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  <externalReference r:id="rId17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основания_итог">'[2]Основание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'[3]Типы действий'!$A$1:$A$3</definedName>
  </definedNames>
  <calcPr fullCalcOnLoad="1"/>
</workbook>
</file>

<file path=xl/sharedStrings.xml><?xml version="1.0" encoding="utf-8"?>
<sst xmlns="http://schemas.openxmlformats.org/spreadsheetml/2006/main" count="1907" uniqueCount="1614">
  <si>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</si>
  <si>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</si>
  <si>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</si>
  <si>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</si>
  <si>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</si>
  <si>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</si>
  <si>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</si>
  <si>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</si>
  <si>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</si>
  <si>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</si>
  <si>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</si>
  <si>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</si>
  <si>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</si>
  <si>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</si>
  <si>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</si>
  <si>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</si>
  <si>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</si>
  <si>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</si>
  <si>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</si>
  <si>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</si>
  <si>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</si>
  <si>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</si>
  <si>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</si>
  <si>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</si>
  <si>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</si>
  <si>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</si>
  <si>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</si>
  <si>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</si>
  <si>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</si>
  <si>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</si>
  <si>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</si>
  <si>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</si>
  <si>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</si>
  <si>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</si>
  <si>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</si>
  <si>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</si>
  <si>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</si>
  <si>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</si>
  <si>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</si>
  <si>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</si>
  <si>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</si>
  <si>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</si>
  <si>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</si>
  <si>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</si>
  <si>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</si>
  <si>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</si>
  <si>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</si>
  <si>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</si>
  <si>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</si>
  <si>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</si>
  <si>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</si>
  <si>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</si>
  <si>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</si>
  <si>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</si>
  <si>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</si>
  <si>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</si>
  <si>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</si>
  <si>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</si>
  <si>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</si>
  <si>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</si>
  <si>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</si>
  <si>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</si>
  <si>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</si>
  <si>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</si>
  <si>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</si>
  <si>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</si>
  <si>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</si>
  <si>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</si>
  <si>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</si>
  <si>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</si>
  <si>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</si>
  <si>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</si>
  <si>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</si>
  <si>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</si>
  <si>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</si>
  <si>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</si>
  <si>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</si>
  <si>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</si>
  <si>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</si>
  <si>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</si>
  <si>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</si>
  <si>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</si>
  <si>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</si>
  <si>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</si>
  <si>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</si>
  <si>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</si>
  <si>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</si>
  <si>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</si>
  <si>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</si>
  <si>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</si>
  <si>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</si>
  <si>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</si>
  <si>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</si>
  <si>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</si>
  <si>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</si>
  <si>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</si>
  <si>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</si>
  <si>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</si>
  <si>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</si>
  <si>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</si>
  <si>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</si>
  <si>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</si>
  <si>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</si>
  <si>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</si>
  <si>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</si>
  <si>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</si>
  <si>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</si>
  <si>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</si>
  <si>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</si>
  <si>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</si>
  <si>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</si>
  <si>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</si>
  <si>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</si>
  <si>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</si>
  <si>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</si>
  <si>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</si>
  <si>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</si>
  <si>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</si>
  <si>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</si>
  <si>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</si>
  <si>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</si>
  <si>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</si>
  <si>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</si>
  <si>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</si>
  <si>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</si>
  <si>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</si>
  <si>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</si>
  <si>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</si>
  <si>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</si>
  <si>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</si>
  <si>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</si>
  <si>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</si>
  <si>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</si>
  <si>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</si>
  <si>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</si>
  <si>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</si>
  <si>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</si>
  <si>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</si>
  <si>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</si>
  <si>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</si>
  <si>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</si>
  <si>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</si>
  <si>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</si>
  <si>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</si>
  <si>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</si>
  <si>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</si>
  <si>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</si>
  <si>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</si>
  <si>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</si>
  <si>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</si>
  <si>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</si>
  <si>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</si>
  <si>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</si>
  <si>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</si>
  <si>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</si>
  <si>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</si>
  <si>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</si>
  <si>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</si>
  <si>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</si>
  <si>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</si>
  <si>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</si>
  <si>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</si>
  <si>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</si>
  <si>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</si>
  <si>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</si>
  <si>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</si>
  <si>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</si>
  <si>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</si>
  <si>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</si>
  <si>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</si>
  <si>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</si>
  <si>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</si>
  <si>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</si>
  <si>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</si>
  <si>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</si>
  <si>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</si>
  <si>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</si>
  <si>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</si>
  <si>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</si>
  <si>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</si>
  <si>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</si>
  <si>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</si>
  <si>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</si>
  <si>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</si>
  <si>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</si>
  <si>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</si>
  <si>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</si>
  <si>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</si>
  <si>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</si>
  <si>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</si>
  <si>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</si>
  <si>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</si>
  <si>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</si>
  <si>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</si>
  <si>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</si>
  <si>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</si>
  <si>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</si>
  <si>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</si>
  <si>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</si>
  <si>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</si>
  <si>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</si>
  <si>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</si>
  <si>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</si>
  <si>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</si>
  <si>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</si>
  <si>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</si>
  <si>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</si>
  <si>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</si>
  <si>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</si>
  <si>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</si>
  <si>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</si>
  <si>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</si>
  <si>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</si>
  <si>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</si>
  <si>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</si>
  <si>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</si>
  <si>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</si>
  <si>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</si>
  <si>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</si>
  <si>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</si>
  <si>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</si>
  <si>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</si>
  <si>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</si>
  <si>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</si>
  <si>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</si>
  <si>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</si>
  <si>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</si>
  <si>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</si>
  <si>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</si>
  <si>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</si>
  <si>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</si>
  <si>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</si>
  <si>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</si>
  <si>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</si>
  <si>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</si>
  <si>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</si>
  <si>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</si>
  <si>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</si>
  <si>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</si>
  <si>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</si>
  <si>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</si>
  <si>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</si>
  <si>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</si>
  <si>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</si>
  <si>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</si>
  <si>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</si>
  <si>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</si>
  <si>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</si>
  <si>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</si>
  <si>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</si>
  <si>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</si>
  <si>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</si>
  <si>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</si>
  <si>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</si>
  <si>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</si>
  <si>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</si>
  <si>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</si>
  <si>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</si>
  <si>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</si>
  <si>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</si>
  <si>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</si>
  <si>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</si>
  <si>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</si>
  <si>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</si>
  <si>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</si>
  <si>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</si>
  <si>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</si>
  <si>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</si>
  <si>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</si>
  <si>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</si>
  <si>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</si>
  <si>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</si>
  <si>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</si>
  <si>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</si>
  <si>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</si>
  <si>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</si>
  <si>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</si>
  <si>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</si>
  <si>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</si>
  <si>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</si>
  <si>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</si>
  <si>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</si>
  <si>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</si>
  <si>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</si>
  <si>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</si>
  <si>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</si>
  <si>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</si>
  <si>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</si>
  <si>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</si>
  <si>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</si>
  <si>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</si>
  <si>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</si>
  <si>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</si>
  <si>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</si>
  <si>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</si>
  <si>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</si>
  <si>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</si>
  <si>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</si>
  <si>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</si>
  <si>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</si>
  <si>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</si>
  <si>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</si>
  <si>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</si>
  <si>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</si>
  <si>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</si>
  <si>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</si>
  <si>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</si>
  <si>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</si>
  <si>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</si>
  <si>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</si>
  <si>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</si>
  <si>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</si>
  <si>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</si>
  <si>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</si>
  <si>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</si>
  <si>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</si>
  <si>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</si>
  <si>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</si>
  <si>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</si>
  <si>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</si>
  <si>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</si>
  <si>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</si>
  <si>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</si>
  <si>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</si>
  <si>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</si>
  <si>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</si>
  <si>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</si>
  <si>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</si>
  <si>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</si>
  <si>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</si>
  <si>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</si>
  <si>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</si>
  <si>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</si>
  <si>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</si>
  <si>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</si>
  <si>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</si>
  <si>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</si>
  <si>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</si>
  <si>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</si>
  <si>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</si>
  <si>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</si>
  <si>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</si>
  <si>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</si>
  <si>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</si>
  <si>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</si>
  <si>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</si>
  <si>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</si>
  <si>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</si>
  <si>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</si>
  <si>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</si>
  <si>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</si>
  <si>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</si>
  <si>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</si>
  <si>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</si>
  <si>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</si>
  <si>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</si>
  <si>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</si>
  <si>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</si>
  <si>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</si>
  <si>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</si>
  <si>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</si>
  <si>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</si>
  <si>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</si>
  <si>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</si>
  <si>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</si>
  <si>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</si>
  <si>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</si>
  <si>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</si>
  <si>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</si>
  <si>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</si>
  <si>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</si>
  <si>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</si>
  <si>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</si>
  <si>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</si>
  <si>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</si>
  <si>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</si>
  <si>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</si>
  <si>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</si>
  <si>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</si>
  <si>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</si>
  <si>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</si>
  <si>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</si>
  <si>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</si>
  <si>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</si>
  <si>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</si>
  <si>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</si>
  <si>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</si>
  <si>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</si>
  <si>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</si>
  <si>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</si>
  <si>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</si>
  <si>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</si>
  <si>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</si>
  <si>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</si>
  <si>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</si>
  <si>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</si>
  <si>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</si>
  <si>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</si>
  <si>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</si>
  <si>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</si>
  <si>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</si>
  <si>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</si>
  <si>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</si>
  <si>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</si>
  <si>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</si>
  <si>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</si>
  <si>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</si>
  <si>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</si>
  <si>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</si>
  <si>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</si>
  <si>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</si>
  <si>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</si>
  <si>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</si>
  <si>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</si>
  <si>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</si>
  <si>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</si>
  <si>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</si>
  <si>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</si>
  <si>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</si>
  <si>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</si>
  <si>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</si>
  <si>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</si>
  <si>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</si>
  <si>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</si>
  <si>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</si>
  <si>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</si>
  <si>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</si>
  <si>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</si>
  <si>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</si>
  <si>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</si>
  <si>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</si>
  <si>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</si>
  <si>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</si>
  <si>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</si>
  <si>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</si>
  <si>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</si>
  <si>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</si>
  <si>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</si>
  <si>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</si>
  <si>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</si>
  <si>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</si>
  <si>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</si>
  <si>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</si>
  <si>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</si>
  <si>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</si>
  <si>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</si>
  <si>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</si>
  <si>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</si>
  <si>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</si>
  <si>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</si>
  <si>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</si>
  <si>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</si>
  <si>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</si>
  <si>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</si>
  <si>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</si>
  <si>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</si>
  <si>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</si>
  <si>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</si>
  <si>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</si>
  <si>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</si>
  <si>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</si>
  <si>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</si>
  <si>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</si>
  <si>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</si>
  <si>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</si>
  <si>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</si>
  <si>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</si>
  <si>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</si>
  <si>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</si>
  <si>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</si>
  <si>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</si>
  <si>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</si>
  <si>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</si>
  <si>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</si>
  <si>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</si>
  <si>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</si>
  <si>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</si>
  <si>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</si>
  <si>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</si>
  <si>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</si>
  <si>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</si>
  <si>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</si>
  <si>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</si>
  <si>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</si>
  <si>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</si>
  <si>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</si>
  <si>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</si>
  <si>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</si>
  <si>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</si>
  <si>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</si>
  <si>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</si>
  <si>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</si>
  <si>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</si>
  <si>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</si>
  <si>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</si>
  <si>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</si>
  <si>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</si>
  <si>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</si>
  <si>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</si>
  <si>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</si>
  <si>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</si>
  <si>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</si>
  <si>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</si>
  <si>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</si>
  <si>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</si>
  <si>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</si>
  <si>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</si>
  <si>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</si>
  <si>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</si>
  <si>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</si>
  <si>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</si>
  <si>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</si>
  <si>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</si>
  <si>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</si>
  <si>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</si>
  <si>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</si>
  <si>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</si>
  <si>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</si>
  <si>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</si>
  <si>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</si>
  <si>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</si>
  <si>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</si>
  <si>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</si>
  <si>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</si>
  <si>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</si>
  <si>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</si>
  <si>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</si>
  <si>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</si>
  <si>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</si>
  <si>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</si>
  <si>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</si>
  <si>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</si>
  <si>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</si>
  <si>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</si>
  <si>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</si>
  <si>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</si>
  <si>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</si>
  <si>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</si>
  <si>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</si>
  <si>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</si>
  <si>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</si>
  <si>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</si>
  <si>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</si>
  <si>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</si>
  <si>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</si>
  <si>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</si>
  <si>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</si>
  <si>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</si>
  <si>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</si>
  <si>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</si>
  <si>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</si>
  <si>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</si>
  <si>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</si>
  <si>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</si>
  <si>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</si>
  <si>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</si>
  <si>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</si>
  <si>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</si>
  <si>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</si>
  <si>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</si>
  <si>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</si>
  <si>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</si>
  <si>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</si>
  <si>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</si>
  <si>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</si>
  <si>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</si>
  <si>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</si>
  <si>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</si>
  <si>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</si>
  <si>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</si>
  <si>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</si>
  <si>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</si>
  <si>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</si>
  <si>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</si>
  <si>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</si>
  <si>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</si>
  <si>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</si>
  <si>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</si>
  <si>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</si>
  <si>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</si>
  <si>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</si>
  <si>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</si>
  <si>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</si>
  <si>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</si>
  <si>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</si>
  <si>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</si>
  <si>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</si>
  <si>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</si>
  <si>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</si>
  <si>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</si>
  <si>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</si>
  <si>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</si>
  <si>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</si>
  <si>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</si>
  <si>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</si>
  <si>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</si>
  <si>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</si>
  <si>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</si>
  <si>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</si>
  <si>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</si>
  <si>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</si>
  <si>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</si>
  <si>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</si>
  <si>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</si>
  <si>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</si>
  <si>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</si>
  <si>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</si>
  <si>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</si>
  <si>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</si>
  <si>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</si>
  <si>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</si>
  <si>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</si>
  <si>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</si>
  <si>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</si>
  <si>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</si>
  <si>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</si>
  <si>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</si>
  <si>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</si>
  <si>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</si>
  <si>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</si>
  <si>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</si>
  <si>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</si>
  <si>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</si>
  <si>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</si>
  <si>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</si>
  <si>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</si>
  <si>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</si>
  <si>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</si>
  <si>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</si>
  <si>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</si>
  <si>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</si>
  <si>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</si>
  <si>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</si>
  <si>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</si>
  <si>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</si>
  <si>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</si>
  <si>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</si>
  <si>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</si>
  <si>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</si>
  <si>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</si>
  <si>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</si>
  <si>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</si>
  <si>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</si>
  <si>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</si>
  <si>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</si>
  <si>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</si>
  <si>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</si>
  <si>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</si>
  <si>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</si>
  <si>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</si>
  <si>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</si>
  <si>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</si>
  <si>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</si>
  <si>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</si>
  <si>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</si>
  <si>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</si>
  <si>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</si>
  <si>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</si>
  <si>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</si>
  <si>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</si>
  <si>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</si>
  <si>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</si>
  <si>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</si>
  <si>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</si>
  <si>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</si>
  <si>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</si>
  <si>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</si>
  <si>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</si>
  <si>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</si>
  <si>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</si>
  <si>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</si>
  <si>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</si>
  <si>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</si>
  <si>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</si>
  <si>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</si>
  <si>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</si>
  <si>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</si>
  <si>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</si>
  <si>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</si>
  <si>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</si>
  <si>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</si>
  <si>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</si>
  <si>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</si>
  <si>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</si>
  <si>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</si>
  <si>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</si>
  <si>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</si>
  <si>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</si>
  <si>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</si>
  <si>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</si>
  <si>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</si>
  <si>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</si>
  <si>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</si>
  <si>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</si>
  <si>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</si>
  <si>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</si>
  <si>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</si>
  <si>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</si>
  <si>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</si>
  <si>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</si>
  <si>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</si>
  <si>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</si>
  <si>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</si>
  <si>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</si>
  <si>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</si>
  <si>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</si>
  <si>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</si>
  <si>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</si>
  <si>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</si>
  <si>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</si>
  <si>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</si>
  <si>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</si>
  <si>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</si>
  <si>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</si>
  <si>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</si>
  <si>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</si>
  <si>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</si>
  <si>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2</t>
  </si>
  <si>
    <t>10</t>
  </si>
  <si>
    <t>3</t>
  </si>
  <si>
    <t>6</t>
  </si>
  <si>
    <t>7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</si>
  <si>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</si>
  <si>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</si>
  <si>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</si>
  <si>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</si>
  <si>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</si>
  <si>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</si>
  <si>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</si>
  <si>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</si>
  <si>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</si>
  <si>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</si>
  <si>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</si>
  <si>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</si>
  <si>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</si>
  <si>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</si>
  <si>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</si>
  <si>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</si>
  <si>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</si>
  <si>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</si>
  <si>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</si>
  <si>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</si>
  <si>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</si>
  <si>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</si>
  <si>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</si>
  <si>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</si>
  <si>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</si>
  <si>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</si>
  <si>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</si>
  <si>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</si>
  <si>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</si>
  <si>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</si>
  <si>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</si>
  <si>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</si>
  <si>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</si>
  <si>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</si>
  <si>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</si>
  <si>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</si>
  <si>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</si>
  <si>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</si>
  <si>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</si>
  <si>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</si>
  <si>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</si>
  <si>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</si>
  <si>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</si>
  <si>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</si>
  <si>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</si>
  <si>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</si>
  <si>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</si>
  <si>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</si>
  <si>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</si>
  <si>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</si>
  <si>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</si>
  <si>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</si>
  <si>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</si>
  <si>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</si>
  <si>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</si>
  <si>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</si>
  <si>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</si>
  <si>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</si>
  <si>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</si>
  <si>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</si>
  <si>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</si>
  <si>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</si>
  <si>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</si>
  <si>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</si>
  <si>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</si>
  <si>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</si>
  <si>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</si>
  <si>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</si>
  <si>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</si>
  <si>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</si>
  <si>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</si>
  <si>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</si>
  <si>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</si>
  <si>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</si>
  <si>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</si>
  <si>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</si>
  <si>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</si>
  <si>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</si>
  <si>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</si>
  <si>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</si>
  <si>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</si>
  <si>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</si>
  <si>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</si>
  <si>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</si>
  <si>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</si>
  <si>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</si>
  <si>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</si>
  <si>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</si>
  <si>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</si>
  <si>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</si>
  <si>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</si>
  <si>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</si>
  <si>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</si>
  <si>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</si>
  <si>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</si>
  <si>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</si>
  <si>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</si>
  <si>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</si>
  <si>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</si>
  <si>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</si>
  <si>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</si>
  <si>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</si>
  <si>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</si>
  <si>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</si>
  <si>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</si>
  <si>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</si>
  <si>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</si>
  <si>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</si>
  <si>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</si>
  <si>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</si>
  <si>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</si>
  <si>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</si>
  <si>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</si>
  <si>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</si>
  <si>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</si>
  <si>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</si>
  <si>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</si>
  <si>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</si>
  <si>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</si>
  <si>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</si>
  <si>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</si>
  <si>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</si>
  <si>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</si>
  <si>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</si>
  <si>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</si>
  <si>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</si>
  <si>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</si>
  <si>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</si>
  <si>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</si>
  <si>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</si>
  <si>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</si>
  <si>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</si>
  <si>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</si>
  <si>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</si>
  <si>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</si>
  <si>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</si>
  <si>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</si>
  <si>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</si>
  <si>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</si>
  <si>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</si>
  <si>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</si>
  <si>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</si>
  <si>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</si>
  <si>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</si>
  <si>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</si>
  <si>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</si>
  <si>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</si>
  <si>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</si>
  <si>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</si>
  <si>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</si>
  <si>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</si>
  <si>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</si>
  <si>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</si>
  <si>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</si>
  <si>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</si>
  <si>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</si>
  <si>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</si>
  <si>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</si>
  <si>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</si>
  <si>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</si>
  <si>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</si>
  <si>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</si>
  <si>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</si>
  <si>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</si>
  <si>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</si>
  <si>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</si>
  <si>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</si>
  <si>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</si>
  <si>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</si>
  <si>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</si>
  <si>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</si>
  <si>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</si>
  <si>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</si>
  <si>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</si>
  <si>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</si>
  <si>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</si>
  <si>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</si>
  <si>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</si>
  <si>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</si>
  <si>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</si>
  <si>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</si>
  <si>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</si>
  <si>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</si>
  <si>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</si>
  <si>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</si>
  <si>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</si>
  <si>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</si>
  <si>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</si>
  <si>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</si>
  <si>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</si>
  <si>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</si>
  <si>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</si>
  <si>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</si>
  <si>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</si>
  <si>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</si>
  <si>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</si>
  <si>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</si>
  <si>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</si>
  <si>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</si>
  <si>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</si>
  <si>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</si>
  <si>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</si>
  <si>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</si>
  <si>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</si>
  <si>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</si>
  <si>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</si>
  <si>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</si>
  <si>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</si>
  <si>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</si>
  <si>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</si>
  <si>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</si>
  <si>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</si>
  <si>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</si>
  <si>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</si>
  <si>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</si>
  <si>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</si>
  <si>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</si>
  <si>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</si>
  <si>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</si>
  <si>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</si>
  <si>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</si>
  <si>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</si>
  <si>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</si>
  <si>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</si>
  <si>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</si>
  <si>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</si>
  <si>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</si>
  <si>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</si>
  <si>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</si>
  <si>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</si>
  <si>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</si>
  <si>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</si>
  <si>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</si>
  <si>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</si>
  <si>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</si>
  <si>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</si>
  <si>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</si>
  <si>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</si>
  <si>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</si>
  <si>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</si>
  <si>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</si>
  <si>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</si>
  <si>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</si>
  <si>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</si>
  <si>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</si>
  <si>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</si>
  <si>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</si>
  <si>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</si>
  <si>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</si>
  <si>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</si>
  <si>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</si>
  <si>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</si>
  <si>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</si>
  <si>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</si>
  <si>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</si>
  <si>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</si>
  <si>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</si>
  <si>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</si>
  <si>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</si>
  <si>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</si>
  <si>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</si>
  <si>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</si>
  <si>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</si>
  <si>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</si>
  <si>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</si>
  <si>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</si>
  <si>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</si>
  <si>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</si>
  <si>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</si>
  <si>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</si>
  <si>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</si>
  <si>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</si>
  <si>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</si>
  <si>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</si>
  <si>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</si>
  <si>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</si>
  <si>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</si>
  <si>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</si>
  <si>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</si>
  <si>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</si>
  <si>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</si>
  <si>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</si>
  <si>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</si>
  <si>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</si>
  <si>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</si>
  <si>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</si>
  <si>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</si>
  <si>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</si>
  <si>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</si>
  <si>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</si>
  <si>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</si>
  <si>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</si>
  <si>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</si>
  <si>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</si>
  <si>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</si>
  <si>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</si>
  <si>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</si>
  <si>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</si>
  <si>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</si>
  <si>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</si>
  <si>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</si>
  <si>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</si>
  <si>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</si>
  <si>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</si>
  <si>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</si>
  <si>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</si>
  <si>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</si>
  <si>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</si>
  <si>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</si>
  <si>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</si>
  <si>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</si>
  <si>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</si>
  <si>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</si>
  <si>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</si>
  <si>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</si>
  <si>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</si>
  <si>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</si>
  <si>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</si>
  <si>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</si>
  <si>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</si>
  <si>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</si>
  <si>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</si>
  <si>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</si>
  <si>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</si>
  <si>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</si>
  <si>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</si>
  <si>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</si>
  <si>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</si>
  <si>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</si>
  <si>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</si>
  <si>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</si>
  <si>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</si>
  <si>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</si>
  <si>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</si>
  <si>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</si>
  <si>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</si>
  <si>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</si>
  <si>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</si>
  <si>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</si>
  <si>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</si>
  <si>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</si>
  <si>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</si>
  <si>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</si>
  <si>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</si>
  <si>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</si>
  <si>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</si>
  <si>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</si>
  <si>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</si>
  <si>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</si>
  <si>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</si>
  <si>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</si>
  <si>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</si>
  <si>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</si>
  <si>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</si>
  <si>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</si>
  <si>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</si>
  <si>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</si>
  <si>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</si>
  <si>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</si>
  <si>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</si>
  <si>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</si>
  <si>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</si>
  <si>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</si>
  <si>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</si>
  <si>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</si>
  <si>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</si>
  <si>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</si>
  <si>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</si>
  <si>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</si>
  <si>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</si>
  <si>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</si>
  <si>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</si>
  <si>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</si>
  <si>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</si>
  <si>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</si>
  <si>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</si>
  <si>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</si>
  <si>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</si>
  <si>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</si>
  <si>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</si>
  <si>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</si>
  <si>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</si>
  <si>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</si>
  <si>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</si>
  <si>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</si>
  <si>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</si>
  <si>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</si>
  <si>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</si>
  <si>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</si>
  <si>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</si>
  <si>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</si>
  <si>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</si>
  <si>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</si>
  <si>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</si>
  <si>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</si>
  <si>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</si>
  <si>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</si>
  <si>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</si>
  <si>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</si>
  <si>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</si>
  <si>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</si>
  <si>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</si>
  <si>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</si>
  <si>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</si>
  <si>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</si>
  <si>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</si>
  <si>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</si>
  <si>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</si>
  <si>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</si>
  <si>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</si>
  <si>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</si>
  <si>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</si>
  <si>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</si>
  <si>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</si>
  <si>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</si>
  <si>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</si>
  <si>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</si>
  <si>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</si>
  <si>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</si>
  <si>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</si>
  <si>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</si>
  <si>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</si>
  <si>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</si>
  <si>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</si>
  <si>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</si>
  <si>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</si>
  <si>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</si>
  <si>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</si>
  <si>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</si>
  <si>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</si>
  <si>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</si>
  <si>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</si>
  <si>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</si>
  <si>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</si>
  <si>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</si>
  <si>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</si>
  <si>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</si>
  <si>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</si>
  <si>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</si>
  <si>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</si>
  <si>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</si>
  <si>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</si>
  <si>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</si>
  <si>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</si>
  <si>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</si>
  <si>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</si>
  <si>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</si>
  <si>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</si>
  <si>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</si>
  <si>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</si>
  <si>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</si>
  <si>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</si>
  <si>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</si>
  <si>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</si>
  <si>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</si>
  <si>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</si>
  <si>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</si>
  <si>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</si>
  <si>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</si>
  <si>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</si>
  <si>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</si>
  <si>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</si>
  <si>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</si>
  <si>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</si>
  <si>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</si>
  <si>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</si>
  <si>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</si>
  <si>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</si>
  <si>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</si>
  <si>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</si>
  <si>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</si>
  <si>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</si>
  <si>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</si>
  <si>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</si>
  <si>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</si>
  <si>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</si>
  <si>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</si>
  <si>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</si>
  <si>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</si>
  <si>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</si>
  <si>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</si>
  <si>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</si>
  <si>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</si>
  <si>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</si>
  <si>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</si>
  <si>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</si>
  <si>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</si>
  <si>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</si>
  <si>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</si>
  <si>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</si>
  <si>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</si>
  <si>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</si>
  <si>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</si>
  <si>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</si>
  <si>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</si>
  <si>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</si>
  <si>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</si>
  <si>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</si>
  <si>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</si>
  <si>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</si>
  <si>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</si>
  <si>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</si>
  <si>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</si>
  <si>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</si>
  <si>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</si>
  <si>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</si>
  <si>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</si>
  <si>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</si>
  <si>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</si>
  <si>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</si>
  <si>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</si>
  <si>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</si>
  <si>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</si>
  <si>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</si>
  <si>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</si>
  <si>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</si>
  <si>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</si>
  <si>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</si>
  <si>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</si>
  <si>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</si>
  <si>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</si>
  <si>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</si>
  <si>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</si>
  <si>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</si>
  <si>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</si>
  <si>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</si>
  <si>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</si>
  <si>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</si>
  <si>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</si>
  <si>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</si>
  <si>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</si>
  <si>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</si>
  <si>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</si>
  <si>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</si>
  <si>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</si>
  <si>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</si>
  <si>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</si>
  <si>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</si>
  <si>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</si>
  <si>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</si>
  <si>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</si>
  <si>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</si>
  <si>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</si>
  <si>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</si>
  <si>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</si>
  <si>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</si>
  <si>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</si>
  <si>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</si>
  <si>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</si>
  <si>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</si>
  <si>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</si>
  <si>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</si>
  <si>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</si>
  <si>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</si>
  <si>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</si>
  <si>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</si>
  <si>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</si>
  <si>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</si>
  <si>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</si>
  <si>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</si>
  <si>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</si>
  <si>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</si>
  <si>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</si>
  <si>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</si>
  <si>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</si>
  <si>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</si>
  <si>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</si>
  <si>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</si>
  <si>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</si>
  <si>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</si>
  <si>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</si>
  <si>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</si>
  <si>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</si>
  <si>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</si>
  <si>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</si>
  <si>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</si>
  <si>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</si>
  <si>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</si>
  <si>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</si>
  <si>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</si>
  <si>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</si>
  <si>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</si>
  <si>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</si>
  <si>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</si>
  <si>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</si>
  <si>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</si>
  <si>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</si>
  <si>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</si>
  <si>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</si>
  <si>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</si>
  <si>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</si>
  <si>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</si>
  <si>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</si>
  <si>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</si>
  <si>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</si>
  <si>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</si>
  <si>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</si>
  <si>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</si>
  <si>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</si>
  <si>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</si>
  <si>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</si>
  <si>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</si>
  <si>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</si>
  <si>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</si>
  <si>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</si>
  <si>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</si>
  <si>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</si>
  <si>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</si>
  <si>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</si>
  <si>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</si>
  <si>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</si>
  <si>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</si>
  <si>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</si>
  <si>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</si>
  <si>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</si>
  <si>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</si>
  <si>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</si>
  <si>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</si>
  <si>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</si>
  <si>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</si>
  <si>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</si>
  <si>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</si>
  <si>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</si>
  <si>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</si>
  <si>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</si>
  <si>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</si>
  <si>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</si>
  <si>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</si>
  <si>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</si>
  <si>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</si>
  <si>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</si>
  <si>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</si>
  <si>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</si>
  <si>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</si>
  <si>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</si>
  <si>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</si>
  <si>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</si>
  <si>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</si>
  <si>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</si>
  <si>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</si>
  <si>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</si>
  <si>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</si>
  <si>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</si>
  <si>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</si>
  <si>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</si>
  <si>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</si>
  <si>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</si>
  <si>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</si>
  <si>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</si>
  <si>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</si>
  <si>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</si>
  <si>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</si>
  <si>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</si>
  <si>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</si>
  <si>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</si>
  <si>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</si>
  <si>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</si>
  <si>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</si>
  <si>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</si>
  <si>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</si>
  <si>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</si>
  <si>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</si>
  <si>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</si>
  <si>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</si>
  <si>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</si>
  <si>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</si>
  <si>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</si>
  <si>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</si>
  <si>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</si>
  <si>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</si>
  <si>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</si>
  <si>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</si>
  <si>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</si>
  <si>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</si>
  <si>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</si>
  <si>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</si>
  <si>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</si>
  <si>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</si>
  <si>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</si>
  <si>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</si>
  <si>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</si>
  <si>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</si>
  <si>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</si>
  <si>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</si>
  <si>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</si>
  <si>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</si>
  <si>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</si>
  <si>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</si>
  <si>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</si>
  <si>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</si>
  <si>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</si>
  <si>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</si>
  <si>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</si>
  <si>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</si>
  <si>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</si>
  <si>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</si>
  <si>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</si>
  <si>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</si>
  <si>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</si>
  <si>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</si>
  <si>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</si>
  <si>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</si>
  <si>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</si>
  <si>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</si>
  <si>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</si>
  <si>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</si>
  <si>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</si>
  <si>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</si>
  <si>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</si>
  <si>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</si>
  <si>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</si>
  <si>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</si>
  <si>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</si>
  <si>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</si>
  <si>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</si>
  <si>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</si>
  <si>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</si>
  <si>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</si>
  <si>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</si>
  <si>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</si>
  <si>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</si>
  <si>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</si>
  <si>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</si>
  <si>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</si>
  <si>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</si>
  <si>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</si>
  <si>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</si>
  <si>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</si>
  <si>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</si>
  <si>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</si>
  <si>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</si>
  <si>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</si>
  <si>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</si>
  <si>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</si>
  <si>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</si>
  <si>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</si>
  <si>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</si>
  <si>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</si>
  <si>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</si>
  <si>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</si>
  <si>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</si>
  <si>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</si>
  <si>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</si>
  <si>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</si>
  <si>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</si>
  <si>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</si>
  <si>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</si>
  <si>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</si>
  <si>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</si>
  <si>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</si>
  <si>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</si>
  <si>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</si>
  <si>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</si>
  <si>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</si>
  <si>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</si>
  <si>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</si>
  <si>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</si>
  <si>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</si>
  <si>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</si>
  <si>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</si>
  <si>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</si>
  <si>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</si>
  <si>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</si>
  <si>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</si>
  <si>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</si>
  <si>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</si>
  <si>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</si>
  <si>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</si>
  <si>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</si>
  <si>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</si>
  <si>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</si>
  <si>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</si>
  <si>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</si>
  <si>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</si>
  <si>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</si>
  <si>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</si>
  <si>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</si>
  <si>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</si>
  <si>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</si>
  <si>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</si>
  <si>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</si>
  <si>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</si>
  <si>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</si>
  <si>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</si>
  <si>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</si>
  <si>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</si>
  <si>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</si>
  <si>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</si>
  <si>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</si>
  <si>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</si>
  <si>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</si>
  <si>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</si>
  <si>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</si>
  <si>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</si>
  <si>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</si>
  <si>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</si>
  <si>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</si>
  <si>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</si>
  <si>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</si>
  <si>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</si>
  <si>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</si>
  <si>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</si>
  <si>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</si>
  <si>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</si>
  <si>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1 Р</t>
  </si>
  <si>
    <t>620112.000.000001</t>
  </si>
  <si>
    <t>Работы по проектированию/разработке/внедрению/установке автоматизированной системы</t>
  </si>
  <si>
    <t>г. Астана ул. Кунаева 10</t>
  </si>
  <si>
    <t>970240000816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</si>
  <si>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</si>
  <si>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 xml:space="preserve">Қалдықтармен жұмыс істеудің  (жинастыру, тасымалдау, қайта өңдеу, залалсыздандыру, пайдалану, орналастыру) барлық кезеңдерінде қалдықтардың қозғалысына корпоративтік бақылау, есепке алу және мониторингілеу жүйесін құру 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</si>
  <si>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</si>
  <si>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</si>
  <si>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</si>
  <si>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06.2018</t>
  </si>
  <si>
    <t>05.2018</t>
  </si>
  <si>
    <t>08.2019</t>
  </si>
  <si>
    <t>«Ақпараттық технологиялар саласында толық жасалатын кешенді жұмыстар» , яғни  «жер асты сілтілендіру әдісімен уран кенорындарын өндіру кезіндегі жоғары тиімді компьютерлік технологияларды практикалық жасау, бейімдеу және қолдану» дегенді білдіреді.</t>
  </si>
  <si>
    <t>означает «Комплексные работы в сфере информационных технологий «под ключ», а именно «Разработка, адаптация и практическое использование высокоэффективных компьютерных технологий при разработке месторождений урана способом подземного скважинного выщелачивания»</t>
  </si>
  <si>
    <t>04.2020</t>
  </si>
  <si>
    <t>2 Р</t>
  </si>
  <si>
    <t>1-1 Р</t>
  </si>
  <si>
    <t>09.2018</t>
  </si>
  <si>
    <t>07.2020</t>
  </si>
  <si>
    <t>Приказ Председателя Правления АО "НАК "Казатомпром" Г. Пирматова   №107 об утверждении плана долгосрочных закупок  товаров работ и услуг АО "НАК "Казатомпром" на 2014 -2020гг. от 10.05.2018г.</t>
  </si>
  <si>
    <t xml:space="preserve">Уточненный  план долгосрочных закупок товаров, работ и услуг АО "НАК "Казатомпром" на 2014 по 2022 гг. </t>
  </si>
  <si>
    <t>1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</si>
  <si>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</si>
  <si>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</si>
  <si>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</si>
  <si>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t xml:space="preserve">г. Астана, Кунаева 10 </t>
  </si>
  <si>
    <t>11.2022</t>
  </si>
  <si>
    <t>Бағалы қағаздарды KASE ресми тізіміне енгізу қызметтері</t>
  </si>
  <si>
    <t>Услуги по включению облигаций в официальный список KASE</t>
  </si>
  <si>
    <t>2-У</t>
  </si>
  <si>
    <t>749020.000.000044</t>
  </si>
  <si>
    <t>Услуги ведения счета по ценным бумагам</t>
  </si>
  <si>
    <t>09.2021</t>
  </si>
  <si>
    <t xml:space="preserve">Бағалы қағаздарды шоттын ашу және қызмет көрсету </t>
  </si>
  <si>
    <t>Услуги по открытию и обслуживанию счета в ценных бумагах</t>
  </si>
  <si>
    <t xml:space="preserve">г. Киев Украина, </t>
  </si>
  <si>
    <t>3 Р</t>
  </si>
  <si>
    <t>711231.100.000002</t>
  </si>
  <si>
    <t>Работы по геологической разведке</t>
  </si>
  <si>
    <t>г. Астана ул. Е-10, дом 17/12</t>
  </si>
  <si>
    <t>12.2018</t>
  </si>
  <si>
    <t>пос. Таукент, Туркестанская область</t>
  </si>
  <si>
    <t>06.2022</t>
  </si>
  <si>
    <t>Туркістан облысындағы Инкай кен орнының № 2 учаскісінде уран барлауды жүргізу</t>
  </si>
  <si>
    <t>Проведение разведки урана на участке № 2 месторождения Инкай в Туркестанской области</t>
  </si>
  <si>
    <t>2 -1 У</t>
  </si>
  <si>
    <t>11.2018</t>
  </si>
  <si>
    <t>11.2021</t>
  </si>
  <si>
    <t xml:space="preserve">Бағалы қағаздар шотын ашу және қызмет көрсету қызметтері </t>
  </si>
  <si>
    <t>3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</si>
  <si>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</si>
  <si>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</si>
  <si>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</si>
  <si>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г. Астана</t>
  </si>
  <si>
    <t>10.2020</t>
  </si>
  <si>
    <t xml:space="preserve">  Қызметкерлерді Alpina Digital корпоративтік кітапханасы арқылы оқыту</t>
  </si>
  <si>
    <t>Обучение работников посредством корпоративной библиотеки Alpina Digital</t>
  </si>
  <si>
    <t>4 У</t>
  </si>
  <si>
    <t>85.60.10.15.00.00.00</t>
  </si>
  <si>
    <t>Услуги по обучению по программе МВА</t>
  </si>
  <si>
    <t xml:space="preserve"> "Executive Master of Business Administration" бағдарламасы </t>
  </si>
  <si>
    <t>Программа "Executive Master of Business Administration"</t>
  </si>
  <si>
    <t>5 У</t>
  </si>
  <si>
    <t>749020.000.000072</t>
  </si>
  <si>
    <t>Услуги по проведению аудита информационных технологий</t>
  </si>
  <si>
    <t>01.2019</t>
  </si>
  <si>
    <t>12.2020</t>
  </si>
  <si>
    <t>Қызметкерлерді Alpina Digital корпоративтік кітапханасы арқылы оқыту</t>
  </si>
  <si>
    <t>5-1 У</t>
  </si>
  <si>
    <t>11.2020</t>
  </si>
  <si>
    <t>6 У</t>
  </si>
  <si>
    <t>620920.000.000003</t>
  </si>
  <si>
    <t>Услуги по установке/настройке программного обеспечения</t>
  </si>
  <si>
    <t>ТТК, Ru-6, Орталык, ҮМЗ, Аппақ, Инкай, Байкен корпоративтік үлгісіндегі репликация бойынша қызметтер</t>
  </si>
  <si>
    <t xml:space="preserve">Услуги по тиражированию в ТТК, Ру-6, Орталык, УМЗ, Аппак, Инкай, Байкен  корпоративного шаблона </t>
  </si>
  <si>
    <t>7 У</t>
  </si>
  <si>
    <t>749020.000.000005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</si>
  <si>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</si>
  <si>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</si>
  <si>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12.2024</t>
  </si>
  <si>
    <t>Бағалы қағаздарды ашық орналастыру бойынша лауазымды тұлғалардың ерікті жауапкершілігін сақтандыру (POSI)</t>
  </si>
  <si>
    <t>Добровольное страхование ответственности должностных лиц в связи с публичным размещением ценных бумаг (POSI)</t>
  </si>
  <si>
    <t>8 У</t>
  </si>
  <si>
    <t xml:space="preserve">"Executive Master of Business Administration" бағдарламасы </t>
  </si>
  <si>
    <t>25.01.2019</t>
  </si>
  <si>
    <t>с изменениями и дополнениями: Приказ № 164 от 26.07.2018г., Приказ № 196 от 06.09.2018г., Приказ № 209 от 20.09.2018г., Приказ № 262 от 20.11.2018г., Приказ №289 от 26.12.2018г., Приказ №10 от 25.01.2019г.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</si>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</sst>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[$]dddd\,\ d\ mmmm\ yyyy\ &quot;г&quot;\.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9" fontId="51" fillId="0" borderId="0" xfId="0" applyNumberFormat="1" applyFont="1" applyBorder="1" applyAlignment="1">
      <alignment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3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1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4" fontId="7" fillId="0" borderId="10" xfId="5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53" applyNumberFormat="1" applyFont="1" applyFill="1" applyBorder="1" applyAlignment="1">
      <alignment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vertical="center"/>
      <protection/>
    </xf>
    <xf numFmtId="1" fontId="5" fillId="0" borderId="10" xfId="54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/>
    </xf>
    <xf numFmtId="0" fontId="13" fillId="0" borderId="10" xfId="53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15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enurgaziyev\Desktop\&#1042;&#1099;&#1087;&#1091;&#1089;&#1082;%20&#1086;&#1073;&#1083;&#1080;&#1075;&#1072;&#1094;&#1080;&#1081;\&#1086;&#1073;&#1083;&#1080;&#1075;&#1072;&#1094;&#1080;&#1081;\&#1055;&#1083;&#1072;&#1085;%20&#1079;&#1072;&#1082;&#1091;&#1087;&#1072;\&#1057;&#1047;%20&#1074;%20&#1044;&#1047;\&#1082;&#1088;&#1072;&#1090;&#1082;&#1086;&#1089;&#1088;&#1086;&#1095;&#1085;&#1099;&#1081;%20&#1055;&#1083;&#1072;&#1085;%20&#1079;&#1072;&#1082;&#1091;&#1087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72;&#1090;&#1086;&#1074;\WORK%20ALi%20Success\2018\&#1055;&#1047;\&#1055;&#1047;\&#1050;&#1086;&#1088;&#1088;&#1077;&#1082;&#1090;&#1080;&#1088;&#1086;&#1074;&#1082;&#1080;\11%20&#1085;&#1086;&#1103;&#1073;&#1088;&#1100;\17%20&#1082;&#1086;&#1088;&#1088;\&#1050;&#1086;&#1088;&#1088;_17_281118%20&#1087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Лист1"/>
      <sheetName val="Лист3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Лист2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3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6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7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8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9"/>
  <sheetViews>
    <sheetView tabSelected="1" zoomScale="80" zoomScaleNormal="80" zoomScalePageLayoutView="0" workbookViewId="0" topLeftCell="A1">
      <selection activeCell="B16" sqref="B13:B16"/>
    </sheetView>
  </sheetViews>
  <sheetFormatPr defaultColWidth="9.140625" defaultRowHeight="15"/>
  <cols>
    <col min="1" max="1" width="6.57421875" style="57" customWidth="1"/>
    <col min="2" max="2" width="20.28125" style="57" customWidth="1"/>
    <col min="3" max="3" width="24.7109375" style="59" customWidth="1"/>
    <col min="4" max="4" width="24.57421875" style="59" customWidth="1"/>
    <col min="5" max="5" width="9.421875" style="57" customWidth="1"/>
    <col min="6" max="6" width="11.7109375" style="57" customWidth="1"/>
    <col min="7" max="7" width="14.28125" style="57" customWidth="1"/>
    <col min="8" max="8" width="10.8515625" style="57" customWidth="1"/>
    <col min="9" max="9" width="11.7109375" style="57" customWidth="1"/>
    <col min="10" max="10" width="14.7109375" style="57" customWidth="1"/>
    <col min="11" max="11" width="14.8515625" style="57" customWidth="1"/>
    <col min="12" max="12" width="11.00390625" style="57" customWidth="1"/>
    <col min="13" max="13" width="14.28125" style="57" customWidth="1"/>
    <col min="14" max="14" width="14.421875" style="59" customWidth="1"/>
    <col min="15" max="15" width="12.28125" style="57" customWidth="1"/>
    <col min="16" max="16" width="15.57421875" style="57" customWidth="1"/>
    <col min="17" max="17" width="13.421875" style="57" customWidth="1"/>
    <col min="18" max="18" width="14.8515625" style="57" customWidth="1"/>
    <col min="19" max="19" width="10.140625" style="57" customWidth="1"/>
    <col min="20" max="20" width="9.28125" style="57" customWidth="1"/>
    <col min="21" max="21" width="8.8515625" style="57" customWidth="1"/>
    <col min="22" max="22" width="14.421875" style="57" customWidth="1"/>
    <col min="23" max="23" width="12.421875" style="57" customWidth="1"/>
    <col min="24" max="24" width="8.421875" style="57" customWidth="1"/>
    <col min="25" max="25" width="12.57421875" style="57" customWidth="1"/>
    <col min="26" max="27" width="14.421875" style="57" customWidth="1"/>
    <col min="28" max="29" width="8.8515625" style="57" customWidth="1"/>
    <col min="30" max="30" width="15.8515625" style="57" customWidth="1"/>
    <col min="31" max="31" width="16.00390625" style="57" customWidth="1"/>
    <col min="32" max="33" width="8.140625" style="57" customWidth="1"/>
    <col min="34" max="35" width="17.8515625" style="57" customWidth="1"/>
    <col min="36" max="37" width="8.140625" style="57" customWidth="1"/>
    <col min="38" max="39" width="16.8515625" style="57" customWidth="1"/>
    <col min="40" max="41" width="9.140625" style="57" customWidth="1"/>
    <col min="42" max="43" width="16.8515625" style="57" customWidth="1"/>
    <col min="44" max="44" width="7.8515625" style="57" customWidth="1"/>
    <col min="45" max="46" width="19.28125" style="57" customWidth="1"/>
    <col min="47" max="47" width="15.28125" style="57" customWidth="1"/>
    <col min="48" max="48" width="20.57421875" style="60" customWidth="1"/>
    <col min="49" max="49" width="20.421875" style="60" customWidth="1"/>
    <col min="50" max="51" width="10.28125" style="60" customWidth="1"/>
    <col min="52" max="58" width="10.28125" style="57" customWidth="1"/>
    <col min="59" max="16384" width="9.140625" style="57" customWidth="1"/>
  </cols>
  <sheetData>
    <row r="1" ht="13.5" thickBot="1"/>
    <row r="2" spans="50:58" ht="15" customHeight="1">
      <c r="AX2" s="112" t="s">
        <v>1546</v>
      </c>
      <c r="AY2" s="113"/>
      <c r="AZ2" s="113"/>
      <c r="BA2" s="113"/>
      <c r="BB2" s="113"/>
      <c r="BC2" s="113"/>
      <c r="BD2" s="113"/>
      <c r="BE2" s="113"/>
      <c r="BF2" s="114"/>
    </row>
    <row r="3" spans="50:58" ht="15" customHeight="1" thickBot="1">
      <c r="AX3" s="115"/>
      <c r="AY3" s="116"/>
      <c r="AZ3" s="116"/>
      <c r="BA3" s="116"/>
      <c r="BB3" s="116"/>
      <c r="BC3" s="116"/>
      <c r="BD3" s="116"/>
      <c r="BE3" s="116"/>
      <c r="BF3" s="117"/>
    </row>
    <row r="4" spans="1:58" s="61" customFormat="1" ht="18.75" customHeight="1">
      <c r="A4" s="118" t="s">
        <v>1547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62"/>
      <c r="AW4" s="62"/>
      <c r="AX4" s="112" t="s">
        <v>1612</v>
      </c>
      <c r="AY4" s="113"/>
      <c r="AZ4" s="113"/>
      <c r="BA4" s="113"/>
      <c r="BB4" s="113"/>
      <c r="BC4" s="113"/>
      <c r="BD4" s="113"/>
      <c r="BE4" s="113"/>
      <c r="BF4" s="114"/>
    </row>
    <row r="5" spans="1:58" ht="15" customHeight="1" thickBot="1">
      <c r="A5" s="63"/>
      <c r="B5" s="63"/>
      <c r="C5" s="64"/>
      <c r="D5" s="64"/>
      <c r="E5" s="63"/>
      <c r="F5" s="63"/>
      <c r="G5" s="63"/>
      <c r="H5" s="63"/>
      <c r="I5" s="63"/>
      <c r="J5" s="63"/>
      <c r="K5" s="63"/>
      <c r="L5" s="63"/>
      <c r="M5" s="63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X5" s="115"/>
      <c r="AY5" s="116"/>
      <c r="AZ5" s="116"/>
      <c r="BA5" s="116"/>
      <c r="BB5" s="116"/>
      <c r="BC5" s="116"/>
      <c r="BD5" s="116"/>
      <c r="BE5" s="116"/>
      <c r="BF5" s="117"/>
    </row>
    <row r="6" spans="2:46" ht="12.75">
      <c r="B6" s="65" t="s">
        <v>1611</v>
      </c>
      <c r="C6" s="66"/>
      <c r="D6" s="66"/>
      <c r="E6" s="67"/>
      <c r="F6" s="67"/>
      <c r="G6" s="67"/>
      <c r="H6" s="67"/>
      <c r="I6" s="67"/>
      <c r="J6" s="67"/>
      <c r="K6" s="67"/>
      <c r="L6" s="67"/>
      <c r="M6" s="67"/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</row>
    <row r="7" spans="2:46" ht="12.75">
      <c r="B7" s="68"/>
      <c r="C7" s="69"/>
      <c r="D7" s="69"/>
      <c r="E7" s="68"/>
      <c r="F7" s="68"/>
      <c r="G7" s="68"/>
      <c r="H7" s="68"/>
      <c r="I7" s="68"/>
      <c r="J7" s="68"/>
      <c r="K7" s="68"/>
      <c r="L7" s="68"/>
      <c r="M7" s="68"/>
      <c r="N7" s="69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7"/>
      <c r="AS7" s="67"/>
      <c r="AT7" s="67"/>
    </row>
    <row r="8" spans="1:58" ht="12.75" customHeight="1">
      <c r="A8" s="111" t="s">
        <v>30</v>
      </c>
      <c r="B8" s="111" t="s">
        <v>0</v>
      </c>
      <c r="C8" s="111" t="s">
        <v>18</v>
      </c>
      <c r="D8" s="111" t="s">
        <v>19</v>
      </c>
      <c r="E8" s="111" t="s">
        <v>1</v>
      </c>
      <c r="F8" s="111" t="s">
        <v>28</v>
      </c>
      <c r="G8" s="111" t="s">
        <v>7</v>
      </c>
      <c r="H8" s="111" t="s">
        <v>29</v>
      </c>
      <c r="I8" s="111" t="s">
        <v>2</v>
      </c>
      <c r="J8" s="111" t="s">
        <v>9</v>
      </c>
      <c r="K8" s="111" t="s">
        <v>10</v>
      </c>
      <c r="L8" s="111" t="s">
        <v>22</v>
      </c>
      <c r="M8" s="111" t="s">
        <v>16</v>
      </c>
      <c r="N8" s="111" t="s">
        <v>11</v>
      </c>
      <c r="O8" s="111" t="s">
        <v>696</v>
      </c>
      <c r="P8" s="111" t="s">
        <v>1613</v>
      </c>
      <c r="Q8" s="111"/>
      <c r="R8" s="111"/>
      <c r="S8" s="111" t="s">
        <v>17</v>
      </c>
      <c r="T8" s="111"/>
      <c r="U8" s="111"/>
      <c r="V8" s="111" t="s">
        <v>977</v>
      </c>
      <c r="W8" s="111" t="s">
        <v>21</v>
      </c>
      <c r="X8" s="119" t="s">
        <v>23</v>
      </c>
      <c r="Y8" s="119"/>
      <c r="Z8" s="119"/>
      <c r="AA8" s="119"/>
      <c r="AB8" s="111" t="s">
        <v>24</v>
      </c>
      <c r="AC8" s="111"/>
      <c r="AD8" s="111"/>
      <c r="AE8" s="111"/>
      <c r="AF8" s="111" t="s">
        <v>25</v>
      </c>
      <c r="AG8" s="111"/>
      <c r="AH8" s="111"/>
      <c r="AI8" s="111"/>
      <c r="AJ8" s="111" t="s">
        <v>26</v>
      </c>
      <c r="AK8" s="111"/>
      <c r="AL8" s="111"/>
      <c r="AM8" s="111"/>
      <c r="AN8" s="111" t="s">
        <v>27</v>
      </c>
      <c r="AO8" s="111"/>
      <c r="AP8" s="111"/>
      <c r="AQ8" s="111"/>
      <c r="AR8" s="111" t="s">
        <v>862</v>
      </c>
      <c r="AS8" s="111"/>
      <c r="AT8" s="111"/>
      <c r="AU8" s="111" t="s">
        <v>20</v>
      </c>
      <c r="AV8" s="111" t="s">
        <v>884</v>
      </c>
      <c r="AW8" s="111"/>
      <c r="AX8" s="111" t="s">
        <v>885</v>
      </c>
      <c r="AY8" s="111"/>
      <c r="AZ8" s="111"/>
      <c r="BA8" s="111"/>
      <c r="BB8" s="111"/>
      <c r="BC8" s="111"/>
      <c r="BD8" s="111"/>
      <c r="BE8" s="111"/>
      <c r="BF8" s="111"/>
    </row>
    <row r="9" spans="1:58" ht="30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29" t="s">
        <v>12</v>
      </c>
      <c r="Q9" s="111" t="s">
        <v>13</v>
      </c>
      <c r="R9" s="111"/>
      <c r="S9" s="111"/>
      <c r="T9" s="111"/>
      <c r="U9" s="111"/>
      <c r="V9" s="111"/>
      <c r="W9" s="111"/>
      <c r="X9" s="111" t="s">
        <v>3</v>
      </c>
      <c r="Y9" s="111" t="s">
        <v>4</v>
      </c>
      <c r="Z9" s="111" t="s">
        <v>5</v>
      </c>
      <c r="AA9" s="111" t="s">
        <v>6</v>
      </c>
      <c r="AB9" s="111" t="s">
        <v>3</v>
      </c>
      <c r="AC9" s="111" t="s">
        <v>4</v>
      </c>
      <c r="AD9" s="111" t="s">
        <v>5</v>
      </c>
      <c r="AE9" s="111" t="s">
        <v>6</v>
      </c>
      <c r="AF9" s="111" t="s">
        <v>3</v>
      </c>
      <c r="AG9" s="111" t="s">
        <v>4</v>
      </c>
      <c r="AH9" s="111" t="s">
        <v>5</v>
      </c>
      <c r="AI9" s="111" t="s">
        <v>6</v>
      </c>
      <c r="AJ9" s="111" t="s">
        <v>3</v>
      </c>
      <c r="AK9" s="111" t="s">
        <v>4</v>
      </c>
      <c r="AL9" s="111" t="s">
        <v>5</v>
      </c>
      <c r="AM9" s="111" t="s">
        <v>6</v>
      </c>
      <c r="AN9" s="111" t="s">
        <v>3</v>
      </c>
      <c r="AO9" s="111" t="s">
        <v>4</v>
      </c>
      <c r="AP9" s="111" t="s">
        <v>5</v>
      </c>
      <c r="AQ9" s="111" t="s">
        <v>6</v>
      </c>
      <c r="AR9" s="111" t="s">
        <v>3</v>
      </c>
      <c r="AS9" s="111" t="s">
        <v>5</v>
      </c>
      <c r="AT9" s="111" t="s">
        <v>1524</v>
      </c>
      <c r="AU9" s="111"/>
      <c r="AV9" s="111" t="s">
        <v>886</v>
      </c>
      <c r="AW9" s="111" t="s">
        <v>887</v>
      </c>
      <c r="AX9" s="111" t="s">
        <v>888</v>
      </c>
      <c r="AY9" s="111"/>
      <c r="AZ9" s="111"/>
      <c r="BA9" s="111" t="s">
        <v>889</v>
      </c>
      <c r="BB9" s="111"/>
      <c r="BC9" s="111"/>
      <c r="BD9" s="111" t="s">
        <v>890</v>
      </c>
      <c r="BE9" s="111"/>
      <c r="BF9" s="111"/>
    </row>
    <row r="10" spans="1:58" s="71" customFormat="1" ht="41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29" t="s">
        <v>14</v>
      </c>
      <c r="Q10" s="29" t="s">
        <v>15</v>
      </c>
      <c r="R10" s="29" t="s">
        <v>14</v>
      </c>
      <c r="S10" s="29" t="s">
        <v>702</v>
      </c>
      <c r="T10" s="29" t="s">
        <v>703</v>
      </c>
      <c r="U10" s="29" t="s">
        <v>704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29" t="s">
        <v>891</v>
      </c>
      <c r="AY10" s="29" t="s">
        <v>892</v>
      </c>
      <c r="AZ10" s="29" t="s">
        <v>893</v>
      </c>
      <c r="BA10" s="29" t="s">
        <v>891</v>
      </c>
      <c r="BB10" s="29" t="s">
        <v>892</v>
      </c>
      <c r="BC10" s="29" t="s">
        <v>893</v>
      </c>
      <c r="BD10" s="29" t="s">
        <v>891</v>
      </c>
      <c r="BE10" s="29" t="s">
        <v>892</v>
      </c>
      <c r="BF10" s="29" t="s">
        <v>893</v>
      </c>
    </row>
    <row r="11" spans="1:58" s="71" customFormat="1" ht="14.25" customHeight="1">
      <c r="A11" s="29" t="s">
        <v>717</v>
      </c>
      <c r="B11" s="29" t="s">
        <v>719</v>
      </c>
      <c r="C11" s="72" t="s">
        <v>700</v>
      </c>
      <c r="D11" s="29" t="s">
        <v>701</v>
      </c>
      <c r="E11" s="29" t="s">
        <v>720</v>
      </c>
      <c r="F11" s="72" t="s">
        <v>721</v>
      </c>
      <c r="G11" s="110"/>
      <c r="H11" s="29" t="s">
        <v>722</v>
      </c>
      <c r="I11" s="72" t="s">
        <v>718</v>
      </c>
      <c r="J11" s="29" t="s">
        <v>723</v>
      </c>
      <c r="K11" s="29" t="s">
        <v>705</v>
      </c>
      <c r="L11" s="72" t="s">
        <v>724</v>
      </c>
      <c r="M11" s="29" t="s">
        <v>725</v>
      </c>
      <c r="N11" s="29" t="s">
        <v>726</v>
      </c>
      <c r="O11" s="72" t="s">
        <v>727</v>
      </c>
      <c r="P11" s="29" t="s">
        <v>728</v>
      </c>
      <c r="Q11" s="29" t="s">
        <v>729</v>
      </c>
      <c r="R11" s="72" t="s">
        <v>730</v>
      </c>
      <c r="S11" s="29" t="s">
        <v>731</v>
      </c>
      <c r="T11" s="29" t="s">
        <v>732</v>
      </c>
      <c r="U11" s="72" t="s">
        <v>733</v>
      </c>
      <c r="V11" s="29" t="s">
        <v>734</v>
      </c>
      <c r="W11" s="29" t="s">
        <v>735</v>
      </c>
      <c r="X11" s="72" t="s">
        <v>736</v>
      </c>
      <c r="Y11" s="29" t="s">
        <v>737</v>
      </c>
      <c r="Z11" s="29" t="s">
        <v>738</v>
      </c>
      <c r="AA11" s="72" t="s">
        <v>739</v>
      </c>
      <c r="AB11" s="29" t="s">
        <v>740</v>
      </c>
      <c r="AC11" s="29" t="s">
        <v>741</v>
      </c>
      <c r="AD11" s="72" t="s">
        <v>742</v>
      </c>
      <c r="AE11" s="29" t="s">
        <v>743</v>
      </c>
      <c r="AF11" s="29" t="s">
        <v>744</v>
      </c>
      <c r="AG11" s="72" t="s">
        <v>745</v>
      </c>
      <c r="AH11" s="29" t="s">
        <v>746</v>
      </c>
      <c r="AI11" s="29" t="s">
        <v>747</v>
      </c>
      <c r="AJ11" s="72" t="s">
        <v>748</v>
      </c>
      <c r="AK11" s="29" t="s">
        <v>749</v>
      </c>
      <c r="AL11" s="29" t="s">
        <v>750</v>
      </c>
      <c r="AM11" s="72" t="s">
        <v>863</v>
      </c>
      <c r="AN11" s="29" t="s">
        <v>864</v>
      </c>
      <c r="AO11" s="29" t="s">
        <v>865</v>
      </c>
      <c r="AP11" s="72" t="s">
        <v>866</v>
      </c>
      <c r="AQ11" s="29" t="s">
        <v>867</v>
      </c>
      <c r="AR11" s="72" t="s">
        <v>868</v>
      </c>
      <c r="AS11" s="29" t="s">
        <v>869</v>
      </c>
      <c r="AT11" s="29" t="s">
        <v>870</v>
      </c>
      <c r="AU11" s="72" t="s">
        <v>871</v>
      </c>
      <c r="AV11" s="29" t="s">
        <v>872</v>
      </c>
      <c r="AW11" s="29" t="s">
        <v>873</v>
      </c>
      <c r="AX11" s="72" t="s">
        <v>874</v>
      </c>
      <c r="AY11" s="29" t="s">
        <v>896</v>
      </c>
      <c r="AZ11" s="29" t="s">
        <v>897</v>
      </c>
      <c r="BA11" s="72" t="s">
        <v>898</v>
      </c>
      <c r="BB11" s="29" t="s">
        <v>899</v>
      </c>
      <c r="BC11" s="29" t="s">
        <v>900</v>
      </c>
      <c r="BD11" s="72" t="s">
        <v>901</v>
      </c>
      <c r="BE11" s="29" t="s">
        <v>902</v>
      </c>
      <c r="BF11" s="29" t="s">
        <v>1525</v>
      </c>
    </row>
    <row r="12" spans="1:58" s="71" customFormat="1" ht="14.25" customHeight="1">
      <c r="A12" s="73"/>
      <c r="B12" s="74"/>
      <c r="C12" s="75"/>
      <c r="D12" s="74"/>
      <c r="E12" s="74"/>
      <c r="F12" s="75"/>
      <c r="G12" s="76"/>
      <c r="H12" s="74"/>
      <c r="I12" s="75"/>
      <c r="J12" s="74"/>
      <c r="K12" s="74"/>
      <c r="L12" s="75"/>
      <c r="M12" s="74"/>
      <c r="N12" s="73"/>
      <c r="O12" s="75"/>
      <c r="P12" s="73"/>
      <c r="Q12" s="73"/>
      <c r="R12" s="75"/>
      <c r="S12" s="73"/>
      <c r="T12" s="73"/>
      <c r="U12" s="75"/>
      <c r="V12" s="73"/>
      <c r="W12" s="73"/>
      <c r="X12" s="75"/>
      <c r="Y12" s="73"/>
      <c r="Z12" s="73"/>
      <c r="AA12" s="75"/>
      <c r="AB12" s="73"/>
      <c r="AC12" s="73"/>
      <c r="AD12" s="75"/>
      <c r="AE12" s="73"/>
      <c r="AF12" s="73"/>
      <c r="AG12" s="75"/>
      <c r="AH12" s="73"/>
      <c r="AI12" s="73"/>
      <c r="AJ12" s="75"/>
      <c r="AK12" s="73"/>
      <c r="AL12" s="73"/>
      <c r="AM12" s="75"/>
      <c r="AN12" s="73"/>
      <c r="AO12" s="73"/>
      <c r="AP12" s="75"/>
      <c r="AQ12" s="73"/>
      <c r="AR12" s="75"/>
      <c r="AS12" s="73"/>
      <c r="AT12" s="73"/>
      <c r="AU12" s="75"/>
      <c r="AV12" s="73"/>
      <c r="AW12" s="73"/>
      <c r="AX12" s="75"/>
      <c r="AY12" s="73"/>
      <c r="AZ12" s="73"/>
      <c r="BA12" s="75"/>
      <c r="BB12" s="73"/>
      <c r="BC12" s="73"/>
      <c r="BD12" s="75"/>
      <c r="BE12" s="73"/>
      <c r="BF12" s="73"/>
    </row>
    <row r="13" spans="1:58" ht="59.25" customHeight="1">
      <c r="A13" s="78" t="s">
        <v>1526</v>
      </c>
      <c r="B13" s="34" t="s">
        <v>1527</v>
      </c>
      <c r="C13" s="38" t="s">
        <v>1528</v>
      </c>
      <c r="D13" s="38" t="s">
        <v>1528</v>
      </c>
      <c r="E13" s="78" t="s">
        <v>857</v>
      </c>
      <c r="F13" s="78" t="s">
        <v>757</v>
      </c>
      <c r="G13" s="78" t="s">
        <v>859</v>
      </c>
      <c r="H13" s="79">
        <v>80</v>
      </c>
      <c r="I13" s="33">
        <v>710000000</v>
      </c>
      <c r="J13" s="32" t="s">
        <v>1529</v>
      </c>
      <c r="K13" s="78" t="s">
        <v>1536</v>
      </c>
      <c r="L13" s="78" t="s">
        <v>358</v>
      </c>
      <c r="M13" s="33">
        <v>710000000</v>
      </c>
      <c r="N13" s="32" t="s">
        <v>1529</v>
      </c>
      <c r="O13" s="80"/>
      <c r="P13" s="80"/>
      <c r="Q13" s="78" t="s">
        <v>1536</v>
      </c>
      <c r="R13" s="78" t="s">
        <v>1541</v>
      </c>
      <c r="S13" s="79">
        <v>30</v>
      </c>
      <c r="T13" s="79">
        <v>0</v>
      </c>
      <c r="U13" s="79">
        <v>70</v>
      </c>
      <c r="V13" s="78"/>
      <c r="W13" s="78" t="s">
        <v>881</v>
      </c>
      <c r="X13" s="81"/>
      <c r="Y13" s="82"/>
      <c r="Z13" s="83">
        <v>13440000</v>
      </c>
      <c r="AA13" s="83">
        <f>IF(W13="С НДС",Z13*1.12,Z13)</f>
        <v>15052800.000000002</v>
      </c>
      <c r="AB13" s="84"/>
      <c r="AC13" s="83"/>
      <c r="AD13" s="83">
        <v>15000000</v>
      </c>
      <c r="AE13" s="83">
        <f>IF(W13="С НДС",AD13*1.12,AD13)</f>
        <v>16800000</v>
      </c>
      <c r="AF13" s="84"/>
      <c r="AG13" s="83"/>
      <c r="AH13" s="83">
        <f>AF13*AG13</f>
        <v>0</v>
      </c>
      <c r="AI13" s="83">
        <f>IF(W13="С НДС",AH13*1.12,AH13)</f>
        <v>0</v>
      </c>
      <c r="AJ13" s="84"/>
      <c r="AK13" s="83"/>
      <c r="AL13" s="83">
        <f>AJ13*AK13</f>
        <v>0</v>
      </c>
      <c r="AM13" s="83">
        <f>IF(W13="С НДС",AL13*1.12,AL13)</f>
        <v>0</v>
      </c>
      <c r="AN13" s="84"/>
      <c r="AO13" s="83"/>
      <c r="AP13" s="83">
        <f>AN13*AO13</f>
        <v>0</v>
      </c>
      <c r="AQ13" s="83">
        <f>IF(W13="С НДС",AP13*1.12,AP13)</f>
        <v>0</v>
      </c>
      <c r="AR13" s="83"/>
      <c r="AS13" s="36">
        <v>0</v>
      </c>
      <c r="AT13" s="36">
        <f>IF(W13="С НДС",AS13*1.12,AS13)</f>
        <v>0</v>
      </c>
      <c r="AU13" s="85" t="s">
        <v>1530</v>
      </c>
      <c r="AV13" s="32" t="s">
        <v>1532</v>
      </c>
      <c r="AW13" s="32" t="s">
        <v>1531</v>
      </c>
      <c r="AX13" s="86"/>
      <c r="AY13" s="86"/>
      <c r="AZ13" s="86"/>
      <c r="BA13" s="86"/>
      <c r="BB13" s="86"/>
      <c r="BC13" s="86"/>
      <c r="BD13" s="86"/>
      <c r="BE13" s="86"/>
      <c r="BF13" s="86"/>
    </row>
    <row r="14" spans="1:58" s="88" customFormat="1" ht="59.25" customHeight="1">
      <c r="A14" s="39" t="s">
        <v>1543</v>
      </c>
      <c r="B14" s="34" t="s">
        <v>1527</v>
      </c>
      <c r="C14" s="38" t="s">
        <v>1528</v>
      </c>
      <c r="D14" s="38" t="s">
        <v>1528</v>
      </c>
      <c r="E14" s="37" t="s">
        <v>857</v>
      </c>
      <c r="F14" s="78" t="s">
        <v>757</v>
      </c>
      <c r="G14" s="78" t="s">
        <v>859</v>
      </c>
      <c r="H14" s="79">
        <v>80</v>
      </c>
      <c r="I14" s="37">
        <v>710000000</v>
      </c>
      <c r="J14" s="32" t="s">
        <v>1529</v>
      </c>
      <c r="K14" s="40" t="s">
        <v>1544</v>
      </c>
      <c r="L14" s="78" t="s">
        <v>358</v>
      </c>
      <c r="M14" s="37">
        <v>710000000</v>
      </c>
      <c r="N14" s="32" t="s">
        <v>1529</v>
      </c>
      <c r="O14" s="87"/>
      <c r="P14" s="87"/>
      <c r="Q14" s="40" t="s">
        <v>1544</v>
      </c>
      <c r="R14" s="78" t="s">
        <v>1545</v>
      </c>
      <c r="S14" s="79">
        <v>30</v>
      </c>
      <c r="T14" s="79">
        <v>0</v>
      </c>
      <c r="U14" s="79">
        <v>70</v>
      </c>
      <c r="V14" s="87"/>
      <c r="W14" s="78" t="s">
        <v>881</v>
      </c>
      <c r="X14" s="35">
        <v>1</v>
      </c>
      <c r="Y14" s="35"/>
      <c r="Z14" s="36">
        <v>8532000</v>
      </c>
      <c r="AA14" s="36">
        <f>Z14*1.12</f>
        <v>9555840</v>
      </c>
      <c r="AB14" s="36"/>
      <c r="AC14" s="36"/>
      <c r="AD14" s="36">
        <v>0</v>
      </c>
      <c r="AE14" s="36">
        <v>0</v>
      </c>
      <c r="AF14" s="36"/>
      <c r="AG14" s="36"/>
      <c r="AH14" s="36">
        <v>19908000</v>
      </c>
      <c r="AI14" s="36">
        <f>AH14*1.12</f>
        <v>22296960.000000004</v>
      </c>
      <c r="AJ14" s="36"/>
      <c r="AK14" s="36"/>
      <c r="AL14" s="36"/>
      <c r="AM14" s="36"/>
      <c r="AN14" s="36"/>
      <c r="AO14" s="36"/>
      <c r="AP14" s="36"/>
      <c r="AQ14" s="36"/>
      <c r="AR14" s="36">
        <v>1</v>
      </c>
      <c r="AS14" s="36">
        <v>0</v>
      </c>
      <c r="AT14" s="36">
        <f>IF(W14="С НДС",AS14*1.12,AS14)</f>
        <v>0</v>
      </c>
      <c r="AU14" s="41" t="s">
        <v>1530</v>
      </c>
      <c r="AV14" s="32" t="s">
        <v>1532</v>
      </c>
      <c r="AW14" s="32" t="s">
        <v>1531</v>
      </c>
      <c r="AX14" s="36"/>
      <c r="AY14" s="36"/>
      <c r="AZ14" s="36"/>
      <c r="BA14" s="36"/>
      <c r="BB14" s="36"/>
      <c r="BC14" s="36"/>
      <c r="BD14" s="87"/>
      <c r="BE14" s="87"/>
      <c r="BF14" s="87"/>
    </row>
    <row r="15" spans="1:58" ht="59.25" customHeight="1">
      <c r="A15" s="89" t="s">
        <v>1542</v>
      </c>
      <c r="B15" s="34" t="s">
        <v>1533</v>
      </c>
      <c r="C15" s="38" t="s">
        <v>1534</v>
      </c>
      <c r="D15" s="38" t="s">
        <v>1535</v>
      </c>
      <c r="E15" s="78" t="s">
        <v>857</v>
      </c>
      <c r="F15" s="78" t="s">
        <v>826</v>
      </c>
      <c r="G15" s="78"/>
      <c r="H15" s="79">
        <v>0</v>
      </c>
      <c r="I15" s="33">
        <v>710000000</v>
      </c>
      <c r="J15" s="32" t="s">
        <v>1529</v>
      </c>
      <c r="K15" s="78" t="s">
        <v>1537</v>
      </c>
      <c r="L15" s="78" t="s">
        <v>358</v>
      </c>
      <c r="M15" s="33">
        <v>710000000</v>
      </c>
      <c r="N15" s="34" t="s">
        <v>1529</v>
      </c>
      <c r="O15" s="80"/>
      <c r="P15" s="90"/>
      <c r="Q15" s="78" t="s">
        <v>1537</v>
      </c>
      <c r="R15" s="78" t="s">
        <v>1538</v>
      </c>
      <c r="S15" s="79">
        <v>0</v>
      </c>
      <c r="T15" s="79">
        <v>100</v>
      </c>
      <c r="U15" s="79">
        <v>0</v>
      </c>
      <c r="V15" s="70"/>
      <c r="W15" s="78" t="s">
        <v>881</v>
      </c>
      <c r="X15" s="81"/>
      <c r="Y15" s="82"/>
      <c r="Z15" s="36">
        <v>110000000</v>
      </c>
      <c r="AA15" s="36">
        <f>IF(W15="С НДС",Z15*1.12,Z15)</f>
        <v>123200000.00000001</v>
      </c>
      <c r="AB15" s="84"/>
      <c r="AC15" s="83"/>
      <c r="AD15" s="36">
        <v>110000000</v>
      </c>
      <c r="AE15" s="36">
        <f>IF(W15="С НДС",AD15*1.12,AD15)</f>
        <v>123200000.00000001</v>
      </c>
      <c r="AF15" s="91"/>
      <c r="AG15" s="92"/>
      <c r="AH15" s="83">
        <f>AF15*AG15</f>
        <v>0</v>
      </c>
      <c r="AI15" s="83">
        <f>IF(W15="С НДС",AH15*1.12,AH15)</f>
        <v>0</v>
      </c>
      <c r="AJ15" s="84"/>
      <c r="AK15" s="83"/>
      <c r="AL15" s="83">
        <f>AJ15*AK15</f>
        <v>0</v>
      </c>
      <c r="AM15" s="83">
        <f>IF(W15="С НДС",AL15*1.12,AL15)</f>
        <v>0</v>
      </c>
      <c r="AN15" s="84"/>
      <c r="AO15" s="83"/>
      <c r="AP15" s="83">
        <f>AN15*AO15</f>
        <v>0</v>
      </c>
      <c r="AQ15" s="83">
        <f>IF(W15="С НДС",AP15*1.12,AP15)</f>
        <v>0</v>
      </c>
      <c r="AR15" s="92"/>
      <c r="AS15" s="36">
        <f>Z15+AD15+AH15+AL15+AP15</f>
        <v>220000000</v>
      </c>
      <c r="AT15" s="36">
        <f>IF(W15="С НДС",AS15*1.12,AS15)</f>
        <v>246400000.00000003</v>
      </c>
      <c r="AU15" s="85" t="s">
        <v>1530</v>
      </c>
      <c r="AV15" s="86" t="s">
        <v>1539</v>
      </c>
      <c r="AW15" s="86" t="s">
        <v>1540</v>
      </c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8" ht="63.75">
      <c r="A16" s="34" t="s">
        <v>1563</v>
      </c>
      <c r="B16" s="34" t="s">
        <v>1564</v>
      </c>
      <c r="C16" s="38" t="s">
        <v>1565</v>
      </c>
      <c r="D16" s="38" t="s">
        <v>1565</v>
      </c>
      <c r="E16" s="34" t="s">
        <v>857</v>
      </c>
      <c r="F16" s="78" t="s">
        <v>757</v>
      </c>
      <c r="G16" s="78" t="s">
        <v>859</v>
      </c>
      <c r="H16" s="79">
        <v>90</v>
      </c>
      <c r="I16" s="32">
        <v>710000000</v>
      </c>
      <c r="J16" s="32" t="s">
        <v>1566</v>
      </c>
      <c r="K16" s="78" t="s">
        <v>1567</v>
      </c>
      <c r="L16" s="78" t="s">
        <v>358</v>
      </c>
      <c r="M16" s="33">
        <v>510000000</v>
      </c>
      <c r="N16" s="34" t="s">
        <v>1568</v>
      </c>
      <c r="O16" s="80"/>
      <c r="P16" s="80"/>
      <c r="Q16" s="34" t="s">
        <v>1567</v>
      </c>
      <c r="R16" s="34" t="s">
        <v>1569</v>
      </c>
      <c r="S16" s="79">
        <v>0</v>
      </c>
      <c r="T16" s="79">
        <v>100</v>
      </c>
      <c r="U16" s="79">
        <v>0</v>
      </c>
      <c r="V16" s="78"/>
      <c r="W16" s="32" t="s">
        <v>881</v>
      </c>
      <c r="X16" s="35"/>
      <c r="Y16" s="93"/>
      <c r="Z16" s="36">
        <v>0</v>
      </c>
      <c r="AA16" s="36">
        <f>IF(W16="С НДС",Z16*1.12,Z16)</f>
        <v>0</v>
      </c>
      <c r="AB16" s="35"/>
      <c r="AC16" s="82"/>
      <c r="AD16" s="25">
        <f>623587981.52/1.12</f>
        <v>556774983.4999999</v>
      </c>
      <c r="AE16" s="25">
        <f>IF(W16="С НДС",AD16*1.12,AD16)</f>
        <v>623587981.52</v>
      </c>
      <c r="AF16" s="35"/>
      <c r="AG16" s="82"/>
      <c r="AH16" s="36">
        <f>2319963016.25/1.12</f>
        <v>2071395550.2232141</v>
      </c>
      <c r="AI16" s="36">
        <f>IF(W16="С НДС",AH16*1.12,AH16)</f>
        <v>2319963016.25</v>
      </c>
      <c r="AJ16" s="35"/>
      <c r="AK16" s="82"/>
      <c r="AL16" s="36">
        <f>2274468747.0485/1.12</f>
        <v>2030775667.007589</v>
      </c>
      <c r="AM16" s="36">
        <f>IF(W16="С НДС",AL16*1.12,AL16)</f>
        <v>2274468747.0485</v>
      </c>
      <c r="AN16" s="81"/>
      <c r="AO16" s="82"/>
      <c r="AP16" s="36">
        <f>1286044255.18513/1.12</f>
        <v>1148253799.2724373</v>
      </c>
      <c r="AQ16" s="36">
        <f>IF(W16="С НДС",AP16*1.12,AP16)</f>
        <v>1286044255.18513</v>
      </c>
      <c r="AR16" s="82"/>
      <c r="AS16" s="36">
        <v>0</v>
      </c>
      <c r="AT16" s="36">
        <f>IF(W16="С НДС",AS16*1.12,AS16)</f>
        <v>0</v>
      </c>
      <c r="AU16" s="85" t="s">
        <v>1530</v>
      </c>
      <c r="AV16" s="32" t="s">
        <v>1570</v>
      </c>
      <c r="AW16" s="32" t="s">
        <v>1571</v>
      </c>
      <c r="AX16" s="86"/>
      <c r="AY16" s="86"/>
      <c r="AZ16" s="86"/>
      <c r="BA16" s="86"/>
      <c r="BB16" s="86"/>
      <c r="BC16" s="86"/>
      <c r="BD16" s="86"/>
      <c r="BE16" s="86"/>
      <c r="BF16" s="86"/>
    </row>
    <row r="17" spans="1:58" s="58" customFormat="1" ht="12.75">
      <c r="A17" s="29"/>
      <c r="B17" s="27"/>
      <c r="C17" s="94"/>
      <c r="D17" s="94"/>
      <c r="E17" s="29"/>
      <c r="F17" s="95"/>
      <c r="G17" s="95"/>
      <c r="H17" s="96"/>
      <c r="I17" s="27"/>
      <c r="J17" s="27"/>
      <c r="K17" s="95"/>
      <c r="L17" s="95"/>
      <c r="M17" s="28"/>
      <c r="N17" s="29"/>
      <c r="O17" s="97"/>
      <c r="P17" s="97"/>
      <c r="Q17" s="29"/>
      <c r="R17" s="29"/>
      <c r="S17" s="96"/>
      <c r="T17" s="96"/>
      <c r="U17" s="96"/>
      <c r="V17" s="95"/>
      <c r="W17" s="27"/>
      <c r="X17" s="30"/>
      <c r="Y17" s="98"/>
      <c r="Z17" s="26"/>
      <c r="AA17" s="26"/>
      <c r="AB17" s="30"/>
      <c r="AC17" s="99"/>
      <c r="AD17" s="31"/>
      <c r="AE17" s="31"/>
      <c r="AF17" s="30"/>
      <c r="AG17" s="99"/>
      <c r="AH17" s="26"/>
      <c r="AI17" s="26"/>
      <c r="AJ17" s="30"/>
      <c r="AK17" s="99"/>
      <c r="AL17" s="26"/>
      <c r="AM17" s="26"/>
      <c r="AN17" s="100"/>
      <c r="AO17" s="99"/>
      <c r="AP17" s="26"/>
      <c r="AQ17" s="26"/>
      <c r="AR17" s="99"/>
      <c r="AS17" s="26">
        <f>SUM(AS13:AS16)</f>
        <v>220000000</v>
      </c>
      <c r="AT17" s="26">
        <f>SUM(AT13:AT16)</f>
        <v>246400000.00000003</v>
      </c>
      <c r="AU17" s="101"/>
      <c r="AV17" s="27"/>
      <c r="AW17" s="27"/>
      <c r="AX17" s="77"/>
      <c r="AY17" s="77"/>
      <c r="AZ17" s="77"/>
      <c r="BA17" s="77"/>
      <c r="BB17" s="77"/>
      <c r="BC17" s="77"/>
      <c r="BD17" s="77"/>
      <c r="BE17" s="77"/>
      <c r="BF17" s="77"/>
    </row>
    <row r="18" spans="1:58" ht="59.25" customHeight="1">
      <c r="A18" s="78" t="s">
        <v>1548</v>
      </c>
      <c r="B18" s="34" t="s">
        <v>1549</v>
      </c>
      <c r="C18" s="102" t="s">
        <v>1550</v>
      </c>
      <c r="D18" s="102" t="s">
        <v>1551</v>
      </c>
      <c r="E18" s="34" t="s">
        <v>857</v>
      </c>
      <c r="F18" s="34" t="s">
        <v>844</v>
      </c>
      <c r="G18" s="78"/>
      <c r="H18" s="103">
        <v>100</v>
      </c>
      <c r="I18" s="32">
        <v>710000000</v>
      </c>
      <c r="J18" s="33" t="s">
        <v>1552</v>
      </c>
      <c r="K18" s="34" t="s">
        <v>1544</v>
      </c>
      <c r="L18" s="32" t="s">
        <v>358</v>
      </c>
      <c r="M18" s="104">
        <v>710000000</v>
      </c>
      <c r="N18" s="34" t="s">
        <v>1529</v>
      </c>
      <c r="O18" s="80"/>
      <c r="P18" s="80"/>
      <c r="Q18" s="78" t="s">
        <v>1544</v>
      </c>
      <c r="R18" s="78" t="s">
        <v>1553</v>
      </c>
      <c r="S18" s="79">
        <v>0</v>
      </c>
      <c r="T18" s="79">
        <v>100</v>
      </c>
      <c r="U18" s="79">
        <v>0</v>
      </c>
      <c r="V18" s="78"/>
      <c r="W18" s="32" t="s">
        <v>882</v>
      </c>
      <c r="X18" s="81"/>
      <c r="Y18" s="82"/>
      <c r="Z18" s="36">
        <v>16000000</v>
      </c>
      <c r="AA18" s="36">
        <f aca="true" t="shared" si="0" ref="AA18:AA24">IF(W18="С НДС",Z18*1.12,Z18)</f>
        <v>16000000</v>
      </c>
      <c r="AB18" s="84"/>
      <c r="AC18" s="83"/>
      <c r="AD18" s="36">
        <v>6000000</v>
      </c>
      <c r="AE18" s="36">
        <f>IF(W18="С НДС",AD18*1.12,AD18)</f>
        <v>6000000</v>
      </c>
      <c r="AF18" s="84"/>
      <c r="AG18" s="83"/>
      <c r="AH18" s="36">
        <v>6000000</v>
      </c>
      <c r="AI18" s="36">
        <f>IF(W18="С НДС",AH18*1.12,AH18)</f>
        <v>6000000</v>
      </c>
      <c r="AJ18" s="84"/>
      <c r="AK18" s="83"/>
      <c r="AL18" s="36">
        <v>6000000</v>
      </c>
      <c r="AM18" s="36">
        <f>IF(W18="С НДС",AL18*1.12,AL18)</f>
        <v>6000000</v>
      </c>
      <c r="AN18" s="84"/>
      <c r="AO18" s="83"/>
      <c r="AP18" s="36">
        <v>6000000</v>
      </c>
      <c r="AQ18" s="36">
        <f>IF(W18="С НДС",AP18*1.12,AP18)</f>
        <v>6000000</v>
      </c>
      <c r="AR18" s="83"/>
      <c r="AS18" s="36">
        <v>0</v>
      </c>
      <c r="AT18" s="36">
        <f aca="true" t="shared" si="1" ref="AT18:AT24">IF(W18="С НДС",AS18*1.12,AS18)</f>
        <v>0</v>
      </c>
      <c r="AU18" s="85" t="s">
        <v>1530</v>
      </c>
      <c r="AV18" s="38" t="s">
        <v>1554</v>
      </c>
      <c r="AW18" s="105" t="s">
        <v>1555</v>
      </c>
      <c r="AX18" s="86"/>
      <c r="AY18" s="86"/>
      <c r="AZ18" s="86"/>
      <c r="BA18" s="86"/>
      <c r="BB18" s="86"/>
      <c r="BC18" s="86"/>
      <c r="BD18" s="86"/>
      <c r="BE18" s="86"/>
      <c r="BF18" s="86"/>
    </row>
    <row r="19" spans="1:58" ht="59.25" customHeight="1">
      <c r="A19" s="34" t="s">
        <v>1556</v>
      </c>
      <c r="B19" s="34" t="s">
        <v>1557</v>
      </c>
      <c r="C19" s="102" t="s">
        <v>1558</v>
      </c>
      <c r="D19" s="102" t="s">
        <v>1558</v>
      </c>
      <c r="E19" s="34" t="s">
        <v>857</v>
      </c>
      <c r="F19" s="34" t="s">
        <v>844</v>
      </c>
      <c r="G19" s="78"/>
      <c r="H19" s="103">
        <v>0</v>
      </c>
      <c r="I19" s="32">
        <v>710000000</v>
      </c>
      <c r="J19" s="33" t="s">
        <v>1552</v>
      </c>
      <c r="K19" s="34" t="s">
        <v>1544</v>
      </c>
      <c r="L19" s="32" t="s">
        <v>358</v>
      </c>
      <c r="M19" s="104"/>
      <c r="N19" s="33" t="s">
        <v>1562</v>
      </c>
      <c r="O19" s="80"/>
      <c r="P19" s="80"/>
      <c r="Q19" s="78" t="s">
        <v>1544</v>
      </c>
      <c r="R19" s="78" t="s">
        <v>1559</v>
      </c>
      <c r="S19" s="79">
        <v>0</v>
      </c>
      <c r="T19" s="79">
        <v>0</v>
      </c>
      <c r="U19" s="79">
        <v>100</v>
      </c>
      <c r="V19" s="78"/>
      <c r="W19" s="32" t="s">
        <v>882</v>
      </c>
      <c r="X19" s="81"/>
      <c r="Y19" s="106"/>
      <c r="Z19" s="107">
        <v>135000</v>
      </c>
      <c r="AA19" s="36">
        <f t="shared" si="0"/>
        <v>135000</v>
      </c>
      <c r="AB19" s="84"/>
      <c r="AC19" s="83"/>
      <c r="AD19" s="107">
        <v>400000</v>
      </c>
      <c r="AE19" s="36">
        <f>IF(AA19="С НДС",AD19*1.12,AD19)</f>
        <v>400000</v>
      </c>
      <c r="AF19" s="84"/>
      <c r="AG19" s="83"/>
      <c r="AH19" s="107">
        <v>400000</v>
      </c>
      <c r="AI19" s="36">
        <f>IF(AE19="С НДС",AH19*1.12,AH19)</f>
        <v>400000</v>
      </c>
      <c r="AJ19" s="84"/>
      <c r="AK19" s="83"/>
      <c r="AL19" s="107">
        <v>265000</v>
      </c>
      <c r="AM19" s="36">
        <f>IF(AI19="С НДС",AL19*1.12,AL19)</f>
        <v>265000</v>
      </c>
      <c r="AN19" s="84"/>
      <c r="AO19" s="83"/>
      <c r="AP19" s="107">
        <v>0</v>
      </c>
      <c r="AQ19" s="107">
        <v>0</v>
      </c>
      <c r="AR19" s="83">
        <v>1</v>
      </c>
      <c r="AS19" s="36">
        <v>0</v>
      </c>
      <c r="AT19" s="36">
        <f t="shared" si="1"/>
        <v>0</v>
      </c>
      <c r="AU19" s="85" t="s">
        <v>1530</v>
      </c>
      <c r="AV19" s="38" t="s">
        <v>1560</v>
      </c>
      <c r="AW19" s="105" t="s">
        <v>1561</v>
      </c>
      <c r="AX19" s="86"/>
      <c r="AY19" s="86"/>
      <c r="AZ19" s="86"/>
      <c r="BA19" s="86"/>
      <c r="BB19" s="86"/>
      <c r="BC19" s="86"/>
      <c r="BD19" s="86"/>
      <c r="BE19" s="86"/>
      <c r="BF19" s="86"/>
    </row>
    <row r="20" spans="1:58" ht="38.25">
      <c r="A20" s="78" t="s">
        <v>1572</v>
      </c>
      <c r="B20" s="34" t="s">
        <v>1557</v>
      </c>
      <c r="C20" s="102" t="s">
        <v>1558</v>
      </c>
      <c r="D20" s="102" t="s">
        <v>1558</v>
      </c>
      <c r="E20" s="34" t="s">
        <v>857</v>
      </c>
      <c r="F20" s="34" t="s">
        <v>844</v>
      </c>
      <c r="G20" s="78"/>
      <c r="H20" s="103">
        <v>0</v>
      </c>
      <c r="I20" s="33">
        <v>710000000</v>
      </c>
      <c r="J20" s="32" t="s">
        <v>1566</v>
      </c>
      <c r="K20" s="78" t="s">
        <v>1573</v>
      </c>
      <c r="L20" s="78"/>
      <c r="M20" s="33"/>
      <c r="N20" s="33" t="s">
        <v>1562</v>
      </c>
      <c r="O20" s="80"/>
      <c r="P20" s="90"/>
      <c r="Q20" s="78" t="s">
        <v>1573</v>
      </c>
      <c r="R20" s="78" t="s">
        <v>1574</v>
      </c>
      <c r="S20" s="79">
        <v>0</v>
      </c>
      <c r="T20" s="79">
        <v>0</v>
      </c>
      <c r="U20" s="79">
        <v>100</v>
      </c>
      <c r="V20" s="70"/>
      <c r="W20" s="78" t="s">
        <v>882</v>
      </c>
      <c r="X20" s="35"/>
      <c r="Y20" s="82"/>
      <c r="Z20" s="36">
        <v>67500</v>
      </c>
      <c r="AA20" s="36">
        <f t="shared" si="0"/>
        <v>67500</v>
      </c>
      <c r="AB20" s="35"/>
      <c r="AC20" s="35"/>
      <c r="AD20" s="25">
        <v>400000</v>
      </c>
      <c r="AE20" s="25">
        <f aca="true" t="shared" si="2" ref="AE20:AE27">IF(W20="С НДС",AD20*1.12,AD20)</f>
        <v>400000</v>
      </c>
      <c r="AF20" s="35"/>
      <c r="AG20" s="108"/>
      <c r="AH20" s="36">
        <v>400000</v>
      </c>
      <c r="AI20" s="36">
        <f aca="true" t="shared" si="3" ref="AI20:AI27">IF(W20="С НДС",AH20*1.12,AH20)</f>
        <v>400000</v>
      </c>
      <c r="AJ20" s="35"/>
      <c r="AK20" s="82"/>
      <c r="AL20" s="36">
        <v>332500</v>
      </c>
      <c r="AM20" s="36">
        <f aca="true" t="shared" si="4" ref="AM20:AM27">IF(W20="С НДС",AL20*1.12,AL20)</f>
        <v>332500</v>
      </c>
      <c r="AN20" s="81"/>
      <c r="AO20" s="82"/>
      <c r="AP20" s="36">
        <v>0</v>
      </c>
      <c r="AQ20" s="36">
        <f>IF(W20="С НДС",AP20*1.12,AP20)</f>
        <v>0</v>
      </c>
      <c r="AR20" s="35"/>
      <c r="AS20" s="36">
        <f>Z20+AD20+AH20+AL20+AP20</f>
        <v>1200000</v>
      </c>
      <c r="AT20" s="36">
        <f t="shared" si="1"/>
        <v>1200000</v>
      </c>
      <c r="AU20" s="41" t="s">
        <v>1530</v>
      </c>
      <c r="AV20" s="38" t="s">
        <v>1575</v>
      </c>
      <c r="AW20" s="105" t="s">
        <v>1561</v>
      </c>
      <c r="AX20" s="86"/>
      <c r="AY20" s="86"/>
      <c r="AZ20" s="86"/>
      <c r="BA20" s="86"/>
      <c r="BB20" s="86"/>
      <c r="BC20" s="86"/>
      <c r="BD20" s="86"/>
      <c r="BE20" s="86"/>
      <c r="BF20" s="86"/>
    </row>
    <row r="21" spans="1:58" ht="38.25">
      <c r="A21" s="34" t="s">
        <v>1576</v>
      </c>
      <c r="B21" s="42" t="s">
        <v>1590</v>
      </c>
      <c r="C21" s="43" t="s">
        <v>1591</v>
      </c>
      <c r="D21" s="43" t="s">
        <v>1591</v>
      </c>
      <c r="E21" s="34" t="s">
        <v>854</v>
      </c>
      <c r="F21" s="78"/>
      <c r="G21" s="78"/>
      <c r="H21" s="103">
        <v>90</v>
      </c>
      <c r="I21" s="32">
        <v>710000000</v>
      </c>
      <c r="J21" s="32" t="s">
        <v>1566</v>
      </c>
      <c r="K21" s="34" t="s">
        <v>1567</v>
      </c>
      <c r="L21" s="32" t="s">
        <v>358</v>
      </c>
      <c r="M21" s="104">
        <v>710000000</v>
      </c>
      <c r="N21" s="32" t="s">
        <v>1566</v>
      </c>
      <c r="O21" s="80"/>
      <c r="P21" s="80"/>
      <c r="Q21" s="34" t="s">
        <v>1592</v>
      </c>
      <c r="R21" s="34" t="s">
        <v>1593</v>
      </c>
      <c r="S21" s="79">
        <v>0</v>
      </c>
      <c r="T21" s="79">
        <v>100</v>
      </c>
      <c r="U21" s="79">
        <v>0</v>
      </c>
      <c r="V21" s="78"/>
      <c r="W21" s="32" t="s">
        <v>881</v>
      </c>
      <c r="X21" s="35"/>
      <c r="Y21" s="93"/>
      <c r="Z21" s="36">
        <f>341277300/2</f>
        <v>170638650</v>
      </c>
      <c r="AA21" s="36">
        <f>IF(W21="С НДС",Z21*1.12,Z21)</f>
        <v>191115288.00000003</v>
      </c>
      <c r="AB21" s="35"/>
      <c r="AC21" s="82"/>
      <c r="AD21" s="25">
        <f>341277300/2</f>
        <v>170638650</v>
      </c>
      <c r="AE21" s="25">
        <f t="shared" si="2"/>
        <v>191115288.00000003</v>
      </c>
      <c r="AF21" s="81"/>
      <c r="AG21" s="82"/>
      <c r="AH21" s="36">
        <v>0</v>
      </c>
      <c r="AI21" s="36">
        <f t="shared" si="3"/>
        <v>0</v>
      </c>
      <c r="AJ21" s="81"/>
      <c r="AK21" s="82"/>
      <c r="AL21" s="36">
        <v>0</v>
      </c>
      <c r="AM21" s="36">
        <f t="shared" si="4"/>
        <v>0</v>
      </c>
      <c r="AN21" s="81"/>
      <c r="AO21" s="82"/>
      <c r="AP21" s="36">
        <v>0</v>
      </c>
      <c r="AQ21" s="36">
        <f>IF(W21="С НДС",AP21*1.12,AP21)</f>
        <v>0</v>
      </c>
      <c r="AR21" s="82"/>
      <c r="AS21" s="36">
        <v>0</v>
      </c>
      <c r="AT21" s="36">
        <f>IF(W21="С НДС",AS21*1.12,AS21)</f>
        <v>0</v>
      </c>
      <c r="AU21" s="34" t="s">
        <v>1530</v>
      </c>
      <c r="AV21" s="44"/>
      <c r="AW21" s="44"/>
      <c r="AX21" s="86"/>
      <c r="AY21" s="86"/>
      <c r="AZ21" s="86"/>
      <c r="BA21" s="86"/>
      <c r="BB21" s="86"/>
      <c r="BC21" s="86"/>
      <c r="BD21" s="86"/>
      <c r="BE21" s="86"/>
      <c r="BF21" s="86"/>
    </row>
    <row r="22" spans="1:58" ht="51">
      <c r="A22" s="34" t="s">
        <v>1584</v>
      </c>
      <c r="B22" s="42" t="s">
        <v>1585</v>
      </c>
      <c r="C22" s="43" t="s">
        <v>1586</v>
      </c>
      <c r="D22" s="43" t="s">
        <v>1586</v>
      </c>
      <c r="E22" s="34" t="s">
        <v>857</v>
      </c>
      <c r="F22" s="78" t="s">
        <v>842</v>
      </c>
      <c r="G22" s="78"/>
      <c r="H22" s="103">
        <v>90</v>
      </c>
      <c r="I22" s="32">
        <v>710000000</v>
      </c>
      <c r="J22" s="32" t="s">
        <v>1566</v>
      </c>
      <c r="K22" s="34" t="s">
        <v>1573</v>
      </c>
      <c r="L22" s="32" t="s">
        <v>358</v>
      </c>
      <c r="M22" s="104">
        <v>710000000</v>
      </c>
      <c r="N22" s="32" t="s">
        <v>1580</v>
      </c>
      <c r="O22" s="80"/>
      <c r="P22" s="80"/>
      <c r="Q22" s="34" t="s">
        <v>1573</v>
      </c>
      <c r="R22" s="34" t="s">
        <v>1581</v>
      </c>
      <c r="S22" s="79">
        <v>0</v>
      </c>
      <c r="T22" s="79">
        <v>100</v>
      </c>
      <c r="U22" s="79">
        <v>0</v>
      </c>
      <c r="V22" s="78"/>
      <c r="W22" s="32" t="s">
        <v>882</v>
      </c>
      <c r="X22" s="35"/>
      <c r="Y22" s="93"/>
      <c r="Z22" s="36">
        <v>6283200</v>
      </c>
      <c r="AA22" s="36">
        <f>IF(W22="С НДС",Z22*1.12,Z22)</f>
        <v>6283200</v>
      </c>
      <c r="AB22" s="35"/>
      <c r="AC22" s="82"/>
      <c r="AD22" s="25">
        <v>4188800</v>
      </c>
      <c r="AE22" s="25">
        <f t="shared" si="2"/>
        <v>4188800</v>
      </c>
      <c r="AF22" s="81"/>
      <c r="AG22" s="82"/>
      <c r="AH22" s="36">
        <v>0</v>
      </c>
      <c r="AI22" s="36">
        <f t="shared" si="3"/>
        <v>0</v>
      </c>
      <c r="AJ22" s="81"/>
      <c r="AK22" s="82"/>
      <c r="AL22" s="36">
        <v>0</v>
      </c>
      <c r="AM22" s="36">
        <f t="shared" si="4"/>
        <v>0</v>
      </c>
      <c r="AN22" s="81"/>
      <c r="AO22" s="82"/>
      <c r="AP22" s="36">
        <v>0</v>
      </c>
      <c r="AQ22" s="36">
        <f>IF(W22="С НДС",AP22*1.12,AP22)</f>
        <v>0</v>
      </c>
      <c r="AR22" s="82"/>
      <c r="AS22" s="36">
        <f>Z22+AD22+AH22+AL22</f>
        <v>10472000</v>
      </c>
      <c r="AT22" s="36">
        <f>IF(W22="С НДС",AS22*1.12,AS22)</f>
        <v>10472000</v>
      </c>
      <c r="AU22" s="34" t="s">
        <v>1530</v>
      </c>
      <c r="AV22" s="44" t="s">
        <v>1587</v>
      </c>
      <c r="AW22" s="44" t="s">
        <v>1588</v>
      </c>
      <c r="AX22" s="86"/>
      <c r="AY22" s="86"/>
      <c r="AZ22" s="86"/>
      <c r="BA22" s="86"/>
      <c r="BB22" s="86"/>
      <c r="BC22" s="86"/>
      <c r="BD22" s="86"/>
      <c r="BE22" s="86"/>
      <c r="BF22" s="86"/>
    </row>
    <row r="23" spans="1:58" ht="63.75">
      <c r="A23" s="34" t="s">
        <v>1589</v>
      </c>
      <c r="B23" s="32" t="s">
        <v>1577</v>
      </c>
      <c r="C23" s="38" t="s">
        <v>1578</v>
      </c>
      <c r="D23" s="38" t="s">
        <v>1579</v>
      </c>
      <c r="E23" s="34" t="s">
        <v>857</v>
      </c>
      <c r="F23" s="78" t="s">
        <v>842</v>
      </c>
      <c r="G23" s="78"/>
      <c r="H23" s="103">
        <v>90</v>
      </c>
      <c r="I23" s="32">
        <v>710000000</v>
      </c>
      <c r="J23" s="32" t="s">
        <v>1566</v>
      </c>
      <c r="K23" s="34" t="s">
        <v>1573</v>
      </c>
      <c r="L23" s="32" t="s">
        <v>358</v>
      </c>
      <c r="M23" s="104">
        <v>710000000</v>
      </c>
      <c r="N23" s="32" t="s">
        <v>1580</v>
      </c>
      <c r="O23" s="80"/>
      <c r="P23" s="80"/>
      <c r="Q23" s="34" t="s">
        <v>1573</v>
      </c>
      <c r="R23" s="34" t="s">
        <v>1581</v>
      </c>
      <c r="S23" s="79">
        <v>100</v>
      </c>
      <c r="T23" s="79">
        <v>0</v>
      </c>
      <c r="U23" s="79">
        <v>0</v>
      </c>
      <c r="V23" s="78"/>
      <c r="W23" s="32" t="s">
        <v>882</v>
      </c>
      <c r="X23" s="35"/>
      <c r="Y23" s="93"/>
      <c r="Z23" s="36">
        <v>3465000</v>
      </c>
      <c r="AA23" s="36">
        <f t="shared" si="0"/>
        <v>3465000</v>
      </c>
      <c r="AB23" s="35"/>
      <c r="AC23" s="82"/>
      <c r="AD23" s="25">
        <v>0</v>
      </c>
      <c r="AE23" s="25">
        <f t="shared" si="2"/>
        <v>0</v>
      </c>
      <c r="AF23" s="81"/>
      <c r="AG23" s="82"/>
      <c r="AH23" s="36">
        <v>0</v>
      </c>
      <c r="AI23" s="36">
        <f t="shared" si="3"/>
        <v>0</v>
      </c>
      <c r="AJ23" s="81"/>
      <c r="AK23" s="82"/>
      <c r="AL23" s="36">
        <v>0</v>
      </c>
      <c r="AM23" s="36">
        <f t="shared" si="4"/>
        <v>0</v>
      </c>
      <c r="AN23" s="81"/>
      <c r="AO23" s="82"/>
      <c r="AP23" s="36">
        <v>0</v>
      </c>
      <c r="AQ23" s="36">
        <f>IF(W23="С НДС",AP23*1.12,AP23)</f>
        <v>0</v>
      </c>
      <c r="AR23" s="82"/>
      <c r="AS23" s="36">
        <v>0</v>
      </c>
      <c r="AT23" s="36">
        <f t="shared" si="1"/>
        <v>0</v>
      </c>
      <c r="AU23" s="34" t="s">
        <v>1530</v>
      </c>
      <c r="AV23" s="33" t="s">
        <v>1582</v>
      </c>
      <c r="AW23" s="44" t="s">
        <v>1583</v>
      </c>
      <c r="AX23" s="86"/>
      <c r="AY23" s="86"/>
      <c r="AZ23" s="86"/>
      <c r="BA23" s="86"/>
      <c r="BB23" s="86"/>
      <c r="BC23" s="86"/>
      <c r="BD23" s="86"/>
      <c r="BE23" s="86"/>
      <c r="BF23" s="86"/>
    </row>
    <row r="24" spans="1:58" ht="63.75">
      <c r="A24" s="34" t="s">
        <v>1595</v>
      </c>
      <c r="B24" s="32" t="s">
        <v>1577</v>
      </c>
      <c r="C24" s="38" t="s">
        <v>1578</v>
      </c>
      <c r="D24" s="38" t="s">
        <v>1579</v>
      </c>
      <c r="E24" s="34" t="s">
        <v>857</v>
      </c>
      <c r="F24" s="78" t="s">
        <v>828</v>
      </c>
      <c r="G24" s="78"/>
      <c r="H24" s="103">
        <v>90</v>
      </c>
      <c r="I24" s="32">
        <v>710000000</v>
      </c>
      <c r="J24" s="32" t="s">
        <v>1566</v>
      </c>
      <c r="K24" s="34" t="s">
        <v>1567</v>
      </c>
      <c r="L24" s="32" t="s">
        <v>358</v>
      </c>
      <c r="M24" s="104">
        <v>710000000</v>
      </c>
      <c r="N24" s="32" t="s">
        <v>1580</v>
      </c>
      <c r="O24" s="80"/>
      <c r="P24" s="80"/>
      <c r="Q24" s="34" t="s">
        <v>1567</v>
      </c>
      <c r="R24" s="34" t="s">
        <v>1596</v>
      </c>
      <c r="S24" s="79">
        <v>100</v>
      </c>
      <c r="T24" s="79">
        <v>0</v>
      </c>
      <c r="U24" s="79">
        <v>0</v>
      </c>
      <c r="V24" s="78"/>
      <c r="W24" s="32" t="s">
        <v>882</v>
      </c>
      <c r="X24" s="35"/>
      <c r="Y24" s="93"/>
      <c r="Z24" s="36">
        <v>3465000</v>
      </c>
      <c r="AA24" s="36">
        <f t="shared" si="0"/>
        <v>3465000</v>
      </c>
      <c r="AB24" s="35"/>
      <c r="AC24" s="82"/>
      <c r="AD24" s="25">
        <v>0</v>
      </c>
      <c r="AE24" s="25">
        <f t="shared" si="2"/>
        <v>0</v>
      </c>
      <c r="AF24" s="81"/>
      <c r="AG24" s="82"/>
      <c r="AH24" s="36">
        <v>0</v>
      </c>
      <c r="AI24" s="36">
        <f t="shared" si="3"/>
        <v>0</v>
      </c>
      <c r="AJ24" s="81"/>
      <c r="AK24" s="82"/>
      <c r="AL24" s="36">
        <v>0</v>
      </c>
      <c r="AM24" s="36">
        <f t="shared" si="4"/>
        <v>0</v>
      </c>
      <c r="AN24" s="81"/>
      <c r="AO24" s="82"/>
      <c r="AP24" s="36">
        <v>0</v>
      </c>
      <c r="AQ24" s="36">
        <f>IF(W24="С НДС",AP24*1.12,AP24)</f>
        <v>0</v>
      </c>
      <c r="AR24" s="82"/>
      <c r="AS24" s="36">
        <f>Z24+AD24+AH24+AL24</f>
        <v>3465000</v>
      </c>
      <c r="AT24" s="36">
        <f t="shared" si="1"/>
        <v>3465000</v>
      </c>
      <c r="AU24" s="34" t="s">
        <v>1530</v>
      </c>
      <c r="AV24" s="45" t="s">
        <v>1594</v>
      </c>
      <c r="AW24" s="46" t="s">
        <v>1583</v>
      </c>
      <c r="AX24" s="47"/>
      <c r="AY24" s="47"/>
      <c r="AZ24" s="47"/>
      <c r="BA24" s="47"/>
      <c r="BB24" s="47"/>
      <c r="BC24" s="47"/>
      <c r="BD24" s="47"/>
      <c r="BE24" s="47"/>
      <c r="BF24" s="47"/>
    </row>
    <row r="25" spans="1:58" s="55" customFormat="1" ht="76.5">
      <c r="A25" s="34" t="s">
        <v>1597</v>
      </c>
      <c r="B25" s="32" t="s">
        <v>1598</v>
      </c>
      <c r="C25" s="43" t="s">
        <v>1599</v>
      </c>
      <c r="D25" s="48" t="s">
        <v>1599</v>
      </c>
      <c r="E25" s="104" t="s">
        <v>857</v>
      </c>
      <c r="F25" s="78" t="s">
        <v>757</v>
      </c>
      <c r="G25" s="78" t="s">
        <v>859</v>
      </c>
      <c r="H25" s="103">
        <v>100</v>
      </c>
      <c r="I25" s="32">
        <v>710000000</v>
      </c>
      <c r="J25" s="34" t="s">
        <v>1566</v>
      </c>
      <c r="K25" s="34" t="s">
        <v>1567</v>
      </c>
      <c r="L25" s="32" t="s">
        <v>358</v>
      </c>
      <c r="M25" s="32">
        <v>710000000</v>
      </c>
      <c r="N25" s="34" t="s">
        <v>1566</v>
      </c>
      <c r="O25" s="49"/>
      <c r="P25" s="49"/>
      <c r="Q25" s="50" t="s">
        <v>1567</v>
      </c>
      <c r="R25" s="50" t="s">
        <v>1545</v>
      </c>
      <c r="S25" s="79">
        <v>0</v>
      </c>
      <c r="T25" s="79">
        <v>100</v>
      </c>
      <c r="U25" s="79">
        <v>0</v>
      </c>
      <c r="V25" s="51"/>
      <c r="W25" s="32" t="s">
        <v>881</v>
      </c>
      <c r="X25" s="52"/>
      <c r="Y25" s="33"/>
      <c r="Z25" s="49">
        <v>0</v>
      </c>
      <c r="AA25" s="36">
        <f>IF(W25="С НДС",Z25*1.12,Z25)</f>
        <v>0</v>
      </c>
      <c r="AB25" s="33"/>
      <c r="AC25" s="109"/>
      <c r="AD25" s="25">
        <f>1450731094.25+30750000</f>
        <v>1481481094.25</v>
      </c>
      <c r="AE25" s="25">
        <f t="shared" si="2"/>
        <v>1659258825.5600002</v>
      </c>
      <c r="AF25" s="109"/>
      <c r="AG25" s="109"/>
      <c r="AH25" s="36">
        <v>930492930.75</v>
      </c>
      <c r="AI25" s="36">
        <f t="shared" si="3"/>
        <v>1042152082.44</v>
      </c>
      <c r="AJ25" s="33"/>
      <c r="AK25" s="109"/>
      <c r="AL25" s="36">
        <v>0</v>
      </c>
      <c r="AM25" s="36">
        <f t="shared" si="4"/>
        <v>0</v>
      </c>
      <c r="AN25" s="109"/>
      <c r="AO25" s="109"/>
      <c r="AP25" s="36">
        <v>0</v>
      </c>
      <c r="AQ25" s="36">
        <f>IF(AA25="С НДС",AP25*1.12,AP25)</f>
        <v>0</v>
      </c>
      <c r="AR25" s="53"/>
      <c r="AS25" s="36">
        <f>Z25+AD25+AH25+AL25+AP25</f>
        <v>2411974025</v>
      </c>
      <c r="AT25" s="36">
        <f>IF(W25="С НДС",AS25*1.12,AS25)</f>
        <v>2701410908.0000005</v>
      </c>
      <c r="AU25" s="34" t="s">
        <v>1530</v>
      </c>
      <c r="AV25" s="45" t="s">
        <v>1600</v>
      </c>
      <c r="AW25" s="54" t="s">
        <v>1601</v>
      </c>
      <c r="AX25" s="47"/>
      <c r="AY25" s="47"/>
      <c r="AZ25" s="47"/>
      <c r="BA25" s="47"/>
      <c r="BB25" s="47"/>
      <c r="BC25" s="47"/>
      <c r="BD25" s="47"/>
      <c r="BE25" s="47"/>
      <c r="BF25" s="47"/>
    </row>
    <row r="26" spans="1:58" s="55" customFormat="1" ht="89.25">
      <c r="A26" s="34" t="s">
        <v>1602</v>
      </c>
      <c r="B26" s="32" t="s">
        <v>1603</v>
      </c>
      <c r="C26" s="43" t="s">
        <v>1604</v>
      </c>
      <c r="D26" s="48" t="s">
        <v>1605</v>
      </c>
      <c r="E26" s="104" t="s">
        <v>857</v>
      </c>
      <c r="F26" s="34" t="s">
        <v>844</v>
      </c>
      <c r="G26" s="34"/>
      <c r="H26" s="103">
        <v>100</v>
      </c>
      <c r="I26" s="32">
        <v>710000000</v>
      </c>
      <c r="J26" s="34" t="s">
        <v>1566</v>
      </c>
      <c r="K26" s="34" t="s">
        <v>1567</v>
      </c>
      <c r="L26" s="32" t="s">
        <v>358</v>
      </c>
      <c r="M26" s="32">
        <v>710000000</v>
      </c>
      <c r="N26" s="34" t="s">
        <v>1566</v>
      </c>
      <c r="O26" s="49"/>
      <c r="P26" s="49"/>
      <c r="Q26" s="50" t="s">
        <v>1567</v>
      </c>
      <c r="R26" s="50" t="s">
        <v>1606</v>
      </c>
      <c r="S26" s="79">
        <v>100</v>
      </c>
      <c r="T26" s="79">
        <v>0</v>
      </c>
      <c r="U26" s="79">
        <v>0</v>
      </c>
      <c r="V26" s="51"/>
      <c r="W26" s="32" t="s">
        <v>882</v>
      </c>
      <c r="X26" s="52"/>
      <c r="Y26" s="33"/>
      <c r="Z26" s="49">
        <v>624602200</v>
      </c>
      <c r="AA26" s="36">
        <f>IF(W26="С НДС",Z26*1.12,Z26)</f>
        <v>624602200</v>
      </c>
      <c r="AB26" s="33"/>
      <c r="AC26" s="109"/>
      <c r="AD26" s="25">
        <v>0</v>
      </c>
      <c r="AE26" s="25">
        <f t="shared" si="2"/>
        <v>0</v>
      </c>
      <c r="AF26" s="109"/>
      <c r="AG26" s="109"/>
      <c r="AH26" s="36">
        <v>0</v>
      </c>
      <c r="AI26" s="36">
        <f t="shared" si="3"/>
        <v>0</v>
      </c>
      <c r="AJ26" s="33"/>
      <c r="AK26" s="109"/>
      <c r="AL26" s="36">
        <v>0</v>
      </c>
      <c r="AM26" s="36">
        <f t="shared" si="4"/>
        <v>0</v>
      </c>
      <c r="AN26" s="109"/>
      <c r="AO26" s="109"/>
      <c r="AP26" s="36">
        <v>0</v>
      </c>
      <c r="AQ26" s="36">
        <f>IF(AA26="С НДС",AP26*1.12,AP26)</f>
        <v>0</v>
      </c>
      <c r="AR26" s="53"/>
      <c r="AS26" s="36">
        <f>Z26+AD26+AH26+AL26+AP26</f>
        <v>624602200</v>
      </c>
      <c r="AT26" s="36">
        <f>IF(W26="С НДС",AS26*1.12,AS26)</f>
        <v>624602200</v>
      </c>
      <c r="AU26" s="34" t="s">
        <v>1530</v>
      </c>
      <c r="AV26" s="54" t="s">
        <v>1607</v>
      </c>
      <c r="AW26" s="54" t="s">
        <v>1608</v>
      </c>
      <c r="AX26" s="47"/>
      <c r="AY26" s="47"/>
      <c r="AZ26" s="47"/>
      <c r="BA26" s="47"/>
      <c r="BB26" s="47"/>
      <c r="BC26" s="47"/>
      <c r="BD26" s="47"/>
      <c r="BE26" s="47"/>
      <c r="BF26" s="47"/>
    </row>
    <row r="27" spans="1:58" s="55" customFormat="1" ht="51">
      <c r="A27" s="34" t="s">
        <v>1609</v>
      </c>
      <c r="B27" s="32" t="s">
        <v>1577</v>
      </c>
      <c r="C27" s="43" t="s">
        <v>1578</v>
      </c>
      <c r="D27" s="48" t="s">
        <v>1579</v>
      </c>
      <c r="E27" s="104" t="s">
        <v>857</v>
      </c>
      <c r="F27" s="78" t="s">
        <v>842</v>
      </c>
      <c r="G27" s="78"/>
      <c r="H27" s="103">
        <v>90</v>
      </c>
      <c r="I27" s="32">
        <v>710000000</v>
      </c>
      <c r="J27" s="34" t="s">
        <v>1566</v>
      </c>
      <c r="K27" s="34" t="s">
        <v>1567</v>
      </c>
      <c r="L27" s="32" t="s">
        <v>358</v>
      </c>
      <c r="M27" s="32">
        <v>710000000</v>
      </c>
      <c r="N27" s="34" t="s">
        <v>1566</v>
      </c>
      <c r="O27" s="49"/>
      <c r="P27" s="49"/>
      <c r="Q27" s="50" t="s">
        <v>1573</v>
      </c>
      <c r="R27" s="34" t="s">
        <v>1581</v>
      </c>
      <c r="S27" s="79">
        <v>0</v>
      </c>
      <c r="T27" s="79">
        <v>100</v>
      </c>
      <c r="U27" s="79">
        <v>0</v>
      </c>
      <c r="V27" s="51"/>
      <c r="W27" s="32" t="s">
        <v>882</v>
      </c>
      <c r="X27" s="52"/>
      <c r="Y27" s="33"/>
      <c r="Z27" s="49">
        <v>5966361</v>
      </c>
      <c r="AA27" s="36">
        <f>IF(W27="С НДС",Z27*1.12,Z27)</f>
        <v>5966361</v>
      </c>
      <c r="AB27" s="33"/>
      <c r="AC27" s="109"/>
      <c r="AD27" s="25">
        <v>5966361</v>
      </c>
      <c r="AE27" s="25">
        <f t="shared" si="2"/>
        <v>5966361</v>
      </c>
      <c r="AF27" s="109"/>
      <c r="AG27" s="109"/>
      <c r="AH27" s="36">
        <v>0</v>
      </c>
      <c r="AI27" s="36">
        <f t="shared" si="3"/>
        <v>0</v>
      </c>
      <c r="AJ27" s="33"/>
      <c r="AK27" s="109"/>
      <c r="AL27" s="36">
        <v>0</v>
      </c>
      <c r="AM27" s="36">
        <f t="shared" si="4"/>
        <v>0</v>
      </c>
      <c r="AN27" s="109"/>
      <c r="AO27" s="109"/>
      <c r="AP27" s="36">
        <v>0</v>
      </c>
      <c r="AQ27" s="36">
        <f>IF(AA27="С НДС",AP27*1.12,AP27)</f>
        <v>0</v>
      </c>
      <c r="AR27" s="53"/>
      <c r="AS27" s="36">
        <f>Z27+AD27+AH27+AL27+AP27</f>
        <v>11932722</v>
      </c>
      <c r="AT27" s="36">
        <f>IF(W27="С НДС",AS27*1.12,AS27)</f>
        <v>11932722</v>
      </c>
      <c r="AU27" s="34" t="s">
        <v>1530</v>
      </c>
      <c r="AV27" s="56" t="s">
        <v>1610</v>
      </c>
      <c r="AW27" s="56" t="s">
        <v>1588</v>
      </c>
      <c r="AX27" s="47"/>
      <c r="AY27" s="47"/>
      <c r="AZ27" s="47"/>
      <c r="BA27" s="47"/>
      <c r="BB27" s="47"/>
      <c r="BC27" s="47"/>
      <c r="BD27" s="47"/>
      <c r="BE27" s="47"/>
      <c r="BF27" s="47"/>
    </row>
    <row r="28" spans="1:58" s="58" customFormat="1" ht="12.75">
      <c r="A28" s="29"/>
      <c r="B28" s="27"/>
      <c r="C28" s="94"/>
      <c r="D28" s="94"/>
      <c r="E28" s="29"/>
      <c r="F28" s="95"/>
      <c r="G28" s="95"/>
      <c r="H28" s="96"/>
      <c r="I28" s="27"/>
      <c r="J28" s="27"/>
      <c r="K28" s="95"/>
      <c r="L28" s="95"/>
      <c r="M28" s="28"/>
      <c r="N28" s="29"/>
      <c r="O28" s="97"/>
      <c r="P28" s="97"/>
      <c r="Q28" s="29"/>
      <c r="R28" s="29"/>
      <c r="S28" s="96"/>
      <c r="T28" s="96"/>
      <c r="U28" s="96"/>
      <c r="V28" s="95"/>
      <c r="W28" s="27"/>
      <c r="X28" s="30"/>
      <c r="Y28" s="98"/>
      <c r="Z28" s="26"/>
      <c r="AA28" s="26"/>
      <c r="AB28" s="30"/>
      <c r="AC28" s="99"/>
      <c r="AD28" s="31"/>
      <c r="AE28" s="31"/>
      <c r="AF28" s="30"/>
      <c r="AG28" s="99"/>
      <c r="AH28" s="26"/>
      <c r="AI28" s="26"/>
      <c r="AJ28" s="30"/>
      <c r="AK28" s="99"/>
      <c r="AL28" s="26"/>
      <c r="AM28" s="26"/>
      <c r="AN28" s="100"/>
      <c r="AO28" s="99"/>
      <c r="AP28" s="26"/>
      <c r="AQ28" s="26"/>
      <c r="AR28" s="99"/>
      <c r="AS28" s="26">
        <f>SUM(AS18:AS27)</f>
        <v>3063645947</v>
      </c>
      <c r="AT28" s="26">
        <f>SUM(AT18:AT27)</f>
        <v>3353082830.0000005</v>
      </c>
      <c r="AU28" s="101"/>
      <c r="AV28" s="27"/>
      <c r="AW28" s="27"/>
      <c r="AX28" s="77"/>
      <c r="AY28" s="77"/>
      <c r="AZ28" s="77"/>
      <c r="BA28" s="77"/>
      <c r="BB28" s="77"/>
      <c r="BC28" s="77"/>
      <c r="BD28" s="77"/>
      <c r="BE28" s="77"/>
      <c r="BF28" s="77"/>
    </row>
    <row r="29" spans="1:58" s="58" customFormat="1" ht="12.75">
      <c r="A29" s="29"/>
      <c r="B29" s="27"/>
      <c r="C29" s="94"/>
      <c r="D29" s="94"/>
      <c r="E29" s="29"/>
      <c r="F29" s="95"/>
      <c r="G29" s="95"/>
      <c r="H29" s="96"/>
      <c r="I29" s="27"/>
      <c r="J29" s="27"/>
      <c r="K29" s="95"/>
      <c r="L29" s="95"/>
      <c r="M29" s="28"/>
      <c r="N29" s="29"/>
      <c r="O29" s="97"/>
      <c r="P29" s="97"/>
      <c r="Q29" s="29"/>
      <c r="R29" s="29"/>
      <c r="S29" s="96"/>
      <c r="T29" s="96"/>
      <c r="U29" s="96"/>
      <c r="V29" s="95"/>
      <c r="W29" s="27"/>
      <c r="X29" s="30"/>
      <c r="Y29" s="98"/>
      <c r="Z29" s="26"/>
      <c r="AA29" s="26"/>
      <c r="AB29" s="30"/>
      <c r="AC29" s="99"/>
      <c r="AD29" s="31"/>
      <c r="AE29" s="31"/>
      <c r="AF29" s="30"/>
      <c r="AG29" s="99"/>
      <c r="AH29" s="26"/>
      <c r="AI29" s="26"/>
      <c r="AJ29" s="30"/>
      <c r="AK29" s="99"/>
      <c r="AL29" s="26"/>
      <c r="AM29" s="26"/>
      <c r="AN29" s="100"/>
      <c r="AO29" s="99"/>
      <c r="AP29" s="26"/>
      <c r="AQ29" s="26"/>
      <c r="AR29" s="99"/>
      <c r="AS29" s="26">
        <f>AS17+AS28</f>
        <v>3283645947</v>
      </c>
      <c r="AT29" s="26">
        <f>AT17+AT28</f>
        <v>3599482830.0000005</v>
      </c>
      <c r="AU29" s="101"/>
      <c r="AV29" s="27"/>
      <c r="AW29" s="27"/>
      <c r="AX29" s="77"/>
      <c r="AY29" s="77"/>
      <c r="AZ29" s="77"/>
      <c r="BA29" s="77"/>
      <c r="BB29" s="77"/>
      <c r="BC29" s="77"/>
      <c r="BD29" s="77"/>
      <c r="BE29" s="77"/>
      <c r="BF29" s="77"/>
    </row>
  </sheetData>
  <sheetProtection/>
  <mergeCells count="60">
    <mergeCell ref="AN9:AN10"/>
    <mergeCell ref="AA9:AA10"/>
    <mergeCell ref="X8:AA8"/>
    <mergeCell ref="AJ9:AJ10"/>
    <mergeCell ref="AK9:AK10"/>
    <mergeCell ref="AL9:AL10"/>
    <mergeCell ref="AM9:AM10"/>
    <mergeCell ref="AB8:AE8"/>
    <mergeCell ref="AB9:AB10"/>
    <mergeCell ref="AC9:AC10"/>
    <mergeCell ref="AX2:BF3"/>
    <mergeCell ref="A4:AU4"/>
    <mergeCell ref="AX4:BF5"/>
    <mergeCell ref="V8:V10"/>
    <mergeCell ref="X9:X10"/>
    <mergeCell ref="Y9:Y10"/>
    <mergeCell ref="AN8:AQ8"/>
    <mergeCell ref="AO9:AO10"/>
    <mergeCell ref="AP9:AP10"/>
    <mergeCell ref="AQ9:AQ10"/>
    <mergeCell ref="AE9:AE10"/>
    <mergeCell ref="AJ8:AM8"/>
    <mergeCell ref="Q9:R9"/>
    <mergeCell ref="P8:R8"/>
    <mergeCell ref="AF8:AI8"/>
    <mergeCell ref="AF9:AF10"/>
    <mergeCell ref="AG9:AG10"/>
    <mergeCell ref="AH9:AH10"/>
    <mergeCell ref="AI9:AI10"/>
    <mergeCell ref="A8:A10"/>
    <mergeCell ref="G8:G10"/>
    <mergeCell ref="E8:E10"/>
    <mergeCell ref="H8:H10"/>
    <mergeCell ref="I8:I10"/>
    <mergeCell ref="J8:J10"/>
    <mergeCell ref="N8:N10"/>
    <mergeCell ref="Z9:Z10"/>
    <mergeCell ref="O8:O10"/>
    <mergeCell ref="AD9:AD10"/>
    <mergeCell ref="B8:B10"/>
    <mergeCell ref="C8:C10"/>
    <mergeCell ref="D8:D10"/>
    <mergeCell ref="K8:K10"/>
    <mergeCell ref="AR9:AR10"/>
    <mergeCell ref="AS9:AS10"/>
    <mergeCell ref="AT9:AT10"/>
    <mergeCell ref="AU8:AU10"/>
    <mergeCell ref="F8:F10"/>
    <mergeCell ref="L8:L10"/>
    <mergeCell ref="M8:M10"/>
    <mergeCell ref="W8:W10"/>
    <mergeCell ref="AR8:AT8"/>
    <mergeCell ref="S8:U9"/>
    <mergeCell ref="AV8:AW8"/>
    <mergeCell ref="AX8:BF8"/>
    <mergeCell ref="AV9:AV10"/>
    <mergeCell ref="AW9:AW10"/>
    <mergeCell ref="AX9:AZ9"/>
    <mergeCell ref="BA9:BC9"/>
    <mergeCell ref="BD9:BF9"/>
  </mergeCells>
  <dataValidations count="11">
    <dataValidation type="list" allowBlank="1" showInputMessage="1" showErrorMessage="1" sqref="O13 ET18 GU19 O28:O29 O15:O24">
      <formula1>Инкотермс</formula1>
    </dataValidation>
    <dataValidation type="custom" allowBlank="1" showInputMessage="1" showErrorMessage="1" sqref="Z15:Z17 Z13 AD15 AH20 AL20 AC20:AD20 Z28:Z29 Z20 FE18:IV18">
      <formula1>X15*Y15</formula1>
    </dataValidation>
    <dataValidation type="whole" allowBlank="1" showInputMessage="1" showErrorMessage="1" sqref="H13 EM18 EX18:EZ18 GY19:HA19 GN19 H28:H29 H15:H24 S13:U29">
      <formula1>0</formula1>
      <formula2>100</formula2>
    </dataValidation>
    <dataValidation type="textLength" operator="equal" allowBlank="1" showInputMessage="1" showErrorMessage="1" error="БИН должен содержать 12 символов" sqref="AU13 AU15:AU29">
      <formula1>12</formula1>
    </dataValidation>
    <dataValidation type="list" allowBlank="1" showInputMessage="1" showErrorMessage="1" sqref="E13 EJ18 GK19 E15:E29">
      <formula1>Способ_закупок</formula1>
    </dataValidation>
    <dataValidation type="list" allowBlank="1" showInputMessage="1" sqref="BD13 AX13 BA13 BA28:BA29 BD28:BD29 AX28:AX29 BA15:BA23 BD15:BD23 AX15:AX23">
      <formula1>атрибут</formula1>
    </dataValidation>
    <dataValidation type="list" allowBlank="1" showInputMessage="1" showErrorMessage="1" sqref="V13 FA18 HB19 V28:V29 V15:V24">
      <formula1>ЕИ</formula1>
    </dataValidation>
    <dataValidation type="list" allowBlank="1" showInputMessage="1" showErrorMessage="1" sqref="FB18 HC19:IV19 W13:W29">
      <formula1>НДС</formula1>
    </dataValidation>
    <dataValidation type="textLength" operator="equal" allowBlank="1" showInputMessage="1" showErrorMessage="1" error="Код КАТО должен содержать 9 символов" sqref="EN18 ER18 GS19 GO19 M13:M29 I13:I29">
      <formula1>9</formula1>
    </dataValidation>
    <dataValidation type="list" allowBlank="1" showInputMessage="1" showErrorMessage="1" sqref="EL18 GM19 G13:G29">
      <formula1>Приоритет_закупок</formula1>
    </dataValidation>
    <dataValidation type="list" allowBlank="1" showInputMessage="1" showErrorMessage="1" sqref="EK18 GL19 F13:F17 F21:F25 F27:F29">
      <formula1>основания_ИО</formula1>
    </dataValidation>
  </dataValidations>
  <hyperlinks>
    <hyperlink ref="C16" r:id="rId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B16" r:id="rId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B26" r:id="rId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C26" r:id="rId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B27" r:id="rId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C27" r:id="rId6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B25" r:id="rId7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C25" r:id="rId8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</hyperlinks>
  <printOptions/>
  <pageMargins left="0.7" right="0.7" top="0.75" bottom="0.75" header="0.3" footer="0.3"/>
  <pageSetup horizontalDpi="600" verticalDpi="600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877</v>
      </c>
    </row>
    <row r="4" ht="15">
      <c r="B4" t="s">
        <v>878</v>
      </c>
    </row>
    <row r="5" ht="15">
      <c r="B5" t="s">
        <v>879</v>
      </c>
    </row>
    <row r="6" ht="15">
      <c r="B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878</v>
      </c>
    </row>
    <row r="4" ht="15">
      <c r="B4" t="s">
        <v>879</v>
      </c>
    </row>
    <row r="5" ht="15">
      <c r="B5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881</v>
      </c>
    </row>
    <row r="4" ht="15">
      <c r="B4" t="s">
        <v>882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120" t="s">
        <v>894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thickBot="1">
      <c r="A2" s="14" t="s">
        <v>895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985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986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987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988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989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995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996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997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998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999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1005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1006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1007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1008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1009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1015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1016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1017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1018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1019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1025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1026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1028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1029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1035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1036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1037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1038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1039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1045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1046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1047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1048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1049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1050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1055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1057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1058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1059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1065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1066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1067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1068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1069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1072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1073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1074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1075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1076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1077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1078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1079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1083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1084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1085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1086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1087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1088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1089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1095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1096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1097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1098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1099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1102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1104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1105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1106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1107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1108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1109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1112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1114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1115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1116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1117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1118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1119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1122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1123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1124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1125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1126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1127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1128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1129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1132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1134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1135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1136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1137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1138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1139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1142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1143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1145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1146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1147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1148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1149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1152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1153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1154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1155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1156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1157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1158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1159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1160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1162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1163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1164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1165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1166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1167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1168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1169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1171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1172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1173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1174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1175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1176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1177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1178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1179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1180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1181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1182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1183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1184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1185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1186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1187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1188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1189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1190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1191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1192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1193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1194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1195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1196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1197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1198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1199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1200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1201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1202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1203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1204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1205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1206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1207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1208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1209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1210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1212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1213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1214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1215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1216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1217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1218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1219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1220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1221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1222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1223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1224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1225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1226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1227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1228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1229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1230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1231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1232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1233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1234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1235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1236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1237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1238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1239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1240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1241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1242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1243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1244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1245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1246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1247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1248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1249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1250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1251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1252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1253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1254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1255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1256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1257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1258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1259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1260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1261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1262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1264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1265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1266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1267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1268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1269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1270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1271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1272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1273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1274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1275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1276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1277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1278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1279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1280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1281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1282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1283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1284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1285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1286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1287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1288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1289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1290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1291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1292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1293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1294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1295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1296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1297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1298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1299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1300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1301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1302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1303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1304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1305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1306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1307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1308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1309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1310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1311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1312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1313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1314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1315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1316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1317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1318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1319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1320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1321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1322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1323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1324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1325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1326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1327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1328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1329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1330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1331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1332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1333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1334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1335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1336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1337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1338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1339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1340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1341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1342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1343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1344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1345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1346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1347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1348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1349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1350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1351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1352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1353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1354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1355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1356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1357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1358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1359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1360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1361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1362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1363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1364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1365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1366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1367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1368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1369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1370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1371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1372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1373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1374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1375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1376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1377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1378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1379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1380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1381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1382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1383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1384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1385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1386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1387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1388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1389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1390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1391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1392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1393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1394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1395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1396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1397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1398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1399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1400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1401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1402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1403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1404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1405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1406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1407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1408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1409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1410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1411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1412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1413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1414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1415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1416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1417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1418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1419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1420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1421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1422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1423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1424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1425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1426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1427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1428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1429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1430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1431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1432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1433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1434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1435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1436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1437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1438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1439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1440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1441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1442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1443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1444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1445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1446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1447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1448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1449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1450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1451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1452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1453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1454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1455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1456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1457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1458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1459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1460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1461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1462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1463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1464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1465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1466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1467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1468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1469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1470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1471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1472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1473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1474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1475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1476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1477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1478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1479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1480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1481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1482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1483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1484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1485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1486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1487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1488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1489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1490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1491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1492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1493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1494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1495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1496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1497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1498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1499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1500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1501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1502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1503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1504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1505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1506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1507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1508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1509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B26" sqref="B26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121" t="s">
        <v>699</v>
      </c>
      <c r="B1" s="121"/>
      <c r="C1" s="17"/>
    </row>
    <row r="2" spans="1:3" ht="15.75">
      <c r="A2" s="8" t="s">
        <v>697</v>
      </c>
      <c r="B2" s="16" t="s">
        <v>698</v>
      </c>
      <c r="C2" s="18"/>
    </row>
    <row r="3" spans="1:3" ht="15">
      <c r="A3" s="21" t="s">
        <v>903</v>
      </c>
      <c r="B3" s="22" t="s">
        <v>903</v>
      </c>
      <c r="C3" s="19"/>
    </row>
    <row r="4" spans="1:3" ht="15">
      <c r="A4" s="21" t="s">
        <v>904</v>
      </c>
      <c r="B4" s="22" t="s">
        <v>904</v>
      </c>
      <c r="C4" s="17"/>
    </row>
    <row r="5" spans="1:3" ht="15">
      <c r="A5" s="21" t="s">
        <v>905</v>
      </c>
      <c r="B5" s="22" t="s">
        <v>905</v>
      </c>
      <c r="C5" s="17"/>
    </row>
    <row r="6" spans="1:3" ht="15">
      <c r="A6" s="21" t="s">
        <v>906</v>
      </c>
      <c r="B6" s="22" t="s">
        <v>907</v>
      </c>
      <c r="C6" s="17"/>
    </row>
    <row r="7" spans="1:3" ht="15">
      <c r="A7" s="21" t="s">
        <v>908</v>
      </c>
      <c r="B7" s="22" t="s">
        <v>909</v>
      </c>
      <c r="C7" s="17"/>
    </row>
    <row r="8" spans="1:3" ht="15">
      <c r="A8" s="21" t="s">
        <v>910</v>
      </c>
      <c r="B8" s="22" t="s">
        <v>911</v>
      </c>
      <c r="C8" s="17"/>
    </row>
    <row r="9" spans="1:3" ht="15">
      <c r="A9" s="21" t="s">
        <v>912</v>
      </c>
      <c r="B9" s="22" t="s">
        <v>913</v>
      </c>
      <c r="C9" s="17"/>
    </row>
    <row r="10" spans="1:3" ht="15">
      <c r="A10" s="21" t="s">
        <v>914</v>
      </c>
      <c r="B10" s="22" t="s">
        <v>915</v>
      </c>
      <c r="C10" s="17"/>
    </row>
    <row r="11" spans="1:3" ht="15">
      <c r="A11" s="21" t="s">
        <v>916</v>
      </c>
      <c r="B11" s="22" t="s">
        <v>917</v>
      </c>
      <c r="C11" s="17"/>
    </row>
    <row r="12" spans="1:3" ht="15">
      <c r="A12" s="21" t="s">
        <v>918</v>
      </c>
      <c r="B12" s="22" t="s">
        <v>919</v>
      </c>
      <c r="C12" s="17"/>
    </row>
    <row r="13" spans="1:3" ht="15">
      <c r="A13" s="21" t="s">
        <v>920</v>
      </c>
      <c r="B13" s="22" t="s">
        <v>921</v>
      </c>
      <c r="C13" s="17"/>
    </row>
    <row r="14" spans="1:3" ht="15">
      <c r="A14" s="21" t="s">
        <v>922</v>
      </c>
      <c r="B14" s="22" t="s">
        <v>923</v>
      </c>
      <c r="C14" s="17"/>
    </row>
    <row r="15" spans="1:3" ht="15">
      <c r="A15" s="21" t="s">
        <v>924</v>
      </c>
      <c r="B15" s="22" t="s">
        <v>925</v>
      </c>
      <c r="C15" s="17"/>
    </row>
    <row r="16" spans="1:3" ht="15">
      <c r="A16" s="21" t="s">
        <v>926</v>
      </c>
      <c r="B16" s="22" t="s">
        <v>927</v>
      </c>
      <c r="C16" s="17"/>
    </row>
    <row r="17" spans="1:3" ht="15">
      <c r="A17" s="21" t="s">
        <v>928</v>
      </c>
      <c r="B17" s="22" t="s">
        <v>928</v>
      </c>
      <c r="C17" s="17"/>
    </row>
    <row r="18" spans="1:3" ht="15">
      <c r="A18" s="21" t="s">
        <v>929</v>
      </c>
      <c r="B18" s="22" t="s">
        <v>929</v>
      </c>
      <c r="C18" s="17"/>
    </row>
    <row r="19" spans="1:3" ht="15">
      <c r="A19" s="21" t="s">
        <v>930</v>
      </c>
      <c r="B19" s="22" t="s">
        <v>930</v>
      </c>
      <c r="C19" s="17"/>
    </row>
    <row r="20" spans="1:3" ht="15">
      <c r="A20" s="21" t="s">
        <v>931</v>
      </c>
      <c r="B20" s="22" t="s">
        <v>931</v>
      </c>
      <c r="C20" s="17"/>
    </row>
    <row r="21" spans="1:3" ht="15">
      <c r="A21" s="21" t="s">
        <v>932</v>
      </c>
      <c r="B21" s="22" t="s">
        <v>933</v>
      </c>
      <c r="C21" s="17"/>
    </row>
    <row r="22" spans="1:3" ht="15">
      <c r="A22" s="21" t="s">
        <v>934</v>
      </c>
      <c r="B22" s="22" t="s">
        <v>935</v>
      </c>
      <c r="C22" s="17"/>
    </row>
    <row r="23" spans="1:3" ht="15">
      <c r="A23" s="21" t="s">
        <v>936</v>
      </c>
      <c r="B23" s="22" t="s">
        <v>936</v>
      </c>
      <c r="C23" s="17"/>
    </row>
    <row r="24" spans="1:3" ht="15">
      <c r="A24" s="21" t="s">
        <v>937</v>
      </c>
      <c r="B24" s="22" t="s">
        <v>937</v>
      </c>
      <c r="C24" s="17"/>
    </row>
    <row r="25" spans="1:3" ht="15">
      <c r="A25" s="21" t="s">
        <v>938</v>
      </c>
      <c r="B25" s="22" t="s">
        <v>939</v>
      </c>
      <c r="C25" s="17"/>
    </row>
    <row r="26" spans="1:3" ht="15">
      <c r="A26" s="21" t="s">
        <v>940</v>
      </c>
      <c r="B26" s="22" t="s">
        <v>940</v>
      </c>
      <c r="C26" s="17"/>
    </row>
    <row r="27" spans="1:3" ht="15">
      <c r="A27" s="21" t="s">
        <v>941</v>
      </c>
      <c r="B27" s="22" t="s">
        <v>942</v>
      </c>
      <c r="C27" s="17"/>
    </row>
    <row r="28" spans="1:3" ht="15">
      <c r="A28" s="21" t="s">
        <v>943</v>
      </c>
      <c r="B28" s="22" t="s">
        <v>944</v>
      </c>
      <c r="C28" s="17"/>
    </row>
    <row r="29" spans="1:3" s="7" customFormat="1" ht="15">
      <c r="A29" s="23" t="s">
        <v>1522</v>
      </c>
      <c r="B29" s="24" t="s">
        <v>1523</v>
      </c>
      <c r="C29" s="17"/>
    </row>
    <row r="30" spans="1:3" ht="15">
      <c r="A30" s="21" t="s">
        <v>945</v>
      </c>
      <c r="B30" s="22" t="s">
        <v>946</v>
      </c>
      <c r="C30" s="17"/>
    </row>
    <row r="31" spans="1:3" ht="15">
      <c r="A31" s="21" t="s">
        <v>947</v>
      </c>
      <c r="B31" s="22" t="s">
        <v>948</v>
      </c>
      <c r="C31" s="17"/>
    </row>
    <row r="32" spans="1:3" ht="15">
      <c r="A32" s="21" t="s">
        <v>949</v>
      </c>
      <c r="B32" s="22" t="s">
        <v>950</v>
      </c>
      <c r="C32" s="17"/>
    </row>
    <row r="33" spans="1:3" ht="15">
      <c r="A33" s="21" t="s">
        <v>951</v>
      </c>
      <c r="B33" s="22" t="s">
        <v>951</v>
      </c>
      <c r="C33" s="17"/>
    </row>
    <row r="34" spans="1:3" ht="15">
      <c r="A34" s="21" t="s">
        <v>952</v>
      </c>
      <c r="B34" s="22" t="s">
        <v>953</v>
      </c>
      <c r="C34" s="17"/>
    </row>
    <row r="35" spans="1:3" ht="15">
      <c r="A35" s="21" t="s">
        <v>954</v>
      </c>
      <c r="B35" s="22" t="s">
        <v>955</v>
      </c>
      <c r="C35" s="17"/>
    </row>
    <row r="36" spans="1:3" ht="15">
      <c r="A36" s="21" t="s">
        <v>956</v>
      </c>
      <c r="B36" s="22" t="s">
        <v>957</v>
      </c>
      <c r="C36" s="17"/>
    </row>
    <row r="37" spans="1:3" ht="15">
      <c r="A37" s="21" t="s">
        <v>958</v>
      </c>
      <c r="B37" s="22" t="s">
        <v>959</v>
      </c>
      <c r="C37" s="17"/>
    </row>
    <row r="38" spans="1:3" ht="15">
      <c r="A38" s="21" t="s">
        <v>960</v>
      </c>
      <c r="B38" s="22" t="s">
        <v>961</v>
      </c>
      <c r="C38" s="17"/>
    </row>
    <row r="39" spans="1:3" ht="15">
      <c r="A39" s="21" t="s">
        <v>962</v>
      </c>
      <c r="B39" s="22" t="s">
        <v>963</v>
      </c>
      <c r="C39" s="17"/>
    </row>
    <row r="40" spans="1:3" ht="15">
      <c r="A40" s="21" t="s">
        <v>964</v>
      </c>
      <c r="B40" s="22" t="s">
        <v>965</v>
      </c>
      <c r="C40" s="17"/>
    </row>
    <row r="41" spans="1:3" ht="15">
      <c r="A41" s="21" t="s">
        <v>966</v>
      </c>
      <c r="B41" s="22" t="s">
        <v>967</v>
      </c>
      <c r="C41" s="17"/>
    </row>
    <row r="42" spans="1:3" ht="15">
      <c r="A42" s="21" t="s">
        <v>968</v>
      </c>
      <c r="B42" s="22" t="s">
        <v>969</v>
      </c>
      <c r="C42" s="17"/>
    </row>
    <row r="43" spans="1:3" ht="15">
      <c r="A43" s="21" t="s">
        <v>970</v>
      </c>
      <c r="B43" s="22" t="s">
        <v>971</v>
      </c>
      <c r="C43" s="17"/>
    </row>
    <row r="44" spans="1:3" ht="15">
      <c r="A44" s="21" t="s">
        <v>972</v>
      </c>
      <c r="B44" s="22" t="s">
        <v>973</v>
      </c>
      <c r="C44" s="17"/>
    </row>
    <row r="45" spans="1:3" ht="15">
      <c r="A45" s="21" t="s">
        <v>974</v>
      </c>
      <c r="B45" s="22" t="s">
        <v>975</v>
      </c>
      <c r="C45" s="17"/>
    </row>
    <row r="46" spans="1:3" ht="15">
      <c r="A46" s="21" t="s">
        <v>976</v>
      </c>
      <c r="B46" s="22" t="s">
        <v>976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122" t="s">
        <v>712</v>
      </c>
      <c r="B1" s="122"/>
    </row>
    <row r="2" s="7" customFormat="1" ht="15"/>
    <row r="3" spans="1:2" ht="15">
      <c r="A3" s="9" t="s">
        <v>31</v>
      </c>
      <c r="B3" s="9" t="s">
        <v>8</v>
      </c>
    </row>
    <row r="4" spans="1:2" ht="15">
      <c r="A4" s="5" t="s">
        <v>854</v>
      </c>
      <c r="B4" s="5" t="s">
        <v>706</v>
      </c>
    </row>
    <row r="5" spans="1:2" ht="15">
      <c r="A5" s="5" t="s">
        <v>855</v>
      </c>
      <c r="B5" s="5" t="s">
        <v>707</v>
      </c>
    </row>
    <row r="6" spans="1:2" ht="15">
      <c r="A6" s="5" t="s">
        <v>883</v>
      </c>
      <c r="B6" s="5" t="s">
        <v>708</v>
      </c>
    </row>
    <row r="7" spans="1:2" s="7" customFormat="1" ht="15">
      <c r="A7" s="5" t="s">
        <v>856</v>
      </c>
      <c r="B7" s="5" t="s">
        <v>709</v>
      </c>
    </row>
    <row r="8" spans="1:2" s="7" customFormat="1" ht="15">
      <c r="A8" s="5" t="s">
        <v>857</v>
      </c>
      <c r="B8" s="5" t="s">
        <v>710</v>
      </c>
    </row>
    <row r="9" spans="1:2" ht="15">
      <c r="A9" s="5" t="s">
        <v>858</v>
      </c>
      <c r="B9" s="5" t="s">
        <v>711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3">
      <selection activeCell="A59" sqref="A3:A59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123" t="s">
        <v>751</v>
      </c>
      <c r="B1" s="123"/>
    </row>
    <row r="2" spans="1:2" ht="15">
      <c r="A2" s="13" t="s">
        <v>752</v>
      </c>
      <c r="B2" s="13" t="s">
        <v>8</v>
      </c>
    </row>
    <row r="3" spans="1:2" ht="15">
      <c r="A3" s="10" t="s">
        <v>1516</v>
      </c>
      <c r="B3" s="11" t="s">
        <v>1517</v>
      </c>
    </row>
    <row r="4" spans="1:2" ht="15">
      <c r="A4" s="10" t="s">
        <v>753</v>
      </c>
      <c r="B4" s="11" t="s">
        <v>754</v>
      </c>
    </row>
    <row r="5" spans="1:2" ht="15">
      <c r="A5" s="10" t="s">
        <v>755</v>
      </c>
      <c r="B5" s="11" t="s">
        <v>756</v>
      </c>
    </row>
    <row r="6" spans="1:2" ht="15">
      <c r="A6" s="10" t="s">
        <v>757</v>
      </c>
      <c r="B6" s="11" t="s">
        <v>758</v>
      </c>
    </row>
    <row r="7" spans="1:2" ht="30">
      <c r="A7" s="10" t="s">
        <v>759</v>
      </c>
      <c r="B7" s="11" t="s">
        <v>760</v>
      </c>
    </row>
    <row r="8" spans="1:2" ht="15">
      <c r="A8" s="10" t="s">
        <v>761</v>
      </c>
      <c r="B8" s="11" t="s">
        <v>762</v>
      </c>
    </row>
    <row r="9" spans="1:2" s="7" customFormat="1" ht="15">
      <c r="A9" s="10" t="s">
        <v>763</v>
      </c>
      <c r="B9" s="11" t="s">
        <v>764</v>
      </c>
    </row>
    <row r="10" spans="1:2" ht="15">
      <c r="A10" s="10" t="s">
        <v>1513</v>
      </c>
      <c r="B10" s="11" t="s">
        <v>1514</v>
      </c>
    </row>
    <row r="11" spans="1:2" ht="15">
      <c r="A11" s="10" t="s">
        <v>765</v>
      </c>
      <c r="B11" s="11" t="s">
        <v>766</v>
      </c>
    </row>
    <row r="12" spans="1:2" ht="15">
      <c r="A12" s="10" t="s">
        <v>767</v>
      </c>
      <c r="B12" s="11" t="s">
        <v>768</v>
      </c>
    </row>
    <row r="13" spans="1:2" ht="15">
      <c r="A13" s="10" t="s">
        <v>769</v>
      </c>
      <c r="B13" s="11" t="s">
        <v>770</v>
      </c>
    </row>
    <row r="14" spans="1:2" ht="30">
      <c r="A14" s="10" t="s">
        <v>771</v>
      </c>
      <c r="B14" s="11" t="s">
        <v>772</v>
      </c>
    </row>
    <row r="15" spans="1:2" ht="30">
      <c r="A15" s="10" t="s">
        <v>773</v>
      </c>
      <c r="B15" s="11" t="s">
        <v>774</v>
      </c>
    </row>
    <row r="16" spans="1:2" ht="30">
      <c r="A16" s="10" t="s">
        <v>775</v>
      </c>
      <c r="B16" s="11" t="s">
        <v>776</v>
      </c>
    </row>
    <row r="17" spans="1:2" ht="15">
      <c r="A17" s="10" t="s">
        <v>777</v>
      </c>
      <c r="B17" s="11" t="s">
        <v>778</v>
      </c>
    </row>
    <row r="18" spans="1:2" ht="15">
      <c r="A18" s="10" t="s">
        <v>779</v>
      </c>
      <c r="B18" s="11" t="s">
        <v>780</v>
      </c>
    </row>
    <row r="19" spans="1:2" ht="15">
      <c r="A19" s="10" t="s">
        <v>781</v>
      </c>
      <c r="B19" s="11" t="s">
        <v>782</v>
      </c>
    </row>
    <row r="20" spans="1:2" ht="15">
      <c r="A20" s="10" t="s">
        <v>783</v>
      </c>
      <c r="B20" s="11" t="s">
        <v>784</v>
      </c>
    </row>
    <row r="21" spans="1:2" ht="15">
      <c r="A21" s="10" t="s">
        <v>785</v>
      </c>
      <c r="B21" s="11" t="s">
        <v>786</v>
      </c>
    </row>
    <row r="22" spans="1:2" ht="30">
      <c r="A22" s="10" t="s">
        <v>787</v>
      </c>
      <c r="B22" s="11" t="s">
        <v>788</v>
      </c>
    </row>
    <row r="23" spans="1:2" ht="15">
      <c r="A23" s="10" t="s">
        <v>789</v>
      </c>
      <c r="B23" s="11" t="s">
        <v>790</v>
      </c>
    </row>
    <row r="24" spans="1:2" ht="15">
      <c r="A24" s="10" t="s">
        <v>791</v>
      </c>
      <c r="B24" s="11" t="s">
        <v>792</v>
      </c>
    </row>
    <row r="25" spans="1:2" ht="15">
      <c r="A25" s="10" t="s">
        <v>793</v>
      </c>
      <c r="B25" s="11" t="s">
        <v>794</v>
      </c>
    </row>
    <row r="26" spans="1:2" ht="15">
      <c r="A26" s="10" t="s">
        <v>795</v>
      </c>
      <c r="B26" s="11" t="s">
        <v>796</v>
      </c>
    </row>
    <row r="27" spans="1:2" ht="30">
      <c r="A27" s="10" t="s">
        <v>1518</v>
      </c>
      <c r="B27" s="11" t="s">
        <v>1519</v>
      </c>
    </row>
    <row r="28" spans="1:2" ht="15">
      <c r="A28" s="10" t="s">
        <v>1520</v>
      </c>
      <c r="B28" s="11" t="s">
        <v>1521</v>
      </c>
    </row>
    <row r="29" spans="1:2" ht="30">
      <c r="A29" s="10" t="s">
        <v>797</v>
      </c>
      <c r="B29" s="11" t="s">
        <v>798</v>
      </c>
    </row>
    <row r="30" spans="1:2" ht="30">
      <c r="A30" s="10" t="s">
        <v>799</v>
      </c>
      <c r="B30" s="11" t="s">
        <v>800</v>
      </c>
    </row>
    <row r="31" spans="1:2" ht="30">
      <c r="A31" s="10" t="s">
        <v>801</v>
      </c>
      <c r="B31" s="11" t="s">
        <v>802</v>
      </c>
    </row>
    <row r="32" spans="1:2" ht="30">
      <c r="A32" s="10" t="s">
        <v>803</v>
      </c>
      <c r="B32" s="11" t="s">
        <v>804</v>
      </c>
    </row>
    <row r="33" spans="1:2" ht="15">
      <c r="A33" s="10" t="s">
        <v>805</v>
      </c>
      <c r="B33" s="11" t="s">
        <v>806</v>
      </c>
    </row>
    <row r="34" spans="1:2" s="7" customFormat="1" ht="15">
      <c r="A34" s="10" t="s">
        <v>807</v>
      </c>
      <c r="B34" s="11" t="s">
        <v>808</v>
      </c>
    </row>
    <row r="35" spans="1:2" ht="30">
      <c r="A35" s="10" t="s">
        <v>809</v>
      </c>
      <c r="B35" s="11" t="s">
        <v>810</v>
      </c>
    </row>
    <row r="36" spans="1:2" ht="30">
      <c r="A36" s="10" t="s">
        <v>811</v>
      </c>
      <c r="B36" s="11" t="s">
        <v>812</v>
      </c>
    </row>
    <row r="37" spans="1:2" ht="30">
      <c r="A37" s="10" t="s">
        <v>1511</v>
      </c>
      <c r="B37" s="11" t="s">
        <v>1512</v>
      </c>
    </row>
    <row r="38" spans="1:2" ht="15">
      <c r="A38" s="10" t="s">
        <v>813</v>
      </c>
      <c r="B38" s="11" t="s">
        <v>814</v>
      </c>
    </row>
    <row r="39" spans="1:2" ht="30">
      <c r="A39" s="10" t="s">
        <v>815</v>
      </c>
      <c r="B39" s="11" t="s">
        <v>816</v>
      </c>
    </row>
    <row r="40" spans="1:2" ht="30">
      <c r="A40" s="10" t="s">
        <v>817</v>
      </c>
      <c r="B40" s="11" t="s">
        <v>818</v>
      </c>
    </row>
    <row r="41" spans="1:2" ht="15">
      <c r="A41" s="10" t="s">
        <v>819</v>
      </c>
      <c r="B41" s="11" t="s">
        <v>820</v>
      </c>
    </row>
    <row r="42" spans="1:2" ht="15">
      <c r="A42" s="10" t="s">
        <v>821</v>
      </c>
      <c r="B42" s="11" t="s">
        <v>822</v>
      </c>
    </row>
    <row r="43" spans="1:2" ht="15">
      <c r="A43" s="12">
        <v>139</v>
      </c>
      <c r="B43" s="11" t="s">
        <v>823</v>
      </c>
    </row>
    <row r="44" spans="1:2" ht="30">
      <c r="A44" s="12" t="s">
        <v>824</v>
      </c>
      <c r="B44" s="11" t="s">
        <v>825</v>
      </c>
    </row>
    <row r="45" spans="1:2" ht="15">
      <c r="A45" s="10" t="s">
        <v>826</v>
      </c>
      <c r="B45" s="11" t="s">
        <v>827</v>
      </c>
    </row>
    <row r="46" spans="1:2" ht="30">
      <c r="A46" s="10" t="s">
        <v>828</v>
      </c>
      <c r="B46" s="11" t="s">
        <v>829</v>
      </c>
    </row>
    <row r="47" spans="1:2" ht="15">
      <c r="A47" s="10" t="s">
        <v>830</v>
      </c>
      <c r="B47" s="11" t="s">
        <v>831</v>
      </c>
    </row>
    <row r="48" spans="1:2" ht="30">
      <c r="A48" s="10" t="s">
        <v>832</v>
      </c>
      <c r="B48" s="11" t="s">
        <v>833</v>
      </c>
    </row>
    <row r="49" spans="1:2" ht="30">
      <c r="A49" s="10" t="s">
        <v>834</v>
      </c>
      <c r="B49" s="11" t="s">
        <v>835</v>
      </c>
    </row>
    <row r="50" spans="1:2" ht="30">
      <c r="A50" s="10" t="s">
        <v>836</v>
      </c>
      <c r="B50" s="11" t="s">
        <v>837</v>
      </c>
    </row>
    <row r="51" spans="1:2" ht="15">
      <c r="A51" s="10" t="s">
        <v>838</v>
      </c>
      <c r="B51" s="11" t="s">
        <v>839</v>
      </c>
    </row>
    <row r="52" spans="1:2" ht="30">
      <c r="A52" s="10" t="s">
        <v>840</v>
      </c>
      <c r="B52" s="11" t="s">
        <v>841</v>
      </c>
    </row>
    <row r="53" spans="1:2" s="7" customFormat="1" ht="30">
      <c r="A53" s="10" t="s">
        <v>842</v>
      </c>
      <c r="B53" s="11" t="s">
        <v>843</v>
      </c>
    </row>
    <row r="54" spans="1:2" ht="30">
      <c r="A54" s="10" t="s">
        <v>844</v>
      </c>
      <c r="B54" s="11" t="s">
        <v>845</v>
      </c>
    </row>
    <row r="55" spans="1:2" ht="30">
      <c r="A55" s="10" t="s">
        <v>846</v>
      </c>
      <c r="B55" s="11" t="s">
        <v>847</v>
      </c>
    </row>
    <row r="56" spans="1:2" ht="15">
      <c r="A56" s="10" t="s">
        <v>1510</v>
      </c>
      <c r="B56" s="11" t="s">
        <v>1515</v>
      </c>
    </row>
    <row r="57" spans="1:2" ht="30">
      <c r="A57" s="10" t="s">
        <v>848</v>
      </c>
      <c r="B57" s="11" t="s">
        <v>849</v>
      </c>
    </row>
    <row r="58" spans="1:2" ht="15">
      <c r="A58" s="10" t="s">
        <v>850</v>
      </c>
      <c r="B58" s="11" t="s">
        <v>851</v>
      </c>
    </row>
    <row r="59" spans="1:2" ht="30">
      <c r="A59" s="10" t="s">
        <v>852</v>
      </c>
      <c r="B59" s="11" t="s">
        <v>853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122" t="s">
        <v>716</v>
      </c>
      <c r="B1" s="122"/>
    </row>
    <row r="2" spans="1:2" ht="15">
      <c r="A2" s="7"/>
      <c r="B2" s="7"/>
    </row>
    <row r="3" spans="1:2" ht="15">
      <c r="A3" s="5" t="s">
        <v>859</v>
      </c>
      <c r="B3" s="5" t="s">
        <v>713</v>
      </c>
    </row>
    <row r="4" spans="1:2" ht="15">
      <c r="A4" s="5" t="s">
        <v>860</v>
      </c>
      <c r="B4" s="5" t="s">
        <v>714</v>
      </c>
    </row>
    <row r="5" spans="1:2" ht="15">
      <c r="A5" s="5" t="s">
        <v>861</v>
      </c>
      <c r="B5" s="5" t="s">
        <v>715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124" t="s">
        <v>32</v>
      </c>
      <c r="B2" s="124"/>
      <c r="C2" s="124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125" t="s">
        <v>33</v>
      </c>
      <c r="B5" s="127" t="s">
        <v>34</v>
      </c>
      <c r="C5" s="127"/>
    </row>
    <row r="6" spans="1:3" ht="28.5">
      <c r="A6" s="126"/>
      <c r="B6" s="3" t="s">
        <v>35</v>
      </c>
      <c r="C6" s="3" t="s">
        <v>36</v>
      </c>
    </row>
    <row r="7" spans="1:3" ht="15">
      <c r="A7" s="4" t="s">
        <v>37</v>
      </c>
      <c r="B7" s="4" t="s">
        <v>38</v>
      </c>
      <c r="C7" s="4" t="s">
        <v>38</v>
      </c>
    </row>
    <row r="8" spans="1:3" ht="15">
      <c r="A8" s="4" t="s">
        <v>39</v>
      </c>
      <c r="B8" s="4" t="s">
        <v>40</v>
      </c>
      <c r="C8" s="4" t="s">
        <v>41</v>
      </c>
    </row>
    <row r="9" spans="1:3" ht="15">
      <c r="A9" s="4" t="s">
        <v>42</v>
      </c>
      <c r="B9" s="4" t="s">
        <v>43</v>
      </c>
      <c r="C9" s="4" t="s">
        <v>44</v>
      </c>
    </row>
    <row r="10" spans="1:3" ht="15">
      <c r="A10" s="4" t="s">
        <v>45</v>
      </c>
      <c r="B10" s="4" t="s">
        <v>46</v>
      </c>
      <c r="C10" s="4" t="s">
        <v>47</v>
      </c>
    </row>
    <row r="11" spans="1:3" ht="15">
      <c r="A11" s="4" t="s">
        <v>48</v>
      </c>
      <c r="B11" s="4" t="s">
        <v>49</v>
      </c>
      <c r="C11" s="4" t="s">
        <v>50</v>
      </c>
    </row>
    <row r="12" spans="1:3" ht="15">
      <c r="A12" s="4" t="s">
        <v>51</v>
      </c>
      <c r="B12" s="4" t="s">
        <v>52</v>
      </c>
      <c r="C12" s="4" t="s">
        <v>53</v>
      </c>
    </row>
    <row r="13" spans="1:3" ht="15">
      <c r="A13" s="4" t="s">
        <v>54</v>
      </c>
      <c r="B13" s="4" t="s">
        <v>55</v>
      </c>
      <c r="C13" s="4" t="s">
        <v>56</v>
      </c>
    </row>
    <row r="14" spans="1:3" ht="15">
      <c r="A14" s="4" t="s">
        <v>57</v>
      </c>
      <c r="B14" s="4" t="s">
        <v>58</v>
      </c>
      <c r="C14" s="4" t="s">
        <v>58</v>
      </c>
    </row>
    <row r="15" spans="1:3" ht="15">
      <c r="A15" s="4" t="s">
        <v>59</v>
      </c>
      <c r="B15" s="4" t="s">
        <v>60</v>
      </c>
      <c r="C15" s="4" t="s">
        <v>60</v>
      </c>
    </row>
    <row r="16" spans="1:3" ht="15">
      <c r="A16" s="4" t="s">
        <v>61</v>
      </c>
      <c r="B16" s="4" t="s">
        <v>62</v>
      </c>
      <c r="C16" s="4" t="s">
        <v>62</v>
      </c>
    </row>
    <row r="17" spans="1:3" ht="15">
      <c r="A17" s="4" t="s">
        <v>63</v>
      </c>
      <c r="B17" s="4" t="s">
        <v>64</v>
      </c>
      <c r="C17" s="4" t="s">
        <v>65</v>
      </c>
    </row>
    <row r="18" spans="1:3" ht="15">
      <c r="A18" s="4" t="s">
        <v>66</v>
      </c>
      <c r="B18" s="4" t="s">
        <v>67</v>
      </c>
      <c r="C18" s="4" t="s">
        <v>68</v>
      </c>
    </row>
    <row r="19" spans="1:3" ht="15">
      <c r="A19" s="4" t="s">
        <v>69</v>
      </c>
      <c r="B19" s="4" t="s">
        <v>70</v>
      </c>
      <c r="C19" s="4" t="s">
        <v>70</v>
      </c>
    </row>
    <row r="20" spans="1:3" ht="15">
      <c r="A20" s="4" t="s">
        <v>71</v>
      </c>
      <c r="B20" s="4" t="s">
        <v>72</v>
      </c>
      <c r="C20" s="4" t="s">
        <v>72</v>
      </c>
    </row>
    <row r="21" spans="1:3" ht="15">
      <c r="A21" s="4" t="s">
        <v>73</v>
      </c>
      <c r="B21" s="4" t="s">
        <v>74</v>
      </c>
      <c r="C21" s="4" t="s">
        <v>74</v>
      </c>
    </row>
    <row r="22" spans="1:3" ht="15">
      <c r="A22" s="4" t="s">
        <v>75</v>
      </c>
      <c r="B22" s="4" t="s">
        <v>76</v>
      </c>
      <c r="C22" s="4" t="s">
        <v>77</v>
      </c>
    </row>
    <row r="23" spans="1:3" ht="15">
      <c r="A23" s="4" t="s">
        <v>78</v>
      </c>
      <c r="B23" s="4" t="s">
        <v>79</v>
      </c>
      <c r="C23" s="4" t="s">
        <v>80</v>
      </c>
    </row>
    <row r="24" spans="1:3" ht="15">
      <c r="A24" s="4" t="s">
        <v>81</v>
      </c>
      <c r="B24" s="4" t="s">
        <v>82</v>
      </c>
      <c r="C24" s="4" t="s">
        <v>83</v>
      </c>
    </row>
    <row r="25" spans="1:3" ht="15">
      <c r="A25" s="4" t="s">
        <v>84</v>
      </c>
      <c r="B25" s="4" t="s">
        <v>85</v>
      </c>
      <c r="C25" s="4" t="s">
        <v>85</v>
      </c>
    </row>
    <row r="26" spans="1:3" ht="15">
      <c r="A26" s="4" t="s">
        <v>86</v>
      </c>
      <c r="B26" s="4" t="s">
        <v>87</v>
      </c>
      <c r="C26" s="4" t="s">
        <v>88</v>
      </c>
    </row>
    <row r="27" spans="1:3" ht="15">
      <c r="A27" s="4" t="s">
        <v>89</v>
      </c>
      <c r="B27" s="4" t="s">
        <v>90</v>
      </c>
      <c r="C27" s="4" t="s">
        <v>90</v>
      </c>
    </row>
    <row r="28" spans="1:3" ht="15">
      <c r="A28" s="4" t="s">
        <v>91</v>
      </c>
      <c r="B28" s="4" t="s">
        <v>92</v>
      </c>
      <c r="C28" s="4" t="s">
        <v>93</v>
      </c>
    </row>
    <row r="29" spans="1:3" ht="15">
      <c r="A29" s="4" t="s">
        <v>94</v>
      </c>
      <c r="B29" s="4" t="s">
        <v>95</v>
      </c>
      <c r="C29" s="4" t="s">
        <v>95</v>
      </c>
    </row>
    <row r="30" spans="1:3" ht="15">
      <c r="A30" s="4" t="s">
        <v>96</v>
      </c>
      <c r="B30" s="4" t="s">
        <v>97</v>
      </c>
      <c r="C30" s="4" t="s">
        <v>98</v>
      </c>
    </row>
    <row r="31" spans="1:3" ht="15">
      <c r="A31" s="4" t="s">
        <v>99</v>
      </c>
      <c r="B31" s="4" t="s">
        <v>100</v>
      </c>
      <c r="C31" s="4" t="s">
        <v>100</v>
      </c>
    </row>
    <row r="32" spans="1:3" ht="15">
      <c r="A32" s="4" t="s">
        <v>101</v>
      </c>
      <c r="B32" s="4" t="s">
        <v>102</v>
      </c>
      <c r="C32" s="4" t="s">
        <v>102</v>
      </c>
    </row>
    <row r="33" spans="1:3" ht="15">
      <c r="A33" s="4" t="s">
        <v>103</v>
      </c>
      <c r="B33" s="4" t="s">
        <v>104</v>
      </c>
      <c r="C33" s="4" t="s">
        <v>104</v>
      </c>
    </row>
    <row r="34" spans="1:3" ht="15">
      <c r="A34" s="4" t="s">
        <v>105</v>
      </c>
      <c r="B34" s="4" t="s">
        <v>106</v>
      </c>
      <c r="C34" s="4" t="s">
        <v>107</v>
      </c>
    </row>
    <row r="35" spans="1:3" ht="15">
      <c r="A35" s="4" t="s">
        <v>108</v>
      </c>
      <c r="B35" s="4" t="s">
        <v>109</v>
      </c>
      <c r="C35" s="4" t="s">
        <v>110</v>
      </c>
    </row>
    <row r="36" spans="1:3" ht="15">
      <c r="A36" s="4" t="s">
        <v>111</v>
      </c>
      <c r="B36" s="4" t="s">
        <v>112</v>
      </c>
      <c r="C36" s="4" t="s">
        <v>112</v>
      </c>
    </row>
    <row r="37" spans="1:3" ht="15">
      <c r="A37" s="4" t="s">
        <v>113</v>
      </c>
      <c r="B37" s="4" t="s">
        <v>114</v>
      </c>
      <c r="C37" s="4" t="s">
        <v>115</v>
      </c>
    </row>
    <row r="38" spans="1:3" ht="15">
      <c r="A38" s="4" t="s">
        <v>116</v>
      </c>
      <c r="B38" s="4" t="s">
        <v>117</v>
      </c>
      <c r="C38" s="4" t="s">
        <v>117</v>
      </c>
    </row>
    <row r="39" spans="1:3" ht="15">
      <c r="A39" s="4" t="s">
        <v>118</v>
      </c>
      <c r="B39" s="4" t="s">
        <v>119</v>
      </c>
      <c r="C39" s="4" t="s">
        <v>120</v>
      </c>
    </row>
    <row r="40" spans="1:3" ht="15">
      <c r="A40" s="4" t="s">
        <v>121</v>
      </c>
      <c r="B40" s="4" t="s">
        <v>122</v>
      </c>
      <c r="C40" s="4" t="s">
        <v>122</v>
      </c>
    </row>
    <row r="41" spans="1:3" ht="15">
      <c r="A41" s="4" t="s">
        <v>123</v>
      </c>
      <c r="B41" s="4" t="s">
        <v>124</v>
      </c>
      <c r="C41" s="4" t="s">
        <v>124</v>
      </c>
    </row>
    <row r="42" spans="1:3" ht="15">
      <c r="A42" s="4" t="s">
        <v>125</v>
      </c>
      <c r="B42" s="4" t="s">
        <v>126</v>
      </c>
      <c r="C42" s="4" t="s">
        <v>127</v>
      </c>
    </row>
    <row r="43" spans="1:3" ht="15">
      <c r="A43" s="4" t="s">
        <v>128</v>
      </c>
      <c r="B43" s="4" t="s">
        <v>129</v>
      </c>
      <c r="C43" s="4" t="s">
        <v>129</v>
      </c>
    </row>
    <row r="44" spans="1:3" ht="15">
      <c r="A44" s="4" t="s">
        <v>130</v>
      </c>
      <c r="B44" s="4" t="s">
        <v>131</v>
      </c>
      <c r="C44" s="4" t="s">
        <v>131</v>
      </c>
    </row>
    <row r="45" spans="1:3" ht="15">
      <c r="A45" s="4" t="s">
        <v>132</v>
      </c>
      <c r="B45" s="4" t="s">
        <v>133</v>
      </c>
      <c r="C45" s="4" t="s">
        <v>134</v>
      </c>
    </row>
    <row r="46" spans="1:3" ht="15">
      <c r="A46" s="4" t="s">
        <v>135</v>
      </c>
      <c r="B46" s="4" t="s">
        <v>136</v>
      </c>
      <c r="C46" s="4" t="s">
        <v>137</v>
      </c>
    </row>
    <row r="47" spans="1:3" ht="30">
      <c r="A47" s="4" t="s">
        <v>138</v>
      </c>
      <c r="B47" s="4" t="s">
        <v>139</v>
      </c>
      <c r="C47" s="4" t="s">
        <v>140</v>
      </c>
    </row>
    <row r="48" spans="1:3" ht="15">
      <c r="A48" s="4" t="s">
        <v>141</v>
      </c>
      <c r="B48" s="4" t="s">
        <v>142</v>
      </c>
      <c r="C48" s="4" t="s">
        <v>143</v>
      </c>
    </row>
    <row r="49" spans="1:3" ht="15">
      <c r="A49" s="4" t="s">
        <v>144</v>
      </c>
      <c r="B49" s="4" t="s">
        <v>145</v>
      </c>
      <c r="C49" s="4" t="s">
        <v>146</v>
      </c>
    </row>
    <row r="50" spans="1:3" ht="15">
      <c r="A50" s="4" t="s">
        <v>147</v>
      </c>
      <c r="B50" s="4" t="s">
        <v>148</v>
      </c>
      <c r="C50" s="4" t="s">
        <v>148</v>
      </c>
    </row>
    <row r="51" spans="1:3" ht="15">
      <c r="A51" s="4" t="s">
        <v>149</v>
      </c>
      <c r="B51" s="4" t="s">
        <v>150</v>
      </c>
      <c r="C51" s="4" t="s">
        <v>151</v>
      </c>
    </row>
    <row r="52" spans="1:3" ht="15">
      <c r="A52" s="4" t="s">
        <v>152</v>
      </c>
      <c r="B52" s="4" t="s">
        <v>153</v>
      </c>
      <c r="C52" s="4" t="s">
        <v>154</v>
      </c>
    </row>
    <row r="53" spans="1:3" ht="15">
      <c r="A53" s="4" t="s">
        <v>155</v>
      </c>
      <c r="B53" s="4" t="s">
        <v>156</v>
      </c>
      <c r="C53" s="4" t="s">
        <v>156</v>
      </c>
    </row>
    <row r="54" spans="1:3" ht="15">
      <c r="A54" s="4" t="s">
        <v>157</v>
      </c>
      <c r="B54" s="4" t="s">
        <v>158</v>
      </c>
      <c r="C54" s="4" t="s">
        <v>159</v>
      </c>
    </row>
    <row r="55" spans="1:3" ht="15">
      <c r="A55" s="4" t="s">
        <v>160</v>
      </c>
      <c r="B55" s="4" t="s">
        <v>161</v>
      </c>
      <c r="C55" s="4" t="s">
        <v>162</v>
      </c>
    </row>
    <row r="56" spans="1:3" ht="15">
      <c r="A56" s="4" t="s">
        <v>163</v>
      </c>
      <c r="B56" s="4" t="s">
        <v>164</v>
      </c>
      <c r="C56" s="4" t="s">
        <v>164</v>
      </c>
    </row>
    <row r="57" spans="1:3" ht="15">
      <c r="A57" s="4" t="s">
        <v>165</v>
      </c>
      <c r="B57" s="4" t="s">
        <v>166</v>
      </c>
      <c r="C57" s="4" t="s">
        <v>166</v>
      </c>
    </row>
    <row r="58" spans="1:3" ht="15">
      <c r="A58" s="4" t="s">
        <v>167</v>
      </c>
      <c r="B58" s="4" t="s">
        <v>168</v>
      </c>
      <c r="C58" s="4" t="s">
        <v>168</v>
      </c>
    </row>
    <row r="59" spans="1:3" ht="15">
      <c r="A59" s="4" t="s">
        <v>169</v>
      </c>
      <c r="B59" s="4" t="s">
        <v>170</v>
      </c>
      <c r="C59" s="4" t="s">
        <v>170</v>
      </c>
    </row>
    <row r="60" spans="1:3" ht="15">
      <c r="A60" s="4" t="s">
        <v>171</v>
      </c>
      <c r="B60" s="4" t="s">
        <v>172</v>
      </c>
      <c r="C60" s="4" t="s">
        <v>172</v>
      </c>
    </row>
    <row r="61" spans="1:3" ht="15">
      <c r="A61" s="4" t="s">
        <v>173</v>
      </c>
      <c r="B61" s="4" t="s">
        <v>174</v>
      </c>
      <c r="C61" s="4" t="s">
        <v>175</v>
      </c>
    </row>
    <row r="62" spans="1:3" ht="15">
      <c r="A62" s="4" t="s">
        <v>176</v>
      </c>
      <c r="B62" s="4" t="s">
        <v>177</v>
      </c>
      <c r="C62" s="4" t="s">
        <v>177</v>
      </c>
    </row>
    <row r="63" spans="1:3" ht="15">
      <c r="A63" s="4" t="s">
        <v>178</v>
      </c>
      <c r="B63" s="4" t="s">
        <v>179</v>
      </c>
      <c r="C63" s="4" t="s">
        <v>180</v>
      </c>
    </row>
    <row r="64" spans="1:3" ht="15">
      <c r="A64" s="4" t="s">
        <v>181</v>
      </c>
      <c r="B64" s="4" t="s">
        <v>182</v>
      </c>
      <c r="C64" s="4" t="s">
        <v>183</v>
      </c>
    </row>
    <row r="65" spans="1:3" ht="15">
      <c r="A65" s="4" t="s">
        <v>184</v>
      </c>
      <c r="B65" s="4" t="s">
        <v>185</v>
      </c>
      <c r="C65" s="4" t="s">
        <v>185</v>
      </c>
    </row>
    <row r="66" spans="1:3" ht="15">
      <c r="A66" s="4" t="s">
        <v>186</v>
      </c>
      <c r="B66" s="4" t="s">
        <v>187</v>
      </c>
      <c r="C66" s="4" t="s">
        <v>188</v>
      </c>
    </row>
    <row r="67" spans="1:3" ht="15">
      <c r="A67" s="4" t="s">
        <v>189</v>
      </c>
      <c r="B67" s="4" t="s">
        <v>190</v>
      </c>
      <c r="C67" s="4" t="s">
        <v>191</v>
      </c>
    </row>
    <row r="68" spans="1:3" ht="15">
      <c r="A68" s="4" t="s">
        <v>192</v>
      </c>
      <c r="B68" s="4" t="s">
        <v>193</v>
      </c>
      <c r="C68" s="4" t="s">
        <v>194</v>
      </c>
    </row>
    <row r="69" spans="1:3" ht="15">
      <c r="A69" s="4" t="s">
        <v>195</v>
      </c>
      <c r="B69" s="4" t="s">
        <v>196</v>
      </c>
      <c r="C69" s="4" t="s">
        <v>196</v>
      </c>
    </row>
    <row r="70" spans="1:3" ht="15">
      <c r="A70" s="4" t="s">
        <v>197</v>
      </c>
      <c r="B70" s="4" t="s">
        <v>198</v>
      </c>
      <c r="C70" s="4" t="s">
        <v>198</v>
      </c>
    </row>
    <row r="71" spans="1:3" ht="15">
      <c r="A71" s="4" t="s">
        <v>199</v>
      </c>
      <c r="B71" s="4" t="s">
        <v>200</v>
      </c>
      <c r="C71" s="4" t="s">
        <v>201</v>
      </c>
    </row>
    <row r="72" spans="1:3" ht="15">
      <c r="A72" s="4" t="s">
        <v>202</v>
      </c>
      <c r="B72" s="4" t="s">
        <v>203</v>
      </c>
      <c r="C72" s="4" t="s">
        <v>203</v>
      </c>
    </row>
    <row r="73" spans="1:3" ht="15">
      <c r="A73" s="4" t="s">
        <v>204</v>
      </c>
      <c r="B73" s="4" t="s">
        <v>205</v>
      </c>
      <c r="C73" s="4" t="s">
        <v>206</v>
      </c>
    </row>
    <row r="74" spans="1:3" ht="15">
      <c r="A74" s="4" t="s">
        <v>207</v>
      </c>
      <c r="B74" s="4" t="s">
        <v>208</v>
      </c>
      <c r="C74" s="4" t="s">
        <v>208</v>
      </c>
    </row>
    <row r="75" spans="1:3" ht="15">
      <c r="A75" s="4" t="s">
        <v>209</v>
      </c>
      <c r="B75" s="4" t="s">
        <v>210</v>
      </c>
      <c r="C75" s="4" t="s">
        <v>211</v>
      </c>
    </row>
    <row r="76" spans="1:3" ht="15">
      <c r="A76" s="4" t="s">
        <v>212</v>
      </c>
      <c r="B76" s="4" t="s">
        <v>213</v>
      </c>
      <c r="C76" s="4" t="s">
        <v>213</v>
      </c>
    </row>
    <row r="77" spans="1:3" ht="15">
      <c r="A77" s="4" t="s">
        <v>214</v>
      </c>
      <c r="B77" s="4" t="s">
        <v>215</v>
      </c>
      <c r="C77" s="4" t="s">
        <v>216</v>
      </c>
    </row>
    <row r="78" spans="1:3" ht="15">
      <c r="A78" s="4" t="s">
        <v>217</v>
      </c>
      <c r="B78" s="4" t="s">
        <v>218</v>
      </c>
      <c r="C78" s="4" t="s">
        <v>218</v>
      </c>
    </row>
    <row r="79" spans="1:3" ht="15">
      <c r="A79" s="4" t="s">
        <v>219</v>
      </c>
      <c r="B79" s="4" t="s">
        <v>220</v>
      </c>
      <c r="C79" s="4" t="s">
        <v>221</v>
      </c>
    </row>
    <row r="80" spans="1:3" ht="30">
      <c r="A80" s="4" t="s">
        <v>222</v>
      </c>
      <c r="B80" s="4" t="s">
        <v>223</v>
      </c>
      <c r="C80" s="4" t="s">
        <v>224</v>
      </c>
    </row>
    <row r="81" spans="1:3" ht="15">
      <c r="A81" s="4" t="s">
        <v>225</v>
      </c>
      <c r="B81" s="4" t="s">
        <v>226</v>
      </c>
      <c r="C81" s="4" t="s">
        <v>227</v>
      </c>
    </row>
    <row r="82" spans="1:3" ht="15">
      <c r="A82" s="4" t="s">
        <v>228</v>
      </c>
      <c r="B82" s="4" t="s">
        <v>229</v>
      </c>
      <c r="C82" s="4" t="s">
        <v>230</v>
      </c>
    </row>
    <row r="83" spans="1:3" ht="15">
      <c r="A83" s="4" t="s">
        <v>231</v>
      </c>
      <c r="B83" s="4" t="s">
        <v>232</v>
      </c>
      <c r="C83" s="4" t="s">
        <v>233</v>
      </c>
    </row>
    <row r="84" spans="1:3" ht="15">
      <c r="A84" s="4" t="s">
        <v>234</v>
      </c>
      <c r="B84" s="4" t="s">
        <v>235</v>
      </c>
      <c r="C84" s="4" t="s">
        <v>236</v>
      </c>
    </row>
    <row r="85" spans="1:3" ht="15">
      <c r="A85" s="4" t="s">
        <v>237</v>
      </c>
      <c r="B85" s="4" t="s">
        <v>238</v>
      </c>
      <c r="C85" s="4" t="s">
        <v>238</v>
      </c>
    </row>
    <row r="86" spans="1:3" ht="15">
      <c r="A86" s="4" t="s">
        <v>239</v>
      </c>
      <c r="B86" s="4" t="s">
        <v>240</v>
      </c>
      <c r="C86" s="4" t="s">
        <v>240</v>
      </c>
    </row>
    <row r="87" spans="1:3" ht="15">
      <c r="A87" s="4" t="s">
        <v>241</v>
      </c>
      <c r="B87" s="4" t="s">
        <v>242</v>
      </c>
      <c r="C87" s="4" t="s">
        <v>243</v>
      </c>
    </row>
    <row r="88" spans="1:3" ht="15">
      <c r="A88" s="4" t="s">
        <v>244</v>
      </c>
      <c r="B88" s="4" t="s">
        <v>245</v>
      </c>
      <c r="C88" s="4" t="s">
        <v>245</v>
      </c>
    </row>
    <row r="89" spans="1:3" ht="15">
      <c r="A89" s="4" t="s">
        <v>246</v>
      </c>
      <c r="B89" s="4" t="s">
        <v>247</v>
      </c>
      <c r="C89" s="4" t="s">
        <v>248</v>
      </c>
    </row>
    <row r="90" spans="1:3" ht="15">
      <c r="A90" s="4" t="s">
        <v>249</v>
      </c>
      <c r="B90" s="4" t="s">
        <v>250</v>
      </c>
      <c r="C90" s="4" t="s">
        <v>251</v>
      </c>
    </row>
    <row r="91" spans="1:3" ht="15">
      <c r="A91" s="4" t="s">
        <v>252</v>
      </c>
      <c r="B91" s="4" t="s">
        <v>253</v>
      </c>
      <c r="C91" s="4" t="s">
        <v>253</v>
      </c>
    </row>
    <row r="92" spans="1:3" ht="15">
      <c r="A92" s="4" t="s">
        <v>254</v>
      </c>
      <c r="B92" s="4" t="s">
        <v>255</v>
      </c>
      <c r="C92" s="4" t="s">
        <v>255</v>
      </c>
    </row>
    <row r="93" spans="1:3" ht="15">
      <c r="A93" s="4" t="s">
        <v>256</v>
      </c>
      <c r="B93" s="4" t="s">
        <v>257</v>
      </c>
      <c r="C93" s="4" t="s">
        <v>257</v>
      </c>
    </row>
    <row r="94" spans="1:3" ht="15">
      <c r="A94" s="4" t="s">
        <v>258</v>
      </c>
      <c r="B94" s="4" t="s">
        <v>259</v>
      </c>
      <c r="C94" s="4" t="s">
        <v>259</v>
      </c>
    </row>
    <row r="95" spans="1:3" ht="15">
      <c r="A95" s="4" t="s">
        <v>260</v>
      </c>
      <c r="B95" s="4" t="s">
        <v>261</v>
      </c>
      <c r="C95" s="4" t="s">
        <v>262</v>
      </c>
    </row>
    <row r="96" spans="1:3" ht="15">
      <c r="A96" s="4" t="s">
        <v>263</v>
      </c>
      <c r="B96" s="4" t="s">
        <v>264</v>
      </c>
      <c r="C96" s="4" t="s">
        <v>264</v>
      </c>
    </row>
    <row r="97" spans="1:3" ht="30">
      <c r="A97" s="4" t="s">
        <v>265</v>
      </c>
      <c r="B97" s="4" t="s">
        <v>266</v>
      </c>
      <c r="C97" s="4" t="s">
        <v>267</v>
      </c>
    </row>
    <row r="98" spans="1:3" ht="15">
      <c r="A98" s="4" t="s">
        <v>268</v>
      </c>
      <c r="B98" s="4" t="s">
        <v>269</v>
      </c>
      <c r="C98" s="4" t="s">
        <v>269</v>
      </c>
    </row>
    <row r="99" spans="1:3" ht="15">
      <c r="A99" s="4" t="s">
        <v>270</v>
      </c>
      <c r="B99" s="4" t="s">
        <v>271</v>
      </c>
      <c r="C99" s="4" t="s">
        <v>272</v>
      </c>
    </row>
    <row r="100" spans="1:3" ht="15">
      <c r="A100" s="4" t="s">
        <v>273</v>
      </c>
      <c r="B100" s="4" t="s">
        <v>274</v>
      </c>
      <c r="C100" s="4" t="s">
        <v>274</v>
      </c>
    </row>
    <row r="101" spans="1:3" ht="15">
      <c r="A101" s="4" t="s">
        <v>275</v>
      </c>
      <c r="B101" s="4" t="s">
        <v>276</v>
      </c>
      <c r="C101" s="4" t="s">
        <v>277</v>
      </c>
    </row>
    <row r="102" spans="1:3" ht="15">
      <c r="A102" s="4" t="s">
        <v>278</v>
      </c>
      <c r="B102" s="4" t="s">
        <v>279</v>
      </c>
      <c r="C102" s="4" t="s">
        <v>280</v>
      </c>
    </row>
    <row r="103" spans="1:3" ht="30">
      <c r="A103" s="4" t="s">
        <v>281</v>
      </c>
      <c r="B103" s="4" t="s">
        <v>282</v>
      </c>
      <c r="C103" s="4" t="s">
        <v>283</v>
      </c>
    </row>
    <row r="104" spans="1:3" ht="15">
      <c r="A104" s="4" t="s">
        <v>284</v>
      </c>
      <c r="B104" s="4" t="s">
        <v>285</v>
      </c>
      <c r="C104" s="4" t="s">
        <v>286</v>
      </c>
    </row>
    <row r="105" spans="1:3" ht="15">
      <c r="A105" s="4" t="s">
        <v>287</v>
      </c>
      <c r="B105" s="4" t="s">
        <v>288</v>
      </c>
      <c r="C105" s="4" t="s">
        <v>288</v>
      </c>
    </row>
    <row r="106" spans="1:3" ht="15">
      <c r="A106" s="4" t="s">
        <v>289</v>
      </c>
      <c r="B106" s="4" t="s">
        <v>290</v>
      </c>
      <c r="C106" s="4" t="s">
        <v>290</v>
      </c>
    </row>
    <row r="107" spans="1:3" ht="15">
      <c r="A107" s="4" t="s">
        <v>291</v>
      </c>
      <c r="B107" s="4" t="s">
        <v>292</v>
      </c>
      <c r="C107" s="4" t="s">
        <v>293</v>
      </c>
    </row>
    <row r="108" spans="1:3" ht="15">
      <c r="A108" s="4" t="s">
        <v>294</v>
      </c>
      <c r="B108" s="4" t="s">
        <v>295</v>
      </c>
      <c r="C108" s="4" t="s">
        <v>296</v>
      </c>
    </row>
    <row r="109" spans="1:3" ht="15">
      <c r="A109" s="4" t="s">
        <v>297</v>
      </c>
      <c r="B109" s="4" t="s">
        <v>298</v>
      </c>
      <c r="C109" s="4" t="s">
        <v>299</v>
      </c>
    </row>
    <row r="110" spans="1:3" ht="15">
      <c r="A110" s="4" t="s">
        <v>300</v>
      </c>
      <c r="B110" s="4" t="s">
        <v>301</v>
      </c>
      <c r="C110" s="4" t="s">
        <v>301</v>
      </c>
    </row>
    <row r="111" spans="1:3" ht="15">
      <c r="A111" s="4" t="s">
        <v>302</v>
      </c>
      <c r="B111" s="4" t="s">
        <v>303</v>
      </c>
      <c r="C111" s="4" t="s">
        <v>304</v>
      </c>
    </row>
    <row r="112" spans="1:3" ht="15">
      <c r="A112" s="4" t="s">
        <v>305</v>
      </c>
      <c r="B112" s="4" t="s">
        <v>306</v>
      </c>
      <c r="C112" s="4" t="s">
        <v>307</v>
      </c>
    </row>
    <row r="113" spans="1:3" ht="30">
      <c r="A113" s="4" t="s">
        <v>308</v>
      </c>
      <c r="B113" s="4" t="s">
        <v>309</v>
      </c>
      <c r="C113" s="4" t="s">
        <v>310</v>
      </c>
    </row>
    <row r="114" spans="1:3" ht="15">
      <c r="A114" s="4" t="s">
        <v>311</v>
      </c>
      <c r="B114" s="4" t="s">
        <v>312</v>
      </c>
      <c r="C114" s="4" t="s">
        <v>313</v>
      </c>
    </row>
    <row r="115" spans="1:3" ht="15">
      <c r="A115" s="4" t="s">
        <v>314</v>
      </c>
      <c r="B115" s="4" t="s">
        <v>315</v>
      </c>
      <c r="C115" s="4" t="s">
        <v>316</v>
      </c>
    </row>
    <row r="116" spans="1:3" ht="15">
      <c r="A116" s="4" t="s">
        <v>317</v>
      </c>
      <c r="B116" s="4" t="s">
        <v>318</v>
      </c>
      <c r="C116" s="4" t="s">
        <v>319</v>
      </c>
    </row>
    <row r="117" spans="1:3" ht="15">
      <c r="A117" s="4" t="s">
        <v>320</v>
      </c>
      <c r="B117" s="4" t="s">
        <v>321</v>
      </c>
      <c r="C117" s="4" t="s">
        <v>321</v>
      </c>
    </row>
    <row r="118" spans="1:3" ht="15">
      <c r="A118" s="4" t="s">
        <v>322</v>
      </c>
      <c r="B118" s="4" t="s">
        <v>323</v>
      </c>
      <c r="C118" s="4" t="s">
        <v>323</v>
      </c>
    </row>
    <row r="119" spans="1:3" ht="15">
      <c r="A119" s="4" t="s">
        <v>324</v>
      </c>
      <c r="B119" s="4" t="s">
        <v>325</v>
      </c>
      <c r="C119" s="4" t="s">
        <v>325</v>
      </c>
    </row>
    <row r="120" spans="1:3" ht="15">
      <c r="A120" s="4" t="s">
        <v>326</v>
      </c>
      <c r="B120" s="4" t="s">
        <v>327</v>
      </c>
      <c r="C120" s="4" t="s">
        <v>328</v>
      </c>
    </row>
    <row r="121" spans="1:3" ht="15">
      <c r="A121" s="4" t="s">
        <v>329</v>
      </c>
      <c r="B121" s="4" t="s">
        <v>330</v>
      </c>
      <c r="C121" s="4" t="s">
        <v>331</v>
      </c>
    </row>
    <row r="122" spans="1:3" ht="15">
      <c r="A122" s="4" t="s">
        <v>332</v>
      </c>
      <c r="B122" s="4" t="s">
        <v>333</v>
      </c>
      <c r="C122" s="4" t="s">
        <v>334</v>
      </c>
    </row>
    <row r="123" spans="1:3" ht="15">
      <c r="A123" s="4" t="s">
        <v>335</v>
      </c>
      <c r="B123" s="4" t="s">
        <v>336</v>
      </c>
      <c r="C123" s="4" t="s">
        <v>337</v>
      </c>
    </row>
    <row r="124" spans="1:3" ht="15">
      <c r="A124" s="4" t="s">
        <v>338</v>
      </c>
      <c r="B124" s="4" t="s">
        <v>339</v>
      </c>
      <c r="C124" s="4" t="s">
        <v>339</v>
      </c>
    </row>
    <row r="125" spans="1:3" ht="15">
      <c r="A125" s="4" t="s">
        <v>340</v>
      </c>
      <c r="B125" s="4" t="s">
        <v>341</v>
      </c>
      <c r="C125" s="4" t="s">
        <v>341</v>
      </c>
    </row>
    <row r="126" spans="1:3" ht="15">
      <c r="A126" s="4" t="s">
        <v>342</v>
      </c>
      <c r="B126" s="4" t="s">
        <v>343</v>
      </c>
      <c r="C126" s="4" t="s">
        <v>343</v>
      </c>
    </row>
    <row r="127" spans="1:3" ht="15">
      <c r="A127" s="4" t="s">
        <v>344</v>
      </c>
      <c r="B127" s="4" t="s">
        <v>345</v>
      </c>
      <c r="C127" s="4" t="s">
        <v>346</v>
      </c>
    </row>
    <row r="128" spans="1:3" ht="30">
      <c r="A128" s="4" t="s">
        <v>347</v>
      </c>
      <c r="B128" s="4" t="s">
        <v>348</v>
      </c>
      <c r="C128" s="4" t="s">
        <v>349</v>
      </c>
    </row>
    <row r="129" spans="1:3" ht="15">
      <c r="A129" s="4" t="s">
        <v>350</v>
      </c>
      <c r="B129" s="4" t="s">
        <v>351</v>
      </c>
      <c r="C129" s="4" t="s">
        <v>352</v>
      </c>
    </row>
    <row r="130" spans="1:3" ht="15">
      <c r="A130" s="4" t="s">
        <v>353</v>
      </c>
      <c r="B130" s="4" t="s">
        <v>354</v>
      </c>
      <c r="C130" s="4" t="s">
        <v>354</v>
      </c>
    </row>
    <row r="131" spans="1:3" ht="15">
      <c r="A131" s="4" t="s">
        <v>355</v>
      </c>
      <c r="B131" s="4" t="s">
        <v>356</v>
      </c>
      <c r="C131" s="4" t="s">
        <v>357</v>
      </c>
    </row>
    <row r="132" spans="1:3" ht="15">
      <c r="A132" s="4" t="s">
        <v>358</v>
      </c>
      <c r="B132" s="4" t="s">
        <v>359</v>
      </c>
      <c r="C132" s="4" t="s">
        <v>360</v>
      </c>
    </row>
    <row r="133" spans="1:3" ht="30">
      <c r="A133" s="4" t="s">
        <v>361</v>
      </c>
      <c r="B133" s="4" t="s">
        <v>362</v>
      </c>
      <c r="C133" s="4" t="s">
        <v>363</v>
      </c>
    </row>
    <row r="134" spans="1:3" ht="15">
      <c r="A134" s="4" t="s">
        <v>364</v>
      </c>
      <c r="B134" s="4" t="s">
        <v>365</v>
      </c>
      <c r="C134" s="4" t="s">
        <v>366</v>
      </c>
    </row>
    <row r="135" spans="1:3" ht="15">
      <c r="A135" s="4" t="s">
        <v>367</v>
      </c>
      <c r="B135" s="4" t="s">
        <v>368</v>
      </c>
      <c r="C135" s="4" t="s">
        <v>369</v>
      </c>
    </row>
    <row r="136" spans="1:3" ht="15">
      <c r="A136" s="4" t="s">
        <v>370</v>
      </c>
      <c r="B136" s="4" t="s">
        <v>371</v>
      </c>
      <c r="C136" s="4" t="s">
        <v>372</v>
      </c>
    </row>
    <row r="137" spans="1:3" ht="15">
      <c r="A137" s="4" t="s">
        <v>373</v>
      </c>
      <c r="B137" s="4" t="s">
        <v>374</v>
      </c>
      <c r="C137" s="4" t="s">
        <v>375</v>
      </c>
    </row>
    <row r="138" spans="1:3" ht="15">
      <c r="A138" s="4" t="s">
        <v>376</v>
      </c>
      <c r="B138" s="4" t="s">
        <v>377</v>
      </c>
      <c r="C138" s="4" t="s">
        <v>377</v>
      </c>
    </row>
    <row r="139" spans="1:3" ht="15">
      <c r="A139" s="4" t="s">
        <v>378</v>
      </c>
      <c r="B139" s="4" t="s">
        <v>379</v>
      </c>
      <c r="C139" s="4" t="s">
        <v>379</v>
      </c>
    </row>
    <row r="140" spans="1:3" ht="15">
      <c r="A140" s="4" t="s">
        <v>380</v>
      </c>
      <c r="B140" s="4" t="s">
        <v>381</v>
      </c>
      <c r="C140" s="4" t="s">
        <v>381</v>
      </c>
    </row>
    <row r="141" spans="1:3" ht="15">
      <c r="A141" s="4" t="s">
        <v>382</v>
      </c>
      <c r="B141" s="4" t="s">
        <v>383</v>
      </c>
      <c r="C141" s="4" t="s">
        <v>383</v>
      </c>
    </row>
    <row r="142" spans="1:3" ht="15">
      <c r="A142" s="4" t="s">
        <v>384</v>
      </c>
      <c r="B142" s="4" t="s">
        <v>385</v>
      </c>
      <c r="C142" s="4" t="s">
        <v>386</v>
      </c>
    </row>
    <row r="143" spans="1:3" ht="15">
      <c r="A143" s="4" t="s">
        <v>387</v>
      </c>
      <c r="B143" s="4" t="s">
        <v>388</v>
      </c>
      <c r="C143" s="4" t="s">
        <v>388</v>
      </c>
    </row>
    <row r="144" spans="1:3" ht="15">
      <c r="A144" s="4" t="s">
        <v>389</v>
      </c>
      <c r="B144" s="4" t="s">
        <v>390</v>
      </c>
      <c r="C144" s="4" t="s">
        <v>390</v>
      </c>
    </row>
    <row r="145" spans="1:3" ht="15">
      <c r="A145" s="4" t="s">
        <v>391</v>
      </c>
      <c r="B145" s="4" t="s">
        <v>392</v>
      </c>
      <c r="C145" s="4" t="s">
        <v>393</v>
      </c>
    </row>
    <row r="146" spans="1:3" ht="15">
      <c r="A146" s="4" t="s">
        <v>394</v>
      </c>
      <c r="B146" s="4" t="s">
        <v>395</v>
      </c>
      <c r="C146" s="4" t="s">
        <v>396</v>
      </c>
    </row>
    <row r="147" spans="1:3" ht="15">
      <c r="A147" s="4" t="s">
        <v>397</v>
      </c>
      <c r="B147" s="4" t="s">
        <v>398</v>
      </c>
      <c r="C147" s="4" t="s">
        <v>399</v>
      </c>
    </row>
    <row r="148" spans="1:3" ht="15">
      <c r="A148" s="4" t="s">
        <v>400</v>
      </c>
      <c r="B148" s="4" t="s">
        <v>401</v>
      </c>
      <c r="C148" s="4" t="s">
        <v>401</v>
      </c>
    </row>
    <row r="149" spans="1:3" ht="15">
      <c r="A149" s="4" t="s">
        <v>402</v>
      </c>
      <c r="B149" s="4" t="s">
        <v>403</v>
      </c>
      <c r="C149" s="4" t="s">
        <v>403</v>
      </c>
    </row>
    <row r="150" spans="1:3" ht="15">
      <c r="A150" s="4" t="s">
        <v>404</v>
      </c>
      <c r="B150" s="4" t="s">
        <v>405</v>
      </c>
      <c r="C150" s="4" t="s">
        <v>406</v>
      </c>
    </row>
    <row r="151" spans="1:3" ht="15">
      <c r="A151" s="4" t="s">
        <v>407</v>
      </c>
      <c r="B151" s="4" t="s">
        <v>408</v>
      </c>
      <c r="C151" s="4" t="s">
        <v>409</v>
      </c>
    </row>
    <row r="152" spans="1:3" ht="15">
      <c r="A152" s="4" t="s">
        <v>410</v>
      </c>
      <c r="B152" s="4" t="s">
        <v>411</v>
      </c>
      <c r="C152" s="4" t="s">
        <v>411</v>
      </c>
    </row>
    <row r="153" spans="1:3" ht="15">
      <c r="A153" s="4" t="s">
        <v>412</v>
      </c>
      <c r="B153" s="4" t="s">
        <v>413</v>
      </c>
      <c r="C153" s="4" t="s">
        <v>414</v>
      </c>
    </row>
    <row r="154" spans="1:3" ht="15">
      <c r="A154" s="4" t="s">
        <v>415</v>
      </c>
      <c r="B154" s="4" t="s">
        <v>416</v>
      </c>
      <c r="C154" s="4" t="s">
        <v>417</v>
      </c>
    </row>
    <row r="155" spans="1:3" ht="15">
      <c r="A155" s="4" t="s">
        <v>418</v>
      </c>
      <c r="B155" s="4" t="s">
        <v>419</v>
      </c>
      <c r="C155" s="4" t="s">
        <v>419</v>
      </c>
    </row>
    <row r="156" spans="1:3" ht="15">
      <c r="A156" s="4" t="s">
        <v>420</v>
      </c>
      <c r="B156" s="4" t="s">
        <v>421</v>
      </c>
      <c r="C156" s="4" t="s">
        <v>422</v>
      </c>
    </row>
    <row r="157" spans="1:3" ht="15">
      <c r="A157" s="4" t="s">
        <v>423</v>
      </c>
      <c r="B157" s="4" t="s">
        <v>424</v>
      </c>
      <c r="C157" s="4" t="s">
        <v>424</v>
      </c>
    </row>
    <row r="158" spans="1:3" ht="15">
      <c r="A158" s="4" t="s">
        <v>425</v>
      </c>
      <c r="B158" s="4" t="s">
        <v>426</v>
      </c>
      <c r="C158" s="4" t="s">
        <v>427</v>
      </c>
    </row>
    <row r="159" spans="1:3" ht="15">
      <c r="A159" s="4" t="s">
        <v>428</v>
      </c>
      <c r="B159" s="4" t="s">
        <v>429</v>
      </c>
      <c r="C159" s="4" t="s">
        <v>429</v>
      </c>
    </row>
    <row r="160" spans="1:3" ht="15">
      <c r="A160" s="4" t="s">
        <v>430</v>
      </c>
      <c r="B160" s="4" t="s">
        <v>431</v>
      </c>
      <c r="C160" s="4" t="s">
        <v>431</v>
      </c>
    </row>
    <row r="161" spans="1:3" ht="15">
      <c r="A161" s="4" t="s">
        <v>432</v>
      </c>
      <c r="B161" s="4" t="s">
        <v>433</v>
      </c>
      <c r="C161" s="4" t="s">
        <v>433</v>
      </c>
    </row>
    <row r="162" spans="1:3" ht="15">
      <c r="A162" s="4" t="s">
        <v>434</v>
      </c>
      <c r="B162" s="4" t="s">
        <v>435</v>
      </c>
      <c r="C162" s="4" t="s">
        <v>435</v>
      </c>
    </row>
    <row r="163" spans="1:3" ht="15">
      <c r="A163" s="4" t="s">
        <v>436</v>
      </c>
      <c r="B163" s="4" t="s">
        <v>437</v>
      </c>
      <c r="C163" s="4" t="s">
        <v>437</v>
      </c>
    </row>
    <row r="164" spans="1:3" ht="15">
      <c r="A164" s="4" t="s">
        <v>438</v>
      </c>
      <c r="B164" s="4" t="s">
        <v>439</v>
      </c>
      <c r="C164" s="4" t="s">
        <v>439</v>
      </c>
    </row>
    <row r="165" spans="1:3" ht="15">
      <c r="A165" s="4" t="s">
        <v>440</v>
      </c>
      <c r="B165" s="4" t="s">
        <v>441</v>
      </c>
      <c r="C165" s="4" t="s">
        <v>441</v>
      </c>
    </row>
    <row r="166" spans="1:3" ht="15">
      <c r="A166" s="4" t="s">
        <v>442</v>
      </c>
      <c r="B166" s="4" t="s">
        <v>443</v>
      </c>
      <c r="C166" s="4" t="s">
        <v>443</v>
      </c>
    </row>
    <row r="167" spans="1:3" ht="15">
      <c r="A167" s="4" t="s">
        <v>444</v>
      </c>
      <c r="B167" s="4" t="s">
        <v>445</v>
      </c>
      <c r="C167" s="4" t="s">
        <v>445</v>
      </c>
    </row>
    <row r="168" spans="1:3" ht="15">
      <c r="A168" s="4" t="s">
        <v>446</v>
      </c>
      <c r="B168" s="4" t="s">
        <v>447</v>
      </c>
      <c r="C168" s="4" t="s">
        <v>448</v>
      </c>
    </row>
    <row r="169" spans="1:3" ht="15">
      <c r="A169" s="4" t="s">
        <v>449</v>
      </c>
      <c r="B169" s="4" t="s">
        <v>450</v>
      </c>
      <c r="C169" s="4" t="s">
        <v>450</v>
      </c>
    </row>
    <row r="170" spans="1:3" ht="15">
      <c r="A170" s="4" t="s">
        <v>451</v>
      </c>
      <c r="B170" s="4" t="s">
        <v>452</v>
      </c>
      <c r="C170" s="4" t="s">
        <v>453</v>
      </c>
    </row>
    <row r="171" spans="1:3" ht="15">
      <c r="A171" s="4" t="s">
        <v>454</v>
      </c>
      <c r="B171" s="4" t="s">
        <v>455</v>
      </c>
      <c r="C171" s="4" t="s">
        <v>455</v>
      </c>
    </row>
    <row r="172" spans="1:3" ht="15">
      <c r="A172" s="4" t="s">
        <v>456</v>
      </c>
      <c r="B172" s="4" t="s">
        <v>457</v>
      </c>
      <c r="C172" s="4" t="s">
        <v>457</v>
      </c>
    </row>
    <row r="173" spans="1:3" ht="15">
      <c r="A173" s="4" t="s">
        <v>458</v>
      </c>
      <c r="B173" s="4" t="s">
        <v>459</v>
      </c>
      <c r="C173" s="4" t="s">
        <v>460</v>
      </c>
    </row>
    <row r="174" spans="1:3" ht="15">
      <c r="A174" s="4" t="s">
        <v>461</v>
      </c>
      <c r="B174" s="4" t="s">
        <v>462</v>
      </c>
      <c r="C174" s="4" t="s">
        <v>462</v>
      </c>
    </row>
    <row r="175" spans="1:3" ht="15">
      <c r="A175" s="4" t="s">
        <v>463</v>
      </c>
      <c r="B175" s="4" t="s">
        <v>464</v>
      </c>
      <c r="C175" s="4" t="s">
        <v>464</v>
      </c>
    </row>
    <row r="176" spans="1:3" ht="15">
      <c r="A176" s="4" t="s">
        <v>465</v>
      </c>
      <c r="B176" s="4" t="s">
        <v>466</v>
      </c>
      <c r="C176" s="4" t="s">
        <v>466</v>
      </c>
    </row>
    <row r="177" spans="1:3" ht="15">
      <c r="A177" s="4" t="s">
        <v>467</v>
      </c>
      <c r="B177" s="4" t="s">
        <v>468</v>
      </c>
      <c r="C177" s="4" t="s">
        <v>468</v>
      </c>
    </row>
    <row r="178" spans="1:3" ht="15">
      <c r="A178" s="4" t="s">
        <v>469</v>
      </c>
      <c r="B178" s="4" t="s">
        <v>470</v>
      </c>
      <c r="C178" s="4" t="s">
        <v>471</v>
      </c>
    </row>
    <row r="179" spans="1:3" ht="15">
      <c r="A179" s="4" t="s">
        <v>472</v>
      </c>
      <c r="B179" s="4" t="s">
        <v>473</v>
      </c>
      <c r="C179" s="4" t="s">
        <v>474</v>
      </c>
    </row>
    <row r="180" spans="1:3" ht="15">
      <c r="A180" s="4" t="s">
        <v>475</v>
      </c>
      <c r="B180" s="4" t="s">
        <v>476</v>
      </c>
      <c r="C180" s="4" t="s">
        <v>477</v>
      </c>
    </row>
    <row r="181" spans="1:3" ht="15">
      <c r="A181" s="4" t="s">
        <v>478</v>
      </c>
      <c r="B181" s="4" t="s">
        <v>479</v>
      </c>
      <c r="C181" s="4" t="s">
        <v>479</v>
      </c>
    </row>
    <row r="182" spans="1:3" ht="15">
      <c r="A182" s="4" t="s">
        <v>480</v>
      </c>
      <c r="B182" s="4" t="s">
        <v>481</v>
      </c>
      <c r="C182" s="4" t="s">
        <v>482</v>
      </c>
    </row>
    <row r="183" spans="1:3" ht="15">
      <c r="A183" s="4" t="s">
        <v>483</v>
      </c>
      <c r="B183" s="4" t="s">
        <v>484</v>
      </c>
      <c r="C183" s="4" t="s">
        <v>485</v>
      </c>
    </row>
    <row r="184" spans="1:3" ht="15">
      <c r="A184" s="4" t="s">
        <v>486</v>
      </c>
      <c r="B184" s="4" t="s">
        <v>487</v>
      </c>
      <c r="C184" s="4" t="s">
        <v>488</v>
      </c>
    </row>
    <row r="185" spans="1:3" ht="15">
      <c r="A185" s="4" t="s">
        <v>489</v>
      </c>
      <c r="B185" s="4" t="s">
        <v>490</v>
      </c>
      <c r="C185" s="4" t="s">
        <v>491</v>
      </c>
    </row>
    <row r="186" spans="1:3" ht="15">
      <c r="A186" s="4" t="s">
        <v>492</v>
      </c>
      <c r="B186" s="4" t="s">
        <v>493</v>
      </c>
      <c r="C186" s="4" t="s">
        <v>493</v>
      </c>
    </row>
    <row r="187" spans="1:3" ht="15">
      <c r="A187" s="4" t="s">
        <v>494</v>
      </c>
      <c r="B187" s="4" t="s">
        <v>495</v>
      </c>
      <c r="C187" s="4" t="s">
        <v>496</v>
      </c>
    </row>
    <row r="188" spans="1:3" ht="15">
      <c r="A188" s="4" t="s">
        <v>497</v>
      </c>
      <c r="B188" s="4" t="s">
        <v>498</v>
      </c>
      <c r="C188" s="4" t="s">
        <v>498</v>
      </c>
    </row>
    <row r="189" spans="1:3" ht="15">
      <c r="A189" s="4" t="s">
        <v>499</v>
      </c>
      <c r="B189" s="4" t="s">
        <v>500</v>
      </c>
      <c r="C189" s="4" t="s">
        <v>500</v>
      </c>
    </row>
    <row r="190" spans="1:3" ht="30">
      <c r="A190" s="4" t="s">
        <v>501</v>
      </c>
      <c r="B190" s="4" t="s">
        <v>502</v>
      </c>
      <c r="C190" s="4" t="s">
        <v>503</v>
      </c>
    </row>
    <row r="191" spans="1:3" ht="15">
      <c r="A191" s="4" t="s">
        <v>504</v>
      </c>
      <c r="B191" s="4" t="s">
        <v>505</v>
      </c>
      <c r="C191" s="4" t="s">
        <v>505</v>
      </c>
    </row>
    <row r="192" spans="1:3" ht="15">
      <c r="A192" s="4" t="s">
        <v>506</v>
      </c>
      <c r="B192" s="4" t="s">
        <v>507</v>
      </c>
      <c r="C192" s="4" t="s">
        <v>507</v>
      </c>
    </row>
    <row r="193" spans="1:3" ht="15">
      <c r="A193" s="4" t="s">
        <v>508</v>
      </c>
      <c r="B193" s="4" t="s">
        <v>509</v>
      </c>
      <c r="C193" s="4" t="s">
        <v>509</v>
      </c>
    </row>
    <row r="194" spans="1:3" ht="15">
      <c r="A194" s="4" t="s">
        <v>510</v>
      </c>
      <c r="B194" s="4" t="s">
        <v>511</v>
      </c>
      <c r="C194" s="4" t="s">
        <v>511</v>
      </c>
    </row>
    <row r="195" spans="1:3" ht="15">
      <c r="A195" s="4" t="s">
        <v>512</v>
      </c>
      <c r="B195" s="4" t="s">
        <v>513</v>
      </c>
      <c r="C195" s="4" t="s">
        <v>513</v>
      </c>
    </row>
    <row r="196" spans="1:3" ht="15">
      <c r="A196" s="4" t="s">
        <v>514</v>
      </c>
      <c r="B196" s="4" t="s">
        <v>515</v>
      </c>
      <c r="C196" s="4" t="s">
        <v>516</v>
      </c>
    </row>
    <row r="197" spans="1:3" ht="15">
      <c r="A197" s="4" t="s">
        <v>517</v>
      </c>
      <c r="B197" s="4" t="s">
        <v>518</v>
      </c>
      <c r="C197" s="4" t="s">
        <v>518</v>
      </c>
    </row>
    <row r="198" spans="1:3" ht="15">
      <c r="A198" s="4" t="s">
        <v>519</v>
      </c>
      <c r="B198" s="4" t="s">
        <v>520</v>
      </c>
      <c r="C198" s="4" t="s">
        <v>521</v>
      </c>
    </row>
    <row r="199" spans="1:3" ht="15">
      <c r="A199" s="4" t="s">
        <v>522</v>
      </c>
      <c r="B199" s="4" t="s">
        <v>523</v>
      </c>
      <c r="C199" s="4" t="s">
        <v>523</v>
      </c>
    </row>
    <row r="200" spans="1:3" ht="15">
      <c r="A200" s="4" t="s">
        <v>524</v>
      </c>
      <c r="B200" s="4" t="s">
        <v>525</v>
      </c>
      <c r="C200" s="4" t="s">
        <v>526</v>
      </c>
    </row>
    <row r="201" spans="1:3" ht="15">
      <c r="A201" s="4" t="s">
        <v>527</v>
      </c>
      <c r="B201" s="4" t="s">
        <v>528</v>
      </c>
      <c r="C201" s="4" t="s">
        <v>529</v>
      </c>
    </row>
    <row r="202" spans="1:3" ht="15">
      <c r="A202" s="4" t="s">
        <v>530</v>
      </c>
      <c r="B202" s="4" t="s">
        <v>531</v>
      </c>
      <c r="C202" s="4" t="s">
        <v>532</v>
      </c>
    </row>
    <row r="203" spans="1:3" ht="15">
      <c r="A203" s="4" t="s">
        <v>533</v>
      </c>
      <c r="B203" s="4" t="s">
        <v>534</v>
      </c>
      <c r="C203" s="4" t="s">
        <v>534</v>
      </c>
    </row>
    <row r="204" spans="1:3" ht="15">
      <c r="A204" s="4" t="s">
        <v>535</v>
      </c>
      <c r="B204" s="4" t="s">
        <v>536</v>
      </c>
      <c r="C204" s="4" t="s">
        <v>536</v>
      </c>
    </row>
    <row r="205" spans="1:3" ht="15">
      <c r="A205" s="4" t="s">
        <v>537</v>
      </c>
      <c r="B205" s="4" t="s">
        <v>538</v>
      </c>
      <c r="C205" s="4" t="s">
        <v>539</v>
      </c>
    </row>
    <row r="206" spans="1:3" ht="15">
      <c r="A206" s="4" t="s">
        <v>540</v>
      </c>
      <c r="B206" s="4" t="s">
        <v>541</v>
      </c>
      <c r="C206" s="4" t="s">
        <v>542</v>
      </c>
    </row>
    <row r="207" spans="1:3" ht="15">
      <c r="A207" s="4" t="s">
        <v>543</v>
      </c>
      <c r="B207" s="4" t="s">
        <v>544</v>
      </c>
      <c r="C207" s="4" t="s">
        <v>544</v>
      </c>
    </row>
    <row r="208" spans="1:3" ht="15">
      <c r="A208" s="4" t="s">
        <v>545</v>
      </c>
      <c r="B208" s="4" t="s">
        <v>546</v>
      </c>
      <c r="C208" s="4" t="s">
        <v>547</v>
      </c>
    </row>
    <row r="209" spans="1:3" ht="15">
      <c r="A209" s="4" t="s">
        <v>548</v>
      </c>
      <c r="B209" s="4" t="s">
        <v>549</v>
      </c>
      <c r="C209" s="4" t="s">
        <v>549</v>
      </c>
    </row>
    <row r="210" spans="1:3" ht="15">
      <c r="A210" s="4" t="s">
        <v>550</v>
      </c>
      <c r="B210" s="4" t="s">
        <v>551</v>
      </c>
      <c r="C210" s="4" t="s">
        <v>552</v>
      </c>
    </row>
    <row r="211" spans="1:3" ht="15">
      <c r="A211" s="4" t="s">
        <v>553</v>
      </c>
      <c r="B211" s="4" t="s">
        <v>554</v>
      </c>
      <c r="C211" s="4" t="s">
        <v>555</v>
      </c>
    </row>
    <row r="212" spans="1:3" ht="15">
      <c r="A212" s="4" t="s">
        <v>556</v>
      </c>
      <c r="B212" s="4" t="s">
        <v>557</v>
      </c>
      <c r="C212" s="4" t="s">
        <v>558</v>
      </c>
    </row>
    <row r="213" spans="1:3" ht="15">
      <c r="A213" s="4" t="s">
        <v>559</v>
      </c>
      <c r="B213" s="4" t="s">
        <v>560</v>
      </c>
      <c r="C213" s="4" t="s">
        <v>560</v>
      </c>
    </row>
    <row r="214" spans="1:3" ht="15">
      <c r="A214" s="4" t="s">
        <v>561</v>
      </c>
      <c r="B214" s="4" t="s">
        <v>562</v>
      </c>
      <c r="C214" s="4" t="s">
        <v>563</v>
      </c>
    </row>
    <row r="215" spans="1:3" ht="15">
      <c r="A215" s="4" t="s">
        <v>564</v>
      </c>
      <c r="B215" s="4" t="s">
        <v>565</v>
      </c>
      <c r="C215" s="4" t="s">
        <v>566</v>
      </c>
    </row>
    <row r="216" spans="1:3" ht="15">
      <c r="A216" s="4" t="s">
        <v>567</v>
      </c>
      <c r="B216" s="4" t="s">
        <v>568</v>
      </c>
      <c r="C216" s="4" t="s">
        <v>568</v>
      </c>
    </row>
    <row r="217" spans="1:3" ht="15">
      <c r="A217" s="4" t="s">
        <v>569</v>
      </c>
      <c r="B217" s="4" t="s">
        <v>570</v>
      </c>
      <c r="C217" s="4" t="s">
        <v>571</v>
      </c>
    </row>
    <row r="218" spans="1:3" ht="15">
      <c r="A218" s="4" t="s">
        <v>572</v>
      </c>
      <c r="B218" s="4" t="s">
        <v>573</v>
      </c>
      <c r="C218" s="4" t="s">
        <v>574</v>
      </c>
    </row>
    <row r="219" spans="1:3" ht="15">
      <c r="A219" s="4" t="s">
        <v>575</v>
      </c>
      <c r="B219" s="4" t="s">
        <v>576</v>
      </c>
      <c r="C219" s="4" t="s">
        <v>577</v>
      </c>
    </row>
    <row r="220" spans="1:3" ht="15">
      <c r="A220" s="4" t="s">
        <v>578</v>
      </c>
      <c r="B220" s="4" t="s">
        <v>579</v>
      </c>
      <c r="C220" s="4" t="s">
        <v>580</v>
      </c>
    </row>
    <row r="221" spans="1:3" ht="15">
      <c r="A221" s="4" t="s">
        <v>581</v>
      </c>
      <c r="B221" s="4" t="s">
        <v>582</v>
      </c>
      <c r="C221" s="4" t="s">
        <v>582</v>
      </c>
    </row>
    <row r="222" spans="1:3" ht="15">
      <c r="A222" s="4" t="s">
        <v>583</v>
      </c>
      <c r="B222" s="4" t="s">
        <v>584</v>
      </c>
      <c r="C222" s="4" t="s">
        <v>585</v>
      </c>
    </row>
    <row r="223" spans="1:3" ht="15">
      <c r="A223" s="4" t="s">
        <v>586</v>
      </c>
      <c r="B223" s="4" t="s">
        <v>587</v>
      </c>
      <c r="C223" s="4" t="s">
        <v>587</v>
      </c>
    </row>
    <row r="224" spans="1:3" ht="15">
      <c r="A224" s="4" t="s">
        <v>588</v>
      </c>
      <c r="B224" s="4" t="s">
        <v>589</v>
      </c>
      <c r="C224" s="4" t="s">
        <v>590</v>
      </c>
    </row>
    <row r="225" spans="1:3" ht="15">
      <c r="A225" s="4" t="s">
        <v>591</v>
      </c>
      <c r="B225" s="4" t="s">
        <v>592</v>
      </c>
      <c r="C225" s="4" t="s">
        <v>593</v>
      </c>
    </row>
    <row r="226" spans="1:3" ht="15">
      <c r="A226" s="4" t="s">
        <v>594</v>
      </c>
      <c r="B226" s="4" t="s">
        <v>595</v>
      </c>
      <c r="C226" s="4" t="s">
        <v>595</v>
      </c>
    </row>
    <row r="227" spans="1:3" ht="15">
      <c r="A227" s="4" t="s">
        <v>596</v>
      </c>
      <c r="B227" s="4" t="s">
        <v>597</v>
      </c>
      <c r="C227" s="4" t="s">
        <v>597</v>
      </c>
    </row>
    <row r="228" spans="1:3" ht="15">
      <c r="A228" s="4" t="s">
        <v>598</v>
      </c>
      <c r="B228" s="4" t="s">
        <v>599</v>
      </c>
      <c r="C228" s="4" t="s">
        <v>600</v>
      </c>
    </row>
    <row r="229" spans="1:3" ht="15">
      <c r="A229" s="4" t="s">
        <v>601</v>
      </c>
      <c r="B229" s="4" t="s">
        <v>602</v>
      </c>
      <c r="C229" s="4" t="s">
        <v>603</v>
      </c>
    </row>
    <row r="230" spans="1:3" ht="15">
      <c r="A230" s="4" t="s">
        <v>604</v>
      </c>
      <c r="B230" s="4" t="s">
        <v>605</v>
      </c>
      <c r="C230" s="4" t="s">
        <v>605</v>
      </c>
    </row>
    <row r="231" spans="1:3" ht="15">
      <c r="A231" s="4" t="s">
        <v>606</v>
      </c>
      <c r="B231" s="4" t="s">
        <v>607</v>
      </c>
      <c r="C231" s="4" t="s">
        <v>608</v>
      </c>
    </row>
    <row r="232" spans="1:3" ht="15">
      <c r="A232" s="4" t="s">
        <v>609</v>
      </c>
      <c r="B232" s="4" t="s">
        <v>610</v>
      </c>
      <c r="C232" s="4" t="s">
        <v>611</v>
      </c>
    </row>
    <row r="233" spans="1:3" ht="15">
      <c r="A233" s="4" t="s">
        <v>612</v>
      </c>
      <c r="B233" s="4" t="s">
        <v>613</v>
      </c>
      <c r="C233" s="4" t="s">
        <v>613</v>
      </c>
    </row>
    <row r="234" spans="1:3" ht="15">
      <c r="A234" s="4" t="s">
        <v>614</v>
      </c>
      <c r="B234" s="4" t="s">
        <v>615</v>
      </c>
      <c r="C234" s="4" t="s">
        <v>616</v>
      </c>
    </row>
    <row r="235" spans="1:3" ht="15">
      <c r="A235" s="4" t="s">
        <v>617</v>
      </c>
      <c r="B235" s="4" t="s">
        <v>618</v>
      </c>
      <c r="C235" s="4" t="s">
        <v>619</v>
      </c>
    </row>
    <row r="236" spans="1:3" ht="15">
      <c r="A236" s="4" t="s">
        <v>620</v>
      </c>
      <c r="B236" s="4" t="s">
        <v>621</v>
      </c>
      <c r="C236" s="4" t="s">
        <v>622</v>
      </c>
    </row>
    <row r="237" spans="1:3" ht="15">
      <c r="A237" s="4" t="s">
        <v>623</v>
      </c>
      <c r="B237" s="4" t="s">
        <v>624</v>
      </c>
      <c r="C237" s="4" t="s">
        <v>625</v>
      </c>
    </row>
    <row r="238" spans="1:3" ht="30">
      <c r="A238" s="4" t="s">
        <v>626</v>
      </c>
      <c r="B238" s="4" t="s">
        <v>627</v>
      </c>
      <c r="C238" s="4" t="s">
        <v>628</v>
      </c>
    </row>
    <row r="239" spans="1:3" ht="15">
      <c r="A239" s="4" t="s">
        <v>629</v>
      </c>
      <c r="B239" s="4" t="s">
        <v>630</v>
      </c>
      <c r="C239" s="4" t="s">
        <v>631</v>
      </c>
    </row>
    <row r="240" spans="1:3" ht="15">
      <c r="A240" s="4" t="s">
        <v>632</v>
      </c>
      <c r="B240" s="4" t="s">
        <v>633</v>
      </c>
      <c r="C240" s="4" t="s">
        <v>633</v>
      </c>
    </row>
    <row r="241" spans="1:3" ht="15">
      <c r="A241" s="4" t="s">
        <v>634</v>
      </c>
      <c r="B241" s="4" t="s">
        <v>635</v>
      </c>
      <c r="C241" s="4" t="s">
        <v>636</v>
      </c>
    </row>
    <row r="242" spans="1:3" ht="15">
      <c r="A242" s="4" t="s">
        <v>637</v>
      </c>
      <c r="B242" s="4" t="s">
        <v>638</v>
      </c>
      <c r="C242" s="4" t="s">
        <v>639</v>
      </c>
    </row>
    <row r="243" spans="1:3" ht="15">
      <c r="A243" s="4" t="s">
        <v>640</v>
      </c>
      <c r="B243" s="4" t="s">
        <v>641</v>
      </c>
      <c r="C243" s="4" t="s">
        <v>642</v>
      </c>
    </row>
    <row r="244" spans="1:3" ht="30">
      <c r="A244" s="4" t="s">
        <v>643</v>
      </c>
      <c r="B244" s="4" t="s">
        <v>644</v>
      </c>
      <c r="C244" s="4" t="s">
        <v>645</v>
      </c>
    </row>
    <row r="245" spans="1:3" ht="15">
      <c r="A245" s="4" t="s">
        <v>646</v>
      </c>
      <c r="B245" s="4" t="s">
        <v>647</v>
      </c>
      <c r="C245" s="4" t="s">
        <v>648</v>
      </c>
    </row>
    <row r="246" spans="1:3" ht="15">
      <c r="A246" s="4" t="s">
        <v>649</v>
      </c>
      <c r="B246" s="4" t="s">
        <v>650</v>
      </c>
      <c r="C246" s="4" t="s">
        <v>651</v>
      </c>
    </row>
    <row r="247" spans="1:3" ht="15">
      <c r="A247" s="4" t="s">
        <v>652</v>
      </c>
      <c r="B247" s="4" t="s">
        <v>653</v>
      </c>
      <c r="C247" s="4" t="s">
        <v>654</v>
      </c>
    </row>
    <row r="248" spans="1:3" ht="15">
      <c r="A248" s="4" t="s">
        <v>655</v>
      </c>
      <c r="B248" s="4" t="s">
        <v>656</v>
      </c>
      <c r="C248" s="4" t="s">
        <v>656</v>
      </c>
    </row>
    <row r="249" spans="1:3" ht="15">
      <c r="A249" s="4" t="s">
        <v>657</v>
      </c>
      <c r="B249" s="4" t="s">
        <v>658</v>
      </c>
      <c r="C249" s="4" t="s">
        <v>659</v>
      </c>
    </row>
    <row r="250" spans="1:3" ht="15">
      <c r="A250" s="4" t="s">
        <v>660</v>
      </c>
      <c r="B250" s="4" t="s">
        <v>661</v>
      </c>
      <c r="C250" s="4" t="s">
        <v>661</v>
      </c>
    </row>
    <row r="251" spans="1:3" ht="15">
      <c r="A251" s="4" t="s">
        <v>662</v>
      </c>
      <c r="B251" s="4" t="s">
        <v>663</v>
      </c>
      <c r="C251" s="4" t="s">
        <v>663</v>
      </c>
    </row>
    <row r="252" spans="1:3" ht="15">
      <c r="A252" s="4" t="s">
        <v>664</v>
      </c>
      <c r="B252" s="4" t="s">
        <v>665</v>
      </c>
      <c r="C252" s="4" t="s">
        <v>665</v>
      </c>
    </row>
    <row r="253" spans="1:3" ht="15">
      <c r="A253" s="4" t="s">
        <v>666</v>
      </c>
      <c r="B253" s="4" t="s">
        <v>667</v>
      </c>
      <c r="C253" s="4" t="s">
        <v>668</v>
      </c>
    </row>
    <row r="254" spans="1:3" ht="15">
      <c r="A254" s="4" t="s">
        <v>669</v>
      </c>
      <c r="B254" s="4" t="s">
        <v>670</v>
      </c>
      <c r="C254" s="4" t="s">
        <v>670</v>
      </c>
    </row>
    <row r="255" spans="1:3" ht="15">
      <c r="A255" s="4" t="s">
        <v>671</v>
      </c>
      <c r="B255" s="4" t="s">
        <v>672</v>
      </c>
      <c r="C255" s="4" t="s">
        <v>672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24" t="s">
        <v>695</v>
      </c>
      <c r="B2" s="124"/>
      <c r="C2" s="6"/>
      <c r="D2" s="6"/>
    </row>
    <row r="4" spans="1:2" ht="15">
      <c r="A4" s="5" t="s">
        <v>673</v>
      </c>
      <c r="B4" s="5" t="s">
        <v>674</v>
      </c>
    </row>
    <row r="5" spans="1:2" ht="15">
      <c r="A5" s="5" t="s">
        <v>675</v>
      </c>
      <c r="B5" s="5" t="s">
        <v>676</v>
      </c>
    </row>
    <row r="6" spans="1:2" ht="15">
      <c r="A6" s="5" t="s">
        <v>677</v>
      </c>
      <c r="B6" s="5" t="s">
        <v>678</v>
      </c>
    </row>
    <row r="7" spans="1:2" ht="15">
      <c r="A7" s="5" t="s">
        <v>679</v>
      </c>
      <c r="B7" s="5" t="s">
        <v>680</v>
      </c>
    </row>
    <row r="8" spans="1:2" ht="15">
      <c r="A8" s="5" t="s">
        <v>681</v>
      </c>
      <c r="B8" s="5" t="s">
        <v>682</v>
      </c>
    </row>
    <row r="9" spans="1:2" ht="15">
      <c r="A9" s="5" t="s">
        <v>683</v>
      </c>
      <c r="B9" s="5" t="s">
        <v>684</v>
      </c>
    </row>
    <row r="10" spans="1:2" ht="15">
      <c r="A10" s="5" t="s">
        <v>685</v>
      </c>
      <c r="B10" s="5" t="s">
        <v>686</v>
      </c>
    </row>
    <row r="11" spans="1:2" ht="15">
      <c r="A11" s="5" t="s">
        <v>687</v>
      </c>
      <c r="B11" s="5" t="s">
        <v>688</v>
      </c>
    </row>
    <row r="12" spans="1:2" ht="15">
      <c r="A12" s="5" t="s">
        <v>689</v>
      </c>
      <c r="B12" s="5" t="s">
        <v>690</v>
      </c>
    </row>
    <row r="13" spans="1:2" ht="15">
      <c r="A13" s="5" t="s">
        <v>691</v>
      </c>
      <c r="B13" s="5" t="s">
        <v>692</v>
      </c>
    </row>
    <row r="14" spans="1:2" ht="15">
      <c r="A14" s="5" t="s">
        <v>693</v>
      </c>
      <c r="B14" s="5" t="s">
        <v>694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875</v>
      </c>
    </row>
    <row r="3" ht="15">
      <c r="B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Рабатов Алибек Канатович</cp:lastModifiedBy>
  <dcterms:created xsi:type="dcterms:W3CDTF">2012-09-14T10:00:02Z</dcterms:created>
  <dcterms:modified xsi:type="dcterms:W3CDTF">2019-01-30T11:56:45Z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