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adyrbayuly\Desktop\"/>
    </mc:Choice>
  </mc:AlternateContent>
  <bookViews>
    <workbookView xWindow="0" yWindow="0" windowWidth="28800" windowHeight="12435"/>
  </bookViews>
  <sheets>
    <sheet name="русс" sheetId="1" r:id="rId1"/>
    <sheet name="каз" sheetId="2" r:id="rId2"/>
    <sheet name="Свод" sheetId="3" r:id="rId3"/>
  </sheets>
  <definedNames>
    <definedName name="_xlnm._FilterDatabase" localSheetId="1" hidden="1">каз!$A$13:$ES$13</definedName>
    <definedName name="_xlnm._FilterDatabase" localSheetId="0" hidden="1">русс!$A$13:$HW$13</definedName>
    <definedName name="_xlnm.Print_Titles" localSheetId="1">каз!$11:$12</definedName>
    <definedName name="_xlnm.Print_Titles" localSheetId="0">русс!$11:$12</definedName>
    <definedName name="_xlnm.Print_Area" localSheetId="1">каз!$A$1:$X$437</definedName>
    <definedName name="_xlnm.Print_Area" localSheetId="0">русс!$A$1:$X$437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7" i="2" l="1"/>
  <c r="T157" i="2"/>
  <c r="U88" i="2"/>
  <c r="T88" i="2"/>
  <c r="U435" i="2"/>
  <c r="T435" i="2"/>
  <c r="T432" i="2"/>
  <c r="T431" i="2"/>
  <c r="T430" i="2"/>
  <c r="T87" i="2"/>
  <c r="U87" i="2" s="1"/>
  <c r="T434" i="1"/>
  <c r="U433" i="1"/>
  <c r="T432" i="1"/>
  <c r="T431" i="1"/>
  <c r="T430" i="1"/>
  <c r="T419" i="1"/>
  <c r="T417" i="1"/>
  <c r="T289" i="1"/>
  <c r="T287" i="1"/>
  <c r="T285" i="1"/>
  <c r="T257" i="1"/>
  <c r="T87" i="1"/>
  <c r="U87" i="1" s="1"/>
  <c r="U428" i="2" l="1"/>
  <c r="T427" i="2"/>
  <c r="U426" i="2"/>
  <c r="U422" i="2"/>
  <c r="T421" i="2"/>
  <c r="T420" i="2"/>
  <c r="T414" i="2"/>
  <c r="U405" i="2"/>
  <c r="T402" i="2"/>
  <c r="T401" i="2"/>
  <c r="U399" i="2"/>
  <c r="T363" i="2"/>
  <c r="T360" i="2"/>
  <c r="T357" i="2"/>
  <c r="T355" i="2"/>
  <c r="U279" i="2"/>
  <c r="U278" i="2"/>
  <c r="T224" i="2"/>
  <c r="U164" i="2"/>
  <c r="T160" i="2"/>
  <c r="U84" i="2"/>
  <c r="U83" i="2"/>
  <c r="T82" i="2"/>
  <c r="U82" i="2" s="1"/>
  <c r="T68" i="2"/>
  <c r="U68" i="2" s="1"/>
  <c r="U428" i="1"/>
  <c r="T427" i="1"/>
  <c r="T426" i="1"/>
  <c r="T424" i="1"/>
  <c r="U422" i="1"/>
  <c r="T421" i="1"/>
  <c r="T420" i="1"/>
  <c r="U415" i="1"/>
  <c r="T414" i="1"/>
  <c r="T413" i="1"/>
  <c r="T412" i="1"/>
  <c r="T411" i="1"/>
  <c r="T410" i="1"/>
  <c r="T409" i="1"/>
  <c r="T408" i="1"/>
  <c r="T407" i="1"/>
  <c r="T406" i="1"/>
  <c r="U405" i="1"/>
  <c r="T403" i="1"/>
  <c r="T402" i="1"/>
  <c r="T401" i="1"/>
  <c r="U400" i="1"/>
  <c r="U399" i="1"/>
  <c r="T384" i="1"/>
  <c r="U379" i="1"/>
  <c r="T377" i="1"/>
  <c r="T372" i="1"/>
  <c r="T363" i="1"/>
  <c r="T360" i="1"/>
  <c r="T358" i="1"/>
  <c r="T357" i="1"/>
  <c r="T355" i="1"/>
  <c r="T353" i="1"/>
  <c r="T352" i="1"/>
  <c r="T350" i="1"/>
  <c r="T349" i="1"/>
  <c r="AE347" i="1"/>
  <c r="T347" i="1"/>
  <c r="T345" i="1"/>
  <c r="U303" i="1"/>
  <c r="U279" i="1"/>
  <c r="U228" i="1"/>
  <c r="T226" i="1"/>
  <c r="U225" i="1"/>
  <c r="T224" i="1"/>
  <c r="T222" i="1"/>
  <c r="U221" i="1"/>
  <c r="T220" i="1"/>
  <c r="U219" i="1"/>
  <c r="T188" i="1"/>
  <c r="T186" i="1"/>
  <c r="T184" i="1"/>
  <c r="T182" i="1" l="1"/>
  <c r="T164" i="1"/>
  <c r="U160" i="1"/>
  <c r="T148" i="1"/>
  <c r="T146" i="1"/>
  <c r="T144" i="1"/>
  <c r="T126" i="1"/>
  <c r="T85" i="1"/>
  <c r="U85" i="1" s="1"/>
  <c r="U84" i="1"/>
  <c r="U83" i="1"/>
  <c r="T82" i="1"/>
  <c r="U82" i="1" s="1"/>
  <c r="U81" i="1"/>
  <c r="U80" i="1"/>
  <c r="U16" i="1"/>
  <c r="AE77" i="1" l="1"/>
  <c r="E31" i="3" l="1"/>
  <c r="D31" i="3"/>
  <c r="C31" i="3"/>
  <c r="F30" i="3"/>
  <c r="F29" i="3"/>
  <c r="F28" i="3"/>
  <c r="F27" i="3"/>
  <c r="F26" i="3"/>
  <c r="F25" i="3"/>
  <c r="F24" i="3"/>
  <c r="F23" i="3"/>
  <c r="F22" i="3"/>
  <c r="F21" i="3"/>
  <c r="F20" i="3"/>
  <c r="F19" i="3"/>
  <c r="F18" i="3"/>
  <c r="F17" i="3"/>
  <c r="F16" i="3"/>
  <c r="F15" i="3"/>
  <c r="F14" i="3"/>
  <c r="F13" i="3"/>
  <c r="F12" i="3"/>
  <c r="F11" i="3"/>
  <c r="F10" i="3"/>
  <c r="F9" i="3"/>
  <c r="F8" i="3"/>
  <c r="F31" i="3" l="1"/>
  <c r="U397" i="2"/>
  <c r="U396" i="2"/>
  <c r="U395" i="2"/>
  <c r="T321" i="2"/>
  <c r="U281" i="2"/>
  <c r="U253" i="2"/>
  <c r="U244" i="2"/>
  <c r="U242" i="2"/>
  <c r="U235" i="2"/>
  <c r="T398" i="1" l="1"/>
  <c r="U397" i="1"/>
  <c r="U396" i="1"/>
  <c r="U395" i="1"/>
  <c r="T394" i="1"/>
  <c r="T321" i="1"/>
  <c r="U319" i="1"/>
  <c r="T309" i="1" l="1"/>
  <c r="T283" i="1"/>
  <c r="U281" i="1" l="1"/>
  <c r="U276" i="1"/>
  <c r="U275" i="1"/>
  <c r="U274" i="1"/>
  <c r="U273" i="1"/>
  <c r="U253" i="1"/>
  <c r="T212" i="1"/>
  <c r="U201" i="1"/>
  <c r="U174" i="1"/>
  <c r="U131" i="1"/>
  <c r="T79" i="1"/>
  <c r="U79" i="1" s="1"/>
  <c r="T78" i="1"/>
  <c r="U78" i="1" s="1"/>
  <c r="T77" i="1"/>
  <c r="U77" i="1" s="1"/>
  <c r="T177" i="1" l="1"/>
  <c r="T118" i="1"/>
  <c r="AE232" i="1" l="1"/>
  <c r="T250" i="1" l="1"/>
  <c r="U218" i="1" l="1"/>
  <c r="U217" i="1"/>
  <c r="U216" i="1"/>
  <c r="U215" i="1"/>
  <c r="U214" i="1"/>
  <c r="U213" i="1"/>
  <c r="U210" i="1"/>
  <c r="U202" i="1"/>
  <c r="U199" i="1"/>
  <c r="U189" i="1"/>
  <c r="U180" i="1"/>
  <c r="U179" i="1"/>
  <c r="U178" i="1"/>
  <c r="U175" i="1"/>
  <c r="U172" i="1"/>
  <c r="U171" i="1"/>
  <c r="U170" i="1"/>
  <c r="U169" i="1"/>
  <c r="U155" i="1"/>
  <c r="U154" i="1"/>
  <c r="U153" i="1"/>
  <c r="U152" i="1"/>
  <c r="U151" i="1"/>
  <c r="U150" i="1"/>
  <c r="U249" i="1" l="1"/>
  <c r="U259" i="1"/>
  <c r="U260" i="1"/>
  <c r="U261" i="1"/>
  <c r="U262" i="1"/>
  <c r="U263" i="1"/>
  <c r="U264" i="1"/>
  <c r="U300" i="1"/>
  <c r="U313" i="1"/>
  <c r="U314" i="1"/>
  <c r="U315" i="1"/>
  <c r="U316" i="1"/>
  <c r="U317" i="1"/>
  <c r="T161" i="1"/>
  <c r="T165" i="1"/>
  <c r="T166" i="1"/>
  <c r="T167" i="1"/>
  <c r="T168" i="1"/>
  <c r="T232" i="1"/>
  <c r="T247" i="1"/>
  <c r="T265" i="1"/>
  <c r="T305" i="1"/>
  <c r="T348" i="1"/>
  <c r="T364" i="1"/>
  <c r="T365" i="1"/>
  <c r="T366"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24" i="1"/>
  <c r="T119" i="1"/>
  <c r="T120" i="1"/>
  <c r="T121" i="1"/>
  <c r="T122" i="1"/>
  <c r="T161" i="2"/>
  <c r="T366" i="2"/>
  <c r="T365" i="2"/>
  <c r="T364" i="2"/>
  <c r="T348" i="2"/>
  <c r="U314" i="2"/>
  <c r="U312" i="1"/>
  <c r="T312" i="1" s="1"/>
  <c r="U311" i="2"/>
  <c r="U310" i="2"/>
  <c r="T306" i="2"/>
  <c r="T305" i="2"/>
  <c r="U231" i="2"/>
  <c r="T232" i="2"/>
  <c r="U233" i="2"/>
  <c r="U236" i="2"/>
  <c r="U237" i="2"/>
  <c r="U238" i="2"/>
  <c r="U239" i="2"/>
  <c r="U240" i="2"/>
  <c r="U245" i="2"/>
  <c r="U246" i="2"/>
  <c r="U248" i="2"/>
  <c r="U249" i="2"/>
  <c r="U251" i="2"/>
  <c r="U258" i="2"/>
  <c r="T168" i="2"/>
  <c r="T167" i="2"/>
  <c r="U166" i="2"/>
  <c r="U165" i="2"/>
  <c r="U127" i="2"/>
  <c r="T76" i="2"/>
  <c r="U76" i="2" s="1"/>
  <c r="T75" i="2"/>
  <c r="T74" i="2"/>
  <c r="T73" i="2"/>
  <c r="T71" i="2"/>
  <c r="T70" i="2"/>
  <c r="T69"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33" i="1"/>
  <c r="T88" i="1" s="1"/>
  <c r="T109" i="2"/>
  <c r="T97" i="2"/>
  <c r="T157" i="1" l="1"/>
  <c r="U435" i="1"/>
  <c r="U157" i="1"/>
  <c r="T435" i="1"/>
  <c r="U33" i="1"/>
  <c r="U88" i="1" s="1"/>
  <c r="U17" i="2"/>
  <c r="U21" i="2"/>
  <c r="U25" i="2"/>
  <c r="U29" i="2"/>
  <c r="U33" i="2"/>
  <c r="U37" i="2"/>
  <c r="U41" i="2"/>
  <c r="U45" i="2"/>
  <c r="U49" i="2"/>
  <c r="U53" i="2"/>
  <c r="U57" i="2"/>
  <c r="U61" i="2"/>
  <c r="U65" i="2"/>
  <c r="U70" i="2"/>
  <c r="U74" i="2"/>
  <c r="U18" i="2"/>
  <c r="U22" i="2"/>
  <c r="U26" i="2"/>
  <c r="U30" i="2"/>
  <c r="U34" i="2"/>
  <c r="U38" i="2"/>
  <c r="U42" i="2"/>
  <c r="U46" i="2"/>
  <c r="U50" i="2"/>
  <c r="U54" i="2"/>
  <c r="U58" i="2"/>
  <c r="U62" i="2"/>
  <c r="U66" i="2"/>
  <c r="U71" i="2"/>
  <c r="U75" i="2"/>
  <c r="U19" i="2"/>
  <c r="U23" i="2"/>
  <c r="U27" i="2"/>
  <c r="U31" i="2"/>
  <c r="U35" i="2"/>
  <c r="U39" i="2"/>
  <c r="U43" i="2"/>
  <c r="U47" i="2"/>
  <c r="U51" i="2"/>
  <c r="U55" i="2"/>
  <c r="U59" i="2"/>
  <c r="U63" i="2"/>
  <c r="U20" i="2"/>
  <c r="U24" i="2"/>
  <c r="U28" i="2"/>
  <c r="U32" i="2"/>
  <c r="U36" i="2"/>
  <c r="U40" i="2"/>
  <c r="U44" i="2"/>
  <c r="U48" i="2"/>
  <c r="U52" i="2"/>
  <c r="U56" i="2"/>
  <c r="U60" i="2"/>
  <c r="U64" i="2"/>
  <c r="U69" i="2"/>
  <c r="U73" i="2"/>
  <c r="U437" i="2" l="1"/>
  <c r="U437" i="1"/>
  <c r="T437" i="1"/>
  <c r="T437" i="2"/>
</calcChain>
</file>

<file path=xl/sharedStrings.xml><?xml version="1.0" encoding="utf-8"?>
<sst xmlns="http://schemas.openxmlformats.org/spreadsheetml/2006/main" count="12850" uniqueCount="2834">
  <si>
    <t>1 Р</t>
  </si>
  <si>
    <t>АО НАК Казатомпром</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</si>
  <si>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</si>
  <si>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</si>
  <si>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</si>
  <si>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участок "Центральный" месторождения  "Мынкудук"</t>
  </si>
  <si>
    <t>ОИ</t>
  </si>
  <si>
    <t>г. Астана ул. Кунаева 10</t>
  </si>
  <si>
    <t>пос. Кыземшек Сузакский р-н ЮКО</t>
  </si>
  <si>
    <t>январь-декабрь</t>
  </si>
  <si>
    <t>авансовый платеж-0%,  ежемесячная оплата  в течение 15 рабочих дней с момента подписания акта выполненных работ</t>
  </si>
  <si>
    <t>ОВХ</t>
  </si>
  <si>
    <t>ГРД</t>
  </si>
  <si>
    <t>2 Р</t>
  </si>
  <si>
    <t>месторождение "Уванас"</t>
  </si>
  <si>
    <t>3 Р</t>
  </si>
  <si>
    <t>участок "Восточный" месторождения "Мынкудук"</t>
  </si>
  <si>
    <t>4 Р</t>
  </si>
  <si>
    <t>Месторождение "Жалпак"</t>
  </si>
  <si>
    <t>5 Р</t>
  </si>
  <si>
    <t>месторождение "Канжуган"</t>
  </si>
  <si>
    <t>пос. Таукент Сузакский р-н ЮКО</t>
  </si>
  <si>
    <t>6 Р</t>
  </si>
  <si>
    <t>участок № 1 (Южный) месторождения "Моинкум"</t>
  </si>
  <si>
    <t>7 Р</t>
  </si>
  <si>
    <t xml:space="preserve">участок № 3 (Центральный: залежи 16у, 8и, 5и) месторождения "Моинкум" </t>
  </si>
  <si>
    <t>февраль-декабрь</t>
  </si>
  <si>
    <t>8 Р</t>
  </si>
  <si>
    <t>месторождения "Северный Карамурун" и "Южный Карамурун"</t>
  </si>
  <si>
    <t>9 Р</t>
  </si>
  <si>
    <t>09.90.19.000.000.00.0999.000000000000</t>
  </si>
  <si>
    <t>Работы по добыче урана</t>
  </si>
  <si>
    <t>Комплекс работ по добыче урана</t>
  </si>
  <si>
    <t xml:space="preserve">авансовый платеж-30%, ежемесячная оплата  в течение 15 рабочих дней с момента подписания акта выполненных работ </t>
  </si>
  <si>
    <t>10 Р</t>
  </si>
  <si>
    <t>11 Р</t>
  </si>
  <si>
    <t>12 Р</t>
  </si>
  <si>
    <t>13 Р</t>
  </si>
  <si>
    <t>14 Р</t>
  </si>
  <si>
    <t>15 Р</t>
  </si>
  <si>
    <t>16 Р</t>
  </si>
  <si>
    <t>17 Р</t>
  </si>
  <si>
    <t>09.90.19.000.001.00.0999.000000000000</t>
  </si>
  <si>
    <t>Работы по переработке ураносодержащих материалов/сырья</t>
  </si>
  <si>
    <t>Переработка первого товарного продукта до химического концентрата природного урана по СТ НАК 12-2007 (участок "Центральный" месторождения  "Мынкудук")</t>
  </si>
  <si>
    <t>18 Р</t>
  </si>
  <si>
    <t>Переработка первого товарного продукта до химического концентрата природного урана по СТ НАК 12-2007 (месторождение "Уванас")</t>
  </si>
  <si>
    <t>19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</si>
  <si>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</si>
  <si>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 Р</t>
  </si>
  <si>
    <t>Переработка первого товарного продукта до химического концентрата природногно урана СТ НАК 12-2007 (месторождение "Жалпак")</t>
  </si>
  <si>
    <t>21 Р</t>
  </si>
  <si>
    <t xml:space="preserve">Переработка первого товарного продукта до товарного десорбата СТ НАК 14-2014 (месторождение "Канжуган") </t>
  </si>
  <si>
    <t>22 Р</t>
  </si>
  <si>
    <t xml:space="preserve">Переработка первого товарного продукта до товарного десорбата СТ НАК 14-2014  (участок №1 (Южный) месторождения "Моинкум") </t>
  </si>
  <si>
    <t>23 Р</t>
  </si>
  <si>
    <t>Переработка первого товарного продукта до товарного десорбата СТ НАК 14-2014 (участок № 3 ("Центральный": залежи 16у) месторождения "Моинкум"</t>
  </si>
  <si>
    <t>24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</si>
  <si>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</si>
  <si>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25 Р</t>
  </si>
  <si>
    <t>Переработка первого товарного продукта до товарного десорбата СТ НАК 14-2014 (участок "Восточный" месторождения "Мынкудук")</t>
  </si>
  <si>
    <t>29 Р</t>
  </si>
  <si>
    <t>09.10.12.900.010.00.0999.000000000000</t>
  </si>
  <si>
    <t>Работы по строительству (сооружению) скважины</t>
  </si>
  <si>
    <t>Сооружение технологических скважин, перебуров и бурение экплуатационно-разведочных скважин на участке №3 ("Центральный") месторождения "Моинкум"</t>
  </si>
  <si>
    <t>30 Р</t>
  </si>
  <si>
    <t>Сооружение технологических  и бурение экплуатационно-разведочных скважин на  месторождении "Уванас"</t>
  </si>
  <si>
    <t>итого по работам</t>
  </si>
  <si>
    <t xml:space="preserve">3. Услуги </t>
  </si>
  <si>
    <t>2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</si>
  <si>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</si>
  <si>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</si>
  <si>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</si>
  <si>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</si>
  <si>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авансовый платеж - 0%, оплата в течении 15 рабочих дней с момента подписания акта оказанных услуг</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</si>
  <si>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</si>
  <si>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</si>
  <si>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</si>
  <si>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</si>
  <si>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</si>
  <si>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</si>
  <si>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</si>
  <si>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</si>
  <si>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</si>
  <si>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</si>
  <si>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</si>
  <si>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</si>
  <si>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</si>
  <si>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</si>
  <si>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</si>
  <si>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</si>
  <si>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</si>
  <si>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</si>
  <si>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</si>
  <si>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</si>
  <si>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</si>
  <si>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</si>
  <si>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</si>
  <si>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</si>
  <si>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</si>
  <si>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Ответств стр. подр. (новое название)</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</si>
  <si>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</si>
  <si>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</si>
  <si>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</si>
  <si>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</si>
  <si>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</si>
  <si>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</si>
  <si>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</si>
  <si>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</si>
  <si>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</si>
  <si>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</si>
  <si>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</si>
  <si>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</si>
  <si>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</si>
  <si>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Төлем шарты ( аванстық төлемнің мөлшері ),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</si>
  <si>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</si>
  <si>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</si>
  <si>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</si>
  <si>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</si>
  <si>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</si>
  <si>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</si>
  <si>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</si>
  <si>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</si>
  <si>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</si>
  <si>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Ж</t>
  </si>
  <si>
    <t>Казатомөнеркәсіп ҰAK AҚ</t>
  </si>
  <si>
    <t>Тау-кен дайындық жұмыстары</t>
  </si>
  <si>
    <t>БК</t>
  </si>
  <si>
    <t>Астана  қаласы Қонаев көшесі 10</t>
  </si>
  <si>
    <t>Кыземшек кенті Созақ ауданы ОҚО</t>
  </si>
  <si>
    <t>қаңтар-желтоқсан</t>
  </si>
  <si>
    <t xml:space="preserve">аванстық төлем - 0%, орындалған жұмыстардың актісіне қол қойылған сәттен бастап ай сайын 15 жұмыс күні ішінде төлеу </t>
  </si>
  <si>
    <t>ХКҰ</t>
  </si>
  <si>
    <t>2 Ж</t>
  </si>
  <si>
    <t>"Уванас" кен орны</t>
  </si>
  <si>
    <t>3 Ж</t>
  </si>
  <si>
    <t>4 Ж</t>
  </si>
  <si>
    <t>5 Ж</t>
  </si>
  <si>
    <t>"Қанжуған" кен орны</t>
  </si>
  <si>
    <t>Таукент кенті Созақ ауданы ОҚО</t>
  </si>
  <si>
    <t>6 Ж</t>
  </si>
  <si>
    <t>7 Ж</t>
  </si>
  <si>
    <t xml:space="preserve"> "Мойынқұм" кен орнының  № 3 (Орталық: 16у, 8и, 5и тыңайған жерлері) учаскесі</t>
  </si>
  <si>
    <t>ақпан-желтоқсан</t>
  </si>
  <si>
    <t>8 Ж</t>
  </si>
  <si>
    <t xml:space="preserve"> "Солтүстік Қарамұрын" және   "Оңтүстік Қарамұрын" кен орындары</t>
  </si>
  <si>
    <t>Шиелі кенті Қызылорда облысы</t>
  </si>
  <si>
    <t>9 Ж</t>
  </si>
  <si>
    <t xml:space="preserve">аванстық төлем -30%, орындалған жұмыстардың актісіне қол қойылған сәттен бастап ай сайын 15 жұмыс күні ішінде төлеу </t>
  </si>
  <si>
    <t>10 Ж</t>
  </si>
  <si>
    <t>11 Ж</t>
  </si>
  <si>
    <t>12 Ж</t>
  </si>
  <si>
    <t>"Жалпақ" кен орны</t>
  </si>
  <si>
    <t>13 Ж</t>
  </si>
  <si>
    <t>14 Ж</t>
  </si>
  <si>
    <t>15 Ж</t>
  </si>
  <si>
    <t>16 Ж</t>
  </si>
  <si>
    <t>17 Ж</t>
  </si>
  <si>
    <t>18 Ж</t>
  </si>
  <si>
    <t>19 Ж</t>
  </si>
  <si>
    <t>20 Ж</t>
  </si>
  <si>
    <t>21 Ж</t>
  </si>
  <si>
    <t>22 Ж</t>
  </si>
  <si>
    <t>23 Ж</t>
  </si>
  <si>
    <t>24 Ж</t>
  </si>
  <si>
    <t>25 Ж</t>
  </si>
  <si>
    <t>30 Ж</t>
  </si>
  <si>
    <t>2 Қ</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</si>
  <si>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</si>
  <si>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</si>
  <si>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қаңтар</t>
  </si>
  <si>
    <t xml:space="preserve">аванстық төлем - 0%, көрсетілген қызметтер актісіне қол қойылған сәттен бастап 15 жұмыс күні ішінде төлеу </t>
  </si>
  <si>
    <t>1. Товары</t>
  </si>
  <si>
    <t>итого по товарам</t>
  </si>
  <si>
    <t>2. Работы</t>
  </si>
  <si>
    <t>1. Тауарлар</t>
  </si>
  <si>
    <t>тауарлар бойынша жиыны</t>
  </si>
  <si>
    <t>Жұмыстар</t>
  </si>
  <si>
    <t xml:space="preserve"> жұмыстар бойынша жиыны </t>
  </si>
  <si>
    <t>3. Қызметтер</t>
  </si>
  <si>
    <t>17.23.14.500.000.00.5111.000000000066</t>
  </si>
  <si>
    <t>Бумага</t>
  </si>
  <si>
    <t>для офисного оборудования, формат А4, плотность 80 г/м2, ГОСТ 6656-76</t>
  </si>
  <si>
    <t xml:space="preserve">Бумага для офисного оборудованияr  А4 формата размер 210х297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</si>
  <si>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ЭЦПП</t>
  </si>
  <si>
    <t>февраль</t>
  </si>
  <si>
    <t>DDP</t>
  </si>
  <si>
    <t>март-декабрь</t>
  </si>
  <si>
    <t>авансовый платеж - 0%, оплата в течении 30 рабочих дней с момента подписания акта приема - передачи поставленных товаров</t>
  </si>
  <si>
    <t>одна пачка</t>
  </si>
  <si>
    <t>АД</t>
  </si>
  <si>
    <t>17.23.14.500.000.00.5111.000000000051</t>
  </si>
  <si>
    <t>для офисного оборудования, формат А3, плотность 90 г/м2, ГОСТ 6656-76</t>
  </si>
  <si>
    <t xml:space="preserve">Бумага для офисного оборудования А3 формата размер 420х297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</si>
  <si>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25.99.23.300.000.00.0796.000000000004</t>
  </si>
  <si>
    <t xml:space="preserve"> Зажим</t>
  </si>
  <si>
    <t>размер 32 мм</t>
  </si>
  <si>
    <t>материал: металл, размер - 32 мм, цвет -  цветные</t>
  </si>
  <si>
    <t>штука</t>
  </si>
  <si>
    <t xml:space="preserve">25.99.23.300.000.00.0796.000000000003
</t>
  </si>
  <si>
    <t>размер 25 мм</t>
  </si>
  <si>
    <t>материал: металл, размер - 25 мм, цвет -  цветные</t>
  </si>
  <si>
    <t>25.99.23.300.000.00.0796.000000000001</t>
  </si>
  <si>
    <t>размер 19 мм</t>
  </si>
  <si>
    <t>материал: металл, размер - 19 мм, цвет -  цветные</t>
  </si>
  <si>
    <t>25.99.23.300.000.00.0796.000000000006</t>
  </si>
  <si>
    <t>размер 51 мм</t>
  </si>
  <si>
    <t>материал: металл, размер - 51 мм, цвет -  цветные</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</si>
  <si>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</si>
  <si>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</si>
  <si>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</si>
  <si>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</si>
  <si>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</si>
  <si>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пластиковая, формат А4, 80 мм</t>
  </si>
  <si>
    <t>Регистратор на 70 мм, цветные</t>
  </si>
  <si>
    <t>22.29.25.700.000.00.0796.000000000000</t>
  </si>
  <si>
    <t>регистратор, пластиковая, формат А4, 50 мм</t>
  </si>
  <si>
    <t>Регистратор на 50 мм, цветные</t>
  </si>
  <si>
    <t>25.99.23.500.000.01.0778.000000000003</t>
  </si>
  <si>
    <t>Скрепка</t>
  </si>
  <si>
    <t>металлическая, размер 28 мм</t>
  </si>
  <si>
    <t>Скрепки 28 мм, в пачке -100 шт, золото</t>
  </si>
  <si>
    <t>упаковка</t>
  </si>
  <si>
    <t>32.99.12.500.000.00.0796.000000000002</t>
  </si>
  <si>
    <t>винтовой, с зажимом, механический</t>
  </si>
  <si>
    <t>карандаш механический FUN MIN с прозрачным корпусом, нескользящая зоназахвата, толщина 0,5 мм.</t>
  </si>
  <si>
    <t>15.12.12.900.016.00.0796.000000000007</t>
  </si>
  <si>
    <t>адресная, из натуральной композиционной кожи, формат А 4, 50 мм, ГОСТ 28631-2005</t>
  </si>
  <si>
    <t>адресная, из натуральной композиционной кожи, формат А 4, 50 мм, ГОСТ 28631-2006, внутрений материал: велюр, с нанесением логотипа Компании</t>
  </si>
  <si>
    <t>32.99.15.300.000.00.0704.000000000003</t>
  </si>
  <si>
    <t>твердо-мягкий</t>
  </si>
  <si>
    <t>грифель для механического карандаша, 0,5 мм в пластмассовой коробочке 12 грифелей</t>
  </si>
  <si>
    <t>набор</t>
  </si>
  <si>
    <t>22.29.25.900.002.00.0796.000000000000</t>
  </si>
  <si>
    <t>Файл - вкладыш</t>
  </si>
  <si>
    <t>с перфорацией, для документов, размер 235*305 мм</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</si>
  <si>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</si>
  <si>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</si>
  <si>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</si>
  <si>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</si>
  <si>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</si>
  <si>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</si>
  <si>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</si>
  <si>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</si>
  <si>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</si>
  <si>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t>простой, с ластиком</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</si>
  <si>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</si>
  <si>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32.99.59.900.084.00.0796.000000000015</t>
  </si>
  <si>
    <t>Скотч</t>
  </si>
  <si>
    <t>полипропиленовый, ширина 19 мм, канцелярский</t>
  </si>
  <si>
    <t>Скотч 19мм х 33м, прозрачный</t>
  </si>
  <si>
    <t>26.51.32.500.003.01.0796.000000000012</t>
  </si>
  <si>
    <t xml:space="preserve">Линейка </t>
  </si>
  <si>
    <t>измерительная, пластмассовая, длина 30 см</t>
  </si>
  <si>
    <t xml:space="preserve">Линейка 30 см, пластмассовая </t>
  </si>
  <si>
    <t>22.29.25.700.000.00.0796.000000000017</t>
  </si>
  <si>
    <t xml:space="preserve">Папка </t>
  </si>
  <si>
    <t>с резинками, пластиковая, формат A4, 50 мм</t>
  </si>
  <si>
    <t>Папка пластиковая с резинками по углам, формат А4 , вмещает до 150 стандартных листов, толщина пластика 0,45 мм.</t>
  </si>
  <si>
    <t>22.29.25.700.000.00.0796.000000000034</t>
  </si>
  <si>
    <t>конверт на кнопке, пластиковая, формат A4</t>
  </si>
  <si>
    <t>формат А4, изготовлена из прочноного пластика, плотно закрывается  на кнопку , вмещает до 150 стандартных листов, толщина пластика 0,35 мм</t>
  </si>
  <si>
    <t>25.99.23.500.001.00.5111.000000000000</t>
  </si>
  <si>
    <t>Скоба</t>
  </si>
  <si>
    <t>для канцелярских целей, проволочная</t>
  </si>
  <si>
    <t>Скобы для степлера N 10,  никель</t>
  </si>
  <si>
    <t>Скобы для степлера №24/6, никель</t>
  </si>
  <si>
    <t>28.23.23.900.005.00.0796.000000000000</t>
  </si>
  <si>
    <t xml:space="preserve"> Степлер</t>
  </si>
  <si>
    <t>канцелярский, механический</t>
  </si>
  <si>
    <t>Степлер- плайер  В10 PROFESSIONAL  стальной механизм , верхняя загрузка скоб, сшивает до 15 листов, глубина сшивания 45 мм, с использованием  скоб №10, цветные</t>
  </si>
  <si>
    <t xml:space="preserve">Cтеплер "STABILO" до 30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</si>
  <si>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</si>
  <si>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</si>
  <si>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</si>
  <si>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</si>
  <si>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22.29.25.900.003.00.0796.000000000000</t>
  </si>
  <si>
    <t>Файл-уголок</t>
  </si>
  <si>
    <t>формат А4</t>
  </si>
  <si>
    <t>Уголок плотный,  цветные , толщина 180 микрон</t>
  </si>
  <si>
    <t>22.29.25.900.006.00.0796.000000000015</t>
  </si>
  <si>
    <t>Ножницы</t>
  </si>
  <si>
    <t>с пластиковой ручкой, длина 25 см</t>
  </si>
  <si>
    <t>Ножницы с пластиковой ручкой и резиновыми вставками длина 25 см</t>
  </si>
  <si>
    <t>32.99.59.900.084.00.0796.000000000013</t>
  </si>
  <si>
    <t xml:space="preserve">Скотч </t>
  </si>
  <si>
    <t>полипропиленовый, ширина 48 мм, канцелярский</t>
  </si>
  <si>
    <t>Скотч прозрачный, 48мм х 200м, 40мкм</t>
  </si>
  <si>
    <t>32.99.14.550.003.00.0796.000000000000</t>
  </si>
  <si>
    <t xml:space="preserve">Точилка </t>
  </si>
  <si>
    <t>для подтачивания грифельного карандаша, механическая</t>
  </si>
  <si>
    <t>механическая точилка в металлическом корпусе с креплением к столу в комплекте</t>
  </si>
  <si>
    <t>25.71.13.350.000.00.0796.000000000001</t>
  </si>
  <si>
    <t>металическая</t>
  </si>
  <si>
    <t>точилка для подтачивания грифельного карандаша, алюминий</t>
  </si>
  <si>
    <t>22.29.25.500.004.01.0796.000000000002</t>
  </si>
  <si>
    <t xml:space="preserve">Ручка </t>
  </si>
  <si>
    <t>пластиковая, гелевая</t>
  </si>
  <si>
    <t>Ручка гелевая тонкая Cello Maxritter, синяя, красная, черная и зеленая</t>
  </si>
  <si>
    <t>22.29.25.500.004.01.0796.000000000005</t>
  </si>
  <si>
    <t>Ручка шариковая автоматическая, с эргономичной резинкой для пальцев, корпус разных цветов с металлическим наконечником, толщина линии 0,7 мм</t>
  </si>
  <si>
    <t>32.99.13.590.000.00.0796.000000000000</t>
  </si>
  <si>
    <t>корректирующая ручка спиртовая основа, объем 7 мл.</t>
  </si>
  <si>
    <t xml:space="preserve"> Ручка </t>
  </si>
  <si>
    <t>пластиковая, шариковая</t>
  </si>
  <si>
    <t>Ручка пластиковая шариковая автоматическая " AMSTERDAM" Forpas, серебристый корпус, толщина линии письма 0,7 мм.</t>
  </si>
  <si>
    <t>Ручка-стилус  шариковая автоматическая  CREATE Forpas с удобным прорезиненным упором, толщина линии письма 0,7 мм</t>
  </si>
  <si>
    <t>22.29.29.900.017.00.0796.000000000007</t>
  </si>
  <si>
    <t>Органайзер</t>
  </si>
  <si>
    <t>пластиковый, на вращающейся основе</t>
  </si>
  <si>
    <t>органайзер ECO  изготовлен из пластмассы, комплект канцелярских принадлежностей из 14 предметов + бумага для заметок</t>
  </si>
  <si>
    <t>22.19.73.210.000.00.0796.000000000000</t>
  </si>
  <si>
    <t>Ластик</t>
  </si>
  <si>
    <t>мягкий</t>
  </si>
  <si>
    <t xml:space="preserve">Ластик NON-DUST, комбинированная (стирательная резинка) </t>
  </si>
  <si>
    <t>22.29.25.500.006.00.0796.000000000000</t>
  </si>
  <si>
    <t>карандаш, 36 грамм</t>
  </si>
  <si>
    <t>Клей карандаш 36 гр.</t>
  </si>
  <si>
    <t>28.95.11.370.000.00.0796.000000000001</t>
  </si>
  <si>
    <t>Резак</t>
  </si>
  <si>
    <t>для бумаги, роликовый</t>
  </si>
  <si>
    <t>Нож канцелярский, ширина лезвия 18 мм.  Резиновая рукоятка</t>
  </si>
  <si>
    <t>17.23.12.700.012.00.5111.000000000001</t>
  </si>
  <si>
    <t>для заметок, формат блока 8*8 см</t>
  </si>
  <si>
    <t xml:space="preserve">бумага для заметок "ECO" 8,5х8,5 см, 800 л., в картонной подставке, бумага белая </t>
  </si>
  <si>
    <t>17.23.12.700.013.00.0796.000000000000</t>
  </si>
  <si>
    <t>клейкие листки из качественной бумаги, клей на водной основе, бумага не содержит хлора, размер 50*75 мм по 100 листов, 50*40 мм по 100 листов</t>
  </si>
  <si>
    <t>20.52.10.900.005.00.0796.000000000024</t>
  </si>
  <si>
    <t>Клей</t>
  </si>
  <si>
    <t>клей канцелярский прозрачный, в пластмассовой бутылочке, наконечник из тканевой мембраны для равномерного нанесения на поверхность</t>
  </si>
  <si>
    <t>22.29.25.500.000.00.0704.000000000008</t>
  </si>
  <si>
    <t>Маркер</t>
  </si>
  <si>
    <t>текстовой, пластиковый, толщина 1-5 мм</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</si>
  <si>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</si>
  <si>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17.21.15.350.000.00.0796.000000000007</t>
  </si>
  <si>
    <t xml:space="preserve"> Конверт</t>
  </si>
  <si>
    <t>бумажный, формат А5</t>
  </si>
  <si>
    <t>Конверт, А5 формат, 162х229мм</t>
  </si>
  <si>
    <t>17.23.13.500.003.00.0796.000000000001</t>
  </si>
  <si>
    <t>картонный, размер 320x230x40 мм, формат А4</t>
  </si>
  <si>
    <t>папка-скоросшиватель DELUXE формата А4 изготовлена из мелованного картона для хранения документов</t>
  </si>
  <si>
    <t>22.29.25.700.000.00.0796.000000000018</t>
  </si>
  <si>
    <t>с прижимом, скоросшивателем, пластиковая, формат A4, 50 мм</t>
  </si>
  <si>
    <t>папка с мощным металлическим боковым прижимом, толщина пластика 0,65 мм, ширина корешка 2 см., формат А4</t>
  </si>
  <si>
    <t>25.99.29.250.000.00.0796.000000000000</t>
  </si>
  <si>
    <t>Корзина</t>
  </si>
  <si>
    <t>для бумаг, металлическая, сетчатая</t>
  </si>
  <si>
    <t>корзина для мусора изготовлена из перфорированного металла, размер 25*28 см. Цвет серебристый , черный</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</si>
  <si>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</si>
  <si>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</si>
  <si>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</si>
  <si>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</si>
  <si>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сентябрь</t>
  </si>
  <si>
    <t>октябрь</t>
  </si>
  <si>
    <t>17.23.12.700.005.00.0796.000000000002</t>
  </si>
  <si>
    <t>формат А5, недатированный</t>
  </si>
  <si>
    <t xml:space="preserve">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</si>
  <si>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32.99.12.190.000.01.0796.000000000000</t>
  </si>
  <si>
    <t>шариковая, с логотипом</t>
  </si>
  <si>
    <t>март</t>
  </si>
  <si>
    <t>26.52.14.750.000.00.0796.000000000000</t>
  </si>
  <si>
    <t xml:space="preserve">Часы </t>
  </si>
  <si>
    <t>настольные, неэлектрические, с механизмом часовым для систем часовых электрических</t>
  </si>
  <si>
    <t xml:space="preserve">НАСТОЛЬНЫЕ ЧАСЫ "СҰҢҚАР"  Empire Карманные часы на настольной подставке в национальном стиле, выполненной  ввиде сокола, расправившего крылья. Материал: металл с покрытием золотого цвета. Диаметр часов 45 мм, размер подставки 180 х 65 мм. Подарочный деревянный кейс, украшенный орнаментом. </t>
  </si>
  <si>
    <t>январь</t>
  </si>
  <si>
    <t>32.99.59.900.062.00.0704.000000000000</t>
  </si>
  <si>
    <t>Продукция сувенирная</t>
  </si>
  <si>
    <t>настольный набор "Абай" с часами подставкой для ручки</t>
  </si>
  <si>
    <t>32.99.59.900.062.00.0796.000000000000</t>
  </si>
  <si>
    <t>подарочная</t>
  </si>
  <si>
    <t>панно в деревянной рамке "Астана" настенное/настольное</t>
  </si>
  <si>
    <t>подарочный набор "Каламкас", платок, ежедневник и ручка</t>
  </si>
  <si>
    <t>июль</t>
  </si>
  <si>
    <t>август</t>
  </si>
  <si>
    <t>22.29.25.500.004.01.0796.000000000001</t>
  </si>
  <si>
    <t>пластиковая, роллерная</t>
  </si>
  <si>
    <t>ручка-роллер с изображением национальных орнаментов-петроглифов</t>
  </si>
  <si>
    <t>25.99.29.190.058.00.0796.000000000000</t>
  </si>
  <si>
    <t>Визитница</t>
  </si>
  <si>
    <t>металлическая</t>
  </si>
  <si>
    <t>Подставка для визиток и бумаг  "ҚОС ҚЫРАН"декорирована традиционными орнаментами, и представлять образ птицы с распростертыми крыльями. Размеры: 180х100х150 мм. В основании имеется отдельный ящик для хранения визитных карт.
Материал: металл, полупрозрачная цветная эмаль, кристаллы, камень Кошачий глаз.</t>
  </si>
  <si>
    <t>23.41.11.300.016.02.0704.000000000001</t>
  </si>
  <si>
    <t>Сервиз</t>
  </si>
  <si>
    <t>чайный, фарфоровый, на 6 персон, тонкостенный, ГОСТ 28390-89</t>
  </si>
  <si>
    <t>чайный набор "Салтанат" на 6 персон , фарфор Fine Bon Chine</t>
  </si>
  <si>
    <t>32.40.42.590.001.00.0796.000000000000</t>
  </si>
  <si>
    <t>Шахматы</t>
  </si>
  <si>
    <t xml:space="preserve">для спортивных игр </t>
  </si>
  <si>
    <t>Шахматы "Айбар" 
Размеры: 450х350х80 мм.
Материал: натуральное дерево. Фигурки: полимер, покрытие “слоновая кость”, “античное серебро” и “античное золото”, цветная эмаль.</t>
  </si>
  <si>
    <t>май</t>
  </si>
  <si>
    <t>июнь</t>
  </si>
  <si>
    <t>95.24.10.000.000.00.0999.000000000000</t>
  </si>
  <si>
    <t>Работы по ремонту/восстановлению мебели</t>
  </si>
  <si>
    <t xml:space="preserve">Работы по ремонту/восстановлению мебели (кресел, шкафов, рабочих столов и т.д.) </t>
  </si>
  <si>
    <t>июнь-декабрь</t>
  </si>
  <si>
    <t>авансовый платеж - 30%, окончательная оплата после подписания акта выполненных работ в течений 30-ти рабочих дней</t>
  </si>
  <si>
    <t>18.12.19.900.002.00.0777.000000000000</t>
  </si>
  <si>
    <t>Услуги полиграфические по изготовлению/печатанию полиграфической продукции (кроме книг, фото, периодических изданий)</t>
  </si>
  <si>
    <t>Визитные карточки с термоподнятием 2+0 
бумага лен ультра-белый 280, размер 9см х 5см, с нанесением логотипа Компании</t>
  </si>
  <si>
    <t>апрель</t>
  </si>
  <si>
    <t>май-декабрь</t>
  </si>
  <si>
    <t>авансовый платеж - 0%, оплата в течении 30 рабочих дней с момента подписания акта оказанных услуг</t>
  </si>
  <si>
    <t>Визитные карточки, бумага - лен, размер 9см х 5см, с нанесением логотипа Компании</t>
  </si>
  <si>
    <t xml:space="preserve">г. Алматы ул. Богенбай батыра 168 </t>
  </si>
  <si>
    <t xml:space="preserve">папка- биговка бумага лен 300 гр. А4 формата, цветные  </t>
  </si>
  <si>
    <t xml:space="preserve">папка- биговка бумага лен 300 гр. А4 формата с нанесением логотипа Общества,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</si>
  <si>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</si>
  <si>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август-декабрь</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</si>
  <si>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</si>
  <si>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</si>
  <si>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на государственном-русском языках,  А4 формата, плотность 90г/м2, белизна 96%, с нанесением логотипа Компании</t>
  </si>
  <si>
    <t>Бланки приказов ДУЧР  на государственном-русском языках,  А4 формата, плотность 90г/м2, белизна 96%, с нанесением логотипа Компании</t>
  </si>
  <si>
    <t>бумажный пакет размер 55*35*15 см., бумага картон 340гр., цветность 0=0, тиснение, сборка, поставка шнурков</t>
  </si>
  <si>
    <t>бумажный пакет размер 40*25*15 см., бумага Констэлейшн 215гр., цветность 0=0, тиснение 8*8см, на с двух сторон,  сборка, поставка шнурков</t>
  </si>
  <si>
    <t xml:space="preserve"> календарь квартальный на 2018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</si>
  <si>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октябрь-декабрь</t>
  </si>
  <si>
    <t xml:space="preserve">Настенные календари на 2018 год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</si>
  <si>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 настольные календари на 2018год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</si>
  <si>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18.14.10.100.001.00.0777.000000000000</t>
  </si>
  <si>
    <t>Услуги по переплету</t>
  </si>
  <si>
    <t xml:space="preserve">Услуги по переплету листов в книги, брошюры, журналы, каталоги и аналогичную продукцию. </t>
  </si>
  <si>
    <t>апрель-декабрь</t>
  </si>
  <si>
    <t>68.20.12.960.000.00.0777.000000000000</t>
  </si>
  <si>
    <t>Услуги по аренде административных/производственных помещений</t>
  </si>
  <si>
    <t>Аренда помещения в Астане</t>
  </si>
  <si>
    <t>68.20.12.970.001.00.0777.000000000000</t>
  </si>
  <si>
    <t>Услуги по аренде парковочных мест в автомобильном паркинге</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</si>
  <si>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</si>
  <si>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</si>
  <si>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</si>
  <si>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</si>
  <si>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51.10.14.000.000.00.0777.000000000000</t>
  </si>
  <si>
    <t>Услуги международного воздушного транспорта по перевозкам пассажиров без расписания</t>
  </si>
  <si>
    <t>Услуги чартерных рейсов</t>
  </si>
  <si>
    <t>услуги по аренде автотранспорта</t>
  </si>
  <si>
    <t>81.21.10.000.000.00.0777.000000000000</t>
  </si>
  <si>
    <t>Услуги по уборке зданий/помещений/территории/транспорта и аналогичных объектов</t>
  </si>
  <si>
    <t>услуги по техническому и санитарному обслуживанию 4-х этажного здания в г. Алматы</t>
  </si>
  <si>
    <t>26 Р</t>
  </si>
  <si>
    <t>27 Р</t>
  </si>
  <si>
    <t>28 Р</t>
  </si>
  <si>
    <t>26 Ж</t>
  </si>
  <si>
    <t>27 Ж</t>
  </si>
  <si>
    <t>Қағаз</t>
  </si>
  <si>
    <t xml:space="preserve"> кеңсе жабдығына арналған,  А4 форматты, тығыздығы 80 г/м2, МемСТ 6656-76</t>
  </si>
  <si>
    <t>ТЭБҰ</t>
  </si>
  <si>
    <t>ақпан</t>
  </si>
  <si>
    <t>наурыз-желтоқсан</t>
  </si>
  <si>
    <t xml:space="preserve">аванстық төлем - 0%, төлем жеткізілген тауарлардың қабылдау-табыстау актісіне қол қойылған сәтінен бастап 30 жұмыс күні ішінде </t>
  </si>
  <si>
    <t xml:space="preserve">бір бума </t>
  </si>
  <si>
    <t xml:space="preserve"> кеңсе жабдығына арналған,  А3 форматты, тығыздығы 90 г/м2, МемСТ 6656-76</t>
  </si>
  <si>
    <t xml:space="preserve">Қыстырғыш </t>
  </si>
  <si>
    <t>дана</t>
  </si>
  <si>
    <t>көлемі 51 мм</t>
  </si>
  <si>
    <t>жазбаларға арналған, қағаз, өзі жабысатын</t>
  </si>
  <si>
    <t xml:space="preserve"> бір бума </t>
  </si>
  <si>
    <t>Пластикалық-регистратор папка, форматы А4, 50 мм</t>
  </si>
  <si>
    <t>28 мм қыстырғыштар, бумада -100 дана, алтын</t>
  </si>
  <si>
    <t>қаптама</t>
  </si>
  <si>
    <t xml:space="preserve">бұрандамалы, қысқышы бар, механикалық </t>
  </si>
  <si>
    <t>Корпусы мөлдір, механикалық FUN MIN қарындашы, ұстайтын жері тайғанамайды, қалыңдығы 0,5 мм.</t>
  </si>
  <si>
    <t>атаулы, табиғи құрастырылған теріден, форматы А 4, 50 мм, МемСТ 28631-2005</t>
  </si>
  <si>
    <t>атаулы, табиғи құрастырылған теріден,  форматы А 4, 50 мм, МемСТ 28631-2006, ішкі материалы: велюр, Компания логотипі жазылған</t>
  </si>
  <si>
    <t xml:space="preserve">қатты-жұмсақ </t>
  </si>
  <si>
    <t>механикалық қарындашқа арналған грифель, 0,5 мм  пластмасты қорабшада 12 грифель</t>
  </si>
  <si>
    <t>жиынтық</t>
  </si>
  <si>
    <t>Файл - қосымша бет</t>
  </si>
  <si>
    <t>перфорацияланған, құжаттар үшін, көлемі  235*305 мм</t>
  </si>
  <si>
    <t xml:space="preserve"> Қағаздарға арналған мөлдір файл,  үсті жарыққа қарсы жан-жақты перфорация. Пленканың қалыңдығы – 100 мкр </t>
  </si>
  <si>
    <t xml:space="preserve"> Citizen калькуляторы , 16 разрядты</t>
  </si>
  <si>
    <t>Тескіш</t>
  </si>
  <si>
    <t xml:space="preserve">жай, өшіргіші бар </t>
  </si>
  <si>
    <t>Скотч 19мм х 33м, мөлдір</t>
  </si>
  <si>
    <t xml:space="preserve">сызғыш </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</si>
  <si>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</si>
  <si>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</si>
  <si>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 xml:space="preserve">папка </t>
  </si>
  <si>
    <t>қапсырма</t>
  </si>
  <si>
    <t>N 10 степлерге арналған  қапсырмалар,  никель</t>
  </si>
  <si>
    <t>№24/6 степлерге арналған қапсырмалар, никель</t>
  </si>
  <si>
    <t>Степлер</t>
  </si>
  <si>
    <t>кеңселік, механикалық</t>
  </si>
  <si>
    <t>файл-бұрыш</t>
  </si>
  <si>
    <t>Тығыз бұрыш,  түрлі-түсті, қалыңдығы 180 микрон</t>
  </si>
  <si>
    <t>қайшы</t>
  </si>
  <si>
    <t xml:space="preserve">скотч </t>
  </si>
  <si>
    <t>полипропиленді, ені 48 мм, кеңселік</t>
  </si>
  <si>
    <t>Мөлдір скотч, 48мм х 200м, 40мкм</t>
  </si>
  <si>
    <t>Қарындаш ұштағыш</t>
  </si>
  <si>
    <t xml:space="preserve">Үстелге жапсырылған металликалық корпустағы жиынтықтағы механикалық ұштағыш </t>
  </si>
  <si>
    <t>32.99.14.550.003.00.0796.000000000001</t>
  </si>
  <si>
    <t>металды</t>
  </si>
  <si>
    <t>грифелдік қарындашты ұштауға арналған алюминий ұштағыш</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</si>
  <si>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</si>
  <si>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</si>
  <si>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</si>
  <si>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түзетуші</t>
  </si>
  <si>
    <t>спирттік негіздегі түзетуші қалам,  көлемі 7 мл.</t>
  </si>
  <si>
    <t>Пластикалық шарикті автоматты " AMSTERDAM" Forpas қаламы, сырты күміс, жазу желісінің  қалыңдығы  0,7 мм.</t>
  </si>
  <si>
    <t>Резелеңкеген ыңғайлы тіреуіші бар шарикті автоматты CREATE Forpas  стилус-қаламы, жазу желісінің қалыңдығы 0,7 мм</t>
  </si>
  <si>
    <t xml:space="preserve">пластикалық, айналатын тұғырда </t>
  </si>
  <si>
    <t>Өшіргіш</t>
  </si>
  <si>
    <t>жұмсақ</t>
  </si>
  <si>
    <t xml:space="preserve">NON-DUST өшіргіші, құрамдастырылған (өшіргіш) </t>
  </si>
  <si>
    <t>Желім</t>
  </si>
  <si>
    <t>36 гр. желім қарындаш</t>
  </si>
  <si>
    <t>Кескіш</t>
  </si>
  <si>
    <t xml:space="preserve">қағаздарға арналған, роликті </t>
  </si>
  <si>
    <t xml:space="preserve">Кеңсе пышағы, жүзінің ені 18 мм.  Сабы резеңкеленген </t>
  </si>
  <si>
    <t xml:space="preserve">Мөлдір кеңсе желімі,  пластмасты бөтелкеде, үстіне біркелкі жағу үшін мата мембранасынан жасалған ұштық </t>
  </si>
  <si>
    <t>қағаз, форматы А5</t>
  </si>
  <si>
    <t>Конверт, А5 форматты, 162х229мм</t>
  </si>
  <si>
    <t>картонды, көлемі 320x230x40 мм, форматы А4</t>
  </si>
  <si>
    <t xml:space="preserve">DELUXE тезтікпе-папкасы форматы А4 құжаттарды сақтауға арналған жылтыр картоннан жасалған </t>
  </si>
  <si>
    <t>қуатты металды бүйірлі бастырығы бар папка, пластиктің қалыңдығы 0,65 мм, түбінің ені 2 см., форматы А4</t>
  </si>
  <si>
    <t xml:space="preserve">Кәрзеңке </t>
  </si>
  <si>
    <t>қағаздарға арналған, металды, торлы</t>
  </si>
  <si>
    <t>Күнделік</t>
  </si>
  <si>
    <t xml:space="preserve">А5 форматты, күні қойылған </t>
  </si>
  <si>
    <t>қыркүйек</t>
  </si>
  <si>
    <t>қазан</t>
  </si>
  <si>
    <t>шарикті, логотипімен</t>
  </si>
  <si>
    <t>наурыз</t>
  </si>
  <si>
    <t xml:space="preserve">Cағат </t>
  </si>
  <si>
    <t>үстелге қойылатын, электрлі емес, сағатты электрлі жүйелерге арналған сағатты механизмі бар</t>
  </si>
  <si>
    <t xml:space="preserve"> Кәдесыйлық өнім </t>
  </si>
  <si>
    <t>кәдесыйлық</t>
  </si>
  <si>
    <t xml:space="preserve"> қаламға арналған сағат қойғышы бар "Абай" үстелге арналған жиынтық</t>
  </si>
  <si>
    <t xml:space="preserve">Кәдесыйлық өнім </t>
  </si>
  <si>
    <t xml:space="preserve"> қабырғаға ілінетін/үстелге қойылатын ағаш рамадағы "Астана" панносы</t>
  </si>
  <si>
    <t xml:space="preserve">"Қаламқас" кәдесыйлық жиынтығы, орамал, күнделік және қалам </t>
  </si>
  <si>
    <t>шілде</t>
  </si>
  <si>
    <t>тамыз</t>
  </si>
  <si>
    <t xml:space="preserve">Қалам </t>
  </si>
  <si>
    <t>пластикалық, роллерлік</t>
  </si>
  <si>
    <t xml:space="preserve"> ұлттық ою-өрнек -петроглифтер салынған роллер-қалам</t>
  </si>
  <si>
    <t xml:space="preserve">шілде </t>
  </si>
  <si>
    <t xml:space="preserve">Таңысқы қорабы </t>
  </si>
  <si>
    <t xml:space="preserve"> 6 адамға арналған "Салтанат"  шай жиынтығы, Fine Bon Chine фарфоры</t>
  </si>
  <si>
    <t xml:space="preserve">спорттық ойындарға арналған </t>
  </si>
  <si>
    <t xml:space="preserve"> "Айбар" шахматы
Көлемі: 450х350х80 мм.
Материалы: табиғи ағаш. Фигуралар: полимер, "піл сүйегі", "көне күміс" және "көне алтын", түрлі-түсті эмальмен жабылған </t>
  </si>
  <si>
    <t>мамыр</t>
  </si>
  <si>
    <t>маусым</t>
  </si>
  <si>
    <t xml:space="preserve">Жиһазды жөндеу/қалпына келтіру жөніндегі жұмыстар </t>
  </si>
  <si>
    <t xml:space="preserve"> Жиһазды (креслоларды,шкафтарды, жұмыс үстелдерді және т.б.)   жөндеу/қалпына келтіру жөніндегі жұмыстар </t>
  </si>
  <si>
    <t>маусым-желтоқсан</t>
  </si>
  <si>
    <t>сәуір</t>
  </si>
  <si>
    <t>мамыр-желтоқсан</t>
  </si>
  <si>
    <t xml:space="preserve">аванстық төлем - 0%, көрсетілген қызметтер актісіне қол қойылған сәттен бастап 30 жұмыс күні ішінде төлеу </t>
  </si>
  <si>
    <t>бүрмеленген папка, қағазы -зығыр, 300 гр. А4 форматты, түрлі түсті</t>
  </si>
  <si>
    <t xml:space="preserve">фирмалық бланкілер, орысша-қазақша,  А4 форматты, тығыздығы 90г/м2, ақтығы 96%, төменгі оң жақ бұрышында нөмірі бар, Компанияның логотипі мен мекенжайы басылған  </t>
  </si>
  <si>
    <t>тамыз-желтоқсан</t>
  </si>
  <si>
    <t xml:space="preserve">Фирмалық бланкілер, ағылшынша-қазақша,  А4 форматты, тығыздығы 90г/м2, ақтығы 96%, төменгі оң жақ бұрышында нөмірі бар, Компания логотипі мен мекенжайы басылған </t>
  </si>
  <si>
    <t xml:space="preserve">қағаз пакеттің көлемі 55*35*15 см.,картонның қағазы 340гр., түсі 0=0, бауларды өрнектеу, жасау, жеткізу </t>
  </si>
  <si>
    <t xml:space="preserve">қазан-желтоқсан </t>
  </si>
  <si>
    <t xml:space="preserve">2018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</si>
  <si>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Түптеу жөніндегі қызметтер </t>
  </si>
  <si>
    <t xml:space="preserve">Беттерді кітапқа, брошюроға, журналға, каталогтарға және ұқсас өнімге түптеу жөніндегі қызметтер </t>
  </si>
  <si>
    <t>сәуір-желтоқсан</t>
  </si>
  <si>
    <t xml:space="preserve">  Әкімшілік/өндірістік  үй-жайларын жалға алу жөніндегі қызметтер </t>
  </si>
  <si>
    <t xml:space="preserve">Астана қаласында үй-жайды жалға алу </t>
  </si>
  <si>
    <t xml:space="preserve">Автокөлік паркингіде  автокөлікті қоятын орындарды  жалдау жөніндегі қызметтер  </t>
  </si>
  <si>
    <t xml:space="preserve">Автотұрақтағы орындарды ұсыну жөніндегі қызметтер  </t>
  </si>
  <si>
    <t xml:space="preserve">Электр энергияны беру/бөлу жөніндегі қызметтер </t>
  </si>
  <si>
    <t xml:space="preserve">Жолаушы тасымалдау жөніндегі кестеге бағынбайтын   халықаралық әуе жолы көлігінің қызметтері </t>
  </si>
  <si>
    <t>сәуір, тамыз, қараша</t>
  </si>
  <si>
    <t xml:space="preserve">  Ғимараттарды/үй-жайларды/аумақтарды/көліктерді және  ұқсас объектілерді жинау жөніндегі қызметтер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</si>
  <si>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</si>
  <si>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</si>
  <si>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</si>
  <si>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</si>
  <si>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</si>
  <si>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</si>
  <si>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</si>
  <si>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</si>
  <si>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</si>
  <si>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</si>
  <si>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</si>
  <si>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</si>
  <si>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</si>
  <si>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</si>
  <si>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</si>
  <si>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</si>
  <si>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</si>
  <si>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</si>
  <si>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</si>
  <si>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</si>
  <si>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</si>
  <si>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</si>
  <si>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</si>
  <si>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</si>
  <si>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</si>
  <si>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</si>
  <si>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</si>
  <si>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</si>
  <si>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</si>
  <si>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</si>
  <si>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</si>
  <si>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</si>
  <si>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</si>
  <si>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</si>
  <si>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</si>
  <si>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</si>
  <si>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</si>
  <si>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</si>
  <si>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</si>
  <si>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</si>
  <si>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</si>
  <si>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</si>
  <si>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</si>
  <si>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</si>
  <si>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</si>
  <si>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</si>
  <si>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</si>
  <si>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</si>
  <si>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</si>
  <si>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</si>
  <si>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</si>
  <si>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</si>
  <si>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</si>
  <si>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</si>
  <si>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</si>
  <si>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</si>
  <si>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</si>
  <si>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</si>
  <si>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</si>
  <si>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1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</si>
  <si>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</si>
  <si>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</si>
  <si>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</si>
  <si>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</si>
  <si>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</si>
  <si>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</si>
  <si>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</si>
  <si>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</si>
  <si>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</si>
  <si>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</si>
  <si>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</si>
  <si>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</si>
  <si>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</si>
  <si>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</si>
  <si>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</si>
  <si>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</si>
  <si>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</si>
  <si>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</si>
  <si>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</si>
  <si>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</si>
  <si>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1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</si>
  <si>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</si>
  <si>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</si>
  <si>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</si>
  <si>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</si>
  <si>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</si>
  <si>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</si>
  <si>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</si>
  <si>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</si>
  <si>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</si>
  <si>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</si>
  <si>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</si>
  <si>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</si>
  <si>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</si>
  <si>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</si>
  <si>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</si>
  <si>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</si>
  <si>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</si>
  <si>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</si>
  <si>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</si>
  <si>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</si>
  <si>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 xml:space="preserve">АО НАК Казатомпром </t>
  </si>
  <si>
    <t>69.20.23.000.000.00.0777.000000000000</t>
  </si>
  <si>
    <t xml:space="preserve">Услуги по подписке и поставке электронного контента официальных версий МСФО </t>
  </si>
  <si>
    <t>г. Астана</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</si>
  <si>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</si>
  <si>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</si>
  <si>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</si>
  <si>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Семинар-совещание для главных бухгалтеров и работников бухгалтерской службы АО "НАК "Казатомпром" и его дочерних и зависимых организаций</t>
  </si>
  <si>
    <t>66.29.11.000.000.00.0777.000000000000</t>
  </si>
  <si>
    <t>Услуги актуариев</t>
  </si>
  <si>
    <t xml:space="preserve">Привлечение независимых актуариев для осуществления  актуарных расчетов </t>
  </si>
  <si>
    <t>69.20.31.000.000.00.0777.000000000000</t>
  </si>
  <si>
    <t>Услуги консультационные по вопросам налогообложения и налогового учета</t>
  </si>
  <si>
    <t>Услуги консультационные в области налогообложения</t>
  </si>
  <si>
    <t>ЭОТТ</t>
  </si>
  <si>
    <t>февраль-январь</t>
  </si>
  <si>
    <t>23 У</t>
  </si>
  <si>
    <t>24 У</t>
  </si>
  <si>
    <t>25 У</t>
  </si>
  <si>
    <t>26 У</t>
  </si>
  <si>
    <t>ДБУ</t>
  </si>
  <si>
    <t>Астана қаласы</t>
  </si>
  <si>
    <t xml:space="preserve">тамыз-желтоқсан </t>
  </si>
  <si>
    <t xml:space="preserve">Тәуелсіз актуарийлерді актуарлық есеп айырысуды жүзеге асыру үшін тарту  </t>
  </si>
  <si>
    <t>ҚҚС салынбайды</t>
  </si>
  <si>
    <t>23 Қ</t>
  </si>
  <si>
    <t>24 Қ</t>
  </si>
  <si>
    <t>25 Қ</t>
  </si>
  <si>
    <t>26 Қ</t>
  </si>
  <si>
    <t>53.20.11.110.000.00.0777.000000000000</t>
  </si>
  <si>
    <t>Услуги по курьерской доставке почты</t>
  </si>
  <si>
    <t>услуги по   курьерской доставке  почтовых отправлений по Казахстану, по ближнему и дальнему зарубежью</t>
  </si>
  <si>
    <t xml:space="preserve">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</si>
  <si>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</si>
  <si>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</si>
  <si>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</si>
  <si>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июнь, ноябрь</t>
  </si>
  <si>
    <t>июль-декабрь, январь 2018г.-декабрь 2018г.</t>
  </si>
  <si>
    <t>27 У</t>
  </si>
  <si>
    <t>28 У</t>
  </si>
  <si>
    <t>Қазақстан, жақын және алыс шет елдерге</t>
  </si>
  <si>
    <t>маусым, қараша</t>
  </si>
  <si>
    <t>шілде-желтоқсан, қаңтар 2018ж.-желтоқсан 2018ж.</t>
  </si>
  <si>
    <t>27 Қ</t>
  </si>
  <si>
    <t>28 Қ</t>
  </si>
  <si>
    <t>ДД</t>
  </si>
  <si>
    <t>июль-декабрь</t>
  </si>
  <si>
    <t>авансовый платеж - 0%, оплата в течении 20 рабочих дней с момента подписания акта оказанных услуг</t>
  </si>
  <si>
    <t>январь-апрель</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</si>
  <si>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</si>
  <si>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</si>
  <si>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</si>
  <si>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29 У</t>
  </si>
  <si>
    <t>30 У</t>
  </si>
  <si>
    <t>31 У</t>
  </si>
  <si>
    <t>32 У</t>
  </si>
  <si>
    <t>33 У</t>
  </si>
  <si>
    <t>34 У</t>
  </si>
  <si>
    <t>35 У</t>
  </si>
  <si>
    <t>36 У</t>
  </si>
  <si>
    <t>37 У</t>
  </si>
  <si>
    <t>38 У</t>
  </si>
  <si>
    <t>39 У</t>
  </si>
  <si>
    <t>40 У</t>
  </si>
  <si>
    <t>41 У</t>
  </si>
  <si>
    <t>42 У</t>
  </si>
  <si>
    <t>43 У</t>
  </si>
  <si>
    <t>ЭАТС</t>
  </si>
  <si>
    <t>шілде-желтоқсан</t>
  </si>
  <si>
    <t>қаңтар-сәуір</t>
  </si>
  <si>
    <t xml:space="preserve">Бұқаралық ақпарат құралдарында ақпараттық материалдарды орналастыру жөніндегі қызметтер </t>
  </si>
  <si>
    <t>29 Қ</t>
  </si>
  <si>
    <t>30 Қ</t>
  </si>
  <si>
    <t>31 Қ</t>
  </si>
  <si>
    <t>32 Қ</t>
  </si>
  <si>
    <t>33 Қ</t>
  </si>
  <si>
    <t>34 Қ</t>
  </si>
  <si>
    <t>35 Қ</t>
  </si>
  <si>
    <t>36 Қ</t>
  </si>
  <si>
    <t>37 Қ</t>
  </si>
  <si>
    <t>38 Қ</t>
  </si>
  <si>
    <t>39 Қ</t>
  </si>
  <si>
    <t>40 Қ</t>
  </si>
  <si>
    <t>41 Қ</t>
  </si>
  <si>
    <t>42 Қ</t>
  </si>
  <si>
    <t>43 Қ</t>
  </si>
  <si>
    <t xml:space="preserve">НДС не облагается </t>
  </si>
  <si>
    <t>69.10.12.000.000.00.0777.000000000001</t>
  </si>
  <si>
    <t>64.99.19.335.003.00.0777.000000000000</t>
  </si>
  <si>
    <t>64.19.30.335.007.00.0777.000000000000</t>
  </si>
  <si>
    <t>ДКФК</t>
  </si>
  <si>
    <t>ДЗГСиБ</t>
  </si>
  <si>
    <t>65.12.11.      335.000.00.0777.000000000000</t>
  </si>
  <si>
    <t xml:space="preserve">Қызметкердің еңбек (қызмет) міндеттерін атқару кезінде оны жазатайым жағдайлардан міндетті сақтандыру </t>
  </si>
  <si>
    <t xml:space="preserve">қараша </t>
  </si>
  <si>
    <t>қабылдау актісін қол қойылған күннен бастап 30 жұмыс күні ішінде, төлем қалған 20% алдын ала - көрсетілетін қызметтердің беру</t>
  </si>
  <si>
    <t>Бағалы қағаздар шотын жүргізу қызметтері</t>
  </si>
  <si>
    <t>Бағалы қағаздар шотын ашу және қызмет көрсету қызметтері</t>
  </si>
  <si>
    <t>44 Қ</t>
  </si>
  <si>
    <t>45 Қ</t>
  </si>
  <si>
    <t>46 Қ</t>
  </si>
  <si>
    <t>47 Қ</t>
  </si>
  <si>
    <t>44 У</t>
  </si>
  <si>
    <t>45 У</t>
  </si>
  <si>
    <t>46 У</t>
  </si>
  <si>
    <t>47 У</t>
  </si>
  <si>
    <t xml:space="preserve"> 74.90.19.000.003.00.0999.000000000000</t>
  </si>
  <si>
    <t xml:space="preserve"> Нормативтік/техникалық құжаттаманы/технологиялық схемаларды/паспорттарды, техникалық-экономикалық негіздемені және ұқсас құжаттарды әзірлеу/түзету жөніндегі жұмыстар </t>
  </si>
  <si>
    <t>ДОТОС</t>
  </si>
  <si>
    <t>48 Қ</t>
  </si>
  <si>
    <t>49 Қ</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</si>
  <si>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</si>
  <si>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и внедрение научно обоснованных нормативов образования отходов на единицу продукции, регламентирование количественного и качественного состава отходов </t>
  </si>
  <si>
    <t>48 У</t>
  </si>
  <si>
    <t>49 У</t>
  </si>
  <si>
    <t>28 Ж</t>
  </si>
  <si>
    <t>29 Ж</t>
  </si>
  <si>
    <t xml:space="preserve"> </t>
  </si>
  <si>
    <t xml:space="preserve">Участие в Ежегодном Симпозиуме "Всемирной Ядерной Ассоциации" (WNA) </t>
  </si>
  <si>
    <t>50 У</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</si>
  <si>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</si>
  <si>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Мәскеу қаласы РФ</t>
  </si>
  <si>
    <t>Іс-шараларға қытысуды қамтамасыз ету жөніндегі қызметі</t>
  </si>
  <si>
    <t>"Дүние жүзілік ядролық қауымдастықтың» (WNA) жыл сайынғы симпозиумына қатысу</t>
  </si>
  <si>
    <t>Лондон қаласы Ұлыбритания</t>
  </si>
  <si>
    <t xml:space="preserve">WNFM конференциясына қатысу (Дүниежүзілік  ядролык отын нарығы) </t>
  </si>
  <si>
    <t>50 Қ</t>
  </si>
  <si>
    <t>ДСР</t>
  </si>
  <si>
    <t>70.22.11.000.005.00.0777.000000000001</t>
  </si>
  <si>
    <t>ДТБ</t>
  </si>
  <si>
    <t>51 У</t>
  </si>
  <si>
    <t>52 У</t>
  </si>
  <si>
    <t>53 У</t>
  </si>
  <si>
    <t xml:space="preserve"> Компанияны трансформациялау мәселелері жөніндегі консультациялық қызметтер </t>
  </si>
  <si>
    <t xml:space="preserve">  Қордың Трансформация бағдарламасын іске асыруды ілестіру жөніндегі консультациялық қызметтер </t>
  </si>
  <si>
    <t xml:space="preserve">Кешенді қауіпсіздікті басқару  бойынша мақсатты моделді енгізу жөніндегі консультациялық қызметтер </t>
  </si>
  <si>
    <t xml:space="preserve"> Маркетинг және сату қызметтерінің мақсатты моделін енгізу жөніндегі консультациялық қызметтер </t>
  </si>
  <si>
    <t xml:space="preserve"> "Үнемді өндіріс" қағидаларын енгізу жөніндегі консультациялық қызметтер  </t>
  </si>
  <si>
    <t>51 Қ</t>
  </si>
  <si>
    <t>52 Қ</t>
  </si>
  <si>
    <t>53 Қ</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</si>
  <si>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</si>
  <si>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</si>
  <si>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Оказание услуг по подготовке Интегрированного годового отчета АО "НАК "Казатомпром" за 2016 год</t>
  </si>
  <si>
    <t/>
  </si>
  <si>
    <t>авансовый платеж - 20%, оплата в течении 20 рабочих дней с момента подписания акта оказанных услуг</t>
  </si>
  <si>
    <t>ДЭИП</t>
  </si>
  <si>
    <t>62.01.11.900.006.00.0999.000000000000</t>
  </si>
  <si>
    <t>Работы по созданию (разработке) информационной системы</t>
  </si>
  <si>
    <t>1 этап создания Интегрированной системы планирования: ТОО "РУ-6", ТОО "Сауран", ТОО "Орталык", ТОО "Аппак", Корпоративный центр и консолидация</t>
  </si>
  <si>
    <t>ДЭиП</t>
  </si>
  <si>
    <t>54 У</t>
  </si>
  <si>
    <t xml:space="preserve"> Есептердің және ұқсас құжаттардың қаржылық/экономикалық/бухгалтерлік/өндірістік/даму стратегияларын әзірлеу/тексеру/ілестіру жөніндегі қызметтер </t>
  </si>
  <si>
    <t>54 Қ</t>
  </si>
  <si>
    <t>64.99.19.000.001.00.0777.000000000000</t>
  </si>
  <si>
    <t>көрсетілетін қызметтердің қол қойылған күннен бастап 15 жұмыс күн ішінде, көрсетілген қызмет үшін  II, III, IV тоқсан үшін  100% мөлшерде аванстық  алдыңғы төлем</t>
  </si>
  <si>
    <t>УИП</t>
  </si>
  <si>
    <t>55 Қ</t>
  </si>
  <si>
    <t>55 У</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</si>
  <si>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</si>
  <si>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</si>
  <si>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 xml:space="preserve">НИР - Оптимизация потоков технологических растворов при закислении и отработке блоков. </t>
  </si>
  <si>
    <t>июнь 2017г.-июнь 2018г.</t>
  </si>
  <si>
    <t>авансовый платеж - 30%, промежуточный платеж -30%, окончательная оплата  40%  в течении 15 рабочих дней с момента подписания акта выполненных работ</t>
  </si>
  <si>
    <t>НИР - Внедрение новых технологий,  материалов и оборудования для снижения себестоимости химического концентрата природного урана и закиси-окиси урана</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</si>
  <si>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</si>
  <si>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 xml:space="preserve">НИР - Исследование   уран-бериллиевого топлива в реакторных условиях в рамках Проекта «Реактор Халден» (HRP) </t>
  </si>
  <si>
    <t>март 2017г.-март 2018г.</t>
  </si>
  <si>
    <t>НИР - Изучение микроэлементного и изотопного состава для создания портретов готовой продукции уранодобывающих предприятий</t>
  </si>
  <si>
    <t>НИР - Разработка оптимальной технологии и оценка экономической целесообразности извлечения рения, скандия, селена, лантаноидов и иттрия из промышленных растворов месторождения «Жалпак».</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</si>
  <si>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</si>
  <si>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</si>
  <si>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</si>
  <si>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 xml:space="preserve">Обеспечение правовой охраны результатов научно-технической и интеллектуальной деятельности  АО «НАК «Казатомпром» </t>
  </si>
  <si>
    <t>Информационное сопровождение Базы знаний АО «НАК «Казатомпром» Издание 2-х монографий</t>
  </si>
  <si>
    <t>82.30.11.000.000.00.0777.000000000000</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</si>
  <si>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</si>
  <si>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Организация и проведение VIII Международной научно-практической конференции "Актуальные проблемы урановой промышленности"</t>
  </si>
  <si>
    <t xml:space="preserve">март-апрель </t>
  </si>
  <si>
    <t>31 Р</t>
  </si>
  <si>
    <t>32 Р</t>
  </si>
  <si>
    <t>33 Р</t>
  </si>
  <si>
    <t>34 Р</t>
  </si>
  <si>
    <t>35 Р</t>
  </si>
  <si>
    <t>36 Р</t>
  </si>
  <si>
    <t>УКН</t>
  </si>
  <si>
    <t>56 У</t>
  </si>
  <si>
    <t>57 У</t>
  </si>
  <si>
    <t>58 У</t>
  </si>
  <si>
    <t>наурыз 2017ж.-наурыз 2018ж.</t>
  </si>
  <si>
    <t>"Уран өнеркәсібінің өзекті мәселелері" VIII Халықаралық ғылыми-практикалық конференциясын ұйымдастыру және өткізу</t>
  </si>
  <si>
    <t xml:space="preserve">наурыз-сәуір </t>
  </si>
  <si>
    <t>56 Қ</t>
  </si>
  <si>
    <t>57 Қ</t>
  </si>
  <si>
    <t>58 Қ</t>
  </si>
  <si>
    <t>31 Ж</t>
  </si>
  <si>
    <t>32 Ж</t>
  </si>
  <si>
    <t>33 Ж</t>
  </si>
  <si>
    <t>34 Ж</t>
  </si>
  <si>
    <t>35 Ж</t>
  </si>
  <si>
    <t>36 Ж</t>
  </si>
  <si>
    <t xml:space="preserve">Участие в Горнопромышленном форуме Майнекс  </t>
  </si>
  <si>
    <t>Участие в Астанинском экономическом форуме</t>
  </si>
  <si>
    <t xml:space="preserve">Участие в Международном   форуме «АТОМЭКСПО 2017»        </t>
  </si>
  <si>
    <t xml:space="preserve">Участие в Международном  Санкт-Петербургском экономическом форуме       </t>
  </si>
  <si>
    <t xml:space="preserve"> Участие в Ежегодном симпозиуме Всемирной Ядерной Ассоциации (WNA)  </t>
  </si>
  <si>
    <t xml:space="preserve">Участие в Евразийском Форуме KAZENERGY </t>
  </si>
  <si>
    <t>Участие в Конференции WNFС (Всемирная ядерная конференция)</t>
  </si>
  <si>
    <t>Участие в конференции WNFM (Мировой рынок ядерного топлива)</t>
  </si>
  <si>
    <t>59 У</t>
  </si>
  <si>
    <t>60 У</t>
  </si>
  <si>
    <t>61 У</t>
  </si>
  <si>
    <t>62 У</t>
  </si>
  <si>
    <t>63 У</t>
  </si>
  <si>
    <t>64 У</t>
  </si>
  <si>
    <t>65 У</t>
  </si>
  <si>
    <t>66 У</t>
  </si>
  <si>
    <t>УП</t>
  </si>
  <si>
    <t>Майнекс кен өндірістер форумына қатысу</t>
  </si>
  <si>
    <t>Астаналық экономикалық форумына қатысу</t>
  </si>
  <si>
    <t xml:space="preserve">Санкт-Петербургтік халықаралық экономикалық форумына қатысу </t>
  </si>
  <si>
    <t xml:space="preserve">WNFС конференциясына қатысу (Дүниежүзілік ядролық конференция)                  </t>
  </si>
  <si>
    <t xml:space="preserve">мамыр </t>
  </si>
  <si>
    <t>59 Қ</t>
  </si>
  <si>
    <t>60 Қ</t>
  </si>
  <si>
    <t>61 Қ</t>
  </si>
  <si>
    <t>62 Қ</t>
  </si>
  <si>
    <t>63 Қ</t>
  </si>
  <si>
    <t>64 Қ</t>
  </si>
  <si>
    <t>65 Қ</t>
  </si>
  <si>
    <t>66 Қ</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</si>
  <si>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</si>
  <si>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</si>
  <si>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</si>
  <si>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февраль-апрель</t>
  </si>
  <si>
    <t>УТРиМ</t>
  </si>
  <si>
    <t>67 У</t>
  </si>
  <si>
    <t>ақпан-сәуір</t>
  </si>
  <si>
    <t>67 Қ</t>
  </si>
  <si>
    <t>68 Қ</t>
  </si>
  <si>
    <t xml:space="preserve">62.02.30.000.001.00.0777.000000000000
</t>
  </si>
  <si>
    <t>Услуги по сопровождению и технической поддержке информационной системы</t>
  </si>
  <si>
    <t xml:space="preserve">Услуги по поставке Информационной системы "Параграф"  и ее сопровождению и технической поддержке </t>
  </si>
  <si>
    <t>авансовый платеж 100 %</t>
  </si>
  <si>
    <t>ЮД</t>
  </si>
  <si>
    <t xml:space="preserve">Услуги по поставке Информационной системы "Бест Профи"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</si>
  <si>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</si>
  <si>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68 У</t>
  </si>
  <si>
    <t>69 У</t>
  </si>
  <si>
    <t>70 У</t>
  </si>
  <si>
    <t xml:space="preserve">Ақпараттық жүйені ілестіру және техникалық қолдау жөніндегі қызметтер </t>
  </si>
  <si>
    <t xml:space="preserve">«Параграф» ақпараттық жүйені жеткізу және оны ілестіру және техникалық қолдау жөніндегі қызметтер </t>
  </si>
  <si>
    <t xml:space="preserve">«Бест Профи» ақпараттық жүйені жеткізу және оны ілестіру және техникалық қолдау жөніндегі қызметтер </t>
  </si>
  <si>
    <t xml:space="preserve">«Гарант» ақпараттық жүйені жеткізу және оны ілестіру және техникалық қолдау жөніндегі қызметтер </t>
  </si>
  <si>
    <t>69 Қ</t>
  </si>
  <si>
    <t>70 Қ</t>
  </si>
  <si>
    <t>г. Усть-Каменогорск ВКО</t>
  </si>
  <si>
    <t xml:space="preserve">авансовый платеж-0%, ежемесячная оплата  в течение 20 -ти рабочих дней с момента подписания акта выполненных работ </t>
  </si>
  <si>
    <t>ПД</t>
  </si>
  <si>
    <t>Переработка товарного десорбата до закиси-окиси природного урана месторождения Канжуган</t>
  </si>
  <si>
    <t xml:space="preserve">Переработка товарного десорбата до закиси-окиси природного урана  месторождения  месторождения Мойнкум участок №1 (Южный) </t>
  </si>
  <si>
    <t>Переработка товарного десорбата до закиси-окиси природного урана  месторождения Мойнкум участок №3 (Центральный)</t>
  </si>
  <si>
    <t>Переработка товарного десорбата до закиси-окиси природного урана  месторождения Мынкудук участок Восточный</t>
  </si>
  <si>
    <t xml:space="preserve">Переработка химического концентрата природного урана  до закиси-окиси природного урана  месторождения Мынкудук участок Центральный </t>
  </si>
  <si>
    <t>г. Степногорск Акмолинская обл.</t>
  </si>
  <si>
    <t>71.20.19.000.013.00.0999.000000000000</t>
  </si>
  <si>
    <t>Работы по проведению экспертиз/испытаний/тестирований</t>
  </si>
  <si>
    <t xml:space="preserve">Комплексная вневедомственная экспертиза проекта "Опытное освоение месторождения "Жалпак". Корректировка" </t>
  </si>
  <si>
    <t>42.22.23.335.000.00.0999.000000000000</t>
  </si>
  <si>
    <t xml:space="preserve"> Работы по возведению (сооружению) энергетических установок/электростанций</t>
  </si>
  <si>
    <t>Строительство 2-х цепной ЛЭП-35  кВ протяженностью  50 км., с 2-х трансформаторной подстанцией П/СТ-35/6кВ с  КРУН-6 кВ на 20-ячеек для электроснабжения рудника "Жалпак".</t>
  </si>
  <si>
    <t>ЭОТ</t>
  </si>
  <si>
    <t xml:space="preserve"> апрель</t>
  </si>
  <si>
    <t xml:space="preserve"> май-декабрь</t>
  </si>
  <si>
    <t>авансовый платеж 30%, окончательная оплата в течении 20 рабочих дней с момента подписания акта выполненных работ</t>
  </si>
  <si>
    <t>71.12.20.000.000.00.0777.000000000000</t>
  </si>
  <si>
    <t>Услуги по авторскому/техническому надзору/управлению проектами, работами</t>
  </si>
  <si>
    <t>Технический надзор за строительством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</si>
  <si>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</si>
  <si>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</si>
  <si>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</si>
  <si>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</si>
  <si>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Выдача технического паспорта объекта недвижимости  "ЛЭП-110кВ с ПС110/6 кВ для электроснабжения рудника "Южный Карамурун" </t>
  </si>
  <si>
    <t>август-сентябрь</t>
  </si>
  <si>
    <t xml:space="preserve">Выдача технического паспорта объекта недвижимости  "ЛЭП-35 кВ с ПС35/6 кВ для электроснабжения рудника "Жалпак" </t>
  </si>
  <si>
    <t>октябрь-ноябрь</t>
  </si>
  <si>
    <t>Технический надзор за  строительством  объекта "Мобильный комплекс для проведения опытной добычи урана на месторождений "Жалпак"</t>
  </si>
  <si>
    <t>февраль-июль</t>
  </si>
  <si>
    <t xml:space="preserve">авансовый платеж-0%, ежеквартальная оплата  в течение 20-ти рабочих дней с момента подписания акта оказанных услуг </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</si>
  <si>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</si>
  <si>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</si>
  <si>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</si>
  <si>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Выдача Свидетельства на право пользования Электронного представления сметно-нормативной базы производственных ресурсов в строительстве на шесть рабочих мест</t>
  </si>
  <si>
    <t>37 Р</t>
  </si>
  <si>
    <t>38 Р</t>
  </si>
  <si>
    <t>39 Р</t>
  </si>
  <si>
    <t>40 Р</t>
  </si>
  <si>
    <t>41 Р</t>
  </si>
  <si>
    <t>42 Р</t>
  </si>
  <si>
    <t>43 Р</t>
  </si>
  <si>
    <t>44 Р</t>
  </si>
  <si>
    <t>Құрамында ураны бар материалдарды/шикізатты қайта өңдеу жөніндегі жұмыстар</t>
  </si>
  <si>
    <t xml:space="preserve">Өскемен қаласы  ШҚО </t>
  </si>
  <si>
    <t xml:space="preserve">аванстық төлем -0%, орындалған жұмыстардың актісіне қол қойылған сәттен бастап ай сайын 20 жұмыс күні ішінде төлеу </t>
  </si>
  <si>
    <t>09.90.19.000.001.00.0999.000000000001</t>
  </si>
  <si>
    <t>Степногорск қаласы  Ақмола облысы</t>
  </si>
  <si>
    <t>ақпан 2017ж.-қаңтар 2018ж.</t>
  </si>
  <si>
    <t xml:space="preserve">Сараптама жүргізу/сынау/тестілеу жөніндегі жұмыстар </t>
  </si>
  <si>
    <t xml:space="preserve"> "Жалпақ" кен орнын тәжірибелі игеру. Түзету"  жобасына ведомстводан тыс кешенді сараптаманы жүргізу</t>
  </si>
  <si>
    <t xml:space="preserve">Энергетикалық қондырғыларды/ электр станцияларды тұрғызу (салу) жөніндегі жұмыстар </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</si>
  <si>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t>
  </si>
  <si>
    <t>ЭАТ</t>
  </si>
  <si>
    <t xml:space="preserve"> Жобаларды, жұмыстарды авторлық /техникалық қадағалау/ басқару жөніндегі қызметтер </t>
  </si>
  <si>
    <t xml:space="preserve"> Төлқұжаттау/түгендеу жөніндегі қызметтер </t>
  </si>
  <si>
    <t xml:space="preserve"> (Объектілерді/жүйелерді/жол қатынастарын, жолдарды/орындарды/ТМҚ/көздерді/қалдықтарды және т.б.) төлқұжаттау/түгендеу жөніндегі қызметтер </t>
  </si>
  <si>
    <t>тамыз-қыркүйек</t>
  </si>
  <si>
    <t>қазан-қараша</t>
  </si>
  <si>
    <t xml:space="preserve"> "Жалпақ" кен орнында уранның тәжірибелі өндіруін өткізу үшін мобильді кешен" нысанының құрылысына техникалық қадағалау</t>
  </si>
  <si>
    <t>ақпан-шілде</t>
  </si>
  <si>
    <t xml:space="preserve">аванстық төлем - 0%, тоқсан сайынғы төлем  көрсетілген қызметтердің актісіне қол қойылған сәттен бастап 20 жұмыс күні ішінде </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</si>
  <si>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</si>
  <si>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</si>
  <si>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</si>
  <si>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қараша</t>
  </si>
  <si>
    <t xml:space="preserve"> Ақпараттық жүйені ілестіру және техникалық қолдау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</si>
  <si>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</si>
  <si>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37 Ж</t>
  </si>
  <si>
    <t>38 Ж</t>
  </si>
  <si>
    <t>39 Ж</t>
  </si>
  <si>
    <t>40 Ж</t>
  </si>
  <si>
    <t>41 Ж</t>
  </si>
  <si>
    <t>42 Ж</t>
  </si>
  <si>
    <t>43 Ж</t>
  </si>
  <si>
    <t>44 Ж</t>
  </si>
  <si>
    <t>71 У</t>
  </si>
  <si>
    <t>72 У</t>
  </si>
  <si>
    <t>73 У</t>
  </si>
  <si>
    <t>74 У</t>
  </si>
  <si>
    <t>75 У</t>
  </si>
  <si>
    <t>76 У</t>
  </si>
  <si>
    <t>шілде 2017ж.-шілде 2018ж.</t>
  </si>
  <si>
    <t>УЗ</t>
  </si>
  <si>
    <t xml:space="preserve">қаңтар </t>
  </si>
  <si>
    <t>тоқсан сайынғы аванстық төлем - 25%</t>
  </si>
  <si>
    <t>74.90.20.000.050.00.0777.000000000000</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</si>
  <si>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</si>
  <si>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62.09.20.000.005.00.0777.000000000000</t>
  </si>
  <si>
    <t xml:space="preserve"> Электрондық сатып алулардың ақпараттық жүйесін пайдалану жөніндегі қызметтер </t>
  </si>
  <si>
    <t>70.22.13.000.001.00.0777.000000000000</t>
  </si>
  <si>
    <t xml:space="preserve">Маркетингілік  консультациялар жөніндегі қызметтер </t>
  </si>
  <si>
    <t>70.22.11.000.002.00.0777.000000000000</t>
  </si>
  <si>
    <t>Стратегиялар, тұжырымдамалар, бизнес-жоспарлар, үлгілер, баяндамалар мен ұқсас бағдарламалардың мәселелері жөніндегі консультациялық қызметтер   </t>
  </si>
  <si>
    <t>наурыз-шілде</t>
  </si>
  <si>
    <t>77 У</t>
  </si>
  <si>
    <t>80.10.12.000.000.00.0777.000000000000</t>
  </si>
  <si>
    <t>Услуги охраны</t>
  </si>
  <si>
    <t>Услуги охраны (патрулирование/охрана объектов/помещений/имущества/людей и аналогичное)</t>
  </si>
  <si>
    <t>Услуги по охране офиса г.Астана</t>
  </si>
  <si>
    <t xml:space="preserve">ОИ </t>
  </si>
  <si>
    <t>Услуги по охране офиса г.Алматы</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</si>
  <si>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</si>
  <si>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рабочей встречи руководителей безопасности ДЗО</t>
  </si>
  <si>
    <t>сентябрь-октябрь</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</si>
  <si>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</si>
  <si>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</si>
  <si>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</si>
  <si>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</si>
  <si>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Услуги экспресс-почты "EMS-Kazpost"</t>
  </si>
  <si>
    <t>80.10.19.000.001.00.0777.000000000000</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</si>
  <si>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</si>
  <si>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 xml:space="preserve">февраль </t>
  </si>
  <si>
    <t>ЕТҰ қауіпсіздігі басшылырының жұмыс кездесуін ұйымдастыру</t>
  </si>
  <si>
    <t>Арнаулы пошта байланыс қызметтері</t>
  </si>
  <si>
    <t xml:space="preserve">Арнаулы байланыс қызметтері (өзге) </t>
  </si>
  <si>
    <t>Поштаны курьер арқылы жеткізу қызметтері</t>
  </si>
  <si>
    <t>"EMS-Kazpost" экспресс-поштасының қызметтері</t>
  </si>
  <si>
    <t>қыркүйек-қазан</t>
  </si>
  <si>
    <t xml:space="preserve"> Актуарийлердің қызметі  </t>
  </si>
  <si>
    <t xml:space="preserve">июль 2017г.-июль 2018г.  </t>
  </si>
  <si>
    <t>Услуги по техническому сопровождению карты мониторинга местного содержания</t>
  </si>
  <si>
    <t>ежеквартальный авансовый платеж по 25%</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</si>
  <si>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</si>
  <si>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</si>
  <si>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</si>
  <si>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</si>
  <si>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</si>
  <si>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</si>
  <si>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авансовый платеж - 30%, окончательная оплата в течении 15 рабочих дней с момента подписания акта оказанных услуг</t>
  </si>
  <si>
    <t>Услуги по предоставлению ценовых маркетинговых заключений для целей планирования долгосрочных закупок</t>
  </si>
  <si>
    <t>Услуга консультационные  по вопросам стратегий, концепций, бизнес-планов, моделей, докладов и аналогичных программ</t>
  </si>
  <si>
    <t xml:space="preserve">Услуги по разработке закупочных категорийных стратегий </t>
  </si>
  <si>
    <t>март-июль</t>
  </si>
  <si>
    <t>Внедрение процесса управления запасами</t>
  </si>
  <si>
    <t>71 Қ</t>
  </si>
  <si>
    <t>72 Қ</t>
  </si>
  <si>
    <t>73 Қ</t>
  </si>
  <si>
    <t>74 Қ</t>
  </si>
  <si>
    <t>75 Қ</t>
  </si>
  <si>
    <t>76 Қ</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</si>
  <si>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</si>
  <si>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</si>
  <si>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</si>
  <si>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</si>
  <si>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май 2017г.-апрель 2018г.</t>
  </si>
  <si>
    <t>ДМ</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</si>
  <si>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
"Global Nuclear Fuel Inventories"</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</si>
  <si>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</si>
  <si>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 xml:space="preserve"> июнь 2017г.-май 2018г.</t>
  </si>
  <si>
    <t>Услуги по предоставлению информации, размещенной на веб-сайте Energy Intelligence</t>
  </si>
  <si>
    <t>июль 2017г.-июнь 2018г.</t>
  </si>
  <si>
    <t>Услуги по предоставлению информации, размещенной на веб-сайте www.asianmetal.com</t>
  </si>
  <si>
    <t>август 2017г.-июль 2018г.</t>
  </si>
  <si>
    <t>Услуги по предоставлению информации, размещенной на веб-сайте www.metal-pages.com</t>
  </si>
  <si>
    <t>март 2017г.-февраль 2018г.</t>
  </si>
  <si>
    <t>68.31.16.200.000.00.0777.000000000000</t>
  </si>
  <si>
    <t>Услуги по оценке имущества</t>
  </si>
  <si>
    <t>Комплекс услуг по оценке имущества</t>
  </si>
  <si>
    <t xml:space="preserve">Оценка рыночной стоимости Контракта на куплю-продажу концентратов природного урана независимым оценщиком </t>
  </si>
  <si>
    <t>Услуги по организации и проведению конференций заседаний Казахстанско-канадского делового совета в Республике Казахстан</t>
  </si>
  <si>
    <t>май 2017г.-июнь 2017г.</t>
  </si>
  <si>
    <t>Участие в  Ежегодной всемирной конференции Nuclear Industry Summit Latin America 2017 (NIS)</t>
  </si>
  <si>
    <t>Участие в  Ежегодной всемирной конференции по ядерно-топливному циклу (WNFC)</t>
  </si>
  <si>
    <t>Участие в  Ежегодной всемирной конференции World Nuclear Fuel Market (WNFM)</t>
  </si>
  <si>
    <t xml:space="preserve">Участие в обучающем семинаре UxC (Ux Consulting). Nuclear Fuel Training Seminar Mastering Market Principles &amp; Developing Effective Strategies </t>
  </si>
  <si>
    <t>г. Лондон Великобритания</t>
  </si>
  <si>
    <t xml:space="preserve">Участие в Ежегодноой Конференции "Nuclear Power Asia"  </t>
  </si>
  <si>
    <t>Участие в  Ежегодной всемирной конференции TIC 58th General Assembly</t>
  </si>
  <si>
    <t>Участие в  Ежегодном Международном Форуме «АТОМЭКСПО 2017»</t>
  </si>
  <si>
    <t>Участие в  Саммите "Central and Eastern European Power Summit"</t>
  </si>
  <si>
    <t>78 У</t>
  </si>
  <si>
    <t>79 У</t>
  </si>
  <si>
    <t>80 У</t>
  </si>
  <si>
    <t>81 У</t>
  </si>
  <si>
    <t>82 У</t>
  </si>
  <si>
    <t>83 У</t>
  </si>
  <si>
    <t>84 У</t>
  </si>
  <si>
    <t>85 У</t>
  </si>
  <si>
    <t>86 У</t>
  </si>
  <si>
    <t>87 У</t>
  </si>
  <si>
    <t>88 У</t>
  </si>
  <si>
    <t>89 У</t>
  </si>
  <si>
    <t>90 У</t>
  </si>
  <si>
    <t>91 У</t>
  </si>
  <si>
    <t>92 У</t>
  </si>
  <si>
    <t>93 У</t>
  </si>
  <si>
    <t>Ақпаратты ұсыну жөніндегі қызметтер</t>
  </si>
  <si>
    <t>Өнім берушінің http://www.uxc.com/products веб-сайтында орналастырылған ақпарат ұсыну жөніндегі қызметтер</t>
  </si>
  <si>
    <t>мамыр 2017ж.-сәуір 2018ж.</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</si>
  <si>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
талдамалық есептер</t>
  </si>
  <si>
    <t>шілде 2017ж.-маусым 2018ж.</t>
  </si>
  <si>
    <t>тамыз 2017ж.-шілде 2018ж.</t>
  </si>
  <si>
    <t>Мүлікті бағалау жөніндегі қызметтер</t>
  </si>
  <si>
    <t>Мүлікті бағалау жөніндегі қызметтер кешені</t>
  </si>
  <si>
    <t>мамыр 2017ж.-маусым 2017ж.</t>
  </si>
  <si>
    <t>90.02.12.900.001.00.0777.000000000001</t>
  </si>
  <si>
    <t xml:space="preserve">"Дүние жүзілік ядролық қауымдастықтың» (WNA) жыл сайынғы симпозиумына қатысу </t>
  </si>
  <si>
    <t xml:space="preserve">"Central and Eastern European Power Summit" саммитіне қатысу </t>
  </si>
  <si>
    <t>77 Қ</t>
  </si>
  <si>
    <t>78 Қ</t>
  </si>
  <si>
    <t>79 Қ</t>
  </si>
  <si>
    <t>80 Қ</t>
  </si>
  <si>
    <t>81 Қ</t>
  </si>
  <si>
    <t>82 Қ</t>
  </si>
  <si>
    <t>83 Қ</t>
  </si>
  <si>
    <t>84 Қ</t>
  </si>
  <si>
    <t>85 Қ</t>
  </si>
  <si>
    <t>86 Қ</t>
  </si>
  <si>
    <t>87 Қ</t>
  </si>
  <si>
    <t>88 Қ</t>
  </si>
  <si>
    <t>89 Қ</t>
  </si>
  <si>
    <t>90 Қ</t>
  </si>
  <si>
    <t>91 Қ</t>
  </si>
  <si>
    <t>92 Қ</t>
  </si>
  <si>
    <t>93 Қ</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</si>
  <si>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 Жалпак</t>
  </si>
  <si>
    <t xml:space="preserve">«АТОМЭКСПО 2017» халықаралық форумына қатысу     </t>
  </si>
  <si>
    <t xml:space="preserve">Дүниежүзілік ядролық қауымдастықтың (WNA) жыл сайынғы симпозиумына қатысу                         </t>
  </si>
  <si>
    <t>Услуги консультационные по сопровождению реализации Программы трансформации Фонда</t>
  </si>
  <si>
    <t xml:space="preserve">Консультационные услуги по внедрению целевой модели по управлению комплексной безопасностью </t>
  </si>
  <si>
    <t>ДТ</t>
  </si>
  <si>
    <t>январь 2017г.-январь 2018г.</t>
  </si>
  <si>
    <t>авансовый платеж - 20%, оплата в течении 15 рабочих дней с момента подписания акта оказанных услуг</t>
  </si>
  <si>
    <t>Консультационные услуги по внедрению целевой модели функций маркетинга и продаж</t>
  </si>
  <si>
    <t>авансовый платеж - 30%,  оплата в течении 15 рабочих дней с момента подписания акта оказанных услуг</t>
  </si>
  <si>
    <t xml:space="preserve">Консультационные услуги по внедрению принципов «Бережливого Производства» </t>
  </si>
  <si>
    <t>65.12.11.335.000.00.0777.000000000000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</si>
  <si>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</si>
  <si>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</si>
  <si>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</si>
  <si>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2017г.-ноябрь 2018г.</t>
  </si>
  <si>
    <t>АО "НАК "Казатомпром"</t>
  </si>
  <si>
    <t>Услуги юридические консультационные</t>
  </si>
  <si>
    <t>Услуги юридические консультационные и услуги представительские, связанные с рынком ценных бумаг</t>
  </si>
  <si>
    <t>Юридические услуги по подготовке к IPO</t>
  </si>
  <si>
    <t>авансовый платеж 20%, оставшаяся часть в течение 30 рабочих дней с момента подписания акта приема - передачи оказанных услуг.</t>
  </si>
  <si>
    <t>Услуги ведения счета по ценным бумагам</t>
  </si>
  <si>
    <t>Услуги по открытию и обслуживанию счета в ценных бумагах</t>
  </si>
  <si>
    <t>Услуги банков по ведению счетов</t>
  </si>
  <si>
    <t>Услуги по открытию и обслуживанию банковского счета</t>
  </si>
  <si>
    <t>ЕТ</t>
  </si>
  <si>
    <t>Участие в Международной конференции "Атомэкспо 2017"</t>
  </si>
  <si>
    <t>Участие в  Ежегодной конференции WNFM</t>
  </si>
  <si>
    <t>Услуги консультационные по вопросам инвестиционной деятельности</t>
  </si>
  <si>
    <t>Консультационные услуги по инвестиционному сопровождению  на 2017 год</t>
  </si>
  <si>
    <t>авансовый платеж за II, III, IV кварталы в сумме равной 100% от фактически оказанных услуг за предыдущий квартал, оплата в течении 15 рабочих дней с момента подписания акта оказанных услуг</t>
  </si>
  <si>
    <t>апрель, август, ноябрь</t>
  </si>
  <si>
    <t>г. Киев Украина</t>
  </si>
  <si>
    <t>г. Москва РФ</t>
  </si>
  <si>
    <t>г. Торонто Канада</t>
  </si>
  <si>
    <t>г. Санкт-Петербург РФ</t>
  </si>
  <si>
    <t>г. Нью Орлеан США</t>
  </si>
  <si>
    <t>г. Буэнос-Айрес Аргентина</t>
  </si>
  <si>
    <t>г. Будапешт Венгрия</t>
  </si>
  <si>
    <t>г. Атланта США</t>
  </si>
  <si>
    <t>г. Куала-Лумпур Малайзия</t>
  </si>
  <si>
    <t>г. Ванкувер Канада</t>
  </si>
  <si>
    <t>г. Варшава Польша</t>
  </si>
  <si>
    <t>Алматы қаласы Богенбай батыр көшесі 168</t>
  </si>
  <si>
    <t>Киев қаласы Украина</t>
  </si>
  <si>
    <t>Торонто қаласы Канада</t>
  </si>
  <si>
    <t xml:space="preserve">Санкт-Петербург қаласы РФ </t>
  </si>
  <si>
    <t>Нью-Орлеан қаласы АҚШ</t>
  </si>
  <si>
    <t>Буэнос-Айрес қаласы Аргентина</t>
  </si>
  <si>
    <t>Будапешт қаласы Венгрия</t>
  </si>
  <si>
    <t>Атланта қаласы АҚШ</t>
  </si>
  <si>
    <t>Куала-Лумпур қаласы Малайзия</t>
  </si>
  <si>
    <t>Ванкувер қаласы Канада</t>
  </si>
  <si>
    <t>Варшава қаласы Польша</t>
  </si>
  <si>
    <t>февраль 2017г.-январь 2018г.</t>
  </si>
  <si>
    <t>декабрь 2017г.-январь 2018г.</t>
  </si>
  <si>
    <t xml:space="preserve">ноябрь-декабрь </t>
  </si>
  <si>
    <t>қараша 2017ж.-қараша 2018ж.</t>
  </si>
  <si>
    <t>қаңтар 2017ж.-қаңтар 2018ж.</t>
  </si>
  <si>
    <t>желтоқсан 2017ж. -қаңтар 2018ж.</t>
  </si>
  <si>
    <t xml:space="preserve">акпан-қаңтар </t>
  </si>
  <si>
    <t>наурыз 2017ж.-ақпан 2018ж.</t>
  </si>
  <si>
    <t>қараша-желтоқсан</t>
  </si>
  <si>
    <t>авансовый платеж - 30%, окончательная оплата в течении 20 рабочих дней с момента подписания акта выполненных работ</t>
  </si>
  <si>
    <t>авансовый платеж - 0%, оплата 1 части в размере 10%, оплата 2 части в размере 60%, оплата 3 части в размере 30% в течении 15 рабочих дней с момента подписания акта выполненных работ</t>
  </si>
  <si>
    <t>авансовый платеж - 0%, платеж производится в день предоставления услуги</t>
  </si>
  <si>
    <t>авансовый платеж - 30%, промежуточный платеж -30%, окончательная оплата  40%  в течении 15 рабочих дней с момента подписания акта оказанных услуг</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</si>
  <si>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</si>
  <si>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аванстық төлем - 0%, төлем қызмет көрсетілген күні жасалады</t>
  </si>
  <si>
    <t>аванстық төлем - 20%, көрсетілген қызметтер актісіне қол қойылған күнінен бастап 15 жұмыс күні ішінде төлеу</t>
  </si>
  <si>
    <t>аванстық төлем  - 30%, көрсетілген қызметтер актісіне қол қойылған күнінен бастап 15 жұмыс күні ішінде төлеу</t>
  </si>
  <si>
    <t>аванстық төлем  - 20%, көрсетілген қызметтердің актісіне қол қойылған күнінен бастап 20 жұмыс күні ішінде төлеу</t>
  </si>
  <si>
    <t>18.13.10.000.001.00.0999.000000000000</t>
  </si>
  <si>
    <t>Работы по изготовлению печатных форм/печатей/трафаретов и аналогичных изделий</t>
  </si>
  <si>
    <t xml:space="preserve">Изготовление грамот </t>
  </si>
  <si>
    <t xml:space="preserve">апрель </t>
  </si>
  <si>
    <t>апрель-май</t>
  </si>
  <si>
    <t>авансовый платеж-0%, оплата в течении 20 рабочих дней с момента подписания акта выполненных работ</t>
  </si>
  <si>
    <t>ДУЧР</t>
  </si>
  <si>
    <t xml:space="preserve">Изготовление открыток </t>
  </si>
  <si>
    <t xml:space="preserve">июнь </t>
  </si>
  <si>
    <t>июнь-июль</t>
  </si>
  <si>
    <t>45 Р</t>
  </si>
  <si>
    <t>46 Р</t>
  </si>
  <si>
    <t xml:space="preserve">Баспа үлгілерін/мөрлерді/трафареттерді және ұқсас бұйымдарды дайындау жөніндегі жұмыстар </t>
  </si>
  <si>
    <t>Баспа үлгілерін/мөрлерді/трафареттерді және ұқсас бұйымдарды дайындау жөніндегі жұмыстар</t>
  </si>
  <si>
    <t xml:space="preserve"> Грамоталарды дайындау </t>
  </si>
  <si>
    <t xml:space="preserve"> сәуір-мамыр</t>
  </si>
  <si>
    <t xml:space="preserve">аванстық төлем-0%, төлем орындалған жұмыстардың актісіне қол қойылған сәтінен бастап 20  жұмыс күні ішінде </t>
  </si>
  <si>
    <t xml:space="preserve">Ашық хат дайындау </t>
  </si>
  <si>
    <t>маусым-шілде</t>
  </si>
  <si>
    <t>45 Ж</t>
  </si>
  <si>
    <t>46 Ж</t>
  </si>
  <si>
    <t xml:space="preserve"> 85.59.13.335.001.00.0777.000000000000</t>
  </si>
  <si>
    <t xml:space="preserve"> (Бастауыш, орта, жоғары білім беру саласынан басқа) оқыту жөніндегі қызметтер </t>
  </si>
  <si>
    <t xml:space="preserve"> Оқыту (оқыту/даярлау/қайта даярлау/біліктілігін арттыру) жөніндегі қызметтер </t>
  </si>
  <si>
    <t xml:space="preserve"> БК</t>
  </si>
  <si>
    <t xml:space="preserve"> қаңтар</t>
  </si>
  <si>
    <t xml:space="preserve">аванстық төлем  - 0%,  төлем көрсетілген қызметтердің актісіне қол қойылған сәтінен бастап 20 жұмыс күні ішінде </t>
  </si>
  <si>
    <t>65.12.12.335.000.00.0777.000000000000</t>
  </si>
  <si>
    <t xml:space="preserve"> Сырқаттанған жағдайға байланысты  медициналық сақтандыру жөніндегі қызметтер </t>
  </si>
  <si>
    <t xml:space="preserve">аванстық төлем  - 30%, соңғы төлем көрсетілген қызметтердің актісіне қол қойылған сәтінен бастап 20 жұмыс күні ішінде </t>
  </si>
  <si>
    <t>94 Қ</t>
  </si>
  <si>
    <t>95 Қ</t>
  </si>
  <si>
    <t>Барлығы, қызметтер:</t>
  </si>
  <si>
    <t>Барлығы:</t>
  </si>
  <si>
    <t>Всего по услугам:</t>
  </si>
  <si>
    <t>Всего:</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</si>
  <si>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</si>
  <si>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</si>
  <si>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медицинскому страхованию на случай болезни</t>
  </si>
  <si>
    <t>февраль 2017г.-февраль 2018г.</t>
  </si>
  <si>
    <t>авансовый платеж - 30%, окончательная оплата в течении 20 рабочих дней с момента подписания акта оказанных услуг</t>
  </si>
  <si>
    <t>94 У</t>
  </si>
  <si>
    <t>95 У</t>
  </si>
  <si>
    <t>ДКУ</t>
  </si>
  <si>
    <t>ДС</t>
  </si>
  <si>
    <t>ДИТ</t>
  </si>
  <si>
    <t>услуги</t>
  </si>
  <si>
    <t>работы</t>
  </si>
  <si>
    <t>74.90.19.000.003.00.0999.000000000000</t>
  </si>
  <si>
    <t>Разработка корпоративного Перечня угроз для уранодобывающих предприятий АО "НАК "Казатомпром"</t>
  </si>
  <si>
    <t>авансовый платеж - 0%, оплата в течении 30 рабочих дней с момента подписания акта выполненных работ</t>
  </si>
  <si>
    <t>Разработка корпоративной Политики по обеспечению физической защиты, учета и контроля природного урана</t>
  </si>
  <si>
    <t>Разработка типовой модели системы физической защиты для добычных предприятий</t>
  </si>
  <si>
    <t>47 Р</t>
  </si>
  <si>
    <t>48 Р</t>
  </si>
  <si>
    <t>49 Р</t>
  </si>
  <si>
    <t xml:space="preserve">Өндіруші кәсіпорындар үшін физикалық қорғау жүйесінің типтік моделін әзірлеу </t>
  </si>
  <si>
    <t xml:space="preserve">аванстық төлем - 0%, төлем орындалған жұмыстардың актісіне қол қойылған сәттен бастап 30 жұмыс күні ішінде </t>
  </si>
  <si>
    <t xml:space="preserve"> маусым-шілде </t>
  </si>
  <si>
    <t>47 Ж</t>
  </si>
  <si>
    <t>48 Ж</t>
  </si>
  <si>
    <t>49 Ж</t>
  </si>
  <si>
    <t>товары</t>
  </si>
  <si>
    <t>74.90.12.000.003.00.0777.000000000000</t>
  </si>
  <si>
    <t>Услуги по оценке ценных бумаг, долей участия в юридических лицах, имущества</t>
  </si>
  <si>
    <t>Оценка рыночной стоимости пакетов акций  АО "Каустик"</t>
  </si>
  <si>
    <t>авансовый платеж - 50%, окончательная оплата в течении 20 рабочих дней с момента подписания акта оказанных услуг</t>
  </si>
  <si>
    <t>74.90.12.000.004.00.0777.000000000000</t>
  </si>
  <si>
    <t>Услуги по оценке долей участия в юридических лицах</t>
  </si>
  <si>
    <t>Оценка рыночной стоимости доли участия в уставном капитале ТОО "Astana Solar"</t>
  </si>
  <si>
    <t>Оценка доли участия АО "НАК "Казатомпром" в ТОО "СКЗ-U"</t>
  </si>
  <si>
    <t>Оценка рыночной стоимости доли участия в уставном капитале ТОО "Kazakhstan Solar Silicon"</t>
  </si>
  <si>
    <t>Оценка рыночной стоимости доли участия в уставном капитале ТОО "Корган-Казатомпром"</t>
  </si>
  <si>
    <t>Оценка рыночной стоимости доли участия в уставном капитале ТОО "МК "KazSilicon"</t>
  </si>
  <si>
    <t>Оценка рыночной стоимости доли участия в уставном капитале ТОО "СП "СКЗ-Казатомпром"</t>
  </si>
  <si>
    <t>Оценка рыночной стоимости доли участия в уставном капитале ТОО "Кызылту"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</si>
  <si>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</si>
  <si>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</si>
  <si>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"Корган-Казатомпром"</t>
  </si>
  <si>
    <t>Консультационные услуги по сопровождению сделки по реализации ТОО "МК "KazSilicon"</t>
  </si>
  <si>
    <t>Консультационные услуги по сопровождению сделки по реализации ТОО "Кызылту"</t>
  </si>
  <si>
    <t>Консультационные услуги по сопровождению сделки по реализации ТОО "СП "СКЗ-Казатомпром"</t>
  </si>
  <si>
    <t xml:space="preserve"> Оценка 
 пакета акций АО «НАК "Казатомпром" в ЗАО "УКР ТВС"</t>
  </si>
  <si>
    <t>июль 2017г.-июль 2018г.</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</si>
  <si>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</si>
  <si>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</si>
  <si>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</si>
  <si>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 (ИУЦ)</t>
  </si>
  <si>
    <t>май 2017г.-май 2018г.</t>
  </si>
  <si>
    <t>96 У</t>
  </si>
  <si>
    <t>97 У</t>
  </si>
  <si>
    <t>98 У</t>
  </si>
  <si>
    <t>99 У</t>
  </si>
  <si>
    <t>100 У</t>
  </si>
  <si>
    <t>101 У</t>
  </si>
  <si>
    <t>102 У</t>
  </si>
  <si>
    <t>103 У</t>
  </si>
  <si>
    <t>104 У</t>
  </si>
  <si>
    <t>105 У</t>
  </si>
  <si>
    <t>106 У</t>
  </si>
  <si>
    <t>107 У</t>
  </si>
  <si>
    <t>108 У</t>
  </si>
  <si>
    <t>109 У</t>
  </si>
  <si>
    <t>110 У</t>
  </si>
  <si>
    <t>Қазатомөнеркәсіп ҰАК АҚ</t>
  </si>
  <si>
    <t xml:space="preserve"> Заңды тұлғалардағы қатысу үлестерін бағалау жөніндегі қызметтер </t>
  </si>
  <si>
    <t xml:space="preserve"> "Astana Solar" ЖШС жарғылық капиталындағы қатысу үлесінің нарықтық құнын бағалау </t>
  </si>
  <si>
    <t xml:space="preserve">"Kazakhstan Solar Silicon" ЖШС жарғылық капиталындағы қатысу үлесінің нарықтық құнын бағалау </t>
  </si>
  <si>
    <t xml:space="preserve"> "KazSilicon" МК" ЖШС жарғылық капиталындағы қатысу үлесінің нарықтық құнын бағалау </t>
  </si>
  <si>
    <t xml:space="preserve">"КҚЗ-Қазатомөнеркәсіп" БК" ЖШС  жарғылық капиталындағы қатысу үлесінің нарықтық құнын бағалау </t>
  </si>
  <si>
    <t xml:space="preserve"> Заңды тұлғаларды тарату/өткізу туралы мәмілелерді консультациялық сүйемелдеу жөніндегі қызметтер </t>
  </si>
  <si>
    <t xml:space="preserve">"Қорған-Қазатомөнеркәсіп" ЖШС өткізу туралы мәмілені консультациялық сүйемелдеу жөніндегі қызметтер </t>
  </si>
  <si>
    <t xml:space="preserve">"KazSilicon" МК" ЖШС өткізу туралы мәмілені консультациялық сүйемелдеу жөніндегі қызметтер </t>
  </si>
  <si>
    <t xml:space="preserve"> "Кызылту" ЖШС өткізу туралы мәмілені консультациялық сүйемелдеу жөніндегі қызметтер </t>
  </si>
  <si>
    <t>"КҚЗ-Қазатомөнеркәсіп" БК" ЖШС өткізу туралы мәмілені консультациялық сүйемелдеу жөніндегі қызметтер</t>
  </si>
  <si>
    <t xml:space="preserve"> Мемлекеттік мүліктің веб-порталында сауда-саттықты өткізу жөніндегі электрондық қызметтерді көрсету </t>
  </si>
  <si>
    <t>мамыр 2017ж.-мамыр 2018ж.</t>
  </si>
  <si>
    <t>96 Қ</t>
  </si>
  <si>
    <t>97 Қ</t>
  </si>
  <si>
    <t>98 Қ</t>
  </si>
  <si>
    <t>99 Қ</t>
  </si>
  <si>
    <t>100 Қ</t>
  </si>
  <si>
    <t>101 Қ</t>
  </si>
  <si>
    <t>102 Қ</t>
  </si>
  <si>
    <t>103 Қ</t>
  </si>
  <si>
    <t>104 Қ</t>
  </si>
  <si>
    <t>105 Қ</t>
  </si>
  <si>
    <t>106 Қ</t>
  </si>
  <si>
    <t>107 Қ</t>
  </si>
  <si>
    <t>108 Қ</t>
  </si>
  <si>
    <t>109 Қ</t>
  </si>
  <si>
    <t>110 Қ</t>
  </si>
  <si>
    <t>пос. Шиели  Кызылординская обл.</t>
  </si>
  <si>
    <t>74.90.12.000.000.00.0777.000000000000</t>
  </si>
  <si>
    <t>Услуги по оценке стоимости нематериальных активов</t>
  </si>
  <si>
    <t>Оценка стоимости права недропользования по контракту на добычу РЗМ из техногенно-минеральных образований в промышленной зоне в г.Актау в Мангистауской области РК</t>
  </si>
  <si>
    <t>111 У</t>
  </si>
  <si>
    <t>111 Қ</t>
  </si>
  <si>
    <t>95.11.10.000.005.00.0999.000000000000</t>
  </si>
  <si>
    <t>Работы по модернизации программного обеспечения</t>
  </si>
  <si>
    <t xml:space="preserve">Развитие информационной системы "Ситуационный центр" </t>
  </si>
  <si>
    <t>авансовый платеж - 20%, оплата в течении 20 рабочих дней с момента подписания акта выполненных работ</t>
  </si>
  <si>
    <t>50 Р</t>
  </si>
  <si>
    <t>58.29.50.000.000.00.0777.000000000000</t>
  </si>
  <si>
    <t>Услуги по продлению лицензий на право использования программного обеспечения</t>
  </si>
  <si>
    <t>Техническая поддержка лицензий SAP</t>
  </si>
  <si>
    <t>62.09.20.000.000.00.0777.000000000000</t>
  </si>
  <si>
    <t>Услуги по администрированию и техническому обслуживанию программного обеспечения</t>
  </si>
  <si>
    <t>Тех.поддержка функционала СУО</t>
  </si>
  <si>
    <t>сентябрь 2017г.-сентябрь 2018г.</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</si>
  <si>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</si>
  <si>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</si>
  <si>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 (ARIS and MS PROJECT)</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</si>
  <si>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</si>
  <si>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</si>
  <si>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</si>
  <si>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</si>
  <si>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Услуги по продлению Microsoft Agreement</t>
  </si>
  <si>
    <t>112 У</t>
  </si>
  <si>
    <t>113 У</t>
  </si>
  <si>
    <t>114 У</t>
  </si>
  <si>
    <t>115 У</t>
  </si>
  <si>
    <t>116 У</t>
  </si>
  <si>
    <t xml:space="preserve"> Бағдарламалық қамтамасыз етуді жаңғырту жөніндегі жұмыстар </t>
  </si>
  <si>
    <t xml:space="preserve">аванстық төлем - 0%, орындалған жұмыстардың актісіне қол қойылған сәттен бастап 20 жұмыс күні ішінде төлеу </t>
  </si>
  <si>
    <t>50 Ж</t>
  </si>
  <si>
    <t xml:space="preserve"> Бағдарламалық қамтамасыз етуді пайдалану құқығына лицензияларды ұзарту жөніндегі қызметтер </t>
  </si>
  <si>
    <t xml:space="preserve"> Бағдарламалық қамтамасыз ету құқығына лицензияларды ұзарту жөніндегі қызметтер </t>
  </si>
  <si>
    <t xml:space="preserve"> SAP лицензияларын техникалық қолдау </t>
  </si>
  <si>
    <t xml:space="preserve"> қаңтар-желтоқсан </t>
  </si>
  <si>
    <t xml:space="preserve"> Бағдарламалық қамтамасыз етуді әкімшіліктендіру және техникалық қызмет көрсету жөніндегі қызметтер </t>
  </si>
  <si>
    <t xml:space="preserve">ЕБЖ функционалын техникалық қолдау </t>
  </si>
  <si>
    <t xml:space="preserve"> Қашықтықтағы қолжетімділікте орналасқан бағдарламалық өнімдерді пайдалану жөніндегі қызметтер </t>
  </si>
  <si>
    <t>"Бизнесті трансформациялау" бағдарламасының аясында SaaS  моделі жөніндегі қызметтер (ARIS and MS PROJECT)</t>
  </si>
  <si>
    <t xml:space="preserve"> IT-инфрақұрылымын басқару жөніндегі қызметтер </t>
  </si>
  <si>
    <t>Ақпараттық және компьютерлік технологиялардың инфрақұрылымын басқару, қызмет көрсету жөніндегі қызметтерді ұсыну (IT – аутсорсингісі)</t>
  </si>
  <si>
    <t>112 Қ</t>
  </si>
  <si>
    <t>113 Қ</t>
  </si>
  <si>
    <t>114 Қ</t>
  </si>
  <si>
    <t>115 Қ</t>
  </si>
  <si>
    <t>116 Қ</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</si>
  <si>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</si>
  <si>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</si>
  <si>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</si>
  <si>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</si>
  <si>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август 2017г.-август 2018г.</t>
  </si>
  <si>
    <t>авансовый платеж-0%, оплата в течении 20 рабочих дней с момента подписания акта приема - передачи поставленных товаров</t>
  </si>
  <si>
    <t xml:space="preserve">Изготовление самоклеящихся этикеток с нанесением логотипа " radioactive II" из оракала (100мм*100мм). </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</si>
  <si>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</si>
  <si>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</si>
  <si>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</si>
  <si>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</si>
  <si>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</si>
  <si>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51 Р</t>
  </si>
  <si>
    <t>52 Р</t>
  </si>
  <si>
    <t>53 Р</t>
  </si>
  <si>
    <t>54 Р</t>
  </si>
  <si>
    <t>55 Р</t>
  </si>
  <si>
    <t>56 Р</t>
  </si>
  <si>
    <t>60 Т</t>
  </si>
  <si>
    <t>66.12.12.335.000.00.0777.000000000000</t>
  </si>
  <si>
    <t>Услуги по брокерским операциям с товарами</t>
  </si>
  <si>
    <t>Услуги по брокерским операциям с товарами по г. Тараз</t>
  </si>
  <si>
    <t>г. Тараз Жамбылская обл.</t>
  </si>
  <si>
    <t xml:space="preserve">авансовый платеж-0%, оплата по каждой заявке в течении 15 рабочих дней после подписания акта оказанных услуг </t>
  </si>
  <si>
    <t>Услуги по брокерским операциям с товарами по  г. Кызылорда</t>
  </si>
  <si>
    <t xml:space="preserve"> г. Кызылорда Кызылординская обл.</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</si>
  <si>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</si>
  <si>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</si>
  <si>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</si>
  <si>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брокерским операциям с товарами по г. Астана</t>
  </si>
  <si>
    <t>71.20.19.000.010.00.0777.000000000000</t>
  </si>
  <si>
    <t>Услуги по диагностированию/экспертизе/анализу/испытаниям/тестированию/осмотру</t>
  </si>
  <si>
    <t>Услуги по определению страны происхождения</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</si>
  <si>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</si>
  <si>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</si>
  <si>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</si>
  <si>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пос. Кейден Жанакорганский район Кызылординская обл.</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</si>
  <si>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</si>
  <si>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</si>
  <si>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КНР и Украина. Станция Жанатас</t>
  </si>
  <si>
    <t>от станции отправления груза в РК до станции возврата вагона или станции приписки</t>
  </si>
  <si>
    <t>апрель 2017г.-апрель 2018г.</t>
  </si>
  <si>
    <t>Аренда багажных вагонов для транспортировки по территории РК, РФ,КНР и Украина. ст. Защита</t>
  </si>
  <si>
    <t>Аренда багажных вагонов для транспортировки по территории РК, РФ,КНР и Украина. ст. Алтынтау</t>
  </si>
  <si>
    <t>Аренда багажных вагонов для транспортировки по территории РК, РФ,КНР и Украина.  Разъезд №26</t>
  </si>
  <si>
    <t>68.20.12.950.000.00.0777.000000000000</t>
  </si>
  <si>
    <t>Услуги по аренде складских помещений</t>
  </si>
  <si>
    <t>Аренда офисного и складского помещения (г. Усть-Каменогорск)</t>
  </si>
  <si>
    <t>январь, июнь</t>
  </si>
  <si>
    <t xml:space="preserve">январь-июнь, июль-декабрь </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</si>
  <si>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</si>
  <si>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</si>
  <si>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</si>
  <si>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</si>
  <si>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Республика Казахстан, Российская Федерация, Китайская Народная Республика</t>
  </si>
  <si>
    <t xml:space="preserve">авансовый платеж-0%, оплата по каждой заявке в течении 30 рабочих дней после подписания акта оказанных услуг </t>
  </si>
  <si>
    <t xml:space="preserve">с учетом НДС по законодательству РК </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</si>
  <si>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</si>
  <si>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</si>
  <si>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</si>
  <si>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по территории Республика Казахстан</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</si>
  <si>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</si>
  <si>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52.21.19.900.019.00.0777.000000000000</t>
  </si>
  <si>
    <t>Услуги по подготовке железнодорожного подвижного состава под погрузку</t>
  </si>
  <si>
    <t xml:space="preserve">январь </t>
  </si>
  <si>
    <t>Жамбылская область РК</t>
  </si>
  <si>
    <t>Павлодарская область РК</t>
  </si>
  <si>
    <t>НДС не облагается</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</si>
  <si>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</si>
  <si>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</si>
  <si>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</si>
  <si>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</si>
  <si>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авансовый платеж 70%, оставшаяся часть в течении 30 рабочих дней с момента подписания акта оказанных услуг.</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</si>
  <si>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</si>
  <si>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</si>
  <si>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</si>
  <si>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по территории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</si>
  <si>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</si>
  <si>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</si>
  <si>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</si>
  <si>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из порта Санкт-Петербург до Западных конверторов (США, Канада)</t>
  </si>
  <si>
    <t>октябрь 2017г.-октябрь 2018г.</t>
  </si>
  <si>
    <t>Услуги морского агента по перевозке грузов из порта Санкт-Петербург до портов  Европы (Франция)</t>
  </si>
  <si>
    <t>из порта Санкт-Петербург до Европы (Франция)</t>
  </si>
  <si>
    <t>Услуги морского агента по перевозке грузов из порта Санкт-Петербург до портов  Мумбай (Индия)</t>
  </si>
  <si>
    <t>из порта Санкт-Петербург до Мумбай (Индия)</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</si>
  <si>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</si>
  <si>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</si>
  <si>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</si>
  <si>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</si>
  <si>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г. Париж Франция</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</si>
  <si>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</si>
  <si>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</si>
  <si>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</si>
  <si>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</si>
  <si>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</si>
  <si>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</si>
  <si>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</si>
  <si>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</si>
  <si>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t>
  </si>
  <si>
    <t>по территории РК, РФ, КНР</t>
  </si>
  <si>
    <t xml:space="preserve">авансовый платеж-100% по каждой заявке после получения оригинала счета на оплату  </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</si>
  <si>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Жанатас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</si>
  <si>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Алтынтау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</si>
  <si>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Разъезд №26</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</si>
  <si>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</si>
  <si>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 xml:space="preserve">март </t>
  </si>
  <si>
    <t>по территории РК, РФ и Украины</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</si>
  <si>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</si>
  <si>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по территории РК, РФ, Украины и КНР</t>
  </si>
  <si>
    <t>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</si>
  <si>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</si>
  <si>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</si>
  <si>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</si>
  <si>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Станция Защита </t>
  </si>
  <si>
    <t xml:space="preserve">по территории РК, РФ </t>
  </si>
  <si>
    <t xml:space="preserve">Услуги по обеспечению вагонами прикрытия, их распределению и управлению. Станция Жанатас </t>
  </si>
  <si>
    <t>Услуги по обеспечению вагонами прикрытия, их распределению и управлению. Станция Алтынтау</t>
  </si>
  <si>
    <t>Услуги по обеспечению вагонами прикрытия, их распределению и управлению. Разъезд №26</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</si>
  <si>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</si>
  <si>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</si>
  <si>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</si>
  <si>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</si>
  <si>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Услуги по организации охраны подвижных составов - вагонов сопровождения готовой продукции.</t>
  </si>
  <si>
    <t>тамыз 2017ж.-тамыз 2018ж.</t>
  </si>
  <si>
    <t>аванстық төлем - 0%, жеткізілген тауарлардың қабылдау-табыстау актісіне қол қойылған сәтінен бастап 20 жұмыс күні ішінде төлеу</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</si>
  <si>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</si>
  <si>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</si>
  <si>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Тараз қаласы Жамбыл облысы</t>
  </si>
  <si>
    <t xml:space="preserve">қаңтар-желтоқсан </t>
  </si>
  <si>
    <t xml:space="preserve">аванстық төлем - 0%, әр өтінім бойынша көрсетілген қызметтер актісіне қол қойылған күннен кейін 15 жұмыс күні ішінде төлеу </t>
  </si>
  <si>
    <t xml:space="preserve">  Қызылорда қаласы бойынша тауарлармен жасалатын брокерлік операциялар жөніндегі қызметтер </t>
  </si>
  <si>
    <t>Қызылорда қаласы Қызылорда облысы</t>
  </si>
  <si>
    <t>ақпан 2017ж.-ақпан 2018ж.</t>
  </si>
  <si>
    <t xml:space="preserve">  Степногорск,  Көкшетау қалалары  бойынша тауарлармен жасалатын брокерлік операциялар жөніндегі қызметтер </t>
  </si>
  <si>
    <t xml:space="preserve"> Степногорск қаласы, Көкшетау қаласы</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</si>
  <si>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</si>
  <si>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</si>
  <si>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</si>
  <si>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Контейнерлерді жалға алу жөніндегі қызметтер</t>
  </si>
  <si>
    <t>Кейден кенті Жаңақорған ауданы Қызылорда облысы</t>
  </si>
  <si>
    <t xml:space="preserve">Жолаушы жүк вагондарын жалға алу жөніндегі  қызметтер  </t>
  </si>
  <si>
    <t>ҚР-дағы жүк жөнелту станциясынан вагон қайтатын станцияға дейін немесе тіркелу станцияға дейін</t>
  </si>
  <si>
    <t>ҚР, РФ, ҚХР мен Украина аумағымен тасымалдау үшін жүк вагондарын жалға алу . Защита ст.</t>
  </si>
  <si>
    <t>ҚР, РФ, ҚХР мен Украина аумағымен тасымалдау үшін жүк вагондарын жалға алу .  Алтынтау ст.</t>
  </si>
  <si>
    <t>ҚР, РФ, ҚХР мен Украина аумағымен тасымалдау үшін жүк вагондарын жалға алу . №26 разъезд</t>
  </si>
  <si>
    <t xml:space="preserve">Қойма үй-жайларын  жалға алу жөніндегі қызметтер  </t>
  </si>
  <si>
    <t>қаңтар, маусым</t>
  </si>
  <si>
    <t xml:space="preserve">қаңтар-маусым, шілде -желтоқсан </t>
  </si>
  <si>
    <t xml:space="preserve"> Көлік-экспедиторлық қызмет көрсету жөніндегі қызметтер   </t>
  </si>
  <si>
    <t>Қазақстан Республикасы, Ресей Федерациясы, Қытай Халық Республикасы</t>
  </si>
  <si>
    <t xml:space="preserve">аванстық төлем - 0%, әр өтінім бойынша көрсетілген қызметтер актісіне қол қойылған күннен кейін 30 жұмыс күні ішінде төлеу </t>
  </si>
  <si>
    <t>ҚҚС-ты ескере отырып ҚР заңнамасы бойынша</t>
  </si>
  <si>
    <t>Қазақстан Республикасы аумағында</t>
  </si>
  <si>
    <t xml:space="preserve">Теміржол жылжымалы составын жүкті тиеуге дайындау жөніндегі қызметтер  </t>
  </si>
  <si>
    <t>Жамбыл облысы ҚР</t>
  </si>
  <si>
    <t>Павлодар облысы ҚР</t>
  </si>
  <si>
    <t>Жүкті сақтандыру</t>
  </si>
  <si>
    <t>ҚР- нан жеткізу орнына дейін  ҚХР, РФ, Үндістан, Еуропа Мен Солтүстік Америка</t>
  </si>
  <si>
    <t>аванстық төлем 70%, түпкілікті төлем көрсетілген қызметтер актісінеі қол қойылған сәттен бастап 30 жұмыс  күн ішінде</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</si>
  <si>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</si>
  <si>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</si>
  <si>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РФ аумағында</t>
  </si>
  <si>
    <t xml:space="preserve">Теңіз агентінің қызметтері  </t>
  </si>
  <si>
    <t xml:space="preserve"> Санкт-Петербург портынан  Батыс  конверторларға дейін (АҚШ, Канада)</t>
  </si>
  <si>
    <t>қазан 2017ж.-қазан 2018ж.</t>
  </si>
  <si>
    <t xml:space="preserve"> Санкт-Петербург портынан Еуропаға дейін (Франция)</t>
  </si>
  <si>
    <t xml:space="preserve"> Санкт-Петербург портынан  Мумбайға дейін  (Үндістан)</t>
  </si>
  <si>
    <t xml:space="preserve">Ресімдеу жөніндегі қызметтер  </t>
  </si>
  <si>
    <t xml:space="preserve">  Париж қаласы Франция</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</si>
  <si>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</si>
  <si>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</si>
  <si>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Марсель қаласындағы (Франция) теңіз портының қойма терминалы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</si>
  <si>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</si>
  <si>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Хьюстон қаласындағы (АҚШ) және/немесе  Балтимор қаласындағы (США) теңіз портының қойма терминалы   </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</si>
  <si>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</si>
  <si>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Торонто (Канада) қаласындағы және/немесе  Монреаль қаласындағы  (Канада) теңіз портының қойма терминалы  </t>
  </si>
  <si>
    <t xml:space="preserve"> Жүк фитинг платформаларын жалға алу жөніндегі  қызметтер </t>
  </si>
  <si>
    <t xml:space="preserve">ҚР, РФ, ҚХР аумағында  </t>
  </si>
  <si>
    <t xml:space="preserve">ҚР, РФ және Украина аумағында  </t>
  </si>
  <si>
    <t xml:space="preserve">ҚР, РФ, ҚХР және Украина аумағында  </t>
  </si>
  <si>
    <t xml:space="preserve">ҚР, РФ аумағында  </t>
  </si>
  <si>
    <t xml:space="preserve">Контейлерлердегі жүктерді тасымалдау жөніндегі  теміржол көлігінің қызметтері </t>
  </si>
  <si>
    <t>Жанатас, Защита,  Алтынтау станциялары және 26-разъезд</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</si>
  <si>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</si>
  <si>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</si>
  <si>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</si>
  <si>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</si>
  <si>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</si>
  <si>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</si>
  <si>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</si>
  <si>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</si>
  <si>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</si>
  <si>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</si>
  <si>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</si>
  <si>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</si>
  <si>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</si>
  <si>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</si>
  <si>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</si>
  <si>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</si>
  <si>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</si>
  <si>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</si>
  <si>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</si>
  <si>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</si>
  <si>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</si>
  <si>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</si>
  <si>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</si>
  <si>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</si>
  <si>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</si>
  <si>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</si>
  <si>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</si>
  <si>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</si>
  <si>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</si>
  <si>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</si>
  <si>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</si>
  <si>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</si>
  <si>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</si>
  <si>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</si>
  <si>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</si>
  <si>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</si>
  <si>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</si>
  <si>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</si>
  <si>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</si>
  <si>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</si>
  <si>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</si>
  <si>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</si>
  <si>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</si>
  <si>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</si>
  <si>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</si>
  <si>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117 Қ</t>
  </si>
  <si>
    <t>118 Қ</t>
  </si>
  <si>
    <t>119 Қ</t>
  </si>
  <si>
    <t>120 Қ</t>
  </si>
  <si>
    <t>121 Қ</t>
  </si>
  <si>
    <t>122 Қ</t>
  </si>
  <si>
    <t>123 Қ</t>
  </si>
  <si>
    <t>124 Қ</t>
  </si>
  <si>
    <t>125 Қ</t>
  </si>
  <si>
    <t>126 Қ</t>
  </si>
  <si>
    <t>127 Қ</t>
  </si>
  <si>
    <t>128 Қ</t>
  </si>
  <si>
    <t>129 Қ</t>
  </si>
  <si>
    <t>130 Қ</t>
  </si>
  <si>
    <t>131 Қ</t>
  </si>
  <si>
    <t>132 Қ</t>
  </si>
  <si>
    <t>133 Қ</t>
  </si>
  <si>
    <t>134 Қ</t>
  </si>
  <si>
    <t>135 Қ</t>
  </si>
  <si>
    <t>136 Қ</t>
  </si>
  <si>
    <t>137 Қ</t>
  </si>
  <si>
    <t>138 Қ</t>
  </si>
  <si>
    <t>139 Қ</t>
  </si>
  <si>
    <t>140 Қ</t>
  </si>
  <si>
    <t>141 Қ</t>
  </si>
  <si>
    <t>142 Қ</t>
  </si>
  <si>
    <t>143 Қ</t>
  </si>
  <si>
    <t>144 Қ</t>
  </si>
  <si>
    <t>145 Қ</t>
  </si>
  <si>
    <t>146 Қ</t>
  </si>
  <si>
    <t>147 Қ</t>
  </si>
  <si>
    <t>148 Қ</t>
  </si>
  <si>
    <t>149 Қ</t>
  </si>
  <si>
    <t>150 Қ</t>
  </si>
  <si>
    <t>151 Қ</t>
  </si>
  <si>
    <t>152 Қ</t>
  </si>
  <si>
    <t>153 Қ</t>
  </si>
  <si>
    <t>154 Қ</t>
  </si>
  <si>
    <t>155 Қ</t>
  </si>
  <si>
    <t>156 Қ</t>
  </si>
  <si>
    <t>157 Қ</t>
  </si>
  <si>
    <t>158 Қ</t>
  </si>
  <si>
    <t>159 Қ</t>
  </si>
  <si>
    <t>160 Қ</t>
  </si>
  <si>
    <t>161 Қ</t>
  </si>
  <si>
    <t>авансовый платеж - 30%, оплата в течении 15 рабочих дней с момента подписания акта оказанных услуг</t>
  </si>
  <si>
    <t>авансовый платеж - 0%,  ежемесячная оплата в течении 15 рабочих дней с момента подписания акта оказанных услуг</t>
  </si>
  <si>
    <t xml:space="preserve">аванстық төлем - 0%, көрсетілген қызметтер актісіне қол қойылған сәттен бастап  ай сайын 15 жұмыс күні ішінде төлеу </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</si>
  <si>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45/16 от 07.12.2016г.)</t>
  </si>
  <si>
    <t>Самұрық-Қазына АҚ Басқармасы шешімімен бекітілген, сатып алу мәселесі бойынша есеп-қисапты жасау және ұсыну туралы Ережеге №1 қосымша (протокол №45/16)</t>
  </si>
  <si>
    <t>77.11.10.100.000.00.0777.000000000000</t>
  </si>
  <si>
    <t>Услуги по аренде легковых автомобилей без  водителя</t>
  </si>
  <si>
    <t>Услуги по аренде легковых автомобилей без водителя</t>
  </si>
  <si>
    <t>Күзет қызметтері</t>
  </si>
  <si>
    <t xml:space="preserve">Карандаш </t>
  </si>
  <si>
    <t xml:space="preserve">Грифель </t>
  </si>
  <si>
    <t>Карандаш</t>
  </si>
  <si>
    <t xml:space="preserve">Шарикті, пластикалық </t>
  </si>
  <si>
    <t xml:space="preserve">Қарындаш </t>
  </si>
  <si>
    <t>Грифель</t>
  </si>
  <si>
    <t>Ручка</t>
  </si>
  <si>
    <t>корректирующая</t>
  </si>
  <si>
    <t xml:space="preserve">Қағаз </t>
  </si>
  <si>
    <t>Стикер</t>
  </si>
  <si>
    <t>канцелярский, жидкий</t>
  </si>
  <si>
    <t>Скоросшиватель</t>
  </si>
  <si>
    <t>Услуги по пассажирским перевозкам международные самолетами чартерными рейсами, не подчиняющимся расписанию</t>
  </si>
  <si>
    <t>Услуги по проведению проверки помещений и оргтехники с целью выявления каналов утечки информации</t>
  </si>
  <si>
    <t>Услуги консультационные по вопросам трансформации компании</t>
  </si>
  <si>
    <t>Услуги консультационные в области бухгалтерского учета</t>
  </si>
  <si>
    <t xml:space="preserve">Бухгалтерлік есеп саласындағы консультациялық қызметтер   </t>
  </si>
  <si>
    <t xml:space="preserve"> для заметок, бумажный, самоклеющийся</t>
  </si>
  <si>
    <t>Жапсырма</t>
  </si>
  <si>
    <t xml:space="preserve">Құжат тігілетін папка </t>
  </si>
  <si>
    <t xml:space="preserve">Халықаралық ұшақтармен кестеге бағынбайтын чартерлік рейстермен жолаушылар тасымалдау жөніндегі қызметтер </t>
  </si>
  <si>
    <t>Приказ И.о. Председателя Правления АО "НАК "Казатомпром" К.Абсаттарова  № 1   об утверждении плана закупок  товаров работ и услуг АО "НАК "Казатомпром" на 2017 год от 05.01.2017г.</t>
  </si>
  <si>
    <t xml:space="preserve">"Қазатомөнеркәсіп" ҰАК" АҚ Басқарма төрағасының м.а. Қ Әбсаттаровтың «Қазатомөнеркәсіп» ҰАҚ» АҚ-ның 2017 жылға арналған тауарларды, жұмыстарды, қызметтерді сатып алу жоспарын бекіту туралы  05.01.2017ж. № 1 бұйрығы </t>
  </si>
  <si>
    <t>Исполнитель договора</t>
  </si>
  <si>
    <t>товар, работа, услуга</t>
  </si>
  <si>
    <t>№ ОТЭ или ЦПЭ, номер распоряжение ОИ</t>
  </si>
  <si>
    <t xml:space="preserve">Фактический способ закупа </t>
  </si>
  <si>
    <t>№ договора</t>
  </si>
  <si>
    <t>сумма договора</t>
  </si>
  <si>
    <t>прил. 5 (построчно)</t>
  </si>
  <si>
    <t xml:space="preserve"> ндс</t>
  </si>
  <si>
    <t>Поставщик</t>
  </si>
  <si>
    <t>фактич сумма оплаты</t>
  </si>
  <si>
    <t>фактич % КС</t>
  </si>
  <si>
    <t>наличие отчета по МС</t>
  </si>
  <si>
    <t xml:space="preserve">статус </t>
  </si>
  <si>
    <t>внесение в kmks</t>
  </si>
  <si>
    <t>НП (номер контракта)</t>
  </si>
  <si>
    <t>№ закл. СКК</t>
  </si>
  <si>
    <t>сумма дог./д/согл</t>
  </si>
  <si>
    <t>дополнит. Примеч</t>
  </si>
  <si>
    <t>сумма дог</t>
  </si>
  <si>
    <t>экономия без ндс</t>
  </si>
  <si>
    <t>экономия с ндс</t>
  </si>
  <si>
    <t>ОИ 137-4</t>
  </si>
  <si>
    <t>с ндс</t>
  </si>
  <si>
    <t>АО "Казпочта"</t>
  </si>
  <si>
    <t>ОИ 137-2</t>
  </si>
  <si>
    <t>РГП КазИнМетр</t>
  </si>
  <si>
    <t>10-Р от 17.01.2017г</t>
  </si>
  <si>
    <t>Мурзашев</t>
  </si>
  <si>
    <t>7-Р от 11.01.2017г.</t>
  </si>
  <si>
    <t>без ндс</t>
  </si>
  <si>
    <t>ИП Калугин</t>
  </si>
  <si>
    <t xml:space="preserve">ТОО «Корган-Казатомпром» </t>
  </si>
  <si>
    <t>Елькенов</t>
  </si>
  <si>
    <t>3-Р от 11.01.2017г.</t>
  </si>
  <si>
    <t xml:space="preserve">Палаты предпринимателей города Астана </t>
  </si>
  <si>
    <t>6-Р от 11.01.2017г.</t>
  </si>
  <si>
    <t>4-Р от 11.01.2017г.</t>
  </si>
  <si>
    <t>Кумарова</t>
  </si>
  <si>
    <t xml:space="preserve">ТОО «БТ Казахстан оценка» </t>
  </si>
  <si>
    <t>321-Р от 30.12.2016г.</t>
  </si>
  <si>
    <t xml:space="preserve">ТОО «Emerald Tower» </t>
  </si>
  <si>
    <t>Снегирова</t>
  </si>
  <si>
    <t>ОИ 137-24</t>
  </si>
  <si>
    <t>5-Р от 11.01.2017г.</t>
  </si>
  <si>
    <t>8-Р от 13.01.2017г.</t>
  </si>
  <si>
    <t>Толмочева</t>
  </si>
  <si>
    <t>ТОО «К-SU»</t>
  </si>
  <si>
    <t>АО «Казпочта»</t>
  </si>
  <si>
    <t>Жайлыбаева</t>
  </si>
  <si>
    <t>9-Р от 17.01.2017</t>
  </si>
  <si>
    <t>11-Р от 17.01.2017г.</t>
  </si>
  <si>
    <t xml:space="preserve">ТОО «АлматыЭнергоСбыт» </t>
  </si>
  <si>
    <t>12-Р от 17.01.2017г.</t>
  </si>
  <si>
    <t>ОИ 137-21</t>
  </si>
  <si>
    <t>13-Р от 17.01.2017г.</t>
  </si>
  <si>
    <t>19-Р от 25.01.2017г.</t>
  </si>
  <si>
    <t>ТОО "РУ-6"</t>
  </si>
  <si>
    <t>21-Р от 26.01.2017г.</t>
  </si>
  <si>
    <t>20-Р от 25.01.2017г.</t>
  </si>
  <si>
    <t xml:space="preserve">АО «Казахтелеком» </t>
  </si>
  <si>
    <t xml:space="preserve">ИП Мырзанова Бахытжана Ташкенбаевича </t>
  </si>
  <si>
    <t>17-Р от 20.01.2017г.</t>
  </si>
  <si>
    <t xml:space="preserve">4 348 683 201,18 </t>
  </si>
  <si>
    <t>Ким</t>
  </si>
  <si>
    <t>Алимкулова</t>
  </si>
  <si>
    <t>28-Р от 31.01.2017</t>
  </si>
  <si>
    <t>47000 у.е.</t>
  </si>
  <si>
    <t>ОИ 137-7</t>
  </si>
  <si>
    <t>The Ux Consulting Company LLC</t>
  </si>
  <si>
    <t xml:space="preserve">АО «Укрэксимбанк» </t>
  </si>
  <si>
    <t>29-Р от 31.01.2017</t>
  </si>
  <si>
    <t>Сабит</t>
  </si>
  <si>
    <t>АО «Волковгеология»</t>
  </si>
  <si>
    <t>25-Р от 30.01.2017г.</t>
  </si>
  <si>
    <t>АО «Авиакомпания «Евро-Азия Эйр»</t>
  </si>
  <si>
    <t>26-Р от 30.01.2017г.</t>
  </si>
  <si>
    <t>Кубенбаева</t>
  </si>
  <si>
    <t>23-Р от 27.01.2017</t>
  </si>
  <si>
    <t>ТОО ДП "Орталык"</t>
  </si>
  <si>
    <t>22-Р от 27.01.2017</t>
  </si>
  <si>
    <t>521 евро</t>
  </si>
  <si>
    <t xml:space="preserve">компания «Bureau International des Containers et du Transport Intermodal» </t>
  </si>
  <si>
    <t>31-Р от 01.02.2017г.</t>
  </si>
  <si>
    <t>ОИ 140-11</t>
  </si>
  <si>
    <t>прямой закуп</t>
  </si>
  <si>
    <t>АО "Страховая компания "Лондон-Алматы"</t>
  </si>
  <si>
    <t>Наметша</t>
  </si>
  <si>
    <t>30-Р от 30.01.2017</t>
  </si>
  <si>
    <t>ТОО «Самрук-Казына Контракт»</t>
  </si>
  <si>
    <t>33-Р от 01.02.2017г.</t>
  </si>
  <si>
    <t>Билык</t>
  </si>
  <si>
    <t>32-Р от 01.02.2017г.</t>
  </si>
  <si>
    <t xml:space="preserve"> 1СС типті, МемСТ 18477-79</t>
  </si>
  <si>
    <t>Теңіз, теміржол, автомобиль көлігімен арнаулы жүктерді тасымалдауды жүзеге асыру үшін типтік өлшемі IC, ICC жаңа, бос 20 футтық теңіз контейнерлері</t>
  </si>
  <si>
    <t xml:space="preserve"> А4 форматты, көлемі 210х297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</si>
  <si>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А3 форматты, көлемі 420х297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</si>
  <si>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көлемі  32 мм</t>
  </si>
  <si>
    <t>материалы: металл, көлемі - 32 мм,түсі - түрлі-түсті</t>
  </si>
  <si>
    <t>көлемі  25 мм,</t>
  </si>
  <si>
    <t xml:space="preserve">материалы: металл, көлемі - 25 мм, түсі - түрлі-түсті  </t>
  </si>
  <si>
    <t>көлемі   19 мм</t>
  </si>
  <si>
    <t xml:space="preserve">материалы: металл, көлемі  - 19 мм, түсі - түрлі-түсті </t>
  </si>
  <si>
    <t>материалы: металл, көлемі - 51 мм, түсі - түрлі-түсті</t>
  </si>
  <si>
    <t xml:space="preserve"> FORPAS жапсырмасы, көлемі 12х44, 25 беттік 5 түсті жиынтығы, пластикалық, тіл пішіні  қара түспен белгіленген мөлдір </t>
  </si>
  <si>
    <t xml:space="preserve"> регистратор, пластикалық, форматы А4, 50 мм</t>
  </si>
  <si>
    <t>металдық,көлемі 28 мм</t>
  </si>
  <si>
    <t>бухгалтерлік, ( «00» және «000» кнопкалар, бөлшек бөлігі разрядтарының нақты саны,  автоматты түрде дөңгелектеу) ақша сомаларымен жұмыс үшін қосымша қаражаттарымен, үстелге қоятын габариттер.</t>
  </si>
  <si>
    <t xml:space="preserve">кеңселік, механикалық  </t>
  </si>
  <si>
    <t xml:space="preserve">Қуатты тескіш диаметрі 6 мм екі саңылауды теседі. Саңылаулар арасындағы ара қашықтық  — 80 мм.  65 бетке дейін саңылау жасайды
</t>
  </si>
  <si>
    <t xml:space="preserve">Қарыңдаш </t>
  </si>
  <si>
    <t>Өшіргіші бар, өткірленген , HB=2 1/2,  12 даналы   картон бумадағы STABILO қарындашы</t>
  </si>
  <si>
    <t>арқауланған, ені 19 мм,  кеңселік</t>
  </si>
  <si>
    <t>өлшейтін, пластмасалық, ұзындығы 30 см</t>
  </si>
  <si>
    <t xml:space="preserve"> резеңкесі бар, пластикалық, A4 форматты, 50 мм</t>
  </si>
  <si>
    <t>кнопкадағы конверт, пластикалық,  форматы А4</t>
  </si>
  <si>
    <t>форматы А4, мықты пластикадан жасалынған,  кнопкаға мықтап жабылады, 150 стандарттық бетке дейін сыяды, пластиканың қалыңдығы 0,35 мм</t>
  </si>
  <si>
    <t xml:space="preserve"> кеңселік мақсаттарға арналған, сым қапсырмалық </t>
  </si>
  <si>
    <t xml:space="preserve">B10 PROFESSIONAL s степлер-плайер, болатты механизм, қапсырмалардың жоғары жүктелімі, 15 бетке дейін қусыртады,  қусырту тереңдігі 45 мм,  N10 қапсырмаларын пайдалана, түрлі-түсті </t>
  </si>
  <si>
    <t xml:space="preserve"> №24/6-26/6 қапсырмаларын пайдалана отырып, 30 бетке дейін, STABILO степлері, түрлі-түсті</t>
  </si>
  <si>
    <t xml:space="preserve"> жаққышымен және сұйылтқышымен </t>
  </si>
  <si>
    <t xml:space="preserve">қылқаламымен еріткіш+штрих-корректоры,  Retype  </t>
  </si>
  <si>
    <t xml:space="preserve">форматы А4 </t>
  </si>
  <si>
    <t xml:space="preserve"> сабы пластикалы, ұзындығы 25 см</t>
  </si>
  <si>
    <t xml:space="preserve"> сабы пластикалы және  резеңке өндірмелі қайшы, ұзындығы 25 см</t>
  </si>
  <si>
    <t xml:space="preserve"> грифелдік қарындашты ұштауға арналған, механикалық </t>
  </si>
  <si>
    <t xml:space="preserve">гельмен жазатын, пластикалық </t>
  </si>
  <si>
    <t xml:space="preserve"> пластикалық, шарикті </t>
  </si>
  <si>
    <t xml:space="preserve">пластикадан жасалған ECO органайзеры, 14 заттан + жазбаларға арналған қағаздардан тұратын кеңсе керек-жарақтары жиынтығы  </t>
  </si>
  <si>
    <t xml:space="preserve"> 36 грамды қарындаш</t>
  </si>
  <si>
    <t>жазбаларға арналған,блок форматы 8*8 см</t>
  </si>
  <si>
    <t xml:space="preserve">"ECO" жазбаларға арналған қағаз, 8,5х8,5 см, 800 п., картонды тіреуіште, ақ қағаз </t>
  </si>
  <si>
    <t>Сапалы қағаздан жасалған жабысқақ беттер, сулы негіздегі желім, құрамында хлоры жоқ қағаз, көлемі  50*75 мм  100 парақтан, 50*40 мм  100 парақтан</t>
  </si>
  <si>
    <t xml:space="preserve">Кеңселік, сұйық </t>
  </si>
  <si>
    <t>мәтіндік, пластикалық, қалыңдығы 1-5 мм</t>
  </si>
  <si>
    <t>Stabilo BOSS мәтінді жазуға арналған маркер , қалпақшасыз 4 сағатқа дейінгі кебуге қарсы жүйе, су негізіндегі сия қағаздар, көшірмелер, факс қағаздары үшін жарайды,  түсі әртүрлі</t>
  </si>
  <si>
    <t>бастырығы, құжат тігілетін папкасы бар, пластикалы папка, форматы A4, 50 мм</t>
  </si>
  <si>
    <t xml:space="preserve">ойылған металдан жасалған қоқыстарға арналған кәрзеңке, көлемі 25*28 см. Түсі күміс, қара </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</si>
  <si>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</si>
  <si>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</si>
  <si>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 "СҰҢҚАР" үстелге қойылатын сағат. Қанаты жайылған, сұңқар түрінде орындалған, ұлттық стильдегі  үстелге қоятын қойғыштағы  Empire қол сағаты.  Материалы: алтын түспен жабылған метал. Сағаттың диаметрі 45 мм, қойғыштың көлемі 180 х 65 мм. Ою-өрнекпен әшекейленген кәдесыйлық ағаш кейс. </t>
  </si>
  <si>
    <t xml:space="preserve">Дәстүрлі ою-өрнекпен безендендірілген, және қанатын жайған құс бейнесіндегі визиткалар мен қағазға арналған "ҚОС ҚЫРАН" қорабы. Көлемі: 180х100х150 мм.Табанында  визитка карталарын сақтауға арналған жеке қорап бар.
Материалы: металл, күңгірт түрлі-түсті эмаль, кристалдар, "Мысықтың көзі" атты тас </t>
  </si>
  <si>
    <t>6 адамға арналған фарфорлы, жұқа бүйірлі шай  сервисі, МемСТ 28390-89</t>
  </si>
  <si>
    <t>Шахматтар</t>
  </si>
  <si>
    <t>Пайдалы қазбаларды өндіруге  учаскелерді дайындау үшін тау-кен дайындық жұмыстар кешені</t>
  </si>
  <si>
    <t>"Мыңқұдық" кен орнының  "Орталық" учаскесі</t>
  </si>
  <si>
    <t>"Мыңқұдық" кен орнының  "Шығыс" учаскесі</t>
  </si>
  <si>
    <t>"Мойынқұм" кен орнының №1  (Оңтүстік) учаскесі</t>
  </si>
  <si>
    <t xml:space="preserve">Уран өндіру жөніндегі жұмыстар </t>
  </si>
  <si>
    <t>Уран өндіру жөніндегі жұмыстар кешені</t>
  </si>
  <si>
    <t>ҰАК СТ 12-2007  бойынша бірінші тауарлық өнімді табиғи уранның химиялық концентратына дейін қайта өңдеу ("Мыңқұдық" кен орнының  "Орталық" учаскесі)</t>
  </si>
  <si>
    <t xml:space="preserve"> ҰАК СТ 12-2007  бойынша бірінші тауарлық өнімді табиғи уранның химиялық концентратына дейін қайта  өңдеу  ("Уванас" кен орны)</t>
  </si>
  <si>
    <t>ҰАК СТ 12-2007  бойынша бірінші тауарлық өнімді  табиғи уранның химиялық концентратына дейін қайта өңдеу ("Мыңқұдық" кен орнының  "Шығыс" учаскесі)</t>
  </si>
  <si>
    <t xml:space="preserve"> ҰАК СТ 12-2007 бойынша бірінші тауарлық өнімді  табиғи уранның химиялық концентратына дейін қайта өңдеу ("Жалпақ" кен орны)</t>
  </si>
  <si>
    <t xml:space="preserve"> ҰАК СТ 14-2014 бойынша бірінші тауарлық өнімді тауарлық десорбатқа дейін қайта өңдеу ("Қанжуған " кен орны) </t>
  </si>
  <si>
    <t xml:space="preserve">  ҰАК СТ 14-2014 бойынша бірінші тауарлық өнімді тауарлық десорбатқа дейін қайта өңдеу ("Мойынқұм" кен орнының №1 (Оңтүстік) учаскесі)</t>
  </si>
  <si>
    <t>ҰАК СТ 14-2014 бойынша  бірінші тауарлық өнімді тауарлық десорбатқа дейін қайта өңдеу  ("Мойынқұм " кен орнының №3 (Орталық: 16у тыңайған жері) учаскесі)</t>
  </si>
  <si>
    <t xml:space="preserve"> ҰАК  СТ 12-2007  бойынша  бірінші тауарлық өнімді табиғи уранның химиялық концентратына дейін қайта  өңдеу   ("Солтүстік Қарамұрын" және   "Оңтүстік Қарамұрын" кен орындары)</t>
  </si>
  <si>
    <t xml:space="preserve">  ҰАК СТ 14-2014 бойынша бірінші тауарлық өнімді тауарлық десорбатқа дейін қайта  өңдеу ("Мыңқұдық" кен орнының "Шығыс" учаскесі)</t>
  </si>
  <si>
    <t xml:space="preserve">Ұнғымаларды салу (орнату) жөніндегі жүмыстар   </t>
  </si>
  <si>
    <t>«Мойынқұм» кен орнының №3 (Орталық) учаскесінде технологиялық ұңғымаларды салу, пайдалану-барлаулық ұңғымаларды асыра бұрғылау және бұрғылау.</t>
  </si>
  <si>
    <t>«Уванас» кен орнында технологиялық ұңғымаларды салу және пайдалану-барлаулық ұңғымаларды бұрғылау.</t>
  </si>
  <si>
    <t xml:space="preserve">Қанжуған кен орнында тауарлық десорбатты табиғи уранның  шалатотығы-тотығына дейін қайта өңдеу </t>
  </si>
  <si>
    <t xml:space="preserve"> Мойынқұм кен орнының №1 (Оңтүстік)  уческесінде тауарлық десорбатты табиғи уранның  шалатотығы-тотығына дейін қайта өңдеу </t>
  </si>
  <si>
    <t xml:space="preserve"> Мойынқұм кен орнының №3 (Орталық) уческесінде тауарлық десорбатты табиғи уранның шалатотығы-тотығына дейін қайта өңдеу </t>
  </si>
  <si>
    <t xml:space="preserve"> Мыңқұдық кен орнының Шығыс учаскесінде  тауарлық десорбатты табиғи уранның  шалатотығы-тотығына дейін қайта өндеу </t>
  </si>
  <si>
    <t xml:space="preserve">Өнім бірлігіне қалдық түзілуінің, қалдықтардың сандық және сапалық құрамы регламенттелуінің ғылыми негізделген нормативтерін әзірлеу және енгізу </t>
  </si>
  <si>
    <t>Ақпараттық жүйені құру (әзірлеу) жөніндегі жұмыстар</t>
  </si>
  <si>
    <t>Біріккен жоспарлау жүйесін құрудың 1-ші кезеңі: "РУ-6" ЖШС,  "Сауран" ЖШС,  "Орталық" ЖШС, "Аппақ" ЖШС, Корпоративтік орталық және шоғырландыру</t>
  </si>
  <si>
    <t xml:space="preserve">Биотехнологиядан басқа, өзге техникалық ғылым және технология саласында тәжірибелік талдамалар және зерттеу жөніндегі жұмыстар  </t>
  </si>
  <si>
    <t>ҒЗЖ - Блоктар қышқылданған және сыналған кезде технологиялық ерітінділер ағындарын оңтайландыру</t>
  </si>
  <si>
    <t xml:space="preserve"> Табиғи уранның химиялық концентраты мен уран шалатотығы-тотығының өзіндік құнын төмендету үшін жаңа технологияларды, материалдар мен жабдықтарды енгізу  </t>
  </si>
  <si>
    <t xml:space="preserve">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</si>
  <si>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ҒЗЖ -" Халден реакторы" (HRP) жобасы аясында уран-бериллий отынды реакторлық жағдайында зерттеу</t>
  </si>
  <si>
    <t>ҒЗЖ - Уран өндіруші кәсіпорындардың дайын өнімінің портреттерін құру үшін микроэлементтік және изотоптық құрамын зерттеу</t>
  </si>
  <si>
    <t>ҒЗЖ - «Жалпақ»  кен орнының өнеркәсіптік ерітінділерінен  рений, скандий, селен, лантаноидтер мен  иттрий  алудың     оңтайлы технологиясын әзірлеу және экономикалық  нысаналығын бағалау</t>
  </si>
  <si>
    <t>Нормативтік / техникалық құжаттаманы / технологиялық сызбаларды / паспорттарды, техникалық-экономикалық негіздемесін және ұқсас құжаттарды әзірлеу/түзету жөніндегі жұмыстар</t>
  </si>
  <si>
    <t>Физикалық қорғауды, табиғи уранды есепке алу мен бақылауды қамтамасыз етудің корпоративтік саясатын әзірлеу</t>
  </si>
  <si>
    <t xml:space="preserve"> "Ситуациялық орталық" атты ақпараттық жүйені дамыту</t>
  </si>
  <si>
    <t xml:space="preserve">Оракалдан  (100мм*100мм) " radioactive II" логотипінің белгілері түсірілген өзі жабысатын затбелгілерді жасау. </t>
  </si>
  <si>
    <t xml:space="preserve">Оракалдан (300мм*300мм) " radioactive III" логотипінің белгілері түсірілген  өзі жабысатын затбелгілерді жасау. </t>
  </si>
  <si>
    <t xml:space="preserve">Оракалдан  (120мм*60мм) "UN 2912" логотипінің белгілері түсірілген өзі жабысатын затбелгілерді жасау. </t>
  </si>
  <si>
    <t xml:space="preserve">Оракалдан (300мм*120мм)  "UN 2912" логотипінің белгілері түсірілген өзі жабысатын затбелгілерді жасау. </t>
  </si>
  <si>
    <t xml:space="preserve">Оракалдан (250мм*150мм) "Жүк жіберушінің заттаңбасы" логотипінің белгілері түсірілген өзі жабысатын затбелгілерді жасау. </t>
  </si>
  <si>
    <t xml:space="preserve">Оракалдан (100мм*100мм)  "Су ластағыш"логотипінің белгілері түсірілген өзі жабысатын затбелгілерді жасау. 
</t>
  </si>
  <si>
    <t xml:space="preserve"> «Кеніш» метал өндіруді басқарудың автоматтандырылған ақпараттық жүйесін" техникалық ілестіру</t>
  </si>
  <si>
    <t>Бейматериалдық активтердің құнын бағалау жөніндегі қызметтер</t>
  </si>
  <si>
    <t>ҚР Маңғыстау облысы Ақтау қаласының өнеркәсіптік аймағында техногенді минералды түзілімдерден СЖМ  өндіруге арналған келсімшарт бойынша жер қойнауын пайдалану құқығының құнын бағалау</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</si>
  <si>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құрылысына техникалық қадағалау</t>
  </si>
  <si>
    <t xml:space="preserve">Астана қаласы бойынша тауарлармен брокерлік операциялар бойынша қызметтер </t>
  </si>
  <si>
    <t xml:space="preserve">ҚР, РФ, ҚХР мен Украина аумағымен тасымалдау үшін жүк вагондарын жалға алу .   Жаңатас станциясы </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</si>
  <si>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Защита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</si>
  <si>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Жаңатас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</si>
  <si>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Алтынтау ст., 26 разъезд</t>
  </si>
  <si>
    <t xml:space="preserve">ҚР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</si>
  <si>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ҚР мен РФ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</si>
  <si>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Тиеуге арналған темір жол  жылжымалы составын дайындау жөніндегі қызметтер  </t>
  </si>
  <si>
    <t>Жүкті сақтандыру бойынша міндеттемелерді қайта сақтандыру жөніндегі қызметтер</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</si>
  <si>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және соған ұқсастар)    </t>
  </si>
  <si>
    <t xml:space="preserve">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Защита ст. </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</si>
  <si>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Жаңатас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</si>
  <si>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,Алтынтау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</si>
  <si>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№26 разъезд</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</si>
  <si>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</si>
  <si>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Жаңатас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</si>
  <si>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Алтынтау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</si>
  <si>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№26 разъезд станциясы</t>
  </si>
  <si>
    <t xml:space="preserve">Жабық жүк вагондарын жалға алу жөніндегі қызметтер </t>
  </si>
  <si>
    <t xml:space="preserve">Қорғау вагондарымен қамтамасыз ету, оларды бөлу және басқару жөніндегі қызметтер, Защита ст.  </t>
  </si>
  <si>
    <t>Қорғау вагондарымен қамтамасыз ету, оларды бөлу және басқару жөніндегі қызметтер, Жаңатас ст.</t>
  </si>
  <si>
    <t>Қорғау вагондарымен қамтамасыз ету, оларды бөлу және басқару жөніндегі қызметтер,  Алтынтау ст.</t>
  </si>
  <si>
    <t xml:space="preserve">Қорғау вагондарымен қамтамасыз ету, оларды бөлу және басқару жөніндегі қызметтер,  №26 разъезд </t>
  </si>
  <si>
    <t xml:space="preserve">Теміржол көлігімен Тапсырыс берушінің экспорттық және импорттық жүгін 20 футтық контейнерлермен жіберу және беру кезіндегі қызметтер   </t>
  </si>
  <si>
    <t>Күзет қызметтері  (объектілерді/  үйжайларды/мүлікті/ адамдарды және осыған ұқсастарды патрульдеу/күзету)</t>
  </si>
  <si>
    <t xml:space="preserve">Дайын өнімді ілестіру  вагондардың - жылжымалы составтардың күзетілуін ұйымдастыру жөніндегі қызметтер    </t>
  </si>
  <si>
    <t xml:space="preserve"> Баспа (кітаптар, фото, мерзімді басылымдардан басқа) өнімдерін әзірлеу/басып шығару жөніндегі баспа қызметтер  </t>
  </si>
  <si>
    <t xml:space="preserve">Компания логотипі басылған 2+0 термокөтерілуімен визит карточкасы 
қағазы - зығыр,  280 өте ақ, көлемі 9см х 5см </t>
  </si>
  <si>
    <t>Компания логотипі басылған визит карточкасы, қағазы - зығыр, көлемі 9см х 5см</t>
  </si>
  <si>
    <t xml:space="preserve">бүрмеленген папка, қағазы - зығыр, 300 гр. А4 форматты, Қоғамның логотипі басылған, түрлі түсті </t>
  </si>
  <si>
    <t xml:space="preserve"> Компания логотипі басылған өкім бланкілері, А4 форматты, тығыздығы 90г/м2, ақтығы 96%</t>
  </si>
  <si>
    <t xml:space="preserve">Компания логотипі басылған мемлекеттік-орыс тілдеріндегі бұйрық бланкілері,  А4 форматты, тығыздығы 90г/м2, ақтығы 96%  </t>
  </si>
  <si>
    <t xml:space="preserve"> Компанияның логотиптерін жаза отырып мемлекеттік-орыс тілдеріндегі АРБД-нің бұйрық бланкілері, А4 форматты, тығыздығы 90г/м2, ақтығы 96,  </t>
  </si>
  <si>
    <t xml:space="preserve">қағаз пакеттің көлемі  40*25*15 см.,  Констэлейшн қағазы 215гр., түсі 0=0, өрнектеу 8*8см ,екі жақтан, бауларды жасау, жеткізу   </t>
  </si>
  <si>
    <t>Жүргізушісіз жеңіл автокөліктерді жалға алу жөніндегі қызметтер</t>
  </si>
  <si>
    <t>Күзет қызметі</t>
  </si>
  <si>
    <t>Астана қаласындағы кеңсені күзету жөніндегі қызмет</t>
  </si>
  <si>
    <t>Алматы қаласындағы кеңсені күзету жөніндегі қызмет</t>
  </si>
  <si>
    <t>Корпоративтік/спорттық/мәдени/мерекелік конференцияларды/семинарларды/форумдарды/байқауларды/  және ұқсас іс-шараларды ұйымдастыру/өткізу жөніндегі қызметтер</t>
  </si>
  <si>
    <t xml:space="preserve">Арнаулы байланыс қызметтері (бірлескен құпия жұмыстарды жүргізуге арналған) </t>
  </si>
  <si>
    <t>Ақпараттың таралу каналдарын анықтау мақсатында үй-жайлар мен ұйымдастыру техникасына тексеру жүргізу жөніндегі қызметтер</t>
  </si>
  <si>
    <t>Үй-жайлар мен есептеу техникалық құралдардарында (ЕТҚ)   ақпараттың жайылып кету ықтимал каналдарының  болуына арнаулы зерттеулер жүргізу (аспаптық тексеру) жөніндегі қызметтер</t>
  </si>
  <si>
    <t>Жазатайым оқиғалардан сақтандыру жөніндегі қызметтер</t>
  </si>
  <si>
    <t>Заңдық консультациялық қызметтер</t>
  </si>
  <si>
    <t>Заңдық консультациялық  қызметтер және құнды қағаздар нарығымен байланысты өкілдік қызметтер</t>
  </si>
  <si>
    <t>IPO дайындығына қатысты аңдық қызметтер</t>
  </si>
  <si>
    <t>Банктердің шоттарын жүргізу жөніндегі қызметтер</t>
  </si>
  <si>
    <t>Банк шотын ашу және қызмет көрсету жөніндегі қызметтер</t>
  </si>
  <si>
    <t xml:space="preserve">Іс-шараларға   қатысуды камтамасыз ету жөніндегі қызметтер            </t>
  </si>
  <si>
    <t xml:space="preserve">«Атомэкспо-2017»  халықаралық конференцияға қатысу     </t>
  </si>
  <si>
    <t xml:space="preserve">WNFM жыл сайынғы конференциясына қатысу </t>
  </si>
  <si>
    <t>Инвестициялық қызмет мәселелері жөніндегі консультациялық қызметтер</t>
  </si>
  <si>
    <t>2017 жылға арналған инвестицияларды қолдау жөніндегі консультациялық қызметтер</t>
  </si>
  <si>
    <t xml:space="preserve">Қүжаттарды ғылыми-техникалық өндеу жөніндегі қызметтер </t>
  </si>
  <si>
    <t xml:space="preserve">Қүжаттарды ғылыми-техникалық өндеу (құжаттарды қамтамасыз ету/есепке алу/сақтау/қалпына келтіру) жөніндегі қызметтер </t>
  </si>
  <si>
    <t xml:space="preserve">Іс-шараларға  қатысуды камтамасыз ету жөніндегі қызметтер            </t>
  </si>
  <si>
    <t xml:space="preserve">KAZENERGY Еуразиялық форумына қатысу </t>
  </si>
  <si>
    <t>Өлшемдерді орындау әдістемесіне метрологиялық аттестаттау жөніндегі қызметтер</t>
  </si>
  <si>
    <t xml:space="preserve">Өлшемдерді орындау әдістемесіне метрологиялық аттестаттауды жүргізу </t>
  </si>
  <si>
    <t xml:space="preserve"> ҚЕХЖ ресми нұсқасына жазылу және электрондық контентін жеткізу жөніндегі қызметтер     </t>
  </si>
  <si>
    <t>Іс-шараларға қатысуды қамтамасыз ету жөніндегі  қызметтер</t>
  </si>
  <si>
    <t xml:space="preserve">"Қазатомөнеркәсіп" ҰАК" АҚ-ның және оның еншілес және тәуелді ұйымдарының бас бухгалтерлері мен бухгалтерлік қызметінің қызметкерлеріне арналған семинар-кеңес  </t>
  </si>
  <si>
    <t xml:space="preserve"> Салық салу және салықтық есеп мәселелері жөніндегі консультациялық қызметтер  </t>
  </si>
  <si>
    <t>Поштаны курьерлік жеткізу жөніндегі қызметтер</t>
  </si>
  <si>
    <t>Қазақстан, жақын және алыс шетелдерге курьерлік пошталық жөнелтімдерді жеткізу жөніндегі қызметтер</t>
  </si>
  <si>
    <t xml:space="preserve"> Мерзімді баспа басылымдарына жазылу жөніндегі  қызметтер</t>
  </si>
  <si>
    <t>Мерзімді баспа басылымдарына жазылу және оларды жеткізу</t>
  </si>
  <si>
    <t xml:space="preserve"> Жергілікті қамтудағы мониторинг картасын техникалық ілестіру жөніндегі қызметтер </t>
  </si>
  <si>
    <t xml:space="preserve">Санатты сатып алу стратегияларын әзірлеу жөніндегі қызметтер </t>
  </si>
  <si>
    <t>Қорларды басқару үрдісін енгізу</t>
  </si>
  <si>
    <t>Ақпаратты ұсыну жөніндегі қызметтер (БАҚ-тан, деректер базасынан ақпараттар, тағы басқа да  жиналған/өңделген мәліметтер)</t>
  </si>
  <si>
    <t>Ақпаратты ұсыну жөніндегі  қызметтер</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</si>
  <si>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</si>
  <si>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ақпаратты ұсыну жөніндегі қызметтер </t>
  </si>
  <si>
    <t xml:space="preserve">www.asianmetal.com веб-сайтында орналастырылған ақпаратты ұсыну жөніндегі қызметтер </t>
  </si>
  <si>
    <t xml:space="preserve"> www.metal-pages.com веб-сайтында орналастырылған ақпаратты ұсыну жөніндегі қызметтер </t>
  </si>
  <si>
    <t>Тәуелсіз бағалаушымен табиғи уран концентратын сатып алуға-сатуға арналған келісімшарттың нарықтық құнын бағалау</t>
  </si>
  <si>
    <t>Қазақстан Республикасында конференцияларды, Қазақстан канадалық іскерлік кеңесінің отырыстарын ұйымдастыру және өткізу жөніндегі қызметтер</t>
  </si>
  <si>
    <t>Іс-шараларға қатысуды қамтамасыз ету жөніндегі қызметтер</t>
  </si>
  <si>
    <t xml:space="preserve">Nuclear Industry Summit Latin America 2017 (NIS) дүниежүзілік жыл сайынғы конференциясына қатысу </t>
  </si>
  <si>
    <t xml:space="preserve">Ядролық отын циклының (WNFC) дүниежүзілік жыл сайынғы конференциясына қатысу </t>
  </si>
  <si>
    <t>Іс-шараларға қатысуды қамтамасыз ету жөніндегі қызметі</t>
  </si>
  <si>
    <t xml:space="preserve">World Nuclear Fuel Market (WNFM) дүниежүзілік жыл сайынғы конференциясына қатысу </t>
  </si>
  <si>
    <t xml:space="preserve">UxC (Ux Consulting) -  Nuclear Fuel Training Seminar Mastering Market Principles &amp; Developing Effective Strategies оқыту семинарына қатысу </t>
  </si>
  <si>
    <t xml:space="preserve">"Nuclear Power Asia»  жыл сайынғы конференциясына қатысу </t>
  </si>
  <si>
    <t xml:space="preserve">TIC 58th General Assembly дүниежүзілік жыл сайынғы конференциясына қатысу </t>
  </si>
  <si>
    <t>Бағалы қағаздарды, заңды тұлғалардағы қатысу үлестерін, мүліктерді бағалау жөніндегі қызметтер</t>
  </si>
  <si>
    <t xml:space="preserve">"Каустик" АҚ акциялары пакеттерінің нарықтық құнын бағалау </t>
  </si>
  <si>
    <t>"Қазатомөнеркәсіп" ҰАК" АҚ-ның "СКЗ-U" ЖШС-тағы қатысу үлесін бағалау</t>
  </si>
  <si>
    <t xml:space="preserve">"Қорған-Қазатомөнеркәсіп" ЖШС жарғылық капиталындағы қатысу үлесінің нарықтық құнын бағалау </t>
  </si>
  <si>
    <t xml:space="preserve"> "Кызылту" ЖШС жарғылық капиталындағы қатысу үлесінің нарықтық құнын бағалау</t>
  </si>
  <si>
    <t>«Қазатомөнеркәсіп" ҰАК» АҚ-ның "УКР ТВС" ЖАҚ-тағы акциялар пакетін бағалау</t>
  </si>
  <si>
    <t>Интернет желілеріндегі ақпараттық ресурстарға қолжетімділікті ұсыну жөніндегі қызметтер</t>
  </si>
  <si>
    <t>Интернет желілеріндегі (пайдаланушылардың сертификациялары, қолжетімділікті алу және т.б.)  ақпараттық ресурстарға қолжетімділікті ұсыну жөніндегі қызметтер</t>
  </si>
  <si>
    <t>Microsoft Agreement-ті ұзарту жөніндегі қызметтер</t>
  </si>
  <si>
    <t>50 мм арналған регистратор, түрлі-түсті</t>
  </si>
  <si>
    <t>70 мм арналған регистратор, түрлі-түсті</t>
  </si>
  <si>
    <t>«Қазатомөнеркәсіп» ҰАК" АҚ уран өндіруші кәсіпорындары үшін Корпоративтік қауіп-қатерлер тізбесін әзірлеу</t>
  </si>
  <si>
    <t>"Оңтүстік Қарамұрын" кенішін электрмен қамтамасыз ету үшін Қ/С110/6 кВ-мен ЛЭП-110 кВ" жылжымайтын объектіге техникалық төлқұжатты беру</t>
  </si>
  <si>
    <t>"Жалпақ"  кенішін электрмен қамтамасыз ету үшін Қ/С35/6 кВ-мен ЛЭП-35 кВ" жылжымайтын объектіге техникалық төлқұжатты беру</t>
  </si>
  <si>
    <t xml:space="preserve">Батыс конверторларға физикалық жеткізу үшін 20 футтық бос теңіз контейнерлерін жалға алу жөніндегі қызметтер </t>
  </si>
  <si>
    <t>Кеңсе және қойма үй-жайларын жалға алу (Өскемен қ.)</t>
  </si>
  <si>
    <t xml:space="preserve">Санкт-Петербург портынан Еуропа порттарына (Франция) дейін  жүктерді тасымалдау жөніндегі теңіз агентінің қызметтері </t>
  </si>
  <si>
    <t xml:space="preserve">Санкт-Петербург портынан Батыс порттарына дейін (АҚШ, Канада) жүктерді тасымалдау жөніндегі теңіз агентінің қызметтері </t>
  </si>
  <si>
    <t xml:space="preserve">Санкт-Петербург портынан Мумбай порттарына (Үндістан)  дейін жүктерді тасымалдау жөніндегі теңіз агентінің қызметтері  </t>
  </si>
  <si>
    <t xml:space="preserve">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</si>
  <si>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</si>
  <si>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2018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</si>
  <si>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2018 жылға арналған қабырға күнтізбесі Көлемі: А2, 13 парақ;
Қағаз: 200г., жылтыр;
Түсі : 4+0;
 Іріктелген лак: барлық беттерге 1 нысан. 
Қусыру: кіші жағына  ригелі бар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</si>
  <si>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Алматы қалысындағы 4 қабатты ғимаратқа </t>
  </si>
  <si>
    <t xml:space="preserve">чартерлік сапарлардың қызметтері </t>
  </si>
  <si>
    <t xml:space="preserve">автокөлікті жалға алу жөніндегі қызметтер </t>
  </si>
  <si>
    <t xml:space="preserve">Алматы қаласындағы 4 қабатты ғимаратты техникалық және санитарлық қызмет көрсету жөніндегі қызметтер </t>
  </si>
  <si>
    <t xml:space="preserve">"Қазатомөнеркәсіп" ҰАК" АҚ-ның 2016 жылғы Біріктірілген жылдық есебін дайындау жөніндегі қызметтерді көрсету </t>
  </si>
  <si>
    <t xml:space="preserve">"Қазатомөнеркәсіп" ҰАК" АҚ білім базасын ақпараттық ілестіру. 2 монографияны шығару </t>
  </si>
  <si>
    <t>"Қазатомөнеркәсіп" ҰАК" АҚ ғылыми-техникалық және зияткерлік қызметінің нәтижелерін құқықтық қорғалуын қамтамасыз ету</t>
  </si>
  <si>
    <t xml:space="preserve">Салық салу саласындағы консультациялық қызметтер  </t>
  </si>
  <si>
    <t xml:space="preserve">Хабарландыруларды  "Тендер-КЗ" газетінде орналастыру </t>
  </si>
  <si>
    <t xml:space="preserve">Тауарлардың, жұмыстардың және қызметтердің бірыңғай номенклатуралық анықтамалығын пайдалануға беру жөніндегі қызметтер </t>
  </si>
  <si>
    <t xml:space="preserve">Құны лот бойынша тең немесе 75 млн теңгеден асатын тауарлар бойынша баға диапазондарын анықтау жөніндегі қызметтер </t>
  </si>
  <si>
    <t xml:space="preserve">Ұзақ мерзімді сатып алуларды жоспарлау үшін құндық маркетингілік қорытындыларды беру жөніндегі қызметтер </t>
  </si>
  <si>
    <t xml:space="preserve">Электрондық сатып алулардың ақпараттық жүйесін пайдалануға беру жөніндегі қызметтер </t>
  </si>
  <si>
    <t xml:space="preserve">«АТОМЭКСПО 2017» жыл сайынғы халықаралық форумына қатысу </t>
  </si>
  <si>
    <t xml:space="preserve">Сырқаттанған жағдайға байланысты  медициналық сақтандыру жөніндегі қызметтер </t>
  </si>
  <si>
    <t xml:space="preserve">Жалпы қызмет көрсету орталығының кешенді қызметі </t>
  </si>
  <si>
    <t xml:space="preserve">ТОО «Жарқын Ко» </t>
  </si>
  <si>
    <t>34-Р от 03.02.2017г.</t>
  </si>
  <si>
    <t>Имангазина</t>
  </si>
  <si>
    <t>ТОО «KERUEN souvenirs</t>
  </si>
  <si>
    <t>39-Р от 08.02.2017г.</t>
  </si>
  <si>
    <t>1_скорректирована</t>
  </si>
  <si>
    <t>28-1 Р</t>
  </si>
  <si>
    <t>1_20,21</t>
  </si>
  <si>
    <t>1_исключена</t>
  </si>
  <si>
    <t>15-1 У</t>
  </si>
  <si>
    <t>162 У</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</si>
  <si>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</si>
  <si>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</si>
  <si>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</si>
  <si>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 xml:space="preserve">1_внесена </t>
  </si>
  <si>
    <t>ДСО</t>
  </si>
  <si>
    <t>163 У</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</si>
  <si>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</si>
  <si>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</si>
  <si>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</si>
  <si>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февраль 2017г.-январь 2018г. </t>
  </si>
  <si>
    <t>164 У</t>
  </si>
  <si>
    <t>18.12.19.900.000.00.0777.000000000000</t>
  </si>
  <si>
    <t>Услуги по печатанию книг</t>
  </si>
  <si>
    <t>Печать интегрированной отчетности</t>
  </si>
  <si>
    <t>сентябрь-декабрь</t>
  </si>
  <si>
    <t>165 У</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</si>
  <si>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</si>
  <si>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166 У</t>
  </si>
  <si>
    <t>Подготовка имиджевой и сувенирной продукции, оплата участия, изготовление стендов, видеопродукции, участие в выставке "АТОМЭКСПО-2017"  г. Москва, РФ, аренда выставочной площади</t>
  </si>
  <si>
    <t>167 У</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</si>
  <si>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</si>
  <si>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168 У</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</si>
  <si>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</si>
  <si>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</si>
  <si>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</si>
  <si>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апрель 2017г.-май 2018г.</t>
  </si>
  <si>
    <t>169 У</t>
  </si>
  <si>
    <t>Услуги по изготовлению полиграфической и имиджевой продукции</t>
  </si>
  <si>
    <t>170 У</t>
  </si>
  <si>
    <t>74.20.23.000.000.00.0777.000000000000</t>
  </si>
  <si>
    <t>Услуги по фото/видеосъемке</t>
  </si>
  <si>
    <t>Услуги, связанные с производством видеофильмов, видеороликов и фотографии</t>
  </si>
  <si>
    <t>171 У</t>
  </si>
  <si>
    <t>Организация PR мероприятии</t>
  </si>
  <si>
    <t xml:space="preserve">апрель-декабрь </t>
  </si>
  <si>
    <t>Мыңқұдық кен орнының Шығыс учаскесінде, Мыңқұдық кен орнының Орталық учаскесінде, Уванас, Қарамұрын, Жалпақ кен орындарында табиғи уранның химиялық концентратын табиғи уранның  шалатотық -тотығына дейін өндеу</t>
  </si>
  <si>
    <t>1_өзгертілді</t>
  </si>
  <si>
    <t>28-1 Ж</t>
  </si>
  <si>
    <t xml:space="preserve"> Мыңқұдық кен орнының Орталық учаскесінде  табиғи уранның химиялық концентратын табиғи уранның  шалатотығы-тотығына дейін өндеу </t>
  </si>
  <si>
    <t>1_алынып тасталды</t>
  </si>
  <si>
    <t>51 Ж</t>
  </si>
  <si>
    <t>52 Ж</t>
  </si>
  <si>
    <t>53 Ж</t>
  </si>
  <si>
    <t>54 Ж</t>
  </si>
  <si>
    <t>55 Ж</t>
  </si>
  <si>
    <t>56 Ж</t>
  </si>
  <si>
    <t xml:space="preserve"> Батыс конверторларға физикалық жеткізу үшін 20 футтық бос теңіз контейнерлерін жалға алу жөніндегі қызметтер </t>
  </si>
  <si>
    <t>15-1 Қ</t>
  </si>
  <si>
    <t>162 Қ</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</si>
  <si>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</si>
  <si>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</si>
  <si>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1_енгізілді</t>
  </si>
  <si>
    <t>163 Қ</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</si>
  <si>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</si>
  <si>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</si>
  <si>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164 Қ</t>
  </si>
  <si>
    <t>Кітап шығару бойынша қызметтер</t>
  </si>
  <si>
    <t>Біріктірілген есепті басып шығару</t>
  </si>
  <si>
    <t>165 Қ</t>
  </si>
  <si>
    <t>Іс-шараларға қатысу бойынша қызметтерді қамтамасыз ету</t>
  </si>
  <si>
    <t>Іс-шараларға қатысуға ақы төлеу, шығындарын көтеру (көрмелер, коференциялар, бағдарламалар, форумдар, симпозиумдар және т.б.) және т.б. Іс-шаралармен қатысты шығындарын төлеу</t>
  </si>
  <si>
    <t>Имидждік және кәдесыйлық өнімдерді дайындау, қатысуға ақы төлеу, стендтерді дайындау, "EXHIBITION WNA SYMPOSIUM"Лонодон қ., Ұлыбритания көрмеге қатысу, көрмелік алаңды жалға алуы үшін ақы төлеу</t>
  </si>
  <si>
    <t>166 Қ</t>
  </si>
  <si>
    <t>Имидждік және кәдесыйлық өнімдерді дайындау, қатысуға ақы төлеу, стендтерді дайындау, РФ, Мәскеу қ., "АТОМЭКСПО-2017" көрмеге қатысу, көрмелік алаңды жалға алуы үшін ақы төлеу</t>
  </si>
  <si>
    <t>167 Қ</t>
  </si>
  <si>
    <t>Имидждік және кәдесыйлық өнімдерді дайындау, қатысуға ақы төлеу, стендтерді дайындау, Ген. Сесссия МАГАТЭ  Вена қ., Австриядағы көрмеге қатысу, көрмелік алаңды жалға алуы үшін ақы төлеу</t>
  </si>
  <si>
    <t>Вена қаласы Австрия</t>
  </si>
  <si>
    <t>168 Қ</t>
  </si>
  <si>
    <t>Бұқаралық құралдарда жарнама қою/ақпараттық материалдарды орналастыру жөніндегі қызметтер</t>
  </si>
  <si>
    <t>Бұқаралық ақпарат құралдарында жарнама қою қызметтері, баспасөз құралдарында және электронды БАҚ-да сюжеттерді дайындау қызметтері, PR іс-шараларды ұйымдастыру қазметтері, аумақтық, республикалық және шет БАҚ-да мақалаларды, сюжеттерді, материалдарды орналастыру</t>
  </si>
  <si>
    <t>сәуір 2017 ж. - мамыр 2018 ж.</t>
  </si>
  <si>
    <t>169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</si>
  <si>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</si>
  <si>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Полигрфиялық және имидждік өнімдерді шығару қызметтері</t>
  </si>
  <si>
    <t xml:space="preserve"> наурыз-желтоқсан</t>
  </si>
  <si>
    <t>170 Қ</t>
  </si>
  <si>
    <t>Фото және видео шығару қызметтері</t>
  </si>
  <si>
    <t>Бейнефильмдерді, бейнероликтерді және фотосуреттерді шығаруымен қатысты қызметтер</t>
  </si>
  <si>
    <t>171 Қ</t>
  </si>
  <si>
    <t>Конференциялар өткізу/семинарлар/конкурстар/корпоративтік/спорттық/мәдениеттілік/мерекелік және де ұқсас іс-шараларды ұйымдастыру бойынша қызметтер</t>
  </si>
  <si>
    <t>PR іс-шараларды ұйымдастыру</t>
  </si>
  <si>
    <t>1-1 Т</t>
  </si>
  <si>
    <t>2_11,14</t>
  </si>
  <si>
    <t>2_скоректирована</t>
  </si>
  <si>
    <t>2_исключена</t>
  </si>
  <si>
    <t>61 Т</t>
  </si>
  <si>
    <t xml:space="preserve">32.99.16.100.000.00.0796.000000000000 </t>
  </si>
  <si>
    <t>Флипчарт</t>
  </si>
  <si>
    <t>маркерно-магнитная доска, для листов бумаги, на опорах, с креплением</t>
  </si>
  <si>
    <t>авансовый платеж - 0%, оплата в течении 10 рабочих дней с момента подписания акта приема - передачи поставленных товаров</t>
  </si>
  <si>
    <t>2_внесена</t>
  </si>
  <si>
    <t>62 Т</t>
  </si>
  <si>
    <t>32.99.59.900.103.00.0704.000000000000</t>
  </si>
  <si>
    <t>Набор для флипчарта</t>
  </si>
  <si>
    <t>в наборе фломастеры, губка</t>
  </si>
  <si>
    <t xml:space="preserve">в наборе фломастеры, губка </t>
  </si>
  <si>
    <t>63 Т</t>
  </si>
  <si>
    <t>17.12.14.700.000.00.5111.000000000000</t>
  </si>
  <si>
    <t>для флипчарта, формат А-1, плотность 80 г/м2</t>
  </si>
  <si>
    <t>для флипчарта, формат А-1, плотность 80 г/м2. 20 листов в пачке. Имеет 6 отверстий для крепления и снабжен перфорацией на отрыв</t>
  </si>
  <si>
    <t>Одна пачка</t>
  </si>
  <si>
    <t>2_өзгертілді</t>
  </si>
  <si>
    <t>маусым 2017ж.-маусым 2018ж.</t>
  </si>
  <si>
    <t>Қазатомөнеркәсіп ҰAK AҚ</t>
  </si>
  <si>
    <t>2_алынып тасталды</t>
  </si>
  <si>
    <t xml:space="preserve">маркерлік-магниттік тақта, қағазпарақтары үшін, тіреушімен, бекітуі бар. </t>
  </si>
  <si>
    <t xml:space="preserve">аванстық төлем - 0%, төлем жеткізілген тауарлардың қабылдау-табыстау актісіне қол қойылған сәтінен бастап 10 жұмыс күні ішінде </t>
  </si>
  <si>
    <t>2_енгізілді</t>
  </si>
  <si>
    <t>Флипчарт жиынтығы</t>
  </si>
  <si>
    <t>жиынтықта  фломастерлер, губка</t>
  </si>
  <si>
    <t xml:space="preserve">  флипчарт үшін,   А-1 форматты, тығыздығы 80 г/м2 </t>
  </si>
  <si>
    <t xml:space="preserve">флипчарт үшін,   А-1 форматты, тығыздығы 80 г/м2 . Орамада 20 парақ. Жыртып алу үшін перфорациямен қамтылған және бекіту үшін 6 тесігі бар.   </t>
  </si>
  <si>
    <t>37-1 Р</t>
  </si>
  <si>
    <t>38-1 Р</t>
  </si>
  <si>
    <t>37-1 Ж</t>
  </si>
  <si>
    <t>38-1 Ж</t>
  </si>
  <si>
    <t>13-1 У</t>
  </si>
  <si>
    <t>34-1 У</t>
  </si>
  <si>
    <t>НДС не облагается; 2_7,11,14</t>
  </si>
  <si>
    <t>37-1 У</t>
  </si>
  <si>
    <t>НДС не облагается; 2_11,14, 20,21</t>
  </si>
  <si>
    <t>38-1 У</t>
  </si>
  <si>
    <t>39-1 У</t>
  </si>
  <si>
    <t>41-1 У</t>
  </si>
  <si>
    <t>2_11,14,20,21</t>
  </si>
  <si>
    <t>53-1 У</t>
  </si>
  <si>
    <t>52.10.19.900.000.00.0777.000000000000</t>
  </si>
  <si>
    <t>Услуги складов временного хранения</t>
  </si>
  <si>
    <t>Услуги по обеспечению ответственного хранения подвижных составов - вагонов сопровождения готовой продукции.</t>
  </si>
  <si>
    <t>2_3,4,5,6,11,20,21</t>
  </si>
  <si>
    <t>57-1 У</t>
  </si>
  <si>
    <t>2_7</t>
  </si>
  <si>
    <t>63-1 У</t>
  </si>
  <si>
    <t>64-1 У</t>
  </si>
  <si>
    <t>72-1 У</t>
  </si>
  <si>
    <t>51.21.14.000.001.00.0777.000000000000</t>
  </si>
  <si>
    <t>Услуги воздушного транспорта по перевозкам пассажиров без расписания</t>
  </si>
  <si>
    <t>Услуги воздушного транспорта по перевозкам пассажиров без расписания (внутренние и международные)</t>
  </si>
  <si>
    <t xml:space="preserve">Чартерные рейсы по предоставлению воздушного судна </t>
  </si>
  <si>
    <t>2_3,4,5,6,11,14</t>
  </si>
  <si>
    <t>73-1 У</t>
  </si>
  <si>
    <t>89-1 У</t>
  </si>
  <si>
    <t>2_7,11,14</t>
  </si>
  <si>
    <t>90-1 У</t>
  </si>
  <si>
    <t>ОТ</t>
  </si>
  <si>
    <t>91-1 У</t>
  </si>
  <si>
    <t>92-1 У</t>
  </si>
  <si>
    <t>93-1 У</t>
  </si>
  <si>
    <t>107-1 У</t>
  </si>
  <si>
    <t>112-1 У</t>
  </si>
  <si>
    <t>апрель 2017г.-март 2018г.</t>
  </si>
  <si>
    <t>121-1 У</t>
  </si>
  <si>
    <t>122-1 У</t>
  </si>
  <si>
    <t>137-1 У</t>
  </si>
  <si>
    <t xml:space="preserve">НДС не облагается; 2_20,21 </t>
  </si>
  <si>
    <t>139-1 У</t>
  </si>
  <si>
    <t>Участие в  Саммите "European Power Generation Week"</t>
  </si>
  <si>
    <t>г. Брюсель Бельгия</t>
  </si>
  <si>
    <t>168-1 У</t>
  </si>
  <si>
    <t>169-1 У</t>
  </si>
  <si>
    <t xml:space="preserve">1_внесена; 2_7,11,14 </t>
  </si>
  <si>
    <t>170-1 У</t>
  </si>
  <si>
    <t>172 У</t>
  </si>
  <si>
    <t>70.22.11.000.003.00.0777.000000000000</t>
  </si>
  <si>
    <t>Услуги консультационные в области управления активами</t>
  </si>
  <si>
    <t>июнь 2017г.-май 2018г.</t>
  </si>
  <si>
    <t>ДБУиО</t>
  </si>
  <si>
    <t>173 У</t>
  </si>
  <si>
    <t>Оценка 4-х эт. здания в г. Алматы и 4-го этажа в 5-и этажном здании с земельным участком и офисной мебелью.</t>
  </si>
  <si>
    <t>авансовый платеж - 0%, оплата в течении 10 рабочих дней с момента подписания акта оказанных услуг</t>
  </si>
  <si>
    <t>174 У</t>
  </si>
  <si>
    <t xml:space="preserve">Выдача технического паспорта на объект недвижимости "Детский сад на 240 мест по проспекту Б.Момышулы в районе школы №53 в городе Астана", расположенный по адресу:  город Астана, Алматинский р-н, ж. м. Юго-Восток (правая сторона) ул. Каркабат, зд.15"  </t>
  </si>
  <si>
    <t>март-апрель</t>
  </si>
  <si>
    <t>175 У</t>
  </si>
  <si>
    <t>80.10.19.000.214.00.0777.000000000000</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</si>
  <si>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</si>
  <si>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</si>
  <si>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 xml:space="preserve">Услуги по обеспечению мероприятий для ликвидации последствий чрезвычайной ситуации </t>
  </si>
  <si>
    <t>2_внесена; НДС не облагается;</t>
  </si>
  <si>
    <t>176 У</t>
  </si>
  <si>
    <t xml:space="preserve">март-июль </t>
  </si>
  <si>
    <t>13-1 Қ</t>
  </si>
  <si>
    <t xml:space="preserve">қараша 2017ж.-қараша 2018ж. </t>
  </si>
  <si>
    <t>34-1 Қ</t>
  </si>
  <si>
    <t>ҚҚС салынбайды; 2_7,11,14</t>
  </si>
  <si>
    <t>37-1 Қ</t>
  </si>
  <si>
    <t>сәуір 2017ж.-сәуір 2018ж.</t>
  </si>
  <si>
    <t>ҚҚС салынбайды; 2_11,14, 20,21</t>
  </si>
  <si>
    <t>38-1 Қ</t>
  </si>
  <si>
    <t>39-1 Қ</t>
  </si>
  <si>
    <t>41-1 Қ</t>
  </si>
  <si>
    <t>53-1 Қ</t>
  </si>
  <si>
    <t>Қоймаларда уақытша сақтау қызметі</t>
  </si>
  <si>
    <t xml:space="preserve">Жылжымалы составтардың - дайын өнімді алып жүру вагондарының жауапты сақталуын қамтамасыз ету жөніндегі қызметтер. </t>
  </si>
  <si>
    <t xml:space="preserve">наурыз-желтоқсан </t>
  </si>
  <si>
    <t>57-1 Қ</t>
  </si>
  <si>
    <t>63-1 Қ</t>
  </si>
  <si>
    <t>сәуір-мамыр</t>
  </si>
  <si>
    <t>64-1 Қ</t>
  </si>
  <si>
    <t>72-1 Қ</t>
  </si>
  <si>
    <t>Кестесіз жолаушыларды тасымалдау бойынша әуе көлігінің қызметтері</t>
  </si>
  <si>
    <t>Кестеден тыс жолаушыларды тасымалдау бойынша әуе көліктерінің қызметтері (ішкі және халыаралық)</t>
  </si>
  <si>
    <t>Әуе кемесін ұсыну жөніндегі чартерлік рейстер</t>
  </si>
  <si>
    <t>73-1 Қ</t>
  </si>
  <si>
    <t>89-1 Қ</t>
  </si>
  <si>
    <t>90-1 Қ</t>
  </si>
  <si>
    <t>АТ</t>
  </si>
  <si>
    <t>91-1 Қ</t>
  </si>
  <si>
    <t>92-1 Қ</t>
  </si>
  <si>
    <t>93-1 Қ</t>
  </si>
  <si>
    <t xml:space="preserve">I тоқсан аванстық төлемі Келісім-шарттың жалпы құнының 30% мөлшерінде Келісім-шартқа қол қойылған бастап 15 жұмыс күн ішінде төленеді.   
II, III, IV тоқсан төлемақы мөлшері нақты көрсетілген қызметтің 70%-на сай төлемақысы көрсетілген қызметінің актісіне сәйкес 15 жұмыс күн ішінде төленеді.
</t>
  </si>
  <si>
    <t>107-1 Қ</t>
  </si>
  <si>
    <t>112-1 Қ</t>
  </si>
  <si>
    <t xml:space="preserve">сәуір 2017ж.-наурыз 2018ж. </t>
  </si>
  <si>
    <t>121-1 Қ</t>
  </si>
  <si>
    <t>122-1 Қ</t>
  </si>
  <si>
    <t>137-1 Қ</t>
  </si>
  <si>
    <t>ҚҚС салынбайды; 2_20,21</t>
  </si>
  <si>
    <t>139-1 Қ</t>
  </si>
  <si>
    <t xml:space="preserve">"European Power Generation Week" саммитіне қатысу </t>
  </si>
  <si>
    <t>Брюссель қаласы Бельгия</t>
  </si>
  <si>
    <t>168-1 Қ</t>
  </si>
  <si>
    <t>169-1 Қ</t>
  </si>
  <si>
    <t xml:space="preserve"> сәуір-желтоқсан</t>
  </si>
  <si>
    <t>1_енгізілді; 2_7,11,14</t>
  </si>
  <si>
    <t>170-1 Қ</t>
  </si>
  <si>
    <t>172 Қ</t>
  </si>
  <si>
    <t>ктивтерді басқару саласындағы консультациялық қызметтер</t>
  </si>
  <si>
    <t>Активтерді басқару саласындағы консультациялық қызметтер</t>
  </si>
  <si>
    <t>маусым 2017ж.-мамыр 2018ж.</t>
  </si>
  <si>
    <t>173 Қ</t>
  </si>
  <si>
    <t xml:space="preserve">Мүлікті бағалау жөніндегі қызметтер  </t>
  </si>
  <si>
    <t xml:space="preserve">Мүлікті бағалау жөніндегі қызметтер кешені  </t>
  </si>
  <si>
    <t xml:space="preserve">Алматы қаласындағы 4-қабатты ғимаратты және 5-қабаттағы ғимараттың 4-қабатын жер телімімен және кеңсе жиһазымен қоса бағалау  </t>
  </si>
  <si>
    <t xml:space="preserve">аванстық төлем - 0%, көрсетілген қызметтер актісіне қол қойылған сәттен бастап 10 жұмыс күні ішінде төлеу </t>
  </si>
  <si>
    <t>174 Қ</t>
  </si>
  <si>
    <t>Төлқұжаттандыру/мүліктендіру бойынша қызметтер</t>
  </si>
  <si>
    <t>Объектілерді/жүйелерді/жолдарды/орындарды/ТМР/көздерді/қалдықтарды құжаттандыру/түгендеу бойынша қызметтер.</t>
  </si>
  <si>
    <t xml:space="preserve">Астана қаласы Алматы ауданы  Оңтүстік-Шығыс тұрғын алабы (оң жағы) Қарқабат көшесі 15-ғимарат мекенжайында орналасқан " Астана қаласы Б.Момышұлы даңғылы бойында №53 мектеп маңындағы 240 орындық балабақша" жылжымайтын мүлік объектісінің техникалық төлқұжатын беру </t>
  </si>
  <si>
    <t>наурыз-сәуір</t>
  </si>
  <si>
    <t>175 Қ</t>
  </si>
  <si>
    <t xml:space="preserve">Төтенше жағдайлар зардаптарын жою жөніндегі қызметтер </t>
  </si>
  <si>
    <t xml:space="preserve"> төтенше жағдайлар зардаптарын жоюға арналған іс-шараларды қамтамасыз ету жөніндегі қызметтер </t>
  </si>
  <si>
    <t>2_енгізілді; ҚҚС салынбайды</t>
  </si>
  <si>
    <t>176 Қ</t>
  </si>
  <si>
    <t>апрель- июль</t>
  </si>
  <si>
    <t>сәуір-шілде</t>
  </si>
  <si>
    <t>стр. подразд.</t>
  </si>
  <si>
    <t>товар</t>
  </si>
  <si>
    <t>Итого (2+3+4) с НДС</t>
  </si>
  <si>
    <t>ДФКиК</t>
  </si>
  <si>
    <t>Итого</t>
  </si>
  <si>
    <t>1 этап создания Интегрированной системы планирования: ТОО "РУ-6", ТОО "Казатомпром-SaUran", ТОО "Орталык", ТОО "Аппак", Корпоративный центр и консолидация</t>
  </si>
  <si>
    <t>Біріккен жоспарлау жүйесін құрудың 1-ші кезеңі: "РУ-6" ЖШС,  "Казатомпром-SaUran" ЖШС,  "Орталық" ЖШС, "Аппақ" ЖШС, Корпоративтік орталық және шоғырландыру</t>
  </si>
  <si>
    <t>Прямой закуп</t>
  </si>
  <si>
    <t xml:space="preserve">пп.6) п 140 </t>
  </si>
  <si>
    <t>ндс</t>
  </si>
  <si>
    <t>НАО "Государственная корпорация "Правительство для граждан"</t>
  </si>
  <si>
    <t xml:space="preserve">Оспаналиев </t>
  </si>
  <si>
    <t>ПИ-297956-2 от 10.03.2017г.</t>
  </si>
  <si>
    <t>ТОО "Технологиялық көмек құрылыс"</t>
  </si>
  <si>
    <t xml:space="preserve">ТОО «Гермес 21 век» </t>
  </si>
  <si>
    <t>70-Р от 13.03.2017г.</t>
  </si>
  <si>
    <t>21/НАК-17 от 25.01.2017г.</t>
  </si>
  <si>
    <t>22/НАК-17 от 25.01.2017г.</t>
  </si>
  <si>
    <t>26/НАК-17/54-с/2017  от 27.01.2017</t>
  </si>
  <si>
    <t>27/НАК-17/59-спс/2017 от 27.01.2017</t>
  </si>
  <si>
    <t>28/НАК-17/16.01-11/72 от 27.01.2017</t>
  </si>
  <si>
    <t>134/НАК-17 от 03.03.2017</t>
  </si>
  <si>
    <t>53-Р от 27.01.2017г.</t>
  </si>
  <si>
    <t>РГКП «Алмас» Канцелярии Премьер-Министра РК</t>
  </si>
  <si>
    <t>ТОО «Номад Консалтинг»</t>
  </si>
  <si>
    <t>72-Р от 29.03.2017г.</t>
  </si>
  <si>
    <t>ТОО «Независимый оценочно-юридический центр»</t>
  </si>
  <si>
    <t>Жангазиев</t>
  </si>
  <si>
    <t>ТОО "Горный форум"</t>
  </si>
  <si>
    <t>ОИ 140-3</t>
  </si>
  <si>
    <t>Бисенов, Жунисова</t>
  </si>
  <si>
    <t>Оспаналиев</t>
  </si>
  <si>
    <t>01-0043 от 13.01.2017г.</t>
  </si>
  <si>
    <t>РГП "Госэкспертиза"</t>
  </si>
  <si>
    <t>исполнен</t>
  </si>
  <si>
    <t>есть (копия)</t>
  </si>
  <si>
    <t>Кошербаев</t>
  </si>
  <si>
    <t>ОИ 138-9</t>
  </si>
  <si>
    <t>ТОО "Делойт ТСФ"</t>
  </si>
  <si>
    <t>Богачев</t>
  </si>
  <si>
    <t>30/НАК-17 от 27.01.2017</t>
  </si>
  <si>
    <t>99/НАК-17</t>
  </si>
  <si>
    <t>93/НАК-17</t>
  </si>
  <si>
    <t>94/НАК-17</t>
  </si>
  <si>
    <t>95/НАК-17</t>
  </si>
  <si>
    <t>96/НАК-17</t>
  </si>
  <si>
    <t>97/НАК-17</t>
  </si>
  <si>
    <t>98/НАК-17</t>
  </si>
  <si>
    <t>108/НАК-17</t>
  </si>
  <si>
    <t>101/НАК-17</t>
  </si>
  <si>
    <t>102/НАК-17</t>
  </si>
  <si>
    <t>103/НАК-17</t>
  </si>
  <si>
    <t>104/НАК-17</t>
  </si>
  <si>
    <t>105/НАК-17</t>
  </si>
  <si>
    <t>106/НАК-17</t>
  </si>
  <si>
    <t>107/НАК-17</t>
  </si>
  <si>
    <t>90/НАК-17</t>
  </si>
  <si>
    <t>есть</t>
  </si>
  <si>
    <t>Ченсизбаев</t>
  </si>
  <si>
    <t>АО "KTZ Express"</t>
  </si>
  <si>
    <t>74-Р от 03.04.2017г.</t>
  </si>
  <si>
    <t>ДП «Финэксперт», дочернее предприятие ТОО «Киевская аудиторская служба»,</t>
  </si>
  <si>
    <t>1850у.е.</t>
  </si>
  <si>
    <t>ОИ 137-1</t>
  </si>
  <si>
    <t>79-Р от 10.04.2017г.</t>
  </si>
  <si>
    <t>Серикбаев</t>
  </si>
  <si>
    <t>ПИ-307213-2 от 12.04.2017г.</t>
  </si>
  <si>
    <t>ТОО "Жаркын Ко"</t>
  </si>
  <si>
    <t>ПИ-307223-2 от 10.04.2017г.</t>
  </si>
  <si>
    <t>ТОО "PRIME VEDIA L.L.P."</t>
  </si>
  <si>
    <t>91-Р от 18.04.2017г</t>
  </si>
  <si>
    <t xml:space="preserve">ТОО «Prosper Movere» </t>
  </si>
  <si>
    <t xml:space="preserve">ТОО «МаКинзи и Компания Казахстан» </t>
  </si>
  <si>
    <t>95-Р от 21.04.2017г.</t>
  </si>
  <si>
    <t>12/НАК-17 от 19.01.2017г.</t>
  </si>
  <si>
    <t>Курманаева</t>
  </si>
  <si>
    <t>ПИ-308571-2 от 14.04.2017</t>
  </si>
  <si>
    <t>ТОО "Агентство "Бизнес Астана"</t>
  </si>
  <si>
    <t xml:space="preserve">Жангазиев </t>
  </si>
  <si>
    <t>56-Р от 01.03.2017г.</t>
  </si>
  <si>
    <t>ТОО "Empire Group"</t>
  </si>
  <si>
    <t>3_скорректирована</t>
  </si>
  <si>
    <t>1-2 Т</t>
  </si>
  <si>
    <t>2_11,14; 3_12</t>
  </si>
  <si>
    <t>г. Степнагорск Акмолинская обл. подьездные пути ТОО СГХК; ст. Жанатас Жамбылская обл.,  п. Таукент ЮКО ТТК "ЦАПБ";  г. Усть-Каменогорск ВКО подьездные пути АО "УМЗ"</t>
  </si>
  <si>
    <t>52-1 Т</t>
  </si>
  <si>
    <t>май-июнь</t>
  </si>
  <si>
    <t>3_11,14</t>
  </si>
  <si>
    <t>64 Т</t>
  </si>
  <si>
    <t>29.10.22.300.000.00.0796.000000000011</t>
  </si>
  <si>
    <t>Автомобиль</t>
  </si>
  <si>
    <t>легковой, Класс Е, высший средний класс, автоматическая трансмиссия, объем 3000-3500 куб.см, усилитель руля, кондиционер, подушки безопасности</t>
  </si>
  <si>
    <t>Автомобиль,  легковой, кдасса Е, тонированный, диски литые, кожаный салон, полный электропакет, круиз-контроль, подогрев сидений, парктроник, бензиновый, адоптированный к газу пропан-бутан. Год выпуска 2012 г.</t>
  </si>
  <si>
    <t>Штука</t>
  </si>
  <si>
    <t>3_внесена</t>
  </si>
  <si>
    <t>65 Т</t>
  </si>
  <si>
    <t>Автомобиль,  легковой, кдасса Е, тонированный, диски литые, кожаный салон, полный электропакет, круиз-контроль, двух зонный климат-контроль, подогрев сидений, подогрев руля, подлокотник заднего сидения с управлением, шторки, омыватель фар, парктроник, камера заднего вида, бензиновый, адоптированный к газу пропан-бутан. Год выпуска 2012 г.</t>
  </si>
  <si>
    <t>66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</si>
  <si>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</si>
  <si>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</si>
  <si>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2011г.</t>
  </si>
  <si>
    <t>67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</si>
  <si>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2012г.</t>
  </si>
  <si>
    <t>68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</si>
  <si>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2016 г.</t>
  </si>
  <si>
    <t>69 Т</t>
  </si>
  <si>
    <t>19.20.21.530.000.00.0112.000000000001</t>
  </si>
  <si>
    <t>Бензин</t>
  </si>
  <si>
    <t>для двигателей с искровым зажиганием, марка АИ-92, неэтилированный и этилированный</t>
  </si>
  <si>
    <t>Бензин марки АИ-92, октановое число, не менее 82,5, ГОСТ 4039-88.</t>
  </si>
  <si>
    <t>Литр (куб. дм.)</t>
  </si>
  <si>
    <t>70 Т</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</si>
  <si>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</si>
  <si>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</si>
  <si>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</si>
  <si>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 xml:space="preserve">*ГОСТ 27578-87. Газы углеводородные сжиженные для автомобильного транспорта. </t>
  </si>
  <si>
    <t>35-1 Р</t>
  </si>
  <si>
    <t>3_10</t>
  </si>
  <si>
    <t>2_20,21; 3_исключена</t>
  </si>
  <si>
    <t>47-1 Р</t>
  </si>
  <si>
    <t>74.90.19.000.015.00.0999.000000000000</t>
  </si>
  <si>
    <t>Работы по разработке/корректировке методологических документов</t>
  </si>
  <si>
    <t>июль-август</t>
  </si>
  <si>
    <t>3_3,4,5,7,11,14</t>
  </si>
  <si>
    <t>48-1 Р</t>
  </si>
  <si>
    <t>74.90.19.000.012.00.0999.000000000000</t>
  </si>
  <si>
    <t>Работы по разработке политики Компании</t>
  </si>
  <si>
    <t>49-1 Р</t>
  </si>
  <si>
    <t>3_3,4,5,7,14</t>
  </si>
  <si>
    <t>57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</si>
  <si>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</si>
  <si>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</si>
  <si>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Строительно-монтажные и пуско-наладочные работы по проекту "Мобильный комплекс для проведения опытной добычи урана на месторождении "Жалпак""</t>
  </si>
  <si>
    <t>авансовый платеж-30%, оплата в течении 20 рабочих дней с момента подписания акта выполненных работ</t>
  </si>
  <si>
    <t>1-1 У</t>
  </si>
  <si>
    <t>4-1 У</t>
  </si>
  <si>
    <t xml:space="preserve">Услуги по первичному техническому обследованию объекта недвижимости "2-х цепная ЛЭП-110 кВ с 2-х трансформаторной подстанцией П/СТ-110/6 кВ с КРУН-6 кВ на 20-ячеек для электроснабжения рудника "Южный Карамурун" </t>
  </si>
  <si>
    <t>пос. Жанакорган  Кызылординская обл.</t>
  </si>
  <si>
    <t>авансовый платеж 50 %, окончательная оплата в течении 20 рабочих дней с момента подписания акта оказанных услуг</t>
  </si>
  <si>
    <t>3_6,11,12,14,15</t>
  </si>
  <si>
    <t>19-1 У</t>
  </si>
  <si>
    <t>3_11,14,20,21</t>
  </si>
  <si>
    <t>20-1 У</t>
  </si>
  <si>
    <t>21-1 У</t>
  </si>
  <si>
    <t>22-1 У</t>
  </si>
  <si>
    <t>48-1 У</t>
  </si>
  <si>
    <t>3_11,14,15,20,21</t>
  </si>
  <si>
    <t>49-1 У</t>
  </si>
  <si>
    <t>50-1 У</t>
  </si>
  <si>
    <t>51-1 У</t>
  </si>
  <si>
    <t>52-1 У</t>
  </si>
  <si>
    <t>апрель, июнь</t>
  </si>
  <si>
    <t>апрель-июнь, июль-декабрь</t>
  </si>
  <si>
    <t>73-2 У</t>
  </si>
  <si>
    <t>2_20,21; 3_11,14,20,21</t>
  </si>
  <si>
    <t>91-2 У</t>
  </si>
  <si>
    <t xml:space="preserve">Консультационные услуги по внедрению принципов «бережливого производства» на предприятиях АО «НАК «Казатомпром» посредством создания «LEAN- Лаборатории» </t>
  </si>
  <si>
    <t>2_11,14,15,20,21; 3_6,7,8,11,22</t>
  </si>
  <si>
    <t>97-1 У</t>
  </si>
  <si>
    <t xml:space="preserve">НДС не облагается; 3_20,21 </t>
  </si>
  <si>
    <t>107-2 У</t>
  </si>
  <si>
    <t>2_11,14,20,21; 3_11,14</t>
  </si>
  <si>
    <t>223/НАК-17 от 13.04.2017г.</t>
  </si>
  <si>
    <t>128-1У</t>
  </si>
  <si>
    <t xml:space="preserve">НДС не облагается; 3_11,14 </t>
  </si>
  <si>
    <t>3_исключена</t>
  </si>
  <si>
    <t xml:space="preserve">НДС не облагается; 3_исключена </t>
  </si>
  <si>
    <t xml:space="preserve">НДС не облагается; 2_6,11,12,14,20,21;  3_исключена </t>
  </si>
  <si>
    <t>142-1 У</t>
  </si>
  <si>
    <t>апрель-июнь</t>
  </si>
  <si>
    <t>3_8,11,14,15,20,21</t>
  </si>
  <si>
    <t>143-1 У</t>
  </si>
  <si>
    <t>145-1 У</t>
  </si>
  <si>
    <t>147-1 У</t>
  </si>
  <si>
    <t>148-1 У</t>
  </si>
  <si>
    <t>149-1 У</t>
  </si>
  <si>
    <t>151-1 У</t>
  </si>
  <si>
    <t>153-1 У</t>
  </si>
  <si>
    <t>157-1У</t>
  </si>
  <si>
    <t>160-1 У</t>
  </si>
  <si>
    <t>161-1 У</t>
  </si>
  <si>
    <t>авансовый платеж - 50%, окончательная оплата в течении 30 рабочих дней с момента подписания акта оказанных услуг</t>
  </si>
  <si>
    <t>163-1 У</t>
  </si>
  <si>
    <t xml:space="preserve">май 2017г.-май 2018г. </t>
  </si>
  <si>
    <t xml:space="preserve">1_внесена; 3_11,14,15,20,21 </t>
  </si>
  <si>
    <t>164-1 У</t>
  </si>
  <si>
    <t>Печать интегрированной отчетности 2016 года</t>
  </si>
  <si>
    <t xml:space="preserve">1_внесена; 3_6,20,21 </t>
  </si>
  <si>
    <t>166-1 У</t>
  </si>
  <si>
    <t xml:space="preserve">1_внесена; 3_11,14 </t>
  </si>
  <si>
    <t>167-1 У</t>
  </si>
  <si>
    <t xml:space="preserve">1_внесена; 3_20,21 </t>
  </si>
  <si>
    <t>168-2 У</t>
  </si>
  <si>
    <t>63.99.10.000.006.00.0777.000000000000</t>
  </si>
  <si>
    <t>Услуги по подготовке информационных материалов и публикации/размещению в средствах массовой информации</t>
  </si>
  <si>
    <t>Услуги по размещению рекламы в средствах массовой информации, услуги по изготовлению сюжетов на печатных и электронных СМИ, телеканалов,  а также услуги по размещению статей, сюжетов, материалов в региональных, республиканских и зарубежных СМИ</t>
  </si>
  <si>
    <t>1_внесена; 2_11; 3_3,4,5,6,11,14</t>
  </si>
  <si>
    <t>170-2 У</t>
  </si>
  <si>
    <t>май-сентябрь</t>
  </si>
  <si>
    <t xml:space="preserve">1_внесена; 2_11,14; 3_11,14 </t>
  </si>
  <si>
    <t>177 У</t>
  </si>
  <si>
    <t>Услуга по организации конференции «Инновационная школа</t>
  </si>
  <si>
    <t>г. Астана ул.Тәуелсіздік 34</t>
  </si>
  <si>
    <t>151/НАК-17</t>
  </si>
  <si>
    <t>ОЮЛ "ЯОК"</t>
  </si>
  <si>
    <t>178 У</t>
  </si>
  <si>
    <t>71.20.19.000.012.00.0777.000000000000</t>
  </si>
  <si>
    <t>Услуги геофизических исследований</t>
  </si>
  <si>
    <t>Комплекс геофизических исследований</t>
  </si>
  <si>
    <t>Услуги по сопровождению геофизических исследований технологических и наблюдательный скважин на участке "Центральный" месторождения "Мынкудук" 2017г.</t>
  </si>
  <si>
    <t>179 У</t>
  </si>
  <si>
    <t>77.33.11.900.000.00.0777.000000000000</t>
  </si>
  <si>
    <t>Услуги по аренде офисной оргтехники</t>
  </si>
  <si>
    <t>Аренда офисной оргтехники</t>
  </si>
  <si>
    <t>Аренда компьютерного, переферийного, сетевого оборудования</t>
  </si>
  <si>
    <t>180 У</t>
  </si>
  <si>
    <t>Услуги по аренде копировальных апаратов,  принтереов</t>
  </si>
  <si>
    <t>181 У</t>
  </si>
  <si>
    <t>61.90.10.900.002.00.0777.000000000000</t>
  </si>
  <si>
    <t>Услуги по аренде виртуального выделенного сервера (VPS)</t>
  </si>
  <si>
    <t>Услуги аренды выделенных и виртуальных серверов</t>
  </si>
  <si>
    <t>182 У</t>
  </si>
  <si>
    <t>61.90.10.451.001.00.0777.000000000000</t>
  </si>
  <si>
    <t>Услуги по аренде каналов связи</t>
  </si>
  <si>
    <t>Услуги по аренде волоконно-оптических линий связи, кабельных, радиолинейных и спутниковых каналов связи</t>
  </si>
  <si>
    <t>183 У</t>
  </si>
  <si>
    <t>58.29.50.000.001.00.0777.000000000000</t>
  </si>
  <si>
    <t>Услуги по предоставлению лицензий на право использования программного обеспечения</t>
  </si>
  <si>
    <t>Аренда по предоставлению лицензии ITSM</t>
  </si>
  <si>
    <t>авансовый платеж - 10%, окончательная оплата в течении 15 рабочих дней с момента подписания акта оказанных услуг</t>
  </si>
  <si>
    <t>184 У</t>
  </si>
  <si>
    <t>185 У</t>
  </si>
  <si>
    <t>186 У</t>
  </si>
  <si>
    <t>187 У</t>
  </si>
  <si>
    <t>188 У</t>
  </si>
  <si>
    <t>189 У</t>
  </si>
  <si>
    <t>190 У</t>
  </si>
  <si>
    <t>191 У</t>
  </si>
  <si>
    <t>192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</si>
  <si>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</si>
  <si>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</si>
  <si>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</si>
  <si>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ИТ сервисов, корпоративная IP телефонная связь, доступ к сети Интернет</t>
  </si>
  <si>
    <t>193 У</t>
  </si>
  <si>
    <t>Печать интегрированной отчетности 2015 года</t>
  </si>
  <si>
    <t>194 У</t>
  </si>
  <si>
    <t>74.90.19.000.010.00.0777.000000000000</t>
  </si>
  <si>
    <t>Услуги по корректировке проектной/технической документации/схем/паспортов и аналогичных документов</t>
  </si>
  <si>
    <t xml:space="preserve">Разработка проекта по эксплуатации и оформления разрешения на спецводопользования </t>
  </si>
  <si>
    <t>195 У</t>
  </si>
  <si>
    <t>74.90.12.000.006.00.0777.000000000000</t>
  </si>
  <si>
    <t>Услуги по оценке запасов</t>
  </si>
  <si>
    <t xml:space="preserve">Разработка проекта оценки запасов воды </t>
  </si>
  <si>
    <t>196 У</t>
  </si>
  <si>
    <t>Услуги по составлению отчета по возврату части контрактной территории по контракту № 3609-ТПИ от 31.05.2010 на разведку и добычу урана в северной части участка №3 (Центральный) месторождения Моинкум</t>
  </si>
  <si>
    <t>май 2017г.-февраль 2018г.</t>
  </si>
  <si>
    <t>197 У</t>
  </si>
  <si>
    <t xml:space="preserve">Услуги по независимой оценке права недропользования по контракту № 2799-ТПИ от 30.09.2008 на проведени добычи подземных вод на месторождении Уванас </t>
  </si>
  <si>
    <t>май-октябрь</t>
  </si>
  <si>
    <t>198 У</t>
  </si>
  <si>
    <t xml:space="preserve">Аренда офисного помещения с мебелью для рабочей команды в рамках проекта KAP08 "Внедрение автоматизированных процессов" </t>
  </si>
  <si>
    <t>199 У</t>
  </si>
  <si>
    <t>49.39.31.000.001.00.0777.000000000000</t>
  </si>
  <si>
    <t>Услуги по аренде микроавтобуса с водителем</t>
  </si>
  <si>
    <t>200 У</t>
  </si>
  <si>
    <t>52.21.24.000.000.00.0777.000000000000</t>
  </si>
  <si>
    <t>Услуги стоянок (парковок) для транспортных средств</t>
  </si>
  <si>
    <t>услуги паркинга</t>
  </si>
  <si>
    <t>201 У</t>
  </si>
  <si>
    <t>45.20.21.335.002.00.0777.000000000000</t>
  </si>
  <si>
    <t>Услуги по техническому обслуживанию автотранспорта/специальной техники</t>
  </si>
  <si>
    <t>Техническое обслуживание, ремонт автотранспортных средств</t>
  </si>
  <si>
    <t>202 У</t>
  </si>
  <si>
    <t>65.12.29.335.000.00.0777.000000000000</t>
  </si>
  <si>
    <t>Услуги по страхованию автомобильного транспорта</t>
  </si>
  <si>
    <t>услуги по страхованию</t>
  </si>
  <si>
    <t>203 У</t>
  </si>
  <si>
    <t>45.20.30.335.003.00.0777.000000000000</t>
  </si>
  <si>
    <t>Услуги по мойке автотранспорта/спецтехники</t>
  </si>
  <si>
    <t>услуги автомойки</t>
  </si>
  <si>
    <t>204 У</t>
  </si>
  <si>
    <t>86.90.19.335.006.00.0777.000000000000</t>
  </si>
  <si>
    <t>Услуги по предсменному медицинскому осмотру персонала</t>
  </si>
  <si>
    <t>услуги по предсменному медицинскому осмотру водителей</t>
  </si>
  <si>
    <t>205 У</t>
  </si>
  <si>
    <t xml:space="preserve">Участие в выставке Мажилиса Парламента РК в рамках Правительственного часа, подготовка имиджевой,сувенирной и полиграфической продукции, изготовление стендов и макетов, видеопродукциии др. </t>
  </si>
  <si>
    <t>3_өзгертілді</t>
  </si>
  <si>
    <t>мамыр-маусым</t>
  </si>
  <si>
    <t>жеңіл көлік, Е классындағы, жоғары орташа класс, автоматтық трансмиссия, көлемі  3000-3500 куб.см, рульді күшейткіш, желдеткіш, қауіпсіздік жастықтары</t>
  </si>
  <si>
    <t>Е кластағы жеңіл 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пропан-бутан газына лайықталған. Шығарылған жылы - 2012 жыл .  </t>
  </si>
  <si>
    <t>3_енгізілді</t>
  </si>
  <si>
    <t>Автомобиль, Е класстағы, жеңіл көлік, тонирленген, дисктері тұтас құйылған, B21:AM21 салоны бұлғарымен қапталған, толық электр пакеті, криз-бақылауы бар,акі зоналық климат-бақылау, орындықтары жылытылады , рулі жылытылады, артқы орындықтың шынтақ тірегіштің басқаруы бар, перделері, шамдарды жуып-шайылады,    парктроник, артынан бақылау камерасы бар, бензіндік  пропан-бутан газына лайықталған қозғалтқышы бар.  Шығырылған жылы - 2012 жыл.</t>
  </si>
  <si>
    <t>жеңіл көлік, внедорожник класындағы, толық көлемді, автоматталған трансмиссия,  2600 куб.см жоғары, ульді күшейткіш, желдеткіш, қауіпсіздік жастықтары</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</si>
  <si>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- 2011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</si>
  <si>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- 2012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</si>
  <si>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- 2016 жыл</t>
  </si>
  <si>
    <t xml:space="preserve">Ұшқынмен оталу қозғалтқыштар   АИ-92 маркілі,  этилирленбеген және этилирленген 
</t>
  </si>
  <si>
    <t>АИ-92 маркілі бензіин, октандық саны кем дегенде  82,5, ГОСТ 4039-88.</t>
  </si>
  <si>
    <t>автомобильдік, күкірт сутегі мен меркаптан күкірттің үлестік жиынтығы 0,01%-дан аспайды, иістің күрделігі кем дегенде 3 балл,  ГОСТ 27578-87</t>
  </si>
  <si>
    <t>*ГОСТ 27578-87. Автомобиль көлігіне арналған көмір сутекті сұйықталған газдар   </t>
  </si>
  <si>
    <t xml:space="preserve">аванстық төлем - 30%, соңғы төлем орындалған жұмыстардың актісіне қол қойылған сәттен бастап 20 жұмыс күні ішінде </t>
  </si>
  <si>
    <t>35-1 Ж</t>
  </si>
  <si>
    <t>2_20,21; 3_алынып тасталды</t>
  </si>
  <si>
    <t>47-1 Ж</t>
  </si>
  <si>
    <t>Әдістемелік құжаттарды әзірлеу / түзету бойынша жұмыстар</t>
  </si>
  <si>
    <t>Әдістемелік және соған ұқсас құжаттарды жасау/түзеті жұмыстары</t>
  </si>
  <si>
    <t>шілде-тамыз</t>
  </si>
  <si>
    <t>48-1 Ж</t>
  </si>
  <si>
    <t>Компания саясатын әзірлеу бойынша жұмыстар</t>
  </si>
  <si>
    <t>49-1 Ж</t>
  </si>
  <si>
    <t xml:space="preserve">шілде-тамыз </t>
  </si>
  <si>
    <t>57 Ж</t>
  </si>
  <si>
    <t>Басқару/бақылау/мониторинг/есепке алу/диспетчерлеудің автоматтандырылған жүйесін және ұқсас жабдықтарын монтаждау /енгізу бойынша жұмыстар</t>
  </si>
  <si>
    <t xml:space="preserve">"Жалпақ"" кен орнында тәжірибелі уран өндіруді жүргізу үшін мобильді кешен» жобасы бойынша құрылыс-монтаж және іске қосу мен жөндеу жұмыстары </t>
  </si>
  <si>
    <t xml:space="preserve">аванстық төлем - 30%, орындалған жұмыстардың актісіне қол қойылған сәттен бастап 20 жұмыс күні ішінде төлеу </t>
  </si>
  <si>
    <t>1-1 Қ</t>
  </si>
  <si>
    <t>4-1 Қ</t>
  </si>
  <si>
    <t xml:space="preserve"> "Оңтүстік Қарамұрын" кенішін электрмен қамтамасыз ету үшін 20 ұяшықты  6кв- СЖТҚ-мен Қ/С110/6 кВ-мен ЭБЖ-110 кВ"  жылжымайтын объектісін алғашқы зерттеу қызметтері </t>
  </si>
  <si>
    <t>Жанақорған кенті Қызылорда облысы</t>
  </si>
  <si>
    <t>19-1 Қ</t>
  </si>
  <si>
    <t>3_11,14, 20,21</t>
  </si>
  <si>
    <t>20-1 Қ</t>
  </si>
  <si>
    <t>21-1 Қ</t>
  </si>
  <si>
    <t>22-1 Қ</t>
  </si>
  <si>
    <t>48-1 Қ</t>
  </si>
  <si>
    <t>49-1 Қ</t>
  </si>
  <si>
    <t>50-1 Қ</t>
  </si>
  <si>
    <t>51-1 Қ</t>
  </si>
  <si>
    <t>52-1 Қ</t>
  </si>
  <si>
    <t>сәуір, маусым</t>
  </si>
  <si>
    <t xml:space="preserve">сәуір-маусым, шілде-желтоқсан </t>
  </si>
  <si>
    <t>73-2 Қ</t>
  </si>
  <si>
    <t>қазан-желтоқсан</t>
  </si>
  <si>
    <t>91-2 Қ</t>
  </si>
  <si>
    <t>«Қазатомөнеркәсіп» ҰАК АҚ кәсіпорындарында «LEAN- Лаборатория» құру арқылы "Үнемді өндіріс" қағидаларын енгізу жөніндегі кеңес беру қызметтері</t>
  </si>
  <si>
    <t>97-1 Қ</t>
  </si>
  <si>
    <t>ҚҚС салынбайды; 3_20,21</t>
  </si>
  <si>
    <t>107-2 Қ</t>
  </si>
  <si>
    <t>128-1 Қ</t>
  </si>
  <si>
    <t>сәуір 2017ж.-наурыз 2018ж.</t>
  </si>
  <si>
    <t>ҚҚС салынбайды; 3_11,14</t>
  </si>
  <si>
    <t>3_алынып тасталды</t>
  </si>
  <si>
    <t>ҚҚС салынбайды; 3_алынып тасталды</t>
  </si>
  <si>
    <t>ҚҚС салынбайды; 2_6,11,12,14,20,21; 3_алынып тасталды</t>
  </si>
  <si>
    <t>142-1 Қ</t>
  </si>
  <si>
    <t>сәуір-маусым</t>
  </si>
  <si>
    <t>143-1 Қ</t>
  </si>
  <si>
    <t xml:space="preserve">сәуір-желтоқсан </t>
  </si>
  <si>
    <t>145-1 Қ</t>
  </si>
  <si>
    <t>147-1 Қ</t>
  </si>
  <si>
    <t>148-1 Қ</t>
  </si>
  <si>
    <t>149-1 Қ</t>
  </si>
  <si>
    <t xml:space="preserve">мамыр-желтоқсан </t>
  </si>
  <si>
    <t>151-1 Қ</t>
  </si>
  <si>
    <t xml:space="preserve">маусым-желтоқсан </t>
  </si>
  <si>
    <t>153-1 Қ</t>
  </si>
  <si>
    <t>157-1 Қ</t>
  </si>
  <si>
    <t>160-1 Қ</t>
  </si>
  <si>
    <t>161-1 Қ</t>
  </si>
  <si>
    <t xml:space="preserve">аванстық төлем - 50%, соңғы төлем көрсетілген қызметтер актісіне қол қойылған сәттен бастап 30 жұмыс күні ішінде </t>
  </si>
  <si>
    <t>163-1 Қ</t>
  </si>
  <si>
    <t xml:space="preserve">1_енгізілді; 3_11,14,15,20,21 </t>
  </si>
  <si>
    <t>қыркүйек-желтоқсан</t>
  </si>
  <si>
    <t>164-1 Қ</t>
  </si>
  <si>
    <t>2016 жылдың біріктірілген есептілілігін басып шығару</t>
  </si>
  <si>
    <t xml:space="preserve">1_енгізілді; 3_6,20,21 </t>
  </si>
  <si>
    <t>166-1 Қ</t>
  </si>
  <si>
    <t>1_енгізілді; 3_11,14</t>
  </si>
  <si>
    <t>167-1 Қ</t>
  </si>
  <si>
    <t>1_енгізілді; 3_20,21</t>
  </si>
  <si>
    <t>168-2 Қ</t>
  </si>
  <si>
    <t>Ақпараттық материалдарды және басылымдарды дайындау/ақпарат жүйелеріне орналастыру бойынша қызметтер.</t>
  </si>
  <si>
    <t>Бұқаралық ақпарат құралдарында жарнама қою қызметтері, баспасөз құралдарында және электронды БАҚ-да сюжеттерді дайындау қызметтері,  аумақтық, республикалық және шет БАҚ-да мақалаларды, сюжеттерді, материалдарды орналастыру</t>
  </si>
  <si>
    <t>1_енгізілді; 2_11; 2_11; 3_3,4,5,6,11,14</t>
  </si>
  <si>
    <t>170-2 Қ</t>
  </si>
  <si>
    <t>мамыр-қыркүйек</t>
  </si>
  <si>
    <t>1_енгізілді; 2_11,14; 3_11,14</t>
  </si>
  <si>
    <t>177 Қ</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</si>
  <si>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</si>
  <si>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</si>
  <si>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"Инновациялық мектеп" конференциясын ұйымдастыру қызметі</t>
  </si>
  <si>
    <t>Астана  қаласы Тәуелсіздік көшесі  34</t>
  </si>
  <si>
    <t>178 Қ</t>
  </si>
  <si>
    <t>Ұңғымаларды геофизикалық зерттеу қызметтері</t>
  </si>
  <si>
    <t>Геофизикалық зерттеулер кешені</t>
  </si>
  <si>
    <t xml:space="preserve">2017 жылдың «Мыңқұдық» кен орнының «Орталық» учаскесінде технологиялық және бақылау ұңғымаларының геофизикалық зерттеулерін ілестіру жөніндегі қызметтер </t>
  </si>
  <si>
    <t>179 Қ</t>
  </si>
  <si>
    <t>Кеңсе ұйымдастыру техникасын жалға алу жөніндегі қызметтер</t>
  </si>
  <si>
    <t xml:space="preserve">Компьютерлік, қашықтықтағы, желілік жабдықты жалға алу  </t>
  </si>
  <si>
    <t>180 Қ</t>
  </si>
  <si>
    <t xml:space="preserve">Көшіргі аппараттарды, принтерлерді жалға алу қызметтері </t>
  </si>
  <si>
    <t>181 Қ</t>
  </si>
  <si>
    <t>Бөлінген және виртуалды серверлерді жалға алу қызметтері</t>
  </si>
  <si>
    <t>182 Қ</t>
  </si>
  <si>
    <t>Байланыс арналарын жалға алу бойынша қызметтер</t>
  </si>
  <si>
    <t xml:space="preserve">Оптикалық-талшықты байланыс желілерін, кабельбік, радиорелелік желі және жерсеріктік байланыс арналарын жалға алу  </t>
  </si>
  <si>
    <t>183 Қ</t>
  </si>
  <si>
    <t>Бағдарламалық жасақтама қолдану құқығына лицензия ұсыну бойынша қызмет көрсетулер</t>
  </si>
  <si>
    <t>ITSM лицензияларын ұсынуды жалдау</t>
  </si>
  <si>
    <t xml:space="preserve">аванстық төлем - 10%, соңғы төлем көрсетілген қызметтер актісіне қол қойылған күнінен бастап 15 жұмыс күні ішінде </t>
  </si>
  <si>
    <t>184 Қ</t>
  </si>
  <si>
    <t>185 Қ</t>
  </si>
  <si>
    <t>186 Қ</t>
  </si>
  <si>
    <t>187 Қ</t>
  </si>
  <si>
    <t>188 Қ</t>
  </si>
  <si>
    <t>189 Қ</t>
  </si>
  <si>
    <t>190 Қ</t>
  </si>
  <si>
    <t>191 Қ</t>
  </si>
  <si>
    <t>192 Қ</t>
  </si>
  <si>
    <t>Телекоммуникациялық қызмет көрсетулер</t>
  </si>
  <si>
    <t>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t>
  </si>
  <si>
    <r>
      <t xml:space="preserve">ИТ сервистерін, корпоративтік IP телефон байланысын, желіге </t>
    </r>
    <r>
      <rPr>
        <sz val="12"/>
        <color rgb="FF000000"/>
        <rFont val="Cambria"/>
        <family val="1"/>
        <charset val="204"/>
      </rPr>
      <t xml:space="preserve">қолжетімділікті ұсыну </t>
    </r>
  </si>
  <si>
    <t>193 Қ</t>
  </si>
  <si>
    <t>Кітаптарды басып шығару бойынша қызметтер</t>
  </si>
  <si>
    <t>2015 жылдың біріктірілген есептілікті басып шығару</t>
  </si>
  <si>
    <t>194 Қ</t>
  </si>
  <si>
    <t>Жобалау/техникалық құжаттамаларды/схемаларды/паспорттарды және осыған ұқсас құжаттамаларды түзету жөніндегі қызметтер</t>
  </si>
  <si>
    <t>Арнайы су қолдануға рұқсатты ресімдеу және пайдалану жөніндегі жобаны әзірлеу</t>
  </si>
  <si>
    <t>195 Қ</t>
  </si>
  <si>
    <t>Қорларды бағалау бойынша қызметтер</t>
  </si>
  <si>
    <t>Су қорын бағалау жобасын әзірлеу</t>
  </si>
  <si>
    <t>196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</si>
  <si>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</si>
  <si>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</si>
  <si>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 xml:space="preserve">Мойынқұм кен орнының № 3 (Орталық) учаскесінің солтүстік бөлігінде уран барлау мен өндіруге арналған 31.05.2010 жылғы № 3609-ТПИ келісімшарты бойынша келісімшарттық аумақтың бір бөлігін қайтару бойынша есепті құрастыру жөніндегі қызметтер </t>
  </si>
  <si>
    <t>мамыр 2017ж.-ақпан 2018ж.</t>
  </si>
  <si>
    <t>197 Қ</t>
  </si>
  <si>
    <t xml:space="preserve">Нематериалдық активтердің құнын бағалау қызметі </t>
  </si>
  <si>
    <t xml:space="preserve">Уванас кен орнының жер асты суларын өндіруге арналған 30.09.2008 жылғы № 2799-ТПИ келісімшарты бойынша жер қойнауын пайдалану құқығын тәуелсіз бағалау жөніндегі қызметтер  </t>
  </si>
  <si>
    <t>198 Қ</t>
  </si>
  <si>
    <t xml:space="preserve"> "Автоматтандырылған процестерді енгізу» КАР 08 жобасы шеңберіндегі жұмыс тобы үшін жиһазы бар кеңсе үй-жайын жалға алу  
 "Автоматтандырылған процесстерді енгізу» КАР08 жобасы шеңберіндегі жұмыс командасы үшін жиһазы бар кеңсе бөлмесін жалға алу»  
</t>
  </si>
  <si>
    <t>199 Қ</t>
  </si>
  <si>
    <t>Жүргізушісімен шағын автобусты жалдау жөніндегі қызметтер</t>
  </si>
  <si>
    <t>автокөлікті жалға алу бойынша қызмет көрсету</t>
  </si>
  <si>
    <t>200 Қ</t>
  </si>
  <si>
    <t>Көлік құралдарына арналған тұрақтардың (парковкалардың) қызмет көрсетулері</t>
  </si>
  <si>
    <t>Көлік құралдарына арналған аялдама (тұрақ) қызметтері</t>
  </si>
  <si>
    <t>паркингтің қызмет көрсетуі</t>
  </si>
  <si>
    <t>201 Қ</t>
  </si>
  <si>
    <t>Автокөлікті/арнайы техниканы техникалық қамтамасыз ету бойынша қызмет көрсетулер</t>
  </si>
  <si>
    <t xml:space="preserve">техникалық қызмет жасау, автокөлік құралдарын жөндеу  </t>
  </si>
  <si>
    <t>202 Қ</t>
  </si>
  <si>
    <t xml:space="preserve">автомобиль көлігін сақтандыру бойынша қызмет көрсету </t>
  </si>
  <si>
    <t xml:space="preserve">сақтандыру бойынша қызмет көрсету </t>
  </si>
  <si>
    <t>203 Қ</t>
  </si>
  <si>
    <t xml:space="preserve"> автокөлікті/арнайы техниканы жуу бойынша қызмет көрсету </t>
  </si>
  <si>
    <t xml:space="preserve">автокөлікті/арнайы техниканы жуу бойынша қызмет көрсету </t>
  </si>
  <si>
    <t xml:space="preserve">автокөлікті жуу орындарының қызмет көрсетуі  </t>
  </si>
  <si>
    <t>204 Қ</t>
  </si>
  <si>
    <t xml:space="preserve">персоналды ауысым алдындағы медициналық қарау бойынша қызмет көрсету  </t>
  </si>
  <si>
    <t xml:space="preserve">жүргізушілерге ауысым алдындағы медициналық қарау бойынша қызмет көрсету   </t>
  </si>
  <si>
    <t>205 Қ</t>
  </si>
  <si>
    <t>Үкімет сағаты аясында өтетін ҚР Парламенті Мәжілісінің көрмесіне қатысу, имидждік кәдесыйлар мен полиграфиялық өнімдер әзірлеу, стендтер мен макеттер, бейнеөнімдер т.б. жасау</t>
  </si>
  <si>
    <t xml:space="preserve">аванстық төлем - 30%, соңғы төлем көрсетілген қызметтер актісіне қол қойылған сәттен бастап 15 жұмыс күні ішінде </t>
  </si>
  <si>
    <t>қыркүйек 2017ж.-қыркүйек 2018ж.</t>
  </si>
  <si>
    <t>мамыр-қазан</t>
  </si>
  <si>
    <t>г. Вена Австрия</t>
  </si>
  <si>
    <t>г. Мумбай Индия</t>
  </si>
  <si>
    <t>Степногор қаласы Ақмола облысы  “СГХК” ЖШС –інің кірме жолдары; Жаңатас станциясы Жамбыл облысы, Таукент кенті  ОҚО "СКК" “ЦАПБ” филиалы; Өскемен қаласы ШҚО  “УМЗ” АҚ – ның кірме жолдары</t>
  </si>
  <si>
    <t xml:space="preserve"> Мумбай қаласы Үндістан </t>
  </si>
  <si>
    <t>ежемесячный авансовый платеж 100%</t>
  </si>
  <si>
    <r>
      <t>авансовый платеж за I квартал в размере 30% от общей стоимости Договора, в течении 15 рабочих дней с момента подписания Договора. Оплата за II, III, IV кварталы</t>
    </r>
    <r>
      <rPr>
        <sz val="10"/>
        <color rgb="FF000000"/>
        <rFont val="Times New Roman"/>
        <family val="1"/>
        <charset val="204"/>
      </rPr>
      <t xml:space="preserve"> в сумме равной 70% от фактически оказанных услуг за II, III, IV кварталы, в течении 15 рабочих дней с момента подписания соответствующих актов оказанных услуг.</t>
    </r>
  </si>
  <si>
    <t>авансовый платеж - 50%,  окончательная оплата  в течении 15 рабочих дней с момента подписания акта оказания услуг</t>
  </si>
  <si>
    <t>аванстық төлем 100 %</t>
  </si>
  <si>
    <t xml:space="preserve">аванстық төлем - 30%, соңғы төлем орындалған жұмыстардың актісіне қол қойылған сәттен бастап 30 жұмыс күні ішінде </t>
  </si>
  <si>
    <t xml:space="preserve">аванстық төлемі 30%, аралық ақы төлемі 30%, түпкілікті ақы төлемі 40%, орындалған жұмыстардың актісіне қол қойылған кейін 15 жұмыс күні ішінде </t>
  </si>
  <si>
    <t xml:space="preserve">аванстық төлем 50%, соңғы төлем көрсетілген қызметтер актісіне қол қойылған күнінен бастап 20 жұмыс күні ішінде  </t>
  </si>
  <si>
    <t>аванс төлемі – төлемге арналған түпнұсқасын алғаннан кейін әрбір өтінім бойынша 100%</t>
  </si>
  <si>
    <t>ай сайынғы аванстық төлем 100%</t>
  </si>
  <si>
    <t>аванстық төлем - 30%, соңғы төлем көрсетілген қызметтер актісіне қол қойылған сәттен бастап 15 жұмыс күні ішінде</t>
  </si>
  <si>
    <t>аванстық төлем 30%, аралық төлем 30%, түпкілікті төлем 40%, көрсетілген қызмет актісіне қол қойылған кейін 15 жұмыс  күн ішінде</t>
  </si>
  <si>
    <t>аванстық төлем 50%, соңғы төлем қызметтер актісіне қол қойылған сәттен бастап 15 жұмыс  күн ішінде</t>
  </si>
  <si>
    <t xml:space="preserve">аванстық төлем  - 50%, соңғы төлем көрсетілген қызметтер актісіне қол қойылған күнінен бастап 20 жұмыс күн ішінде </t>
  </si>
  <si>
    <t>Виртуалды өңделген серверді жалға беру қызметі (VPS)</t>
  </si>
  <si>
    <t>ОИ 140-10</t>
  </si>
  <si>
    <t>ОИ 138-1</t>
  </si>
  <si>
    <t>Джетыбаев</t>
  </si>
  <si>
    <t>Оразалинова</t>
  </si>
  <si>
    <t>100-Р от 28.04.2017г.</t>
  </si>
  <si>
    <t>Абдимауленов</t>
  </si>
  <si>
    <t>ОИ 140-6</t>
  </si>
  <si>
    <t>Департамент земельного кадастра и тех/обследования недвижимости-филиал НАО "ГК "Правительство для граждан" по Кызылординской обл.</t>
  </si>
  <si>
    <t>02.05.2017г.</t>
  </si>
  <si>
    <t>с изменениями и дополнениями: Приказ №23 от 06.02.2017г., Приказ №52 от 13.03.2017г., Приказ №81 от 27.04.2017г., Приказ №85 от 02.05.2017г.</t>
  </si>
  <si>
    <t>өзгерістер мен толықтырулар:  06.02.2017 ж №23 бұйрығы, 13.03.2017 ж  №52 бұйрығы, 27.04.2017 ж  №81 бұйрығы, 02.05.2017 ж  №85 бұйрығы</t>
  </si>
  <si>
    <t>авансовый платеж - 0%, оплата в течении 30 рабочих дней с даты подписания акта приема-передачи поставленного товара</t>
  </si>
  <si>
    <t>4_скорректирована</t>
  </si>
  <si>
    <t>70-1 Т</t>
  </si>
  <si>
    <t>3_внесена; 4_18,20,21</t>
  </si>
  <si>
    <t>42-1 Р</t>
  </si>
  <si>
    <t>4_11,14</t>
  </si>
  <si>
    <t>43-1 Р</t>
  </si>
  <si>
    <t>44-1 Р</t>
  </si>
  <si>
    <t>73-3 У</t>
  </si>
  <si>
    <t>2_20,21; 3_11,14,20,21; 4_20,21</t>
  </si>
  <si>
    <t>94-1 У</t>
  </si>
  <si>
    <t>95-1 У</t>
  </si>
  <si>
    <t>96-1 У</t>
  </si>
  <si>
    <t>авансовый платеж - 40%,  окончательная оплата  - 60%  в течении 15 рабочих дней с момента подписания акта оказания услуг</t>
  </si>
  <si>
    <t>4_11,14,15,20,21</t>
  </si>
  <si>
    <t>194-1 У</t>
  </si>
  <si>
    <t xml:space="preserve">проекта по эксплуатации и оформления разрешения на спецводопользования </t>
  </si>
  <si>
    <t>3_внесена; 4_3,4,5,6</t>
  </si>
  <si>
    <t>195-1 У</t>
  </si>
  <si>
    <t xml:space="preserve">Услуги по разработке проекта оценки запасов воды </t>
  </si>
  <si>
    <t>3_внесена; 4_6</t>
  </si>
  <si>
    <t>206 У</t>
  </si>
  <si>
    <t>Услуги по подготовки и изготовлению имиджевой, сувенирной и полиграфической продукции,  фото-видеопродукции, SMM услуги, онлайн трансляция, торжественное открытие, услуги синхоронного перевода, круглый стол, семинар, экскурсии, кофебрейки и др. в рамках проведения Международной специализированной Выставки "Астана Экспо-2017"</t>
  </si>
  <si>
    <t>авансовый платеж 70 % оставшаяся часть в течении 15 рабочих дней с момента подписания акта оказанных услуг</t>
  </si>
  <si>
    <t>4_внесена</t>
  </si>
  <si>
    <t>207 У</t>
  </si>
  <si>
    <t>Услуги по обеспечению доступа к сети Интернет, предоставлению в аренду компьютерного и периферийного оборудования, предоставление в аренду волоконно-оптических линий связи в рамках проведения Международной специализированной выставки «Астана Экспо-2017»</t>
  </si>
  <si>
    <t>208 У</t>
  </si>
  <si>
    <t xml:space="preserve">Услуги по организации и проведению Круглого стола/семинара «Индустрия 4.0» в рамках проведения Международной специализированной выставки «Астана-Экспо 2017» </t>
  </si>
  <si>
    <t>авансовый платеж - 40 % оставшаяся часть в течении 15 рабочих дней с момента подписания акта оказанных услуг</t>
  </si>
  <si>
    <t>209 У</t>
  </si>
  <si>
    <t>Услуги по обеспечению водой  питьевой в комплексе с оборудованием и расходными материалами</t>
  </si>
  <si>
    <t>210 У</t>
  </si>
  <si>
    <t>Услуги по обеспечению входными билетами для посещения  Международной специализированной Выставки "Астана Экспо-2017"</t>
  </si>
  <si>
    <t xml:space="preserve">авансовый платеж - 100%, </t>
  </si>
  <si>
    <t xml:space="preserve">аванстық төлемі - 0%, төлем жеткізілген тауарды қабылдау-тапсыру актісіне қол қойылған күнінен бастап 30 жұмыс күні ішінде </t>
  </si>
  <si>
    <t>4_өзгертілді</t>
  </si>
  <si>
    <t>3_енгізілді; 4_18,20,21</t>
  </si>
  <si>
    <t xml:space="preserve">аванстық төлемі 30%, аралық ақы төлемі 30%, түпкілікті ақы төлемі 40%, орындалған жұмыстардың актісіне акті қол қойылған кейін 15 жұмыс күні ішінде </t>
  </si>
  <si>
    <t>42-1 Ж</t>
  </si>
  <si>
    <t>43-1 Ж</t>
  </si>
  <si>
    <t>44-1 Ж</t>
  </si>
  <si>
    <t xml:space="preserve">аванстық төлем - 0%, төлем көрсетілген қызметтер актісіне қол қойылған сәттен бастап 30 жұмыс күні ішінде </t>
  </si>
  <si>
    <t>73-3 Қ</t>
  </si>
  <si>
    <t>2_20,21; 3_11,14, 20,21; 4_20,21</t>
  </si>
  <si>
    <t>94-1 Қ</t>
  </si>
  <si>
    <t>95-1 Қ</t>
  </si>
  <si>
    <t>96-1 Қ</t>
  </si>
  <si>
    <t>аванстық төлем 40%, түпкілікті төлем 60%,  қызметтер актісіне қол қойылған сәттен бастап 15 жұмыс күн ішінде</t>
  </si>
  <si>
    <t>194-1 Қ</t>
  </si>
  <si>
    <t>Рәсімдеу бойынша қызметтер</t>
  </si>
  <si>
    <t>Техникалық/құқықты белгілеу/рұқсат беру және басқа құжаттарды рәсімдеу/қайта рәсімдеу/әзірлеу/тіркеу/қатысты органдарда/тізімдерде қайта тіркеу бойынша қызметтер</t>
  </si>
  <si>
    <t>Арнайы су қолдануға рұқсатты ресімдеу және пайдалану жөніндегі қызметтері</t>
  </si>
  <si>
    <t>3_енгізілді; 4_3,4,5,6</t>
  </si>
  <si>
    <t>195-1 Қ</t>
  </si>
  <si>
    <t>Су қорын бағалау жобасын әзірлеу қызметтері</t>
  </si>
  <si>
    <t>3_енгізілді; 4_6</t>
  </si>
  <si>
    <t>206 Қ</t>
  </si>
  <si>
    <t>«Астана Экспо-2017» халықаралық мамандандырылған көрмесін өткізу аясында имидждік, кәдесыйлық және полиграфиялық өнімдер, фото-бейне өнімдер, SMM  қызметтер, онлайн тарату, салтанатты ашу, синхронды аударма қызметі, дөңгелек үстел, семинар, экскурсия, кофебрейк т.б. әзірлеу және дайындау бойынша қызметтер</t>
  </si>
  <si>
    <t>Астана  қаласы</t>
  </si>
  <si>
    <t>аванстық төлем - 70 %, қалған бөлігі көрсетілген қызмет актісіне қол қойылған күннен бастап 15 жұмыс күні ішінде</t>
  </si>
  <si>
    <t>4_енгізілді</t>
  </si>
  <si>
    <t>207 Қ</t>
  </si>
  <si>
    <r>
      <rPr>
        <sz val="12"/>
        <color rgb="FF000000"/>
        <rFont val="Garamond"/>
        <family val="1"/>
        <charset val="204"/>
      </rPr>
      <t>«Астана Экспо-2017» мамандандырыл</t>
    </r>
    <r>
      <rPr>
        <sz val="12"/>
        <color rgb="FF000000"/>
        <rFont val="Cambria"/>
        <family val="1"/>
        <charset val="204"/>
      </rPr>
      <t>ғ</t>
    </r>
    <r>
      <rPr>
        <sz val="12"/>
        <color rgb="FF000000"/>
        <rFont val="Garamond"/>
        <family val="1"/>
        <charset val="204"/>
      </rPr>
      <t>ан халы</t>
    </r>
    <r>
      <rPr>
        <sz val="12"/>
        <color rgb="FF000000"/>
        <rFont val="Cambria"/>
        <family val="1"/>
        <charset val="204"/>
      </rPr>
      <t>қ</t>
    </r>
    <r>
      <rPr>
        <sz val="12"/>
        <color rgb="FF000000"/>
        <rFont val="Garamond"/>
        <family val="1"/>
        <charset val="204"/>
      </rPr>
      <t>аралы</t>
    </r>
    <r>
      <rPr>
        <sz val="12"/>
        <color rgb="FF000000"/>
        <rFont val="Cambria"/>
        <family val="1"/>
        <charset val="204"/>
      </rPr>
      <t>қ</t>
    </r>
    <r>
      <rPr>
        <sz val="12"/>
        <color rgb="FF000000"/>
        <rFont val="Garamond"/>
        <family val="1"/>
        <charset val="204"/>
      </rPr>
      <t xml:space="preserve"> к</t>
    </r>
    <r>
      <rPr>
        <sz val="12"/>
        <color rgb="FF000000"/>
        <rFont val="Cambria"/>
        <family val="1"/>
        <charset val="204"/>
      </rPr>
      <t>ө</t>
    </r>
    <r>
      <rPr>
        <sz val="12"/>
        <color rgb="FF000000"/>
        <rFont val="Garamond"/>
        <family val="1"/>
        <charset val="204"/>
      </rPr>
      <t xml:space="preserve">рмені  </t>
    </r>
    <r>
      <rPr>
        <sz val="12"/>
        <color rgb="FF000000"/>
        <rFont val="Cambria"/>
        <family val="1"/>
        <charset val="204"/>
      </rPr>
      <t>ө</t>
    </r>
    <r>
      <rPr>
        <sz val="12"/>
        <color rgb="FF000000"/>
        <rFont val="Garamond"/>
        <family val="1"/>
        <charset val="204"/>
      </rPr>
      <t xml:space="preserve">ткізуге байланысты Интернетке </t>
    </r>
    <r>
      <rPr>
        <sz val="12"/>
        <color rgb="FF000000"/>
        <rFont val="Cambria"/>
        <family val="1"/>
        <charset val="204"/>
      </rPr>
      <t>қ</t>
    </r>
    <r>
      <rPr>
        <sz val="12"/>
        <color rgb="FF000000"/>
        <rFont val="Garamond"/>
        <family val="1"/>
        <charset val="204"/>
      </rPr>
      <t>олжетімділікті, компьютерлік ж</t>
    </r>
    <r>
      <rPr>
        <sz val="12"/>
        <color rgb="FF000000"/>
        <rFont val="Cambria"/>
        <family val="1"/>
        <charset val="204"/>
      </rPr>
      <t>ә</t>
    </r>
    <r>
      <rPr>
        <sz val="12"/>
        <color rgb="FF000000"/>
        <rFont val="Garamond"/>
        <family val="1"/>
        <charset val="204"/>
      </rPr>
      <t>не шеткері жабды</t>
    </r>
    <r>
      <rPr>
        <sz val="12"/>
        <color rgb="FF000000"/>
        <rFont val="Cambria"/>
        <family val="1"/>
        <charset val="204"/>
      </rPr>
      <t>қ</t>
    </r>
    <r>
      <rPr>
        <sz val="12"/>
        <color rgb="FF000000"/>
        <rFont val="Garamond"/>
        <family val="1"/>
        <charset val="204"/>
      </rPr>
      <t>ты жал</t>
    </r>
    <r>
      <rPr>
        <sz val="12"/>
        <color rgb="FF000000"/>
        <rFont val="Cambria"/>
        <family val="1"/>
        <charset val="204"/>
      </rPr>
      <t>ғ</t>
    </r>
    <r>
      <rPr>
        <sz val="12"/>
        <color rgb="FF000000"/>
        <rFont val="Garamond"/>
        <family val="1"/>
        <charset val="204"/>
      </rPr>
      <t xml:space="preserve">а беруді </t>
    </r>
    <r>
      <rPr>
        <sz val="12"/>
        <color rgb="FF000000"/>
        <rFont val="Cambria"/>
        <family val="1"/>
        <charset val="204"/>
      </rPr>
      <t>ұ</t>
    </r>
    <r>
      <rPr>
        <sz val="12"/>
        <color rgb="FF000000"/>
        <rFont val="Garamond"/>
        <family val="1"/>
        <charset val="204"/>
      </rPr>
      <t>сынуды, оптикалы</t>
    </r>
    <r>
      <rPr>
        <sz val="12"/>
        <color rgb="FF000000"/>
        <rFont val="Cambria"/>
        <family val="1"/>
        <charset val="204"/>
      </rPr>
      <t>қ</t>
    </r>
    <r>
      <rPr>
        <sz val="12"/>
        <color rgb="FF000000"/>
        <rFont val="Garamond"/>
        <family val="1"/>
        <charset val="204"/>
      </rPr>
      <t>-талшы</t>
    </r>
    <r>
      <rPr>
        <sz val="12"/>
        <color rgb="FF000000"/>
        <rFont val="Cambria"/>
        <family val="1"/>
        <charset val="204"/>
      </rPr>
      <t>қ</t>
    </r>
    <r>
      <rPr>
        <sz val="12"/>
        <color rgb="FF000000"/>
        <rFont val="Garamond"/>
        <family val="1"/>
        <charset val="204"/>
      </rPr>
      <t>ты желілерді жал</t>
    </r>
    <r>
      <rPr>
        <sz val="12"/>
        <color rgb="FF000000"/>
        <rFont val="Cambria"/>
        <family val="1"/>
        <charset val="204"/>
      </rPr>
      <t>ғ</t>
    </r>
    <r>
      <rPr>
        <sz val="12"/>
        <color rgb="FF000000"/>
        <rFont val="Garamond"/>
        <family val="1"/>
        <charset val="204"/>
      </rPr>
      <t xml:space="preserve">а беруді </t>
    </r>
    <r>
      <rPr>
        <sz val="12"/>
        <color rgb="FF000000"/>
        <rFont val="Cambria"/>
        <family val="1"/>
        <charset val="204"/>
      </rPr>
      <t>ұ</t>
    </r>
    <r>
      <rPr>
        <sz val="12"/>
        <color rgb="FF000000"/>
        <rFont val="Garamond"/>
        <family val="1"/>
        <charset val="204"/>
      </rPr>
      <t xml:space="preserve">сынуды </t>
    </r>
    <r>
      <rPr>
        <sz val="12"/>
        <color rgb="FF000000"/>
        <rFont val="Cambria"/>
        <family val="1"/>
        <charset val="204"/>
      </rPr>
      <t>қ</t>
    </r>
    <r>
      <rPr>
        <sz val="12"/>
        <color rgb="FF000000"/>
        <rFont val="Garamond"/>
        <family val="1"/>
        <charset val="204"/>
      </rPr>
      <t>амтамасыз ету ж</t>
    </r>
    <r>
      <rPr>
        <sz val="12"/>
        <color rgb="FF000000"/>
        <rFont val="Cambria"/>
        <family val="1"/>
        <charset val="204"/>
      </rPr>
      <t>ө</t>
    </r>
    <r>
      <rPr>
        <sz val="12"/>
        <color rgb="FF000000"/>
        <rFont val="Garamond"/>
        <family val="1"/>
        <charset val="204"/>
      </rPr>
      <t xml:space="preserve">ніндегі </t>
    </r>
    <r>
      <rPr>
        <sz val="12"/>
        <color rgb="FF000000"/>
        <rFont val="Cambria"/>
        <family val="1"/>
        <charset val="204"/>
      </rPr>
      <t>қ</t>
    </r>
    <r>
      <rPr>
        <sz val="12"/>
        <color rgb="FF000000"/>
        <rFont val="Garamond"/>
        <family val="1"/>
        <charset val="204"/>
      </rPr>
      <t xml:space="preserve">ызметтер </t>
    </r>
  </si>
  <si>
    <t>аванстық төлем-0%, төлем көрсетілген қызмет актісіне қол қойылғаннан сәттен бастап 20 жұмыс күн ішінде</t>
  </si>
  <si>
    <t>208 Қ</t>
  </si>
  <si>
    <t xml:space="preserve"> «Астана- Экспо 2017» мамандандырылған халықаралық көрмені  өткізу шеңберінде "4.0 өнеркәсібі» дөңгелек үстелді/семинарды ұйымдастыру және өткізу жөніндегі қызметтер </t>
  </si>
  <si>
    <t>аванстық төлем-40%, түпкілікті төлем көрсетілген қызмет актісіне қол қойылғаннан сәттен бастап 15 жұмыс күн ішінде</t>
  </si>
  <si>
    <t>209 Қ</t>
  </si>
  <si>
    <t xml:space="preserve">Жабдық пен шығын материалдарын қоса ауыз суымен қамтамасыз ету жөніндегі қызметтер </t>
  </si>
  <si>
    <t>210 Қ</t>
  </si>
  <si>
    <t xml:space="preserve">"Астана Экспо-2017" халықаралық мамандандырылған көрмеге бару үшін кіру билеттерімен қамтамасыз ету жөніндегі қызметтер </t>
  </si>
  <si>
    <t xml:space="preserve">аванстық төлем-100% </t>
  </si>
  <si>
    <t>02.05.2017ж.</t>
  </si>
  <si>
    <t>Уточненный план закупок товаров, работ и услуг  АО "НАК "Казатомпром" на 2017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</si>
  <si>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2017 жылға арналған анықталған жоспары  </t>
  </si>
  <si>
    <t>Работы по разработке/корректировке методологических и аналогичных документов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</si>
</sst>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00"/>
    <numFmt numFmtId="166" formatCode="dd/mm/yy;@"/>
    <numFmt numFmtId="167" formatCode="#,##0.0"/>
    <numFmt numFmtId="168" formatCode="0.0"/>
  </numFmts>
  <fonts count="22" x14ac:knownFonts="1">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4"/>
      <name val="Times New Roman"/>
      <family val="1"/>
      <charset val="204"/>
    </font>
    <font>
      <sz val="11"/>
      <name val="Times New Roman"/>
      <family val="1"/>
      <charset val="204"/>
    </font>
    <font>
      <b/>
      <i/>
      <sz val="14"/>
      <name val="Times New Roman"/>
      <family val="1"/>
      <charset val="204"/>
    </font>
    <font>
      <sz val="11"/>
      <name val="Calibri"/>
      <family val="2"/>
      <charset val="204"/>
      <scheme val="minor"/>
    </font>
    <font>
      <vertAlign val="superscript"/>
      <sz val="10"/>
      <name val="Times New Roman"/>
      <family val="1"/>
      <charset val="204"/>
    </font>
    <font>
      <sz val="10"/>
      <color theme="1"/>
      <name val="Times New Roman"/>
      <family val="1"/>
      <charset val="204"/>
    </font>
    <font>
      <sz val="10"/>
      <name val="Calibri"/>
      <family val="2"/>
      <charset val="204"/>
      <scheme val="minor"/>
    </font>
    <font>
      <sz val="11"/>
      <color theme="1"/>
      <name val="Calibri"/>
      <family val="2"/>
      <charset val="204"/>
      <scheme val="minor"/>
    </font>
    <font>
      <b/>
      <sz val="11"/>
      <name val="Calibri"/>
      <family val="2"/>
      <charset val="204"/>
      <scheme val="minor"/>
    </font>
    <font>
      <b/>
      <sz val="11"/>
      <color theme="1"/>
      <name val="Calibri"/>
      <family val="2"/>
      <charset val="204"/>
      <scheme val="minor"/>
    </font>
    <font>
      <b/>
      <sz val="11"/>
      <name val="Times New Roman"/>
      <family val="1"/>
      <charset val="204"/>
    </font>
    <font>
      <sz val="10"/>
      <color rgb="FF333333"/>
      <name val="Times New Roman"/>
      <family val="1"/>
      <charset val="204"/>
    </font>
    <font>
      <sz val="10"/>
      <color rgb="FF000000"/>
      <name val="Times New Roman"/>
      <family val="1"/>
      <charset val="204"/>
    </font>
    <font>
      <sz val="12"/>
      <color rgb="FF000000"/>
      <name val="Cambria"/>
      <family val="1"/>
      <charset val="204"/>
    </font>
    <font>
      <sz val="12"/>
      <color rgb="FF000000"/>
      <name val="Times New Roman"/>
      <family val="1"/>
      <charset val="204"/>
    </font>
    <font>
      <sz val="12"/>
      <color rgb="FF000000"/>
      <name val="Garamond"/>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s>
  <cellStyleXfs count="7">
    <xf numFmtId="0" fontId="0" fillId="0" borderId="0"/>
    <xf numFmtId="0" fontId="1" fillId="0" borderId="0"/>
    <xf numFmtId="0" fontId="4" fillId="0" borderId="0"/>
    <xf numFmtId="0" fontId="1" fillId="0" borderId="0"/>
    <xf numFmtId="0" fontId="1" fillId="0" borderId="0"/>
    <xf numFmtId="0" fontId="4" fillId="0" borderId="0"/>
    <xf numFmtId="9" fontId="13" fillId="0" borderId="0" applyFont="0" applyFill="0" applyBorder="0" applyAlignment="0" applyProtection="0"/>
  </cellStyleXfs>
  <cellXfs count="556">
    <xf numFmtId="0" fontId="0" fillId="0" borderId="0" xfId="0"/>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3" fillId="0" borderId="2" xfId="0" applyFont="1" applyFill="1" applyBorder="1" applyAlignment="1">
      <alignment vertical="center" wrapText="1"/>
    </xf>
    <xf numFmtId="1" fontId="3" fillId="0" borderId="2" xfId="1" applyNumberFormat="1" applyFont="1" applyFill="1" applyBorder="1" applyAlignment="1">
      <alignment horizontal="center" vertical="center"/>
    </xf>
    <xf numFmtId="2"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1" applyNumberFormat="1" applyFont="1" applyFill="1" applyBorder="1" applyAlignment="1">
      <alignment horizontal="right" vertical="center" wrapText="1"/>
    </xf>
    <xf numFmtId="0" fontId="3" fillId="0" borderId="3" xfId="0" applyFont="1" applyFill="1" applyBorder="1"/>
    <xf numFmtId="0" fontId="3" fillId="0" borderId="4" xfId="1" applyFont="1" applyFill="1" applyBorder="1" applyAlignment="1">
      <alignment horizontal="center" vertical="center"/>
    </xf>
    <xf numFmtId="0" fontId="2"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xf numFmtId="0" fontId="2" fillId="0" borderId="0" xfId="1" applyFont="1" applyFill="1" applyBorder="1" applyAlignment="1"/>
    <xf numFmtId="0" fontId="2" fillId="0" borderId="0" xfId="1" applyFont="1" applyFill="1" applyAlignment="1">
      <alignment horizontal="right"/>
    </xf>
    <xf numFmtId="0" fontId="3" fillId="0" borderId="0" xfId="1" applyFont="1" applyFill="1" applyBorder="1" applyAlignment="1">
      <alignment horizontal="right"/>
    </xf>
    <xf numFmtId="0" fontId="3" fillId="0" borderId="0" xfId="1" applyFont="1" applyFill="1" applyBorder="1" applyAlignment="1">
      <alignment horizontal="center"/>
    </xf>
    <xf numFmtId="0" fontId="2" fillId="0" borderId="0" xfId="1" applyFont="1" applyFill="1" applyBorder="1"/>
    <xf numFmtId="0" fontId="2" fillId="0" borderId="0" xfId="1" applyFont="1" applyFill="1" applyAlignment="1">
      <alignment horizontal="left"/>
    </xf>
    <xf numFmtId="0" fontId="3" fillId="0" borderId="0" xfId="1" applyFont="1" applyFill="1" applyBorder="1" applyAlignment="1"/>
    <xf numFmtId="0" fontId="6" fillId="0" borderId="0" xfId="1" applyFont="1" applyFill="1" applyBorder="1" applyAlignment="1">
      <alignment vertical="center"/>
    </xf>
    <xf numFmtId="0" fontId="4" fillId="0" borderId="0" xfId="0" applyFont="1" applyFill="1"/>
    <xf numFmtId="0" fontId="4" fillId="0" borderId="0" xfId="0" applyFont="1" applyFill="1" applyAlignment="1">
      <alignment horizontal="center"/>
    </xf>
    <xf numFmtId="0" fontId="4" fillId="0" borderId="0" xfId="0" applyFont="1" applyFill="1" applyBorder="1"/>
    <xf numFmtId="0" fontId="3" fillId="0" borderId="0" xfId="1" applyFont="1" applyFill="1" applyBorder="1" applyAlignment="1">
      <alignment vertical="center"/>
    </xf>
    <xf numFmtId="14" fontId="3" fillId="0" borderId="0" xfId="1" applyNumberFormat="1" applyFont="1" applyFill="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left" vertical="center"/>
    </xf>
    <xf numFmtId="0" fontId="3" fillId="0" borderId="13" xfId="1" applyFont="1" applyFill="1" applyBorder="1" applyAlignment="1">
      <alignment horizontal="center"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center" vertical="center" wrapText="1"/>
    </xf>
    <xf numFmtId="164" fontId="3" fillId="0" borderId="13" xfId="1" applyNumberFormat="1" applyFont="1" applyFill="1" applyBorder="1" applyAlignment="1">
      <alignment horizontal="center" vertical="center" wrapText="1"/>
    </xf>
    <xf numFmtId="4" fontId="3" fillId="0" borderId="13" xfId="1" applyNumberFormat="1" applyFont="1" applyFill="1" applyBorder="1" applyAlignment="1">
      <alignment horizontal="center" vertical="center" wrapText="1"/>
    </xf>
    <xf numFmtId="0" fontId="2" fillId="0" borderId="0" xfId="1" applyFont="1" applyFill="1" applyBorder="1" applyAlignment="1">
      <alignment horizontal="center" vertical="center"/>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0" applyFont="1" applyFill="1" applyAlignment="1">
      <alignment horizontal="center" vertical="center"/>
    </xf>
    <xf numFmtId="0" fontId="3" fillId="0" borderId="4" xfId="1" applyFont="1" applyFill="1" applyBorder="1" applyAlignment="1">
      <alignment horizontal="center" vertical="center" wrapText="1"/>
    </xf>
    <xf numFmtId="0" fontId="9" fillId="0" borderId="0" xfId="0" applyFont="1" applyFill="1" applyBorder="1"/>
    <xf numFmtId="0" fontId="2" fillId="0" borderId="2" xfId="1" applyFont="1" applyFill="1" applyBorder="1" applyAlignment="1">
      <alignment vertical="center" wrapText="1"/>
    </xf>
    <xf numFmtId="0" fontId="3" fillId="0" borderId="11" xfId="1" applyFont="1" applyFill="1" applyBorder="1" applyAlignment="1">
      <alignment horizontal="center"/>
    </xf>
    <xf numFmtId="0" fontId="3" fillId="0" borderId="18" xfId="1" applyFont="1" applyFill="1" applyBorder="1" applyAlignment="1">
      <alignment horizontal="right"/>
    </xf>
    <xf numFmtId="0" fontId="3" fillId="0" borderId="18" xfId="1" applyFont="1" applyFill="1" applyBorder="1" applyAlignment="1"/>
    <xf numFmtId="0" fontId="3" fillId="0" borderId="17" xfId="1" applyFont="1" applyFill="1" applyBorder="1"/>
    <xf numFmtId="0" fontId="3" fillId="0" borderId="0" xfId="1" applyFont="1" applyFill="1" applyBorder="1"/>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2" xfId="3" applyNumberFormat="1" applyFont="1" applyFill="1" applyBorder="1" applyAlignment="1">
      <alignment horizontal="right" vertical="center" wrapText="1"/>
    </xf>
    <xf numFmtId="4" fontId="2" fillId="0" borderId="2" xfId="3" applyNumberFormat="1" applyFont="1" applyFill="1" applyBorder="1" applyAlignment="1">
      <alignment horizontal="right" vertical="center" wrapText="1"/>
    </xf>
    <xf numFmtId="0" fontId="2" fillId="0" borderId="4" xfId="1"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19" xfId="1" applyFont="1" applyFill="1" applyBorder="1" applyAlignment="1">
      <alignment horizontal="center"/>
    </xf>
    <xf numFmtId="0" fontId="2" fillId="0" borderId="20" xfId="1" applyFont="1" applyFill="1" applyBorder="1" applyAlignment="1">
      <alignment horizontal="center"/>
    </xf>
    <xf numFmtId="4" fontId="2" fillId="0" borderId="2" xfId="1" applyNumberFormat="1" applyFont="1" applyFill="1" applyBorder="1" applyAlignment="1">
      <alignment horizontal="right" vertical="center"/>
    </xf>
    <xf numFmtId="0" fontId="2" fillId="0" borderId="2" xfId="1" applyFont="1" applyFill="1" applyBorder="1" applyAlignment="1">
      <alignment horizontal="left" vertical="center" wrapText="1"/>
    </xf>
    <xf numFmtId="4" fontId="2" fillId="0" borderId="2" xfId="1" applyNumberFormat="1" applyFont="1" applyFill="1" applyBorder="1" applyAlignment="1">
      <alignment horizontal="center" vertical="center"/>
    </xf>
    <xf numFmtId="0" fontId="2" fillId="0" borderId="2" xfId="1" applyFont="1" applyFill="1" applyBorder="1" applyAlignment="1">
      <alignment horizontal="right" vertical="center"/>
    </xf>
    <xf numFmtId="0" fontId="11" fillId="2" borderId="2" xfId="1" applyFont="1" applyFill="1" applyBorder="1" applyAlignment="1">
      <alignment horizontal="center" vertical="center" wrapText="1"/>
    </xf>
    <xf numFmtId="0" fontId="2" fillId="0" borderId="0" xfId="1" applyFont="1" applyFill="1" applyAlignment="1">
      <alignment horizontal="center"/>
    </xf>
    <xf numFmtId="0" fontId="2" fillId="0" borderId="0" xfId="1" applyFont="1" applyFill="1" applyBorder="1" applyAlignment="1">
      <alignment horizontal="center"/>
    </xf>
    <xf numFmtId="0" fontId="9" fillId="0" borderId="0" xfId="1" applyFont="1" applyFill="1" applyAlignment="1">
      <alignment horizontal="left"/>
    </xf>
    <xf numFmtId="0" fontId="9" fillId="0" borderId="0" xfId="0" applyFont="1" applyFill="1"/>
    <xf numFmtId="2" fontId="2" fillId="2" borderId="2" xfId="0"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 fontId="2" fillId="0" borderId="2" xfId="1"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2" fontId="2" fillId="0"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xf>
    <xf numFmtId="4" fontId="2" fillId="2" borderId="2" xfId="1" applyNumberFormat="1" applyFont="1" applyFill="1" applyBorder="1" applyAlignment="1">
      <alignment horizontal="right" vertical="center" wrapText="1"/>
    </xf>
    <xf numFmtId="4" fontId="2" fillId="0" borderId="21" xfId="1"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2" xfId="5" applyFont="1" applyFill="1" applyBorder="1" applyAlignment="1">
      <alignment horizontal="center" vertical="center" wrapText="1"/>
    </xf>
    <xf numFmtId="4" fontId="2"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2" fillId="0" borderId="2" xfId="5" applyFont="1" applyBorder="1" applyAlignment="1">
      <alignment horizontal="center" vertical="center" wrapText="1"/>
    </xf>
    <xf numFmtId="17" fontId="2" fillId="0" borderId="2" xfId="0" applyNumberFormat="1" applyFont="1" applyFill="1" applyBorder="1" applyAlignment="1">
      <alignment horizontal="center" vertical="center" wrapText="1"/>
    </xf>
    <xf numFmtId="0" fontId="12" fillId="0" borderId="2" xfId="0" applyFont="1" applyFill="1" applyBorder="1"/>
    <xf numFmtId="0" fontId="9" fillId="0" borderId="2" xfId="0" applyFont="1" applyFill="1" applyBorder="1"/>
    <xf numFmtId="0" fontId="3" fillId="0" borderId="2" xfId="1" applyFont="1" applyFill="1" applyBorder="1" applyAlignment="1">
      <alignment horizontal="center"/>
    </xf>
    <xf numFmtId="0" fontId="3" fillId="0" borderId="2" xfId="2" applyFont="1" applyFill="1" applyBorder="1" applyAlignment="1">
      <alignment vertical="center" wrapText="1" shrinkToFit="1"/>
    </xf>
    <xf numFmtId="0" fontId="3" fillId="0" borderId="2" xfId="1" applyFont="1" applyFill="1" applyBorder="1" applyAlignment="1"/>
    <xf numFmtId="0" fontId="0" fillId="0" borderId="2" xfId="0" applyFill="1" applyBorder="1"/>
    <xf numFmtId="0" fontId="2" fillId="0" borderId="0" xfId="0" applyFont="1" applyFill="1" applyBorder="1"/>
    <xf numFmtId="0" fontId="3" fillId="0" borderId="2" xfId="0" applyFont="1" applyFill="1" applyBorder="1"/>
    <xf numFmtId="4" fontId="3" fillId="0" borderId="2" xfId="1" applyNumberFormat="1" applyFont="1" applyFill="1" applyBorder="1" applyAlignment="1">
      <alignment horizontal="right" vertical="center"/>
    </xf>
    <xf numFmtId="0" fontId="3" fillId="0" borderId="0" xfId="0" applyFont="1" applyFill="1" applyBorder="1"/>
    <xf numFmtId="0" fontId="2" fillId="0" borderId="1" xfId="1" applyFont="1" applyFill="1" applyBorder="1" applyAlignment="1">
      <alignment horizontal="center" vertical="center"/>
    </xf>
    <xf numFmtId="0" fontId="2" fillId="0" borderId="2" xfId="1" applyFont="1" applyFill="1" applyBorder="1" applyAlignment="1">
      <alignment horizontal="center"/>
    </xf>
    <xf numFmtId="0" fontId="2" fillId="0" borderId="2" xfId="0" applyFont="1" applyFill="1" applyBorder="1"/>
    <xf numFmtId="0" fontId="3" fillId="0" borderId="23" xfId="1" applyFont="1" applyFill="1" applyBorder="1" applyAlignment="1">
      <alignment horizontal="center"/>
    </xf>
    <xf numFmtId="0" fontId="3" fillId="0" borderId="23" xfId="1" applyFont="1" applyFill="1" applyBorder="1"/>
    <xf numFmtId="4" fontId="3" fillId="0" borderId="23" xfId="1" applyNumberFormat="1" applyFont="1" applyFill="1" applyBorder="1" applyAlignment="1">
      <alignment horizontal="right"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2" fillId="0" borderId="2" xfId="0" applyFont="1" applyFill="1" applyBorder="1" applyAlignment="1">
      <alignment vertical="center" wrapText="1"/>
    </xf>
    <xf numFmtId="0" fontId="3" fillId="0" borderId="22" xfId="1" applyFont="1" applyFill="1" applyBorder="1" applyAlignment="1">
      <alignment horizontal="center" vertical="center"/>
    </xf>
    <xf numFmtId="0" fontId="3" fillId="0" borderId="23" xfId="1" applyFont="1" applyFill="1" applyBorder="1" applyAlignment="1">
      <alignment vertical="center"/>
    </xf>
    <xf numFmtId="4" fontId="3" fillId="2" borderId="2" xfId="1" applyNumberFormat="1" applyFont="1" applyFill="1" applyBorder="1" applyAlignment="1">
      <alignment horizontal="right"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xf>
    <xf numFmtId="0" fontId="2" fillId="0" borderId="2" xfId="1" applyFont="1" applyFill="1" applyBorder="1"/>
    <xf numFmtId="0" fontId="2" fillId="0" borderId="0" xfId="1" applyFont="1"/>
    <xf numFmtId="2" fontId="2" fillId="0" borderId="2" xfId="6"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2" fillId="0" borderId="0" xfId="1" applyFont="1" applyBorder="1"/>
    <xf numFmtId="2" fontId="2" fillId="0" borderId="2"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3" fillId="0" borderId="2" xfId="1" applyFont="1" applyFill="1" applyBorder="1"/>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xf>
    <xf numFmtId="164" fontId="2" fillId="0" borderId="2" xfId="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1" applyFont="1" applyFill="1" applyAlignment="1">
      <alignment horizontal="center" vertical="center" wrapText="1"/>
    </xf>
    <xf numFmtId="17" fontId="2" fillId="0" borderId="2" xfId="1"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0"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xf>
    <xf numFmtId="3" fontId="3" fillId="0" borderId="2" xfId="0" applyNumberFormat="1" applyFont="1" applyFill="1" applyBorder="1" applyAlignment="1">
      <alignment vertical="center"/>
    </xf>
    <xf numFmtId="0" fontId="12" fillId="0" borderId="0" xfId="0" applyFont="1" applyFill="1" applyBorder="1"/>
    <xf numFmtId="0" fontId="2" fillId="0" borderId="2" xfId="3" applyFont="1" applyFill="1" applyBorder="1" applyAlignment="1">
      <alignment horizontal="center" vertical="center" wrapText="1"/>
    </xf>
    <xf numFmtId="0" fontId="2" fillId="0" borderId="0" xfId="1" applyFont="1" applyFill="1" applyAlignment="1">
      <alignment horizontal="left" vertical="center" wrapText="1"/>
    </xf>
    <xf numFmtId="0" fontId="9" fillId="0" borderId="0" xfId="0" applyFont="1" applyFill="1" applyAlignment="1">
      <alignment horizontal="center" vertical="center"/>
    </xf>
    <xf numFmtId="0" fontId="2" fillId="0" borderId="2" xfId="5" applyFont="1" applyFill="1" applyBorder="1" applyAlignment="1">
      <alignment vertical="center" wrapText="1"/>
    </xf>
    <xf numFmtId="164" fontId="2" fillId="0" borderId="2" xfId="0" applyNumberFormat="1" applyFont="1" applyFill="1" applyBorder="1" applyAlignment="1">
      <alignment vertical="center" wrapText="1"/>
    </xf>
    <xf numFmtId="165" fontId="2" fillId="0" borderId="2" xfId="0" applyNumberFormat="1" applyFont="1" applyFill="1" applyBorder="1" applyAlignment="1">
      <alignment vertical="center" wrapText="1"/>
    </xf>
    <xf numFmtId="0" fontId="2" fillId="0" borderId="4" xfId="0" quotePrefix="1" applyFont="1" applyFill="1" applyBorder="1" applyAlignment="1">
      <alignment horizontal="center" vertical="center" wrapText="1"/>
    </xf>
    <xf numFmtId="4" fontId="14" fillId="0" borderId="2" xfId="0" applyNumberFormat="1" applyFont="1" applyFill="1" applyBorder="1"/>
    <xf numFmtId="0" fontId="2" fillId="0" borderId="21" xfId="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0" fontId="2" fillId="0" borderId="3" xfId="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164" fontId="2" fillId="0" borderId="21" xfId="1" applyNumberFormat="1" applyFont="1" applyFill="1" applyBorder="1" applyAlignment="1">
      <alignment vertical="center" wrapText="1"/>
    </xf>
    <xf numFmtId="0" fontId="3" fillId="0" borderId="2" xfId="0" applyFont="1" applyFill="1" applyBorder="1" applyAlignment="1">
      <alignment vertical="center"/>
    </xf>
    <xf numFmtId="0" fontId="3" fillId="0" borderId="4" xfId="0" applyNumberFormat="1" applyFont="1" applyFill="1" applyBorder="1" applyAlignment="1">
      <alignment horizontal="center"/>
    </xf>
    <xf numFmtId="0" fontId="3" fillId="0" borderId="4" xfId="0" applyFont="1" applyFill="1" applyBorder="1" applyAlignment="1">
      <alignment horizontal="center"/>
    </xf>
    <xf numFmtId="0" fontId="11" fillId="2" borderId="21" xfId="1" applyFont="1" applyFill="1" applyBorder="1" applyAlignment="1">
      <alignment horizontal="center" vertical="center" wrapText="1"/>
    </xf>
    <xf numFmtId="0" fontId="2" fillId="0" borderId="21" xfId="1" applyFont="1" applyFill="1" applyBorder="1" applyAlignment="1">
      <alignment vertical="center" wrapText="1"/>
    </xf>
    <xf numFmtId="4" fontId="2" fillId="0" borderId="21" xfId="1" applyNumberFormat="1" applyFont="1" applyFill="1" applyBorder="1" applyAlignment="1">
      <alignment horizontal="center" vertical="center"/>
    </xf>
    <xf numFmtId="4" fontId="2" fillId="0" borderId="21" xfId="1" applyNumberFormat="1" applyFont="1" applyFill="1" applyBorder="1" applyAlignment="1">
      <alignment horizontal="right" vertical="center"/>
    </xf>
    <xf numFmtId="0" fontId="2" fillId="0" borderId="21" xfId="1" applyFont="1" applyFill="1" applyBorder="1" applyAlignment="1">
      <alignment horizontal="right" vertical="center"/>
    </xf>
    <xf numFmtId="0" fontId="2" fillId="0" borderId="21" xfId="1" applyFont="1" applyFill="1" applyBorder="1" applyAlignment="1">
      <alignment horizontal="center" vertical="center"/>
    </xf>
    <xf numFmtId="0" fontId="2" fillId="0" borderId="26" xfId="1" applyFont="1" applyFill="1" applyBorder="1" applyAlignment="1">
      <alignment horizontal="center" vertical="center"/>
    </xf>
    <xf numFmtId="4" fontId="2" fillId="0" borderId="3" xfId="1" applyNumberFormat="1" applyFont="1" applyFill="1" applyBorder="1" applyAlignment="1">
      <alignment horizontal="center" vertical="center" wrapText="1"/>
    </xf>
    <xf numFmtId="0" fontId="2" fillId="0" borderId="3" xfId="1" applyFont="1" applyBorder="1" applyAlignment="1">
      <alignment horizontal="center" vertical="center" wrapText="1"/>
    </xf>
    <xf numFmtId="0" fontId="3" fillId="0" borderId="3" xfId="1" applyFont="1" applyFill="1" applyBorder="1"/>
    <xf numFmtId="0" fontId="2" fillId="0" borderId="2" xfId="0"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2" xfId="1" applyFont="1" applyFill="1" applyBorder="1" applyAlignment="1">
      <alignment horizontal="right" vertical="center" wrapText="1"/>
    </xf>
    <xf numFmtId="0" fontId="3" fillId="0" borderId="19" xfId="1" applyFont="1" applyFill="1" applyBorder="1"/>
    <xf numFmtId="0" fontId="2" fillId="4" borderId="1"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2" xfId="1" applyFont="1" applyFill="1" applyBorder="1" applyAlignment="1">
      <alignment vertical="center" wrapText="1"/>
    </xf>
    <xf numFmtId="4" fontId="2" fillId="4" borderId="2" xfId="1" applyNumberFormat="1" applyFont="1" applyFill="1" applyBorder="1" applyAlignment="1">
      <alignment horizontal="center" vertical="center"/>
    </xf>
    <xf numFmtId="4" fontId="2" fillId="4" borderId="2" xfId="1" applyNumberFormat="1" applyFont="1" applyFill="1" applyBorder="1" applyAlignment="1">
      <alignment horizontal="right" vertical="center"/>
    </xf>
    <xf numFmtId="0" fontId="2" fillId="4" borderId="2" xfId="1" applyFont="1" applyFill="1" applyBorder="1" applyAlignment="1">
      <alignment horizontal="right" vertical="center"/>
    </xf>
    <xf numFmtId="0" fontId="2" fillId="4" borderId="2" xfId="1" applyFont="1" applyFill="1" applyBorder="1" applyAlignment="1">
      <alignment horizontal="center" vertical="center"/>
    </xf>
    <xf numFmtId="0" fontId="3" fillId="4" borderId="0" xfId="1" applyFont="1" applyFill="1" applyBorder="1"/>
    <xf numFmtId="0" fontId="3" fillId="4" borderId="2" xfId="1" applyFont="1" applyFill="1" applyBorder="1"/>
    <xf numFmtId="0" fontId="2" fillId="4" borderId="1" xfId="1" applyFont="1" applyFill="1" applyBorder="1" applyAlignment="1">
      <alignment horizontal="center" vertical="center"/>
    </xf>
    <xf numFmtId="0" fontId="3" fillId="3" borderId="2" xfId="1" applyFont="1" applyFill="1" applyBorder="1"/>
    <xf numFmtId="0" fontId="2" fillId="4" borderId="2" xfId="0" applyFont="1" applyFill="1" applyBorder="1" applyAlignment="1">
      <alignment horizontal="center" vertical="center" wrapText="1"/>
    </xf>
    <xf numFmtId="0" fontId="2" fillId="4" borderId="2" xfId="0" applyFont="1" applyFill="1" applyBorder="1" applyAlignment="1">
      <alignment vertical="center" wrapText="1"/>
    </xf>
    <xf numFmtId="4" fontId="2" fillId="4" borderId="2" xfId="1" applyNumberFormat="1" applyFont="1" applyFill="1" applyBorder="1" applyAlignment="1">
      <alignment horizontal="center" vertical="center" wrapText="1"/>
    </xf>
    <xf numFmtId="164" fontId="2" fillId="4" borderId="2" xfId="1"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2" fillId="4" borderId="0" xfId="1" applyFont="1" applyFill="1" applyAlignment="1">
      <alignment horizontal="center" vertical="center" wrapText="1"/>
    </xf>
    <xf numFmtId="0" fontId="2" fillId="3" borderId="2" xfId="1" applyFont="1" applyFill="1" applyBorder="1" applyAlignment="1">
      <alignment horizontal="center" vertical="center" wrapText="1"/>
    </xf>
    <xf numFmtId="2" fontId="2" fillId="4" borderId="2" xfId="6" applyNumberFormat="1" applyFont="1" applyFill="1" applyBorder="1" applyAlignment="1">
      <alignment horizontal="center" vertical="center" wrapText="1"/>
    </xf>
    <xf numFmtId="4" fontId="2" fillId="4" borderId="2" xfId="1" applyNumberFormat="1" applyFont="1" applyFill="1" applyBorder="1" applyAlignment="1">
      <alignment horizontal="right" vertical="center" wrapText="1"/>
    </xf>
    <xf numFmtId="0" fontId="2" fillId="4" borderId="2" xfId="0" applyFont="1" applyFill="1" applyBorder="1"/>
    <xf numFmtId="0" fontId="2" fillId="4" borderId="0" xfId="0" applyFont="1" applyFill="1" applyBorder="1"/>
    <xf numFmtId="0" fontId="2" fillId="3" borderId="2" xfId="0" applyFont="1" applyFill="1" applyBorder="1"/>
    <xf numFmtId="2" fontId="2" fillId="4" borderId="2" xfId="1" applyNumberFormat="1" applyFont="1" applyFill="1" applyBorder="1" applyAlignment="1">
      <alignment horizontal="center" vertical="center"/>
    </xf>
    <xf numFmtId="0" fontId="3" fillId="4" borderId="2" xfId="1" applyFont="1" applyFill="1" applyBorder="1" applyAlignment="1">
      <alignment horizontal="center"/>
    </xf>
    <xf numFmtId="0" fontId="3" fillId="4" borderId="2" xfId="1" applyFont="1" applyFill="1" applyBorder="1" applyAlignment="1"/>
    <xf numFmtId="0" fontId="2" fillId="3" borderId="2" xfId="1" applyFont="1" applyFill="1" applyBorder="1" applyAlignment="1">
      <alignment horizontal="center" vertical="center"/>
    </xf>
    <xf numFmtId="164" fontId="2" fillId="4" borderId="2" xfId="0" applyNumberFormat="1" applyFont="1" applyFill="1" applyBorder="1" applyAlignment="1">
      <alignment vertical="center" wrapText="1"/>
    </xf>
    <xf numFmtId="0" fontId="2" fillId="4" borderId="2" xfId="0" applyNumberFormat="1" applyFont="1" applyFill="1" applyBorder="1" applyAlignment="1">
      <alignment horizontal="center" vertical="center" wrapText="1"/>
    </xf>
    <xf numFmtId="0" fontId="2" fillId="4" borderId="2" xfId="5" applyFont="1" applyFill="1" applyBorder="1" applyAlignment="1">
      <alignment horizontal="center" vertical="center" wrapText="1"/>
    </xf>
    <xf numFmtId="0" fontId="2" fillId="4" borderId="2" xfId="5" applyFont="1" applyFill="1" applyBorder="1" applyAlignment="1">
      <alignment vertical="center" wrapText="1"/>
    </xf>
    <xf numFmtId="164" fontId="2" fillId="4" borderId="1"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0" applyFont="1" applyFill="1" applyBorder="1"/>
    <xf numFmtId="0" fontId="2" fillId="2" borderId="0" xfId="0" applyFont="1" applyFill="1" applyBorder="1"/>
    <xf numFmtId="4" fontId="2" fillId="2" borderId="2" xfId="1" applyNumberFormat="1" applyFont="1" applyFill="1" applyBorder="1" applyAlignment="1">
      <alignment horizontal="right" vertical="center"/>
    </xf>
    <xf numFmtId="0" fontId="0" fillId="2" borderId="2" xfId="0" applyFill="1" applyBorder="1"/>
    <xf numFmtId="164" fontId="2" fillId="2" borderId="2" xfId="1" applyNumberFormat="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0" fontId="2" fillId="2" borderId="2" xfId="1" applyFont="1" applyFill="1" applyBorder="1" applyAlignment="1">
      <alignment vertical="center" wrapText="1"/>
    </xf>
    <xf numFmtId="164"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right" vertical="center" wrapText="1"/>
    </xf>
    <xf numFmtId="0" fontId="2" fillId="2" borderId="2" xfId="3"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0" xfId="1" applyFont="1" applyFill="1"/>
    <xf numFmtId="0" fontId="2" fillId="2" borderId="2" xfId="0" applyFont="1" applyFill="1" applyBorder="1" applyAlignment="1">
      <alignment horizontal="left" vertical="center" wrapText="1"/>
    </xf>
    <xf numFmtId="2" fontId="2" fillId="0"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11" fillId="2" borderId="2" xfId="1" applyFont="1" applyFill="1" applyBorder="1" applyAlignment="1">
      <alignment horizontal="left" vertical="center" wrapText="1"/>
    </xf>
    <xf numFmtId="0" fontId="11" fillId="2" borderId="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2" fillId="2" borderId="2" xfId="1" applyFont="1" applyFill="1" applyBorder="1" applyAlignment="1">
      <alignment horizontal="left" vertical="center" wrapText="1"/>
    </xf>
    <xf numFmtId="0" fontId="11" fillId="2" borderId="23" xfId="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4" fontId="2" fillId="2" borderId="21" xfId="1" applyNumberFormat="1" applyFont="1" applyFill="1" applyBorder="1" applyAlignment="1">
      <alignment horizontal="right" vertical="center"/>
    </xf>
    <xf numFmtId="0" fontId="2" fillId="2" borderId="1" xfId="1" applyFont="1" applyFill="1" applyBorder="1" applyAlignment="1">
      <alignment horizontal="center" vertical="center"/>
    </xf>
    <xf numFmtId="4" fontId="2" fillId="2" borderId="2" xfId="1" applyNumberFormat="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right" vertical="center"/>
    </xf>
    <xf numFmtId="0" fontId="2" fillId="2" borderId="2" xfId="5" applyFont="1" applyFill="1" applyBorder="1" applyAlignment="1">
      <alignment horizontal="center" vertical="center" wrapText="1"/>
    </xf>
    <xf numFmtId="0" fontId="2" fillId="2" borderId="2" xfId="5" applyFont="1" applyFill="1" applyBorder="1" applyAlignment="1">
      <alignment vertical="center" wrapText="1"/>
    </xf>
    <xf numFmtId="164" fontId="2" fillId="2" borderId="2" xfId="0" applyNumberFormat="1" applyFont="1" applyFill="1" applyBorder="1" applyAlignment="1">
      <alignment vertical="center" wrapText="1"/>
    </xf>
    <xf numFmtId="164" fontId="2" fillId="2" borderId="3"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5" borderId="1" xfId="1" applyFont="1" applyFill="1" applyBorder="1" applyAlignment="1">
      <alignment horizontal="center" vertical="center" wrapText="1"/>
    </xf>
    <xf numFmtId="0" fontId="2" fillId="5" borderId="2" xfId="1" applyFont="1" applyFill="1" applyBorder="1" applyAlignment="1">
      <alignment horizontal="center" vertical="center" wrapText="1"/>
    </xf>
    <xf numFmtId="0" fontId="2" fillId="5" borderId="2" xfId="1" applyFont="1" applyFill="1" applyBorder="1" applyAlignment="1">
      <alignment vertical="center" wrapText="1"/>
    </xf>
    <xf numFmtId="4" fontId="2" fillId="5" borderId="2" xfId="1" applyNumberFormat="1" applyFont="1" applyFill="1" applyBorder="1" applyAlignment="1">
      <alignment horizontal="center" vertical="center"/>
    </xf>
    <xf numFmtId="4" fontId="2" fillId="5" borderId="2" xfId="1" applyNumberFormat="1" applyFont="1" applyFill="1" applyBorder="1" applyAlignment="1">
      <alignment horizontal="right" vertical="center"/>
    </xf>
    <xf numFmtId="0" fontId="2" fillId="5" borderId="2" xfId="1" applyFont="1" applyFill="1" applyBorder="1" applyAlignment="1">
      <alignment horizontal="right" vertical="center"/>
    </xf>
    <xf numFmtId="0" fontId="2" fillId="5" borderId="2" xfId="1"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3" fillId="5" borderId="2" xfId="1" applyFont="1" applyFill="1" applyBorder="1"/>
    <xf numFmtId="0" fontId="3" fillId="5" borderId="0" xfId="1" applyFont="1" applyFill="1" applyBorder="1"/>
    <xf numFmtId="0" fontId="2" fillId="5" borderId="1" xfId="1" applyFont="1" applyFill="1" applyBorder="1" applyAlignment="1">
      <alignment horizontal="center" vertical="center"/>
    </xf>
    <xf numFmtId="0" fontId="0" fillId="5" borderId="2" xfId="0" applyFill="1" applyBorder="1"/>
    <xf numFmtId="0" fontId="0" fillId="4" borderId="2" xfId="0" applyFill="1" applyBorder="1"/>
    <xf numFmtId="2" fontId="2" fillId="2" borderId="2" xfId="1" applyNumberFormat="1" applyFont="1" applyFill="1" applyBorder="1" applyAlignment="1">
      <alignment horizontal="center" vertical="center" wrapText="1"/>
    </xf>
    <xf numFmtId="4" fontId="11" fillId="2" borderId="2" xfId="1" applyNumberFormat="1" applyFont="1" applyFill="1" applyBorder="1" applyAlignment="1">
      <alignment horizontal="right" vertical="center"/>
    </xf>
    <xf numFmtId="4" fontId="11" fillId="2" borderId="2" xfId="1" applyNumberFormat="1" applyFont="1" applyFill="1" applyBorder="1" applyAlignment="1">
      <alignment horizontal="center" vertical="center"/>
    </xf>
    <xf numFmtId="0" fontId="11" fillId="2" borderId="2" xfId="1" applyFont="1" applyFill="1" applyBorder="1" applyAlignment="1">
      <alignment horizontal="right" vertical="center"/>
    </xf>
    <xf numFmtId="0" fontId="11" fillId="2" borderId="2" xfId="1" applyFont="1" applyFill="1" applyBorder="1" applyAlignment="1">
      <alignment horizontal="center" vertical="center"/>
    </xf>
    <xf numFmtId="0" fontId="11" fillId="2" borderId="4" xfId="1" applyFont="1" applyFill="1" applyBorder="1" applyAlignment="1">
      <alignment horizontal="center" vertical="center"/>
    </xf>
    <xf numFmtId="4" fontId="2" fillId="2" borderId="3" xfId="1" applyNumberFormat="1" applyFont="1" applyFill="1" applyBorder="1" applyAlignment="1">
      <alignment horizontal="center" vertical="center" wrapText="1"/>
    </xf>
    <xf numFmtId="165" fontId="2" fillId="2" borderId="2" xfId="0" applyNumberFormat="1" applyFont="1" applyFill="1" applyBorder="1" applyAlignment="1">
      <alignment vertical="center" wrapText="1"/>
    </xf>
    <xf numFmtId="17" fontId="2" fillId="2" borderId="2" xfId="1" applyNumberFormat="1" applyFont="1" applyFill="1" applyBorder="1" applyAlignment="1">
      <alignment horizontal="center" vertical="center" wrapText="1"/>
    </xf>
    <xf numFmtId="0" fontId="2" fillId="2" borderId="4" xfId="0" applyFont="1" applyFill="1" applyBorder="1" applyAlignment="1">
      <alignment horizontal="center" vertical="center"/>
    </xf>
    <xf numFmtId="2" fontId="2" fillId="2" borderId="3" xfId="1" applyNumberFormat="1" applyFont="1" applyFill="1" applyBorder="1" applyAlignment="1">
      <alignment horizontal="center" vertical="center" wrapText="1"/>
    </xf>
    <xf numFmtId="0" fontId="2" fillId="2" borderId="0" xfId="1" applyFont="1" applyFill="1" applyAlignment="1">
      <alignment horizontal="center"/>
    </xf>
    <xf numFmtId="0" fontId="3" fillId="2" borderId="13"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1" xfId="1" applyFont="1" applyFill="1" applyBorder="1" applyAlignment="1">
      <alignment horizontal="center" vertical="center"/>
    </xf>
    <xf numFmtId="0" fontId="2" fillId="2" borderId="25" xfId="1" applyFont="1" applyFill="1" applyBorder="1" applyAlignment="1">
      <alignment horizontal="center" vertical="center" wrapText="1"/>
    </xf>
    <xf numFmtId="0" fontId="3" fillId="2" borderId="1" xfId="1" applyFont="1" applyFill="1" applyBorder="1" applyAlignment="1">
      <alignment horizontal="center"/>
    </xf>
    <xf numFmtId="0" fontId="3" fillId="2" borderId="22" xfId="1" applyFont="1" applyFill="1" applyBorder="1" applyAlignment="1">
      <alignment horizontal="center"/>
    </xf>
    <xf numFmtId="0" fontId="9" fillId="2" borderId="0" xfId="0" applyFont="1" applyFill="1"/>
    <xf numFmtId="0" fontId="2" fillId="4" borderId="4" xfId="1" applyFont="1" applyFill="1" applyBorder="1" applyAlignment="1">
      <alignment horizontal="center" vertical="center" wrapText="1"/>
    </xf>
    <xf numFmtId="0" fontId="3" fillId="0" borderId="28" xfId="1" applyFont="1" applyFill="1" applyBorder="1" applyAlignment="1">
      <alignment horizontal="center" vertical="center"/>
    </xf>
    <xf numFmtId="4" fontId="3" fillId="0" borderId="28" xfId="1" applyNumberFormat="1" applyFont="1" applyFill="1" applyBorder="1" applyAlignment="1">
      <alignment horizontal="right" vertical="center" wrapText="1"/>
    </xf>
    <xf numFmtId="4" fontId="3" fillId="0" borderId="28" xfId="1" applyNumberFormat="1" applyFont="1" applyFill="1" applyBorder="1" applyAlignment="1">
      <alignment horizontal="right" vertical="center"/>
    </xf>
    <xf numFmtId="164" fontId="2" fillId="0" borderId="26" xfId="1" applyNumberFormat="1" applyFont="1" applyFill="1" applyBorder="1" applyAlignment="1">
      <alignment horizontal="center" vertical="center" wrapText="1"/>
    </xf>
    <xf numFmtId="0" fontId="2" fillId="0" borderId="3" xfId="1" applyFont="1" applyFill="1" applyBorder="1" applyAlignment="1">
      <alignment wrapText="1"/>
    </xf>
    <xf numFmtId="0" fontId="2" fillId="4" borderId="3" xfId="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0" fontId="2" fillId="0" borderId="3" xfId="1" applyFont="1" applyFill="1" applyBorder="1" applyAlignment="1">
      <alignment vertical="center" wrapText="1"/>
    </xf>
    <xf numFmtId="0" fontId="2" fillId="5" borderId="3" xfId="1" applyFont="1" applyFill="1" applyBorder="1" applyAlignment="1">
      <alignment horizontal="center" vertical="center" wrapText="1"/>
    </xf>
    <xf numFmtId="0" fontId="2" fillId="4" borderId="3" xfId="1" applyFont="1" applyFill="1" applyBorder="1" applyAlignment="1">
      <alignment wrapText="1"/>
    </xf>
    <xf numFmtId="0" fontId="3" fillId="2" borderId="27" xfId="1" applyFont="1" applyFill="1" applyBorder="1" applyAlignment="1">
      <alignment horizontal="center" vertical="center"/>
    </xf>
    <xf numFmtId="0" fontId="3" fillId="0" borderId="28" xfId="1" applyFont="1" applyFill="1" applyBorder="1" applyAlignment="1">
      <alignment horizontal="center"/>
    </xf>
    <xf numFmtId="0" fontId="3" fillId="0" borderId="28" xfId="0" applyFont="1" applyFill="1" applyBorder="1"/>
    <xf numFmtId="0" fontId="3" fillId="0" borderId="29" xfId="1" applyFont="1" applyFill="1" applyBorder="1" applyAlignment="1">
      <alignment horizontal="center" vertical="center"/>
    </xf>
    <xf numFmtId="164" fontId="2" fillId="2" borderId="25"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7" fontId="3" fillId="5" borderId="2" xfId="1" applyNumberFormat="1" applyFont="1" applyFill="1" applyBorder="1"/>
    <xf numFmtId="0" fontId="2" fillId="5" borderId="2" xfId="0" applyFont="1" applyFill="1" applyBorder="1" applyAlignment="1">
      <alignment vertical="center" wrapText="1"/>
    </xf>
    <xf numFmtId="2"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2" fontId="2" fillId="5" borderId="2" xfId="1" applyNumberFormat="1" applyFont="1" applyFill="1" applyBorder="1" applyAlignment="1">
      <alignment horizontal="center" vertical="center" wrapText="1"/>
    </xf>
    <xf numFmtId="4" fontId="2" fillId="5" borderId="2" xfId="1" applyNumberFormat="1" applyFont="1" applyFill="1" applyBorder="1" applyAlignment="1">
      <alignment horizontal="right" vertical="center" wrapText="1"/>
    </xf>
    <xf numFmtId="164" fontId="2" fillId="5" borderId="3" xfId="0" applyNumberFormat="1" applyFont="1" applyFill="1" applyBorder="1" applyAlignment="1">
      <alignment horizontal="center" vertical="center" wrapText="1"/>
    </xf>
    <xf numFmtId="0" fontId="0" fillId="0" borderId="25" xfId="0" applyFill="1" applyBorder="1" applyAlignment="1">
      <alignment horizontal="center"/>
    </xf>
    <xf numFmtId="0" fontId="16" fillId="0" borderId="21" xfId="1" applyFont="1" applyFill="1" applyBorder="1" applyAlignment="1">
      <alignment horizontal="center" vertical="center"/>
    </xf>
    <xf numFmtId="2" fontId="16" fillId="0" borderId="21" xfId="1" applyNumberFormat="1" applyFont="1" applyFill="1" applyBorder="1" applyAlignment="1">
      <alignment horizontal="center" vertical="center"/>
    </xf>
    <xf numFmtId="4" fontId="16" fillId="0" borderId="26" xfId="1" applyNumberFormat="1" applyFont="1" applyFill="1" applyBorder="1" applyAlignment="1">
      <alignment horizontal="center" vertical="center"/>
    </xf>
    <xf numFmtId="1" fontId="16" fillId="0" borderId="1" xfId="1" applyNumberFormat="1" applyFont="1" applyFill="1" applyBorder="1" applyAlignment="1">
      <alignment horizontal="center"/>
    </xf>
    <xf numFmtId="1" fontId="16" fillId="0" borderId="2" xfId="1" applyNumberFormat="1" applyFont="1" applyFill="1" applyBorder="1" applyAlignment="1">
      <alignment horizontal="center"/>
    </xf>
    <xf numFmtId="1" fontId="16" fillId="0" borderId="3" xfId="1" applyNumberFormat="1" applyFont="1" applyFill="1" applyBorder="1" applyAlignment="1">
      <alignment horizontal="center"/>
    </xf>
    <xf numFmtId="0" fontId="0" fillId="0" borderId="1" xfId="0" applyFill="1" applyBorder="1" applyAlignment="1">
      <alignment horizontal="center"/>
    </xf>
    <xf numFmtId="4" fontId="7" fillId="0" borderId="2" xfId="1" applyNumberFormat="1" applyFont="1" applyFill="1" applyBorder="1" applyAlignment="1">
      <alignment horizontal="right" vertical="top"/>
    </xf>
    <xf numFmtId="4" fontId="16" fillId="0" borderId="3" xfId="1" applyNumberFormat="1" applyFont="1" applyFill="1" applyBorder="1" applyAlignment="1">
      <alignment horizontal="right" vertical="top"/>
    </xf>
    <xf numFmtId="0" fontId="16" fillId="0" borderId="2" xfId="1" applyFont="1" applyFill="1" applyBorder="1" applyAlignment="1">
      <alignment horizontal="center" vertical="top"/>
    </xf>
    <xf numFmtId="0" fontId="16" fillId="0" borderId="19" xfId="1" applyFont="1" applyFill="1" applyBorder="1" applyAlignment="1">
      <alignment horizontal="center" vertical="top"/>
    </xf>
    <xf numFmtId="0" fontId="0" fillId="0" borderId="0" xfId="0" applyFill="1" applyBorder="1"/>
    <xf numFmtId="4" fontId="0" fillId="0" borderId="2" xfId="0" applyNumberFormat="1" applyFill="1" applyBorder="1"/>
    <xf numFmtId="0" fontId="15" fillId="0" borderId="22" xfId="0" applyFont="1" applyFill="1" applyBorder="1" applyAlignment="1">
      <alignment horizontal="center"/>
    </xf>
    <xf numFmtId="0" fontId="16" fillId="0" borderId="23" xfId="1" applyFont="1" applyFill="1" applyBorder="1" applyAlignment="1">
      <alignment horizontal="center" vertical="top"/>
    </xf>
    <xf numFmtId="4" fontId="16" fillId="0" borderId="23" xfId="1" applyNumberFormat="1" applyFont="1" applyFill="1" applyBorder="1" applyAlignment="1">
      <alignment horizontal="right" vertical="top"/>
    </xf>
    <xf numFmtId="4" fontId="16" fillId="0" borderId="24" xfId="1" applyNumberFormat="1" applyFont="1" applyFill="1" applyBorder="1" applyAlignment="1">
      <alignment horizontal="right" vertical="top"/>
    </xf>
    <xf numFmtId="0" fontId="11" fillId="4" borderId="2" xfId="1" applyFont="1" applyFill="1" applyBorder="1" applyAlignment="1">
      <alignment horizontal="center" vertical="center" wrapText="1"/>
    </xf>
    <xf numFmtId="0" fontId="11" fillId="4" borderId="2" xfId="1" applyFont="1" applyFill="1" applyBorder="1" applyAlignment="1">
      <alignment horizontal="left" vertical="center" wrapText="1"/>
    </xf>
    <xf numFmtId="4" fontId="11" fillId="4" borderId="2" xfId="1" applyNumberFormat="1" applyFont="1" applyFill="1" applyBorder="1" applyAlignment="1">
      <alignment horizontal="center" vertical="center"/>
    </xf>
    <xf numFmtId="4" fontId="11" fillId="4" borderId="2" xfId="1" applyNumberFormat="1" applyFont="1" applyFill="1" applyBorder="1" applyAlignment="1">
      <alignment horizontal="right" vertical="center"/>
    </xf>
    <xf numFmtId="0" fontId="11" fillId="4" borderId="2" xfId="1" applyFont="1" applyFill="1" applyBorder="1" applyAlignment="1">
      <alignment horizontal="right" vertical="center"/>
    </xf>
    <xf numFmtId="0" fontId="11" fillId="4" borderId="2" xfId="1" applyFont="1" applyFill="1" applyBorder="1" applyAlignment="1">
      <alignment horizontal="center" vertical="center"/>
    </xf>
    <xf numFmtId="0" fontId="11" fillId="4" borderId="4" xfId="1" applyFont="1" applyFill="1" applyBorder="1" applyAlignment="1">
      <alignment horizontal="center" vertical="center"/>
    </xf>
    <xf numFmtId="0" fontId="9" fillId="4" borderId="0" xfId="0" applyFont="1" applyFill="1"/>
    <xf numFmtId="0" fontId="0" fillId="4" borderId="0" xfId="0" applyFill="1"/>
    <xf numFmtId="0" fontId="2" fillId="4" borderId="2" xfId="1" applyFont="1" applyFill="1" applyBorder="1" applyAlignment="1">
      <alignment horizontal="left" vertical="center" wrapText="1"/>
    </xf>
    <xf numFmtId="0" fontId="0" fillId="3" borderId="2" xfId="0" applyFill="1" applyBorder="1"/>
    <xf numFmtId="4" fontId="2" fillId="3" borderId="2" xfId="1" applyNumberFormat="1" applyFont="1" applyFill="1" applyBorder="1" applyAlignment="1">
      <alignment horizontal="right" vertical="center" wrapText="1"/>
    </xf>
    <xf numFmtId="2" fontId="2" fillId="4" borderId="2" xfId="1" applyNumberFormat="1" applyFont="1" applyFill="1" applyBorder="1" applyAlignment="1">
      <alignment horizontal="center" vertical="center" wrapText="1"/>
    </xf>
    <xf numFmtId="17" fontId="2" fillId="4" borderId="2" xfId="0" applyNumberFormat="1" applyFont="1" applyFill="1" applyBorder="1" applyAlignment="1">
      <alignment horizontal="center" vertical="center" wrapText="1"/>
    </xf>
    <xf numFmtId="0" fontId="12" fillId="4" borderId="2" xfId="0" applyFont="1" applyFill="1" applyBorder="1"/>
    <xf numFmtId="0" fontId="2" fillId="4" borderId="4" xfId="0" quotePrefix="1" applyFont="1" applyFill="1" applyBorder="1" applyAlignment="1">
      <alignment horizontal="center" vertical="center" wrapText="1"/>
    </xf>
    <xf numFmtId="0" fontId="9" fillId="4" borderId="2" xfId="0" applyFont="1" applyFill="1" applyBorder="1"/>
    <xf numFmtId="0" fontId="3" fillId="4" borderId="0" xfId="0" applyFont="1" applyFill="1" applyBorder="1"/>
    <xf numFmtId="0" fontId="9" fillId="3" borderId="2" xfId="0" applyFont="1" applyFill="1" applyBorder="1"/>
    <xf numFmtId="0" fontId="2" fillId="4" borderId="2" xfId="3" applyFont="1" applyFill="1" applyBorder="1" applyAlignment="1">
      <alignment horizontal="center" vertical="center" wrapText="1"/>
    </xf>
    <xf numFmtId="49" fontId="2" fillId="4" borderId="2" xfId="1"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wrapText="1"/>
    </xf>
    <xf numFmtId="0" fontId="3" fillId="4" borderId="2" xfId="0" applyFont="1" applyFill="1" applyBorder="1"/>
    <xf numFmtId="2" fontId="2" fillId="4" borderId="2" xfId="0" applyNumberFormat="1" applyFont="1" applyFill="1" applyBorder="1" applyAlignment="1">
      <alignment horizontal="center" vertical="center" wrapText="1"/>
    </xf>
    <xf numFmtId="166" fontId="2" fillId="4" borderId="2" xfId="1" applyNumberFormat="1" applyFont="1" applyFill="1" applyBorder="1" applyAlignment="1">
      <alignment horizontal="center" vertical="center" wrapText="1"/>
    </xf>
    <xf numFmtId="164" fontId="2" fillId="2" borderId="2" xfId="1" applyNumberFormat="1" applyFont="1" applyFill="1" applyBorder="1" applyAlignment="1">
      <alignment vertical="center" wrapText="1"/>
    </xf>
    <xf numFmtId="164" fontId="2" fillId="2" borderId="4" xfId="0" applyNumberFormat="1" applyFont="1" applyFill="1" applyBorder="1" applyAlignment="1">
      <alignment horizontal="center" vertical="center" wrapText="1"/>
    </xf>
    <xf numFmtId="0" fontId="3" fillId="2" borderId="2" xfId="1" applyFont="1" applyFill="1" applyBorder="1" applyAlignment="1">
      <alignment horizontal="center" vertical="center"/>
    </xf>
    <xf numFmtId="164" fontId="2" fillId="2" borderId="3" xfId="1" applyNumberFormat="1" applyFont="1" applyFill="1" applyBorder="1" applyAlignment="1">
      <alignment horizontal="center" vertical="center" wrapText="1"/>
    </xf>
    <xf numFmtId="0" fontId="3" fillId="4" borderId="2" xfId="1" applyFont="1" applyFill="1" applyBorder="1" applyAlignment="1">
      <alignment horizontal="center" vertical="center"/>
    </xf>
    <xf numFmtId="0" fontId="3" fillId="4" borderId="0" xfId="1" applyFont="1" applyFill="1" applyBorder="1" applyAlignment="1">
      <alignment horizontal="center" vertical="center"/>
    </xf>
    <xf numFmtId="0" fontId="2" fillId="2" borderId="2" xfId="1" applyFont="1" applyFill="1" applyBorder="1" applyAlignment="1">
      <alignment vertical="top" wrapText="1"/>
    </xf>
    <xf numFmtId="4" fontId="2" fillId="2" borderId="3" xfId="1"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0" xfId="1" applyFont="1" applyFill="1" applyBorder="1" applyAlignment="1">
      <alignment horizontal="center" vertical="center"/>
    </xf>
    <xf numFmtId="0" fontId="2" fillId="2" borderId="4" xfId="0" quotePrefix="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0" fontId="2" fillId="2" borderId="30" xfId="1" applyFont="1" applyFill="1" applyBorder="1" applyAlignment="1">
      <alignment horizontal="center" vertical="center"/>
    </xf>
    <xf numFmtId="4" fontId="3" fillId="2" borderId="2" xfId="0" applyNumberFormat="1" applyFont="1" applyFill="1" applyBorder="1" applyAlignment="1">
      <alignment vertical="center"/>
    </xf>
    <xf numFmtId="0" fontId="2" fillId="2" borderId="2" xfId="1" applyFont="1" applyFill="1" applyBorder="1" applyAlignment="1">
      <alignment vertical="center"/>
    </xf>
    <xf numFmtId="3" fontId="3" fillId="2" borderId="2" xfId="0" applyNumberFormat="1" applyFont="1" applyFill="1" applyBorder="1" applyAlignment="1">
      <alignment vertical="center"/>
    </xf>
    <xf numFmtId="0" fontId="3" fillId="2" borderId="2" xfId="1" applyFont="1" applyFill="1" applyBorder="1"/>
    <xf numFmtId="0" fontId="0" fillId="2" borderId="0" xfId="0" applyFill="1"/>
    <xf numFmtId="17" fontId="2" fillId="2" borderId="2" xfId="0" applyNumberFormat="1" applyFont="1" applyFill="1" applyBorder="1" applyAlignment="1">
      <alignment horizontal="center" vertical="center" wrapText="1"/>
    </xf>
    <xf numFmtId="0" fontId="12" fillId="2" borderId="2" xfId="0" applyFont="1" applyFill="1" applyBorder="1"/>
    <xf numFmtId="0" fontId="2" fillId="5" borderId="2" xfId="5" applyFont="1" applyFill="1" applyBorder="1" applyAlignment="1">
      <alignment horizontal="center" vertical="center" wrapText="1"/>
    </xf>
    <xf numFmtId="17" fontId="2" fillId="5" borderId="2" xfId="0" applyNumberFormat="1" applyFont="1" applyFill="1" applyBorder="1" applyAlignment="1">
      <alignment horizontal="center" vertical="center" wrapText="1"/>
    </xf>
    <xf numFmtId="0" fontId="12" fillId="5" borderId="2" xfId="0" applyFont="1" applyFill="1" applyBorder="1"/>
    <xf numFmtId="4" fontId="2" fillId="5" borderId="2" xfId="1" applyNumberFormat="1" applyFont="1" applyFill="1" applyBorder="1" applyAlignment="1">
      <alignment horizontal="center" vertical="center" wrapText="1"/>
    </xf>
    <xf numFmtId="0" fontId="2" fillId="5" borderId="4" xfId="0" quotePrefix="1" applyFont="1" applyFill="1" applyBorder="1" applyAlignment="1">
      <alignment horizontal="center" vertical="center" wrapText="1"/>
    </xf>
    <xf numFmtId="0" fontId="9" fillId="5" borderId="2" xfId="0" applyFont="1" applyFill="1" applyBorder="1"/>
    <xf numFmtId="0" fontId="9" fillId="5" borderId="0" xfId="0" applyFont="1" applyFill="1"/>
    <xf numFmtId="0" fontId="3" fillId="5" borderId="0" xfId="0" applyFont="1" applyFill="1" applyBorder="1"/>
    <xf numFmtId="0" fontId="2" fillId="6" borderId="1"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2" fillId="6" borderId="2" xfId="5" applyFont="1" applyFill="1" applyBorder="1" applyAlignment="1">
      <alignment horizontal="center" vertical="center" wrapText="1"/>
    </xf>
    <xf numFmtId="0" fontId="2" fillId="6" borderId="2" xfId="1" applyFont="1" applyFill="1" applyBorder="1" applyAlignment="1">
      <alignment vertical="center" wrapText="1"/>
    </xf>
    <xf numFmtId="0" fontId="2" fillId="6" borderId="2" xfId="0" applyFont="1" applyFill="1" applyBorder="1" applyAlignment="1">
      <alignment horizontal="center" vertical="center" wrapText="1"/>
    </xf>
    <xf numFmtId="2" fontId="2" fillId="6" borderId="2" xfId="1" applyNumberFormat="1" applyFont="1" applyFill="1" applyBorder="1" applyAlignment="1">
      <alignment horizontal="center" vertical="center" wrapText="1"/>
    </xf>
    <xf numFmtId="17" fontId="2" fillId="6" borderId="2" xfId="0" applyNumberFormat="1" applyFont="1" applyFill="1" applyBorder="1" applyAlignment="1">
      <alignment horizontal="center" vertical="center" wrapText="1"/>
    </xf>
    <xf numFmtId="0" fontId="12" fillId="6" borderId="2" xfId="0" applyFont="1" applyFill="1" applyBorder="1"/>
    <xf numFmtId="4" fontId="2" fillId="6" borderId="2" xfId="1" applyNumberFormat="1" applyFont="1" applyFill="1" applyBorder="1" applyAlignment="1">
      <alignment horizontal="center" vertical="center" wrapText="1"/>
    </xf>
    <xf numFmtId="4" fontId="2" fillId="6" borderId="2" xfId="1" applyNumberFormat="1" applyFont="1" applyFill="1" applyBorder="1" applyAlignment="1">
      <alignment horizontal="right" vertical="center" wrapText="1"/>
    </xf>
    <xf numFmtId="0" fontId="2" fillId="6" borderId="2" xfId="1" applyFont="1" applyFill="1" applyBorder="1" applyAlignment="1">
      <alignment horizontal="center" vertical="center"/>
    </xf>
    <xf numFmtId="164" fontId="2" fillId="6" borderId="3" xfId="0" applyNumberFormat="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9" fillId="6" borderId="2" xfId="0" applyFont="1" applyFill="1" applyBorder="1"/>
    <xf numFmtId="0" fontId="9" fillId="6" borderId="0" xfId="0" applyFont="1" applyFill="1"/>
    <xf numFmtId="0" fontId="3" fillId="6" borderId="0" xfId="0" applyFont="1" applyFill="1" applyBorder="1"/>
    <xf numFmtId="0" fontId="3" fillId="2" borderId="2" xfId="1" applyFont="1" applyFill="1" applyBorder="1" applyAlignment="1">
      <alignment horizontal="center"/>
    </xf>
    <xf numFmtId="0" fontId="3" fillId="2" borderId="2" xfId="1" applyFont="1" applyFill="1" applyBorder="1" applyAlignment="1"/>
    <xf numFmtId="0" fontId="2" fillId="2" borderId="4" xfId="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0" fontId="2" fillId="2" borderId="2" xfId="4" applyNumberFormat="1" applyFont="1" applyFill="1" applyBorder="1" applyAlignment="1">
      <alignment vertical="center" wrapText="1"/>
    </xf>
    <xf numFmtId="0" fontId="2" fillId="2" borderId="2" xfId="0" applyNumberFormat="1" applyFont="1" applyFill="1" applyBorder="1" applyAlignment="1">
      <alignment horizontal="left" vertical="center" wrapText="1"/>
    </xf>
    <xf numFmtId="0" fontId="9" fillId="2" borderId="2" xfId="0" applyFont="1" applyFill="1" applyBorder="1"/>
    <xf numFmtId="4" fontId="11" fillId="2" borderId="2" xfId="1" applyNumberFormat="1" applyFont="1" applyFill="1" applyBorder="1" applyAlignment="1">
      <alignment horizontal="right" vertical="center" wrapText="1"/>
    </xf>
    <xf numFmtId="0" fontId="2" fillId="2" borderId="2" xfId="1" applyFont="1" applyFill="1" applyBorder="1" applyAlignment="1">
      <alignment horizontal="center" vertical="top" wrapText="1"/>
    </xf>
    <xf numFmtId="4" fontId="2" fillId="2" borderId="2" xfId="1" applyNumberFormat="1" applyFont="1" applyFill="1" applyBorder="1" applyAlignment="1">
      <alignment horizontal="right" vertical="top"/>
    </xf>
    <xf numFmtId="0" fontId="2" fillId="2" borderId="2" xfId="1" applyFont="1" applyFill="1" applyBorder="1" applyAlignment="1">
      <alignment horizontal="right" vertical="top"/>
    </xf>
    <xf numFmtId="167" fontId="11" fillId="2" borderId="2" xfId="0" applyNumberFormat="1" applyFont="1" applyFill="1" applyBorder="1" applyAlignment="1">
      <alignment horizontal="center" vertical="top"/>
    </xf>
    <xf numFmtId="0" fontId="2" fillId="2" borderId="2" xfId="1" applyFont="1" applyFill="1" applyBorder="1" applyAlignment="1">
      <alignment horizontal="center" vertical="top"/>
    </xf>
    <xf numFmtId="4" fontId="2" fillId="2" borderId="2" xfId="1" applyNumberFormat="1" applyFont="1" applyFill="1" applyBorder="1" applyAlignment="1">
      <alignment horizontal="center" vertical="top"/>
    </xf>
    <xf numFmtId="4" fontId="11" fillId="2" borderId="2" xfId="0" applyNumberFormat="1" applyFont="1" applyFill="1" applyBorder="1" applyAlignment="1">
      <alignment horizontal="center" vertical="top"/>
    </xf>
    <xf numFmtId="164" fontId="2" fillId="2" borderId="22" xfId="1" applyNumberFormat="1" applyFont="1" applyFill="1" applyBorder="1" applyAlignment="1">
      <alignment horizontal="center" vertical="center" wrapText="1"/>
    </xf>
    <xf numFmtId="0" fontId="2" fillId="2" borderId="23" xfId="0" applyNumberFormat="1" applyFont="1" applyFill="1" applyBorder="1" applyAlignment="1">
      <alignment horizontal="left" vertical="center" wrapText="1"/>
    </xf>
    <xf numFmtId="2" fontId="2" fillId="2" borderId="23"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3" xfId="1" applyFont="1" applyFill="1" applyBorder="1" applyAlignment="1">
      <alignment horizontal="center" vertical="top" wrapText="1"/>
    </xf>
    <xf numFmtId="4" fontId="2" fillId="2" borderId="23" xfId="1" applyNumberFormat="1" applyFont="1" applyFill="1" applyBorder="1" applyAlignment="1">
      <alignment horizontal="right" vertical="top"/>
    </xf>
    <xf numFmtId="167" fontId="11" fillId="2" borderId="23" xfId="0" applyNumberFormat="1" applyFont="1" applyFill="1" applyBorder="1" applyAlignment="1">
      <alignment horizontal="center" vertical="top"/>
    </xf>
    <xf numFmtId="4" fontId="11" fillId="2" borderId="23" xfId="1" applyNumberFormat="1" applyFont="1" applyFill="1" applyBorder="1" applyAlignment="1">
      <alignment horizontal="right" vertical="center" wrapText="1"/>
    </xf>
    <xf numFmtId="0" fontId="2" fillId="2" borderId="23" xfId="1" applyFont="1" applyFill="1" applyBorder="1" applyAlignment="1">
      <alignment horizontal="center" vertical="top"/>
    </xf>
    <xf numFmtId="4" fontId="2" fillId="2" borderId="24" xfId="1" applyNumberFormat="1" applyFont="1" applyFill="1" applyBorder="1" applyAlignment="1">
      <alignment horizontal="center" vertical="center"/>
    </xf>
    <xf numFmtId="164" fontId="2" fillId="4" borderId="2" xfId="1" applyNumberFormat="1" applyFont="1" applyFill="1" applyBorder="1" applyAlignment="1">
      <alignment vertical="center" wrapText="1"/>
    </xf>
    <xf numFmtId="4" fontId="2" fillId="4" borderId="3" xfId="1" applyNumberFormat="1" applyFont="1" applyFill="1" applyBorder="1" applyAlignment="1">
      <alignment horizontal="center" vertical="center"/>
    </xf>
    <xf numFmtId="164" fontId="2" fillId="4" borderId="4" xfId="1" applyNumberFormat="1" applyFont="1" applyFill="1" applyBorder="1" applyAlignment="1">
      <alignment horizontal="center" vertical="center" wrapText="1"/>
    </xf>
    <xf numFmtId="0" fontId="11" fillId="2" borderId="2" xfId="1" applyFont="1" applyFill="1" applyBorder="1" applyAlignment="1">
      <alignmen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9" fillId="2" borderId="2" xfId="0" applyFont="1" applyFill="1" applyBorder="1" applyAlignment="1">
      <alignment horizontal="center" vertical="center"/>
    </xf>
    <xf numFmtId="1" fontId="2" fillId="2" borderId="2" xfId="0" applyNumberFormat="1" applyFont="1" applyFill="1" applyBorder="1" applyAlignment="1">
      <alignment horizontal="center" vertical="center" wrapText="1"/>
    </xf>
    <xf numFmtId="0" fontId="2" fillId="2" borderId="2" xfId="1" applyFont="1" applyFill="1" applyBorder="1" applyAlignment="1">
      <alignment horizontal="center"/>
    </xf>
    <xf numFmtId="0" fontId="2" fillId="2" borderId="2" xfId="1" applyFont="1" applyFill="1" applyBorder="1"/>
    <xf numFmtId="0" fontId="2" fillId="2" borderId="2" xfId="1" applyNumberFormat="1" applyFont="1" applyFill="1" applyBorder="1" applyAlignment="1">
      <alignment vertical="center" wrapText="1"/>
    </xf>
    <xf numFmtId="0" fontId="18" fillId="2" borderId="2" xfId="0" applyFont="1" applyFill="1" applyBorder="1" applyAlignment="1">
      <alignment vertical="center" wrapText="1"/>
    </xf>
    <xf numFmtId="164" fontId="2" fillId="2" borderId="2" xfId="0" applyNumberFormat="1" applyFont="1" applyFill="1" applyBorder="1" applyAlignment="1">
      <alignment horizontal="left" vertical="center" wrapText="1"/>
    </xf>
    <xf numFmtId="2" fontId="2" fillId="2" borderId="2" xfId="6" applyNumberFormat="1" applyFont="1" applyFill="1" applyBorder="1" applyAlignment="1">
      <alignment horizontal="center" vertical="center" wrapText="1"/>
    </xf>
    <xf numFmtId="2" fontId="2" fillId="2" borderId="2" xfId="6" applyNumberFormat="1" applyFont="1" applyFill="1" applyBorder="1" applyAlignment="1">
      <alignment horizontal="center" vertical="center"/>
    </xf>
    <xf numFmtId="0" fontId="11" fillId="2" borderId="2" xfId="0" applyFont="1" applyFill="1" applyBorder="1" applyAlignment="1">
      <alignment vertical="center" wrapText="1"/>
    </xf>
    <xf numFmtId="0" fontId="11" fillId="2" borderId="2" xfId="0" applyNumberFormat="1"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0" applyFont="1" applyFill="1" applyBorder="1"/>
    <xf numFmtId="4" fontId="11" fillId="2" borderId="2" xfId="0" applyNumberFormat="1" applyFont="1" applyFill="1" applyBorder="1" applyAlignment="1">
      <alignment vertical="center"/>
    </xf>
    <xf numFmtId="168" fontId="11" fillId="2" borderId="2" xfId="0" applyNumberFormat="1" applyFont="1" applyFill="1" applyBorder="1" applyAlignment="1">
      <alignment horizontal="center" vertical="center"/>
    </xf>
    <xf numFmtId="167" fontId="11" fillId="2" borderId="2" xfId="0" applyNumberFormat="1" applyFont="1" applyFill="1" applyBorder="1" applyAlignment="1">
      <alignment horizontal="center" vertical="center"/>
    </xf>
    <xf numFmtId="0" fontId="11" fillId="2" borderId="2" xfId="0" applyFont="1" applyFill="1" applyBorder="1" applyAlignment="1">
      <alignment horizontal="left" vertical="center" wrapText="1"/>
    </xf>
    <xf numFmtId="4" fontId="11" fillId="2" borderId="2" xfId="0" applyNumberFormat="1" applyFont="1" applyFill="1" applyBorder="1" applyAlignment="1">
      <alignment horizontal="right" vertical="center"/>
    </xf>
    <xf numFmtId="4" fontId="11" fillId="2" borderId="2" xfId="0" applyNumberFormat="1" applyFont="1" applyFill="1" applyBorder="1" applyAlignment="1">
      <alignment horizontal="center"/>
    </xf>
    <xf numFmtId="4" fontId="11" fillId="2" borderId="2" xfId="0" applyNumberFormat="1" applyFont="1" applyFill="1" applyBorder="1" applyAlignment="1">
      <alignment horizontal="center" vertical="center"/>
    </xf>
    <xf numFmtId="0" fontId="2" fillId="2" borderId="23" xfId="0"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23" xfId="0" applyFont="1" applyFill="1" applyBorder="1" applyAlignment="1">
      <alignment horizontal="center" vertical="center"/>
    </xf>
    <xf numFmtId="164" fontId="2" fillId="6" borderId="1" xfId="1" applyNumberFormat="1" applyFont="1" applyFill="1" applyBorder="1" applyAlignment="1">
      <alignment horizontal="center" vertical="center" wrapText="1"/>
    </xf>
    <xf numFmtId="164" fontId="2" fillId="6" borderId="2" xfId="1" applyNumberFormat="1" applyFont="1" applyFill="1" applyBorder="1" applyAlignment="1">
      <alignment horizontal="center" vertical="center" wrapText="1"/>
    </xf>
    <xf numFmtId="164" fontId="2" fillId="6" borderId="2" xfId="1" applyNumberFormat="1" applyFont="1" applyFill="1" applyBorder="1" applyAlignment="1">
      <alignment vertical="center" wrapText="1"/>
    </xf>
    <xf numFmtId="4" fontId="2" fillId="6" borderId="2" xfId="1" applyNumberFormat="1" applyFont="1" applyFill="1" applyBorder="1" applyAlignment="1">
      <alignment horizontal="right" vertical="center"/>
    </xf>
    <xf numFmtId="164" fontId="2" fillId="6" borderId="4" xfId="0" applyNumberFormat="1" applyFont="1" applyFill="1" applyBorder="1" applyAlignment="1">
      <alignment horizontal="center" vertical="center" wrapText="1"/>
    </xf>
    <xf numFmtId="0" fontId="2" fillId="6" borderId="0" xfId="1" applyFont="1" applyFill="1" applyAlignment="1">
      <alignment horizontal="center" vertical="center" wrapText="1"/>
    </xf>
    <xf numFmtId="4" fontId="2" fillId="6" borderId="2" xfId="1" applyNumberFormat="1" applyFont="1" applyFill="1" applyBorder="1" applyAlignment="1">
      <alignment horizontal="center" vertical="center"/>
    </xf>
    <xf numFmtId="0" fontId="2" fillId="6" borderId="2" xfId="1" applyFont="1" applyFill="1" applyBorder="1" applyAlignment="1">
      <alignment horizontal="right" vertical="center"/>
    </xf>
    <xf numFmtId="0" fontId="2" fillId="6" borderId="4" xfId="1" applyFont="1" applyFill="1" applyBorder="1" applyAlignment="1">
      <alignment horizontal="center" vertical="center"/>
    </xf>
    <xf numFmtId="0" fontId="3" fillId="6" borderId="0" xfId="1" applyFont="1" applyFill="1" applyBorder="1"/>
    <xf numFmtId="0" fontId="3" fillId="6" borderId="2" xfId="1" applyFont="1" applyFill="1" applyBorder="1"/>
    <xf numFmtId="0" fontId="2" fillId="6" borderId="3" xfId="1" applyFont="1" applyFill="1" applyBorder="1" applyAlignment="1">
      <alignment horizontal="center" vertical="center" wrapText="1"/>
    </xf>
    <xf numFmtId="0" fontId="2" fillId="6" borderId="2" xfId="0" applyFont="1" applyFill="1" applyBorder="1"/>
    <xf numFmtId="0" fontId="2" fillId="6" borderId="0" xfId="0" applyFont="1" applyFill="1" applyBorder="1"/>
    <xf numFmtId="0" fontId="7" fillId="6" borderId="2" xfId="1" applyFont="1" applyFill="1" applyBorder="1" applyAlignment="1">
      <alignment horizontal="center" vertical="center"/>
    </xf>
    <xf numFmtId="0" fontId="7" fillId="6" borderId="0" xfId="1" applyFont="1" applyFill="1" applyBorder="1" applyAlignment="1">
      <alignment horizontal="center" vertical="center"/>
    </xf>
    <xf numFmtId="0" fontId="7" fillId="6" borderId="0" xfId="1" applyFont="1" applyFill="1" applyAlignment="1">
      <alignment horizontal="center" vertical="center"/>
    </xf>
    <xf numFmtId="0" fontId="2" fillId="6" borderId="1" xfId="1" applyFont="1" applyFill="1" applyBorder="1" applyAlignment="1">
      <alignment horizontal="center" vertical="center"/>
    </xf>
    <xf numFmtId="0" fontId="2" fillId="6" borderId="2" xfId="0" applyFont="1" applyFill="1" applyBorder="1" applyAlignment="1">
      <alignment vertical="center" wrapText="1"/>
    </xf>
    <xf numFmtId="0" fontId="0" fillId="6" borderId="2" xfId="0" applyFill="1" applyBorder="1"/>
    <xf numFmtId="0" fontId="0" fillId="6" borderId="0" xfId="0" applyFill="1"/>
    <xf numFmtId="4" fontId="3" fillId="6" borderId="2" xfId="0" applyNumberFormat="1" applyFont="1" applyFill="1" applyBorder="1" applyAlignment="1">
      <alignment vertical="center"/>
    </xf>
    <xf numFmtId="0" fontId="2" fillId="6" borderId="2" xfId="1" applyFont="1" applyFill="1" applyBorder="1" applyAlignment="1">
      <alignment vertical="center"/>
    </xf>
    <xf numFmtId="3" fontId="3" fillId="6" borderId="2" xfId="0" applyNumberFormat="1" applyFont="1" applyFill="1" applyBorder="1" applyAlignment="1">
      <alignment vertical="center"/>
    </xf>
    <xf numFmtId="164" fontId="2" fillId="6" borderId="2" xfId="0" applyNumberFormat="1" applyFont="1" applyFill="1" applyBorder="1" applyAlignment="1">
      <alignment horizontal="center" vertical="center" wrapText="1"/>
    </xf>
    <xf numFmtId="4" fontId="2" fillId="6" borderId="2" xfId="0" applyNumberFormat="1" applyFont="1" applyFill="1" applyBorder="1" applyAlignment="1">
      <alignment horizontal="right" vertical="center" wrapText="1"/>
    </xf>
    <xf numFmtId="0" fontId="2"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2" xfId="1" applyFont="1" applyFill="1" applyBorder="1" applyAlignment="1">
      <alignment horizontal="center" vertical="center"/>
    </xf>
    <xf numFmtId="0" fontId="3" fillId="6" borderId="0" xfId="1" applyFont="1" applyFill="1" applyBorder="1" applyAlignment="1">
      <alignment horizontal="center" vertical="center"/>
    </xf>
    <xf numFmtId="0" fontId="3" fillId="6" borderId="0" xfId="0" applyFont="1" applyFill="1" applyBorder="1" applyAlignment="1">
      <alignment horizontal="center" vertical="center"/>
    </xf>
    <xf numFmtId="0" fontId="12" fillId="6" borderId="0" xfId="0" applyFont="1" applyFill="1" applyBorder="1"/>
    <xf numFmtId="0" fontId="2" fillId="6" borderId="2" xfId="3" applyFont="1" applyFill="1" applyBorder="1" applyAlignment="1">
      <alignment horizontal="center" vertical="center" wrapText="1"/>
    </xf>
    <xf numFmtId="49" fontId="2" fillId="6" borderId="2" xfId="1" applyNumberFormat="1" applyFont="1" applyFill="1" applyBorder="1" applyAlignment="1">
      <alignment horizontal="center" vertical="center" wrapText="1"/>
    </xf>
    <xf numFmtId="0" fontId="2" fillId="6" borderId="2" xfId="1" applyFont="1" applyFill="1" applyBorder="1" applyAlignment="1">
      <alignment horizontal="left" vertical="center" wrapText="1"/>
    </xf>
    <xf numFmtId="0" fontId="2" fillId="6" borderId="0" xfId="1" applyFont="1" applyFill="1" applyAlignment="1">
      <alignment horizontal="left" vertical="center" wrapText="1"/>
    </xf>
    <xf numFmtId="17" fontId="3" fillId="6" borderId="2" xfId="1" applyNumberFormat="1" applyFont="1" applyFill="1" applyBorder="1"/>
    <xf numFmtId="2" fontId="2" fillId="6" borderId="2" xfId="0" applyNumberFormat="1" applyFont="1" applyFill="1" applyBorder="1" applyAlignment="1">
      <alignment horizontal="center" vertical="center" wrapText="1"/>
    </xf>
    <xf numFmtId="0" fontId="3" fillId="6" borderId="2" xfId="0" applyFont="1" applyFill="1" applyBorder="1"/>
    <xf numFmtId="2" fontId="2" fillId="6" borderId="2" xfId="1" applyNumberFormat="1" applyFont="1" applyFill="1" applyBorder="1" applyAlignment="1">
      <alignment horizontal="center" vertical="center"/>
    </xf>
    <xf numFmtId="0" fontId="3" fillId="6" borderId="2" xfId="1" applyFont="1" applyFill="1" applyBorder="1" applyAlignment="1">
      <alignment horizontal="center"/>
    </xf>
    <xf numFmtId="0" fontId="3" fillId="6" borderId="2" xfId="1" applyFont="1" applyFill="1" applyBorder="1" applyAlignment="1"/>
    <xf numFmtId="0" fontId="2" fillId="6" borderId="4" xfId="1" applyFont="1" applyFill="1" applyBorder="1" applyAlignment="1">
      <alignment horizontal="center" vertical="center" wrapText="1"/>
    </xf>
    <xf numFmtId="4" fontId="11" fillId="5" borderId="2" xfId="1" applyNumberFormat="1" applyFont="1" applyFill="1" applyBorder="1" applyAlignment="1">
      <alignment horizontal="right" vertical="center"/>
    </xf>
    <xf numFmtId="0" fontId="3" fillId="5" borderId="2" xfId="0" applyFont="1" applyFill="1" applyBorder="1"/>
    <xf numFmtId="0" fontId="3" fillId="4" borderId="2" xfId="1" applyFont="1" applyFill="1" applyBorder="1" applyAlignment="1">
      <alignment horizontal="center" vertical="center" wrapText="1"/>
    </xf>
    <xf numFmtId="4" fontId="2" fillId="2" borderId="21" xfId="1" applyNumberFormat="1" applyFont="1" applyFill="1" applyBorder="1" applyAlignment="1">
      <alignment horizontal="center" vertical="center" wrapText="1"/>
    </xf>
    <xf numFmtId="0" fontId="11" fillId="2" borderId="2" xfId="0" applyFont="1" applyFill="1" applyBorder="1" applyAlignment="1">
      <alignment wrapText="1"/>
    </xf>
    <xf numFmtId="0" fontId="11" fillId="2" borderId="23" xfId="0" applyFont="1" applyFill="1" applyBorder="1" applyAlignment="1">
      <alignment horizontal="center" vertical="center" wrapText="1"/>
    </xf>
    <xf numFmtId="164" fontId="2" fillId="2" borderId="31" xfId="1" applyNumberFormat="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9" xfId="0" applyNumberFormat="1" applyFont="1" applyFill="1" applyBorder="1" applyAlignment="1">
      <alignment horizontal="left" vertical="center" wrapText="1"/>
    </xf>
    <xf numFmtId="2" fontId="2" fillId="2" borderId="19"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9" fontId="2" fillId="2" borderId="19" xfId="1" applyNumberFormat="1" applyFont="1" applyFill="1" applyBorder="1" applyAlignment="1">
      <alignment horizontal="center" vertical="center" wrapText="1"/>
    </xf>
    <xf numFmtId="0" fontId="2" fillId="2" borderId="19" xfId="1" applyFont="1" applyFill="1" applyBorder="1" applyAlignment="1">
      <alignment horizontal="center" vertical="top" wrapText="1"/>
    </xf>
    <xf numFmtId="4" fontId="2" fillId="2" borderId="19" xfId="1" applyNumberFormat="1" applyFont="1" applyFill="1" applyBorder="1" applyAlignment="1">
      <alignment horizontal="right" vertical="top"/>
    </xf>
    <xf numFmtId="167" fontId="11" fillId="2" borderId="19" xfId="0" applyNumberFormat="1" applyFont="1" applyFill="1" applyBorder="1" applyAlignment="1">
      <alignment horizontal="center" vertical="top"/>
    </xf>
    <xf numFmtId="4" fontId="11" fillId="2" borderId="19" xfId="1" applyNumberFormat="1" applyFont="1" applyFill="1" applyBorder="1" applyAlignment="1">
      <alignment horizontal="right" vertical="center" wrapText="1"/>
    </xf>
    <xf numFmtId="0" fontId="2" fillId="2" borderId="19" xfId="1" applyFont="1" applyFill="1" applyBorder="1" applyAlignment="1">
      <alignment horizontal="center" vertical="top"/>
    </xf>
    <xf numFmtId="4" fontId="2" fillId="2" borderId="20" xfId="1" applyNumberFormat="1" applyFont="1" applyFill="1" applyBorder="1" applyAlignment="1">
      <alignment horizontal="center" vertical="center"/>
    </xf>
    <xf numFmtId="0" fontId="3" fillId="0" borderId="25"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1" xfId="1" applyFont="1" applyFill="1" applyBorder="1" applyAlignment="1">
      <alignment vertical="center"/>
    </xf>
    <xf numFmtId="4" fontId="3" fillId="0" borderId="21" xfId="1" applyNumberFormat="1" applyFont="1" applyFill="1" applyBorder="1" applyAlignment="1">
      <alignment horizontal="right" vertical="center" wrapText="1"/>
    </xf>
    <xf numFmtId="4" fontId="3" fillId="0" borderId="21" xfId="1" applyNumberFormat="1" applyFont="1" applyFill="1" applyBorder="1" applyAlignment="1">
      <alignment horizontal="right" vertical="center"/>
    </xf>
    <xf numFmtId="0" fontId="3" fillId="0" borderId="26" xfId="1" applyFont="1" applyFill="1" applyBorder="1" applyAlignment="1">
      <alignment horizontal="center" vertical="center"/>
    </xf>
    <xf numFmtId="0" fontId="0" fillId="0" borderId="0" xfId="0" applyFill="1"/>
    <xf numFmtId="14" fontId="0" fillId="0" borderId="0" xfId="0" applyNumberFormat="1" applyFill="1"/>
    <xf numFmtId="4" fontId="0" fillId="0" borderId="0" xfId="0" applyNumberFormat="1" applyFill="1"/>
    <xf numFmtId="0" fontId="3" fillId="0" borderId="0" xfId="1" applyFont="1" applyFill="1" applyAlignment="1">
      <alignment horizontal="center"/>
    </xf>
    <xf numFmtId="0" fontId="2" fillId="0" borderId="23" xfId="1" applyFont="1" applyFill="1" applyBorder="1" applyAlignment="1">
      <alignment horizontal="center" vertical="center" wrapText="1"/>
    </xf>
    <xf numFmtId="0" fontId="2" fillId="4" borderId="2" xfId="0" applyNumberFormat="1" applyFont="1" applyFill="1" applyBorder="1" applyAlignment="1">
      <alignment horizontal="left" vertical="center" wrapText="1"/>
    </xf>
    <xf numFmtId="9" fontId="2" fillId="4" borderId="2" xfId="1" applyNumberFormat="1" applyFont="1" applyFill="1" applyBorder="1" applyAlignment="1">
      <alignment horizontal="center" vertical="center" wrapText="1"/>
    </xf>
    <xf numFmtId="4" fontId="11" fillId="4" borderId="2" xfId="1" applyNumberFormat="1" applyFont="1" applyFill="1" applyBorder="1" applyAlignment="1">
      <alignment horizontal="right" vertical="center" wrapText="1"/>
    </xf>
    <xf numFmtId="0" fontId="2" fillId="0" borderId="0" xfId="1" applyFont="1" applyFill="1" applyBorder="1" applyAlignment="1">
      <alignment horizontal="center"/>
    </xf>
    <xf numFmtId="0" fontId="4" fillId="0" borderId="0" xfId="0" applyFont="1" applyFill="1" applyBorder="1" applyAlignment="1">
      <alignment horizontal="center"/>
    </xf>
    <xf numFmtId="0" fontId="3" fillId="5" borderId="2" xfId="1" applyFont="1" applyFill="1" applyBorder="1" applyAlignment="1">
      <alignment horizontal="center"/>
    </xf>
    <xf numFmtId="0" fontId="0" fillId="2" borderId="2" xfId="0" applyFill="1" applyBorder="1" applyAlignment="1">
      <alignment horizontal="center"/>
    </xf>
    <xf numFmtId="0" fontId="9" fillId="0" borderId="2" xfId="0" applyFont="1" applyFill="1" applyBorder="1" applyAlignment="1">
      <alignment horizontal="center"/>
    </xf>
    <xf numFmtId="0" fontId="9" fillId="0" borderId="0" xfId="0" applyFont="1" applyFill="1" applyAlignment="1">
      <alignment horizontal="center"/>
    </xf>
    <xf numFmtId="0" fontId="3" fillId="2" borderId="28" xfId="1" applyFont="1" applyFill="1" applyBorder="1" applyAlignment="1">
      <alignment horizontal="center" vertical="center" wrapText="1"/>
    </xf>
    <xf numFmtId="0" fontId="2" fillId="2" borderId="32" xfId="0" applyFont="1" applyFill="1" applyBorder="1"/>
    <xf numFmtId="0" fontId="0" fillId="2" borderId="32" xfId="0" applyFill="1" applyBorder="1"/>
    <xf numFmtId="0" fontId="2" fillId="2" borderId="22" xfId="1" applyFont="1" applyFill="1" applyBorder="1" applyAlignment="1">
      <alignment horizontal="center" vertical="center" wrapText="1"/>
    </xf>
    <xf numFmtId="0" fontId="2" fillId="2" borderId="23" xfId="1" applyFont="1" applyFill="1" applyBorder="1" applyAlignment="1">
      <alignment vertical="center" wrapText="1"/>
    </xf>
    <xf numFmtId="4" fontId="2" fillId="2" borderId="23" xfId="1" applyNumberFormat="1" applyFont="1" applyFill="1" applyBorder="1" applyAlignment="1">
      <alignment horizontal="center" vertical="center"/>
    </xf>
    <xf numFmtId="4" fontId="2" fillId="2" borderId="23" xfId="1" applyNumberFormat="1" applyFont="1" applyFill="1" applyBorder="1" applyAlignment="1">
      <alignment horizontal="right" vertical="center" wrapText="1"/>
    </xf>
    <xf numFmtId="0" fontId="2" fillId="2" borderId="24" xfId="1" applyFont="1" applyFill="1" applyBorder="1" applyAlignment="1">
      <alignment horizontal="center" vertical="center" wrapText="1"/>
    </xf>
    <xf numFmtId="0" fontId="2" fillId="2" borderId="19" xfId="1" applyFont="1" applyFill="1" applyBorder="1" applyAlignment="1">
      <alignment vertical="center" wrapText="1"/>
    </xf>
    <xf numFmtId="0" fontId="20" fillId="0" borderId="2" xfId="1" applyFont="1" applyFill="1" applyBorder="1" applyAlignment="1">
      <alignment vertical="center" wrapText="1"/>
    </xf>
    <xf numFmtId="0" fontId="11" fillId="2" borderId="28" xfId="1" applyFont="1" applyFill="1" applyBorder="1" applyAlignment="1">
      <alignment vertical="center" wrapText="1"/>
    </xf>
    <xf numFmtId="0" fontId="2" fillId="0" borderId="23" xfId="1" applyFont="1" applyFill="1" applyBorder="1" applyAlignment="1">
      <alignment vertical="center" wrapText="1"/>
    </xf>
    <xf numFmtId="4" fontId="2" fillId="0" borderId="23" xfId="1" applyNumberFormat="1" applyFont="1" applyFill="1" applyBorder="1" applyAlignment="1">
      <alignment horizontal="center" vertical="center"/>
    </xf>
    <xf numFmtId="0" fontId="3" fillId="0" borderId="4" xfId="1" applyFont="1" applyFill="1" applyBorder="1" applyAlignment="1">
      <alignment horizontal="center"/>
    </xf>
    <xf numFmtId="0" fontId="3" fillId="0" borderId="34" xfId="1" applyFont="1" applyFill="1" applyBorder="1" applyAlignment="1">
      <alignment horizontal="center" vertical="center" wrapText="1"/>
    </xf>
    <xf numFmtId="0" fontId="2" fillId="0" borderId="20" xfId="1" applyFont="1" applyFill="1" applyBorder="1"/>
    <xf numFmtId="0" fontId="3" fillId="3" borderId="4" xfId="1" applyFont="1" applyFill="1" applyBorder="1" applyAlignment="1">
      <alignment horizontal="center" vertical="center" wrapText="1"/>
    </xf>
    <xf numFmtId="0" fontId="3" fillId="0" borderId="35" xfId="1" applyFont="1" applyFill="1" applyBorder="1" applyAlignment="1">
      <alignment horizontal="center"/>
    </xf>
    <xf numFmtId="0" fontId="3" fillId="0" borderId="33" xfId="1" applyFont="1" applyFill="1" applyBorder="1"/>
    <xf numFmtId="0" fontId="5" fillId="0" borderId="0" xfId="1" applyFont="1" applyFill="1" applyBorder="1" applyAlignment="1">
      <alignment horizontal="right"/>
    </xf>
    <xf numFmtId="0" fontId="2" fillId="0" borderId="0" xfId="1" applyFont="1" applyFill="1" applyAlignment="1">
      <alignment horizontal="center"/>
    </xf>
    <xf numFmtId="0" fontId="2" fillId="0" borderId="0" xfId="1" applyFont="1" applyFill="1" applyBorder="1" applyAlignment="1">
      <alignment horizontal="center"/>
    </xf>
    <xf numFmtId="0" fontId="2" fillId="0" borderId="0" xfId="1" applyFont="1" applyFill="1" applyBorder="1" applyAlignment="1">
      <alignment horizontal="right"/>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6" fillId="0" borderId="0" xfId="1" applyFont="1" applyFill="1" applyBorder="1" applyAlignment="1">
      <alignment horizontal="center" vertical="center"/>
    </xf>
    <xf numFmtId="0" fontId="3" fillId="0" borderId="9" xfId="1" applyFont="1" applyFill="1" applyBorder="1"/>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0" fontId="3" fillId="0" borderId="10" xfId="1" applyFont="1" applyFill="1" applyBorder="1" applyAlignment="1">
      <alignment vertical="center" wrapText="1"/>
    </xf>
  </cellXfs>
  <cellStyles count="7">
    <cellStyle name="Обычный" xfId="0" builtinId="0"/>
    <cellStyle name="Обычный 2" xfId="1"/>
    <cellStyle name="Обычный 2 10" xfId="3"/>
    <cellStyle name="Обычный 2 2 3" xfId="4"/>
    <cellStyle name="Обычный 3" xfId="5"/>
    <cellStyle name="Обычный 4" xfId="2"/>
    <cellStyle name="Процентный"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437"/>
  <sheetViews>
    <sheetView tabSelected="1" zoomScaleNormal="100" workbookViewId="0">
      <selection activeCell="A13" sqref="A13:XFD13"/>
    </sheetView>
  </sheetViews>
  <sheetFormatPr defaultRowHeight="15" x14ac:dyDescent="0.25"/>
  <cols>
    <col min="1" max="1" width="6.85546875" style="68" customWidth="1"/>
    <col min="2" max="2" width="12.42578125" style="68" customWidth="1"/>
    <col min="3" max="3" width="15.85546875" style="68" customWidth="1"/>
    <col min="4" max="4" width="23.7109375" style="68" customWidth="1"/>
    <col min="5" max="5" width="26.42578125" style="68" customWidth="1"/>
    <col min="6" max="6" width="34" style="68" customWidth="1"/>
    <col min="7" max="9" width="9.140625" style="68" customWidth="1"/>
    <col min="10" max="10" width="11.28515625" style="68" customWidth="1"/>
    <col min="11" max="11" width="9.140625" style="68" customWidth="1"/>
    <col min="12" max="12" width="14.85546875" style="68" customWidth="1"/>
    <col min="13" max="13" width="8.85546875" style="68" customWidth="1"/>
    <col min="14" max="14" width="9.140625" style="68" customWidth="1"/>
    <col min="15" max="15" width="30" style="68" customWidth="1"/>
    <col min="16" max="18" width="9.140625" style="68" customWidth="1"/>
    <col min="19" max="19" width="14.140625" style="68" customWidth="1"/>
    <col min="20" max="21" width="15.5703125" style="68" customWidth="1"/>
    <col min="22" max="23" width="9.140625" style="68" customWidth="1"/>
    <col min="24" max="24" width="16.7109375" style="68" customWidth="1"/>
    <col min="25" max="25" width="11" style="68" customWidth="1"/>
    <col min="26" max="26" width="21.7109375" style="68" customWidth="1"/>
    <col min="27" max="27" width="9.140625" style="68" customWidth="1"/>
    <col min="28" max="28" width="12.85546875" style="68" customWidth="1"/>
    <col min="29" max="29" width="15.42578125" style="68" customWidth="1"/>
    <col min="30" max="30" width="13.42578125" style="68" customWidth="1"/>
    <col min="31" max="31" width="19.28515625" style="68" customWidth="1"/>
    <col min="32" max="32" width="17" style="68" customWidth="1"/>
    <col min="33" max="33" width="9.140625" style="515" customWidth="1"/>
    <col min="34" max="34" width="26.5703125" style="68" customWidth="1"/>
    <col min="35" max="35" width="13.140625" style="68" customWidth="1"/>
    <col min="36" max="37" width="9.140625" style="68" customWidth="1"/>
    <col min="38" max="38" width="13.42578125" style="68" customWidth="1"/>
    <col min="39" max="39" width="9.140625" style="68" customWidth="1"/>
    <col min="40" max="40" width="9.140625" style="68"/>
    <col min="41" max="46" width="9.140625" style="68" hidden="1" customWidth="1"/>
    <col min="47" max="16384" width="9.140625" style="68"/>
  </cols>
  <sheetData>
    <row r="1" spans="1:47" s="22" customFormat="1" ht="12.75" x14ac:dyDescent="0.2">
      <c r="A1" s="65"/>
      <c r="B1" s="65"/>
      <c r="C1" s="65"/>
      <c r="D1" s="16"/>
      <c r="E1" s="16"/>
      <c r="F1" s="16"/>
      <c r="G1" s="66"/>
      <c r="H1" s="66"/>
      <c r="I1" s="66"/>
      <c r="J1" s="66"/>
      <c r="K1" s="66"/>
      <c r="L1" s="66"/>
      <c r="M1" s="66"/>
      <c r="N1" s="66"/>
      <c r="O1" s="65"/>
      <c r="P1" s="17"/>
      <c r="Q1" s="18"/>
      <c r="R1" s="17"/>
      <c r="S1" s="18"/>
      <c r="T1" s="19"/>
      <c r="U1" s="20"/>
      <c r="V1" s="21"/>
      <c r="W1" s="66"/>
      <c r="X1" s="17"/>
      <c r="Y1" s="65"/>
      <c r="AG1" s="510"/>
    </row>
    <row r="2" spans="1:47" s="22" customFormat="1" ht="15.75" x14ac:dyDescent="0.25">
      <c r="A2" s="535" t="s">
        <v>1672</v>
      </c>
      <c r="B2" s="535"/>
      <c r="C2" s="535"/>
      <c r="D2" s="535"/>
      <c r="E2" s="535"/>
      <c r="F2" s="535"/>
      <c r="G2" s="535"/>
      <c r="H2" s="535"/>
      <c r="I2" s="535"/>
      <c r="J2" s="535"/>
      <c r="K2" s="535"/>
      <c r="L2" s="535"/>
      <c r="M2" s="535"/>
      <c r="N2" s="535"/>
      <c r="O2" s="535"/>
      <c r="P2" s="535"/>
      <c r="Q2" s="535"/>
      <c r="R2" s="535"/>
      <c r="S2" s="535"/>
      <c r="T2" s="535"/>
      <c r="U2" s="535"/>
      <c r="V2" s="535"/>
      <c r="W2" s="535"/>
      <c r="X2" s="535"/>
      <c r="Y2" s="66"/>
      <c r="AG2" s="510"/>
    </row>
    <row r="3" spans="1:47" s="22" customFormat="1" ht="12.75" x14ac:dyDescent="0.2">
      <c r="A3" s="65"/>
      <c r="B3" s="65"/>
      <c r="C3" s="65"/>
      <c r="D3" s="23"/>
      <c r="E3" s="23"/>
      <c r="F3" s="23"/>
      <c r="G3" s="65"/>
      <c r="H3" s="65"/>
      <c r="I3" s="65"/>
      <c r="J3" s="65"/>
      <c r="K3" s="65"/>
      <c r="L3" s="65"/>
      <c r="M3" s="65"/>
      <c r="N3" s="21"/>
      <c r="O3" s="65"/>
      <c r="P3" s="17"/>
      <c r="Q3" s="17"/>
      <c r="R3" s="17"/>
      <c r="S3" s="17"/>
      <c r="T3" s="19"/>
      <c r="U3" s="20"/>
      <c r="V3" s="24"/>
      <c r="W3" s="18"/>
      <c r="X3" s="18"/>
      <c r="Y3" s="65"/>
      <c r="AG3" s="510"/>
    </row>
    <row r="4" spans="1:47" s="28" customFormat="1" ht="18.75" x14ac:dyDescent="0.2">
      <c r="A4" s="548" t="s">
        <v>2831</v>
      </c>
      <c r="B4" s="548"/>
      <c r="C4" s="548"/>
      <c r="D4" s="548"/>
      <c r="E4" s="548"/>
      <c r="F4" s="548"/>
      <c r="G4" s="548"/>
      <c r="H4" s="548"/>
      <c r="I4" s="548"/>
      <c r="J4" s="548"/>
      <c r="K4" s="548"/>
      <c r="L4" s="548"/>
      <c r="M4" s="548"/>
      <c r="N4" s="548"/>
      <c r="O4" s="548"/>
      <c r="P4" s="548"/>
      <c r="Q4" s="548"/>
      <c r="R4" s="548"/>
      <c r="S4" s="548"/>
      <c r="T4" s="25"/>
      <c r="U4" s="25"/>
      <c r="V4" s="25"/>
      <c r="W4" s="25"/>
      <c r="X4" s="26"/>
      <c r="Y4" s="27"/>
      <c r="AG4" s="511"/>
    </row>
    <row r="5" spans="1:47" s="22" customFormat="1" ht="13.5" thickBot="1" x14ac:dyDescent="0.25">
      <c r="A5" s="536"/>
      <c r="B5" s="536"/>
      <c r="C5" s="537" t="s">
        <v>75</v>
      </c>
      <c r="D5" s="538"/>
      <c r="E5" s="538"/>
      <c r="F5" s="538"/>
      <c r="G5" s="538"/>
      <c r="H5" s="538"/>
      <c r="I5" s="538"/>
      <c r="J5" s="538"/>
      <c r="K5" s="538"/>
      <c r="L5" s="538"/>
      <c r="M5" s="538"/>
      <c r="N5" s="538"/>
      <c r="O5" s="537"/>
      <c r="P5" s="538"/>
      <c r="Q5" s="538"/>
      <c r="R5" s="538"/>
      <c r="S5" s="538"/>
      <c r="T5" s="538"/>
      <c r="U5" s="538"/>
      <c r="V5" s="538"/>
      <c r="W5" s="538"/>
      <c r="X5" s="17"/>
      <c r="Y5" s="65"/>
      <c r="AG5" s="510"/>
    </row>
    <row r="6" spans="1:47" s="22" customFormat="1" ht="12.75" x14ac:dyDescent="0.2">
      <c r="A6" s="65"/>
      <c r="B6" s="65"/>
      <c r="C6" s="65"/>
      <c r="D6" s="23"/>
      <c r="E6" s="23"/>
      <c r="F6" s="23"/>
      <c r="G6" s="65"/>
      <c r="H6" s="65"/>
      <c r="I6" s="65"/>
      <c r="J6" s="65"/>
      <c r="K6" s="21"/>
      <c r="L6" s="21"/>
      <c r="M6" s="21"/>
      <c r="N6" s="21"/>
      <c r="O6" s="65"/>
      <c r="Q6" s="539" t="s">
        <v>1699</v>
      </c>
      <c r="R6" s="540"/>
      <c r="S6" s="540"/>
      <c r="T6" s="540"/>
      <c r="U6" s="540"/>
      <c r="V6" s="540"/>
      <c r="W6" s="540"/>
      <c r="X6" s="541"/>
      <c r="Y6" s="65"/>
      <c r="AG6" s="510"/>
    </row>
    <row r="7" spans="1:47" s="22" customFormat="1" ht="15.75" thickBot="1" x14ac:dyDescent="0.3">
      <c r="A7" s="65"/>
      <c r="B7" s="505" t="s">
        <v>2754</v>
      </c>
      <c r="C7" s="65"/>
      <c r="D7" s="67"/>
      <c r="E7" s="23"/>
      <c r="F7" s="23"/>
      <c r="G7" s="65"/>
      <c r="H7" s="65"/>
      <c r="I7" s="65"/>
      <c r="J7" s="65"/>
      <c r="K7" s="21"/>
      <c r="L7" s="21"/>
      <c r="M7" s="21"/>
      <c r="N7" s="21"/>
      <c r="O7" s="65"/>
      <c r="P7" s="29"/>
      <c r="Q7" s="542"/>
      <c r="R7" s="543"/>
      <c r="S7" s="543"/>
      <c r="T7" s="543"/>
      <c r="U7" s="543"/>
      <c r="V7" s="543"/>
      <c r="W7" s="543"/>
      <c r="X7" s="544"/>
      <c r="Y7" s="65"/>
      <c r="AG7" s="510"/>
    </row>
    <row r="8" spans="1:47" s="22" customFormat="1" ht="12.75" x14ac:dyDescent="0.2">
      <c r="A8" s="65"/>
      <c r="B8" s="30"/>
      <c r="C8" s="65"/>
      <c r="D8" s="23"/>
      <c r="E8" s="23"/>
      <c r="F8" s="23"/>
      <c r="G8" s="65"/>
      <c r="H8" s="65"/>
      <c r="I8" s="65"/>
      <c r="J8" s="65"/>
      <c r="K8" s="21"/>
      <c r="L8" s="21"/>
      <c r="M8" s="21"/>
      <c r="N8" s="21"/>
      <c r="O8" s="65"/>
      <c r="Q8" s="545" t="s">
        <v>2755</v>
      </c>
      <c r="R8" s="546"/>
      <c r="S8" s="546"/>
      <c r="T8" s="546"/>
      <c r="U8" s="546"/>
      <c r="V8" s="546"/>
      <c r="W8" s="546"/>
      <c r="X8" s="547"/>
      <c r="Y8" s="65"/>
      <c r="AG8" s="510"/>
    </row>
    <row r="9" spans="1:47" s="22" customFormat="1" ht="13.5" thickBot="1" x14ac:dyDescent="0.25">
      <c r="A9" s="65"/>
      <c r="B9" s="65"/>
      <c r="C9" s="21"/>
      <c r="D9" s="31"/>
      <c r="E9" s="31"/>
      <c r="F9" s="31"/>
      <c r="G9" s="65"/>
      <c r="H9" s="65"/>
      <c r="I9" s="65"/>
      <c r="J9" s="65"/>
      <c r="K9" s="21"/>
      <c r="L9" s="21"/>
      <c r="M9" s="21"/>
      <c r="N9" s="21"/>
      <c r="O9" s="65"/>
      <c r="P9" s="32"/>
      <c r="Q9" s="542"/>
      <c r="R9" s="543"/>
      <c r="S9" s="543"/>
      <c r="T9" s="543"/>
      <c r="U9" s="543"/>
      <c r="V9" s="543"/>
      <c r="W9" s="543"/>
      <c r="X9" s="544"/>
      <c r="Y9" s="65"/>
      <c r="AG9" s="510"/>
    </row>
    <row r="10" spans="1:47" s="22" customFormat="1" ht="13.5" thickBot="1" x14ac:dyDescent="0.25">
      <c r="A10" s="65"/>
      <c r="B10" s="65"/>
      <c r="C10" s="21"/>
      <c r="D10" s="31"/>
      <c r="E10" s="31"/>
      <c r="F10" s="31"/>
      <c r="G10" s="21"/>
      <c r="H10" s="21"/>
      <c r="I10" s="21"/>
      <c r="J10" s="21"/>
      <c r="K10" s="21"/>
      <c r="L10" s="21"/>
      <c r="M10" s="21"/>
      <c r="N10" s="21"/>
      <c r="O10" s="21"/>
      <c r="P10" s="24"/>
      <c r="Q10" s="24"/>
      <c r="R10" s="24"/>
      <c r="S10" s="24"/>
      <c r="T10" s="24"/>
      <c r="U10" s="24"/>
      <c r="V10" s="24"/>
      <c r="W10" s="24"/>
      <c r="X10" s="17"/>
      <c r="Y10" s="65"/>
      <c r="AG10" s="510"/>
    </row>
    <row r="11" spans="1:47" s="38" customFormat="1" ht="128.25" thickBot="1" x14ac:dyDescent="0.3">
      <c r="A11" s="33" t="s">
        <v>76</v>
      </c>
      <c r="B11" s="33" t="s">
        <v>77</v>
      </c>
      <c r="C11" s="33" t="s">
        <v>78</v>
      </c>
      <c r="D11" s="34" t="s">
        <v>79</v>
      </c>
      <c r="E11" s="34" t="s">
        <v>80</v>
      </c>
      <c r="F11" s="34" t="s">
        <v>81</v>
      </c>
      <c r="G11" s="33" t="s">
        <v>82</v>
      </c>
      <c r="H11" s="33" t="s">
        <v>83</v>
      </c>
      <c r="I11" s="33" t="s">
        <v>84</v>
      </c>
      <c r="J11" s="33" t="s">
        <v>85</v>
      </c>
      <c r="K11" s="33" t="s">
        <v>86</v>
      </c>
      <c r="L11" s="33" t="s">
        <v>87</v>
      </c>
      <c r="M11" s="35" t="s">
        <v>88</v>
      </c>
      <c r="N11" s="33" t="s">
        <v>89</v>
      </c>
      <c r="O11" s="33" t="s">
        <v>90</v>
      </c>
      <c r="P11" s="33" t="s">
        <v>91</v>
      </c>
      <c r="Q11" s="33" t="s">
        <v>92</v>
      </c>
      <c r="R11" s="33" t="s">
        <v>93</v>
      </c>
      <c r="S11" s="33" t="s">
        <v>94</v>
      </c>
      <c r="T11" s="36" t="s">
        <v>95</v>
      </c>
      <c r="U11" s="37" t="s">
        <v>96</v>
      </c>
      <c r="V11" s="33" t="s">
        <v>97</v>
      </c>
      <c r="W11" s="33" t="s">
        <v>98</v>
      </c>
      <c r="X11" s="33" t="s">
        <v>99</v>
      </c>
      <c r="Y11" s="532" t="s">
        <v>100</v>
      </c>
      <c r="Z11" s="162" t="s">
        <v>1701</v>
      </c>
      <c r="AA11" s="162" t="s">
        <v>1702</v>
      </c>
      <c r="AB11" s="162" t="s">
        <v>1703</v>
      </c>
      <c r="AC11" s="162" t="s">
        <v>1704</v>
      </c>
      <c r="AD11" s="162" t="s">
        <v>1705</v>
      </c>
      <c r="AE11" s="162" t="s">
        <v>1706</v>
      </c>
      <c r="AF11" s="162" t="s">
        <v>1707</v>
      </c>
      <c r="AG11" s="162" t="s">
        <v>1708</v>
      </c>
      <c r="AH11" s="162" t="s">
        <v>1709</v>
      </c>
      <c r="AI11" s="162" t="s">
        <v>1710</v>
      </c>
      <c r="AJ11" s="162" t="s">
        <v>1711</v>
      </c>
      <c r="AK11" s="162" t="s">
        <v>1712</v>
      </c>
      <c r="AL11" s="162" t="s">
        <v>1713</v>
      </c>
      <c r="AM11" s="162" t="s">
        <v>1714</v>
      </c>
      <c r="AN11" s="162" t="s">
        <v>1715</v>
      </c>
      <c r="AO11" s="162" t="s">
        <v>1716</v>
      </c>
      <c r="AP11" s="162" t="s">
        <v>1717</v>
      </c>
      <c r="AQ11" s="162" t="s">
        <v>1718</v>
      </c>
      <c r="AR11" s="162" t="s">
        <v>1719</v>
      </c>
      <c r="AS11" s="163" t="s">
        <v>1720</v>
      </c>
      <c r="AT11" s="163" t="s">
        <v>1721</v>
      </c>
    </row>
    <row r="12" spans="1:47" s="41" customFormat="1" ht="13.5" thickBot="1" x14ac:dyDescent="0.3">
      <c r="A12" s="39">
        <v>1</v>
      </c>
      <c r="B12" s="40">
        <v>2</v>
      </c>
      <c r="C12" s="40">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530">
        <v>24</v>
      </c>
      <c r="Y12" s="532">
        <v>25</v>
      </c>
      <c r="Z12" s="162">
        <v>26</v>
      </c>
      <c r="AA12" s="162">
        <v>27</v>
      </c>
      <c r="AB12" s="162">
        <v>28</v>
      </c>
      <c r="AC12" s="162">
        <v>29</v>
      </c>
      <c r="AD12" s="162">
        <v>30</v>
      </c>
      <c r="AE12" s="162">
        <v>31</v>
      </c>
      <c r="AF12" s="162">
        <v>32</v>
      </c>
      <c r="AG12" s="162">
        <v>33</v>
      </c>
      <c r="AH12" s="162">
        <v>34</v>
      </c>
      <c r="AI12" s="162">
        <v>35</v>
      </c>
      <c r="AJ12" s="162">
        <v>36</v>
      </c>
      <c r="AK12" s="162">
        <v>37</v>
      </c>
      <c r="AL12" s="162">
        <v>38</v>
      </c>
      <c r="AM12" s="162">
        <v>39</v>
      </c>
      <c r="AN12" s="162">
        <v>40</v>
      </c>
      <c r="AO12" s="162">
        <v>41</v>
      </c>
      <c r="AP12" s="162">
        <v>42</v>
      </c>
      <c r="AQ12" s="162">
        <v>43</v>
      </c>
      <c r="AR12" s="162">
        <v>44</v>
      </c>
      <c r="AS12" s="163"/>
      <c r="AT12" s="163"/>
    </row>
    <row r="13" spans="1:47" s="50" customFormat="1" ht="13.5" thickBot="1" x14ac:dyDescent="0.25">
      <c r="A13" s="46" t="s">
        <v>172</v>
      </c>
      <c r="B13" s="21"/>
      <c r="C13" s="21"/>
      <c r="D13" s="31"/>
      <c r="E13" s="31"/>
      <c r="F13" s="31"/>
      <c r="G13" s="21"/>
      <c r="H13" s="21"/>
      <c r="I13" s="21"/>
      <c r="J13" s="21"/>
      <c r="K13" s="21"/>
      <c r="L13" s="21"/>
      <c r="M13" s="21"/>
      <c r="N13" s="21"/>
      <c r="O13" s="21"/>
      <c r="P13" s="24"/>
      <c r="Q13" s="24"/>
      <c r="R13" s="24"/>
      <c r="S13" s="24"/>
      <c r="T13" s="20"/>
      <c r="U13" s="47"/>
      <c r="V13" s="48"/>
      <c r="W13" s="49"/>
      <c r="X13" s="534"/>
      <c r="Y13" s="533"/>
      <c r="Z13" s="164"/>
    </row>
    <row r="14" spans="1:47" s="125" customFormat="1" ht="76.5" x14ac:dyDescent="0.25">
      <c r="A14" s="284" t="s">
        <v>567</v>
      </c>
      <c r="B14" s="142" t="s">
        <v>1</v>
      </c>
      <c r="C14" s="143" t="s">
        <v>1395</v>
      </c>
      <c r="D14" s="147" t="s">
        <v>1396</v>
      </c>
      <c r="E14" s="147" t="s">
        <v>1397</v>
      </c>
      <c r="F14" s="147" t="s">
        <v>1398</v>
      </c>
      <c r="G14" s="143" t="s">
        <v>682</v>
      </c>
      <c r="H14" s="79">
        <v>0</v>
      </c>
      <c r="I14" s="142">
        <v>710000000</v>
      </c>
      <c r="J14" s="142" t="s">
        <v>7</v>
      </c>
      <c r="K14" s="143" t="s">
        <v>372</v>
      </c>
      <c r="L14" s="142" t="s">
        <v>7</v>
      </c>
      <c r="M14" s="142" t="s">
        <v>186</v>
      </c>
      <c r="N14" s="143" t="s">
        <v>1399</v>
      </c>
      <c r="O14" s="481" t="s">
        <v>1400</v>
      </c>
      <c r="P14" s="142">
        <v>796</v>
      </c>
      <c r="Q14" s="142" t="s">
        <v>198</v>
      </c>
      <c r="R14" s="143">
        <v>66</v>
      </c>
      <c r="S14" s="143">
        <v>1586000</v>
      </c>
      <c r="T14" s="220">
        <v>0</v>
      </c>
      <c r="U14" s="220">
        <v>0</v>
      </c>
      <c r="V14" s="143"/>
      <c r="W14" s="142">
        <v>2017</v>
      </c>
      <c r="X14" s="272" t="s">
        <v>2108</v>
      </c>
      <c r="Y14" s="219" t="s">
        <v>1258</v>
      </c>
      <c r="Z14" s="2"/>
      <c r="AA14" s="14" t="s">
        <v>1276</v>
      </c>
      <c r="AB14" s="2"/>
      <c r="AC14" s="2"/>
      <c r="AD14" s="2"/>
      <c r="AE14" s="2"/>
      <c r="AF14" s="2"/>
      <c r="AG14" s="2"/>
      <c r="AH14" s="2"/>
      <c r="AI14" s="2"/>
      <c r="AJ14" s="2"/>
      <c r="AK14" s="2"/>
      <c r="AL14" s="2"/>
      <c r="AM14" s="2"/>
      <c r="AN14" s="2"/>
      <c r="AO14" s="2"/>
      <c r="AP14" s="2"/>
      <c r="AQ14" s="2"/>
      <c r="AR14" s="2"/>
      <c r="AS14" s="2"/>
      <c r="AT14" s="2"/>
      <c r="AU14" s="2"/>
    </row>
    <row r="15" spans="1:47" s="440" customFormat="1" ht="76.5" x14ac:dyDescent="0.25">
      <c r="A15" s="435" t="s">
        <v>2106</v>
      </c>
      <c r="B15" s="366" t="s">
        <v>1</v>
      </c>
      <c r="C15" s="436" t="s">
        <v>1395</v>
      </c>
      <c r="D15" s="437" t="s">
        <v>1396</v>
      </c>
      <c r="E15" s="437" t="s">
        <v>1397</v>
      </c>
      <c r="F15" s="437" t="s">
        <v>1398</v>
      </c>
      <c r="G15" s="436" t="s">
        <v>682</v>
      </c>
      <c r="H15" s="373">
        <v>0</v>
      </c>
      <c r="I15" s="366">
        <v>710000000</v>
      </c>
      <c r="J15" s="366" t="s">
        <v>7</v>
      </c>
      <c r="K15" s="436" t="s">
        <v>389</v>
      </c>
      <c r="L15" s="366" t="s">
        <v>7</v>
      </c>
      <c r="M15" s="366" t="s">
        <v>186</v>
      </c>
      <c r="N15" s="436" t="s">
        <v>830</v>
      </c>
      <c r="O15" s="373" t="s">
        <v>1400</v>
      </c>
      <c r="P15" s="366">
        <v>796</v>
      </c>
      <c r="Q15" s="366" t="s">
        <v>198</v>
      </c>
      <c r="R15" s="436">
        <v>66</v>
      </c>
      <c r="S15" s="436">
        <v>1586000</v>
      </c>
      <c r="T15" s="438">
        <v>0</v>
      </c>
      <c r="U15" s="438">
        <v>0</v>
      </c>
      <c r="V15" s="436"/>
      <c r="W15" s="366">
        <v>2017</v>
      </c>
      <c r="X15" s="376" t="s">
        <v>2353</v>
      </c>
      <c r="Y15" s="439" t="s">
        <v>1258</v>
      </c>
      <c r="Z15" s="366"/>
      <c r="AA15" s="375" t="s">
        <v>1276</v>
      </c>
      <c r="AB15" s="366"/>
      <c r="AC15" s="366"/>
      <c r="AD15" s="366"/>
      <c r="AE15" s="366"/>
      <c r="AF15" s="366"/>
      <c r="AG15" s="366"/>
      <c r="AH15" s="366"/>
      <c r="AI15" s="366"/>
      <c r="AJ15" s="366"/>
      <c r="AK15" s="366"/>
      <c r="AL15" s="366"/>
      <c r="AM15" s="366"/>
      <c r="AN15" s="366"/>
      <c r="AO15" s="2"/>
      <c r="AP15" s="2"/>
      <c r="AQ15" s="2"/>
      <c r="AR15" s="2"/>
      <c r="AS15" s="2"/>
      <c r="AT15" s="2"/>
      <c r="AU15" s="366"/>
    </row>
    <row r="16" spans="1:47" s="41" customFormat="1" ht="108" customHeight="1" x14ac:dyDescent="0.25">
      <c r="A16" s="285" t="s">
        <v>2354</v>
      </c>
      <c r="B16" s="70" t="s">
        <v>1</v>
      </c>
      <c r="C16" s="202" t="s">
        <v>1395</v>
      </c>
      <c r="D16" s="336" t="s">
        <v>1396</v>
      </c>
      <c r="E16" s="336" t="s">
        <v>1397</v>
      </c>
      <c r="F16" s="336" t="s">
        <v>1398</v>
      </c>
      <c r="G16" s="202" t="s">
        <v>682</v>
      </c>
      <c r="H16" s="116">
        <v>0</v>
      </c>
      <c r="I16" s="70">
        <v>710000000</v>
      </c>
      <c r="J16" s="70" t="s">
        <v>7</v>
      </c>
      <c r="K16" s="202" t="s">
        <v>389</v>
      </c>
      <c r="L16" s="70" t="s">
        <v>2356</v>
      </c>
      <c r="M16" s="70" t="s">
        <v>186</v>
      </c>
      <c r="N16" s="202" t="s">
        <v>830</v>
      </c>
      <c r="O16" s="116" t="s">
        <v>1400</v>
      </c>
      <c r="P16" s="70">
        <v>796</v>
      </c>
      <c r="Q16" s="70" t="s">
        <v>198</v>
      </c>
      <c r="R16" s="202">
        <v>66</v>
      </c>
      <c r="S16" s="202">
        <v>1586000</v>
      </c>
      <c r="T16" s="202">
        <v>104676000</v>
      </c>
      <c r="U16" s="202">
        <f>T16*1.12</f>
        <v>117237120.00000001</v>
      </c>
      <c r="V16" s="202"/>
      <c r="W16" s="70">
        <v>2017</v>
      </c>
      <c r="X16" s="339" t="s">
        <v>2355</v>
      </c>
      <c r="Y16" s="337" t="s">
        <v>1258</v>
      </c>
      <c r="Z16" s="344"/>
      <c r="AA16" s="14" t="s">
        <v>1276</v>
      </c>
      <c r="AB16" s="344"/>
      <c r="AC16" s="344"/>
      <c r="AD16" s="344"/>
      <c r="AE16" s="344"/>
      <c r="AF16" s="344"/>
      <c r="AG16" s="344"/>
      <c r="AH16" s="344"/>
      <c r="AI16" s="344"/>
      <c r="AJ16" s="344"/>
      <c r="AK16" s="344"/>
      <c r="AL16" s="344"/>
      <c r="AM16" s="344"/>
      <c r="AN16" s="344"/>
      <c r="AO16" s="344"/>
      <c r="AP16" s="344"/>
      <c r="AQ16" s="344"/>
      <c r="AR16" s="344"/>
      <c r="AS16" s="338"/>
      <c r="AT16" s="338"/>
      <c r="AU16" s="338"/>
    </row>
    <row r="17" spans="1:47" s="50" customFormat="1" ht="127.5" x14ac:dyDescent="0.2">
      <c r="A17" s="1" t="s">
        <v>568</v>
      </c>
      <c r="B17" s="2" t="s">
        <v>1</v>
      </c>
      <c r="C17" s="2" t="s">
        <v>180</v>
      </c>
      <c r="D17" s="45" t="s">
        <v>181</v>
      </c>
      <c r="E17" s="45" t="s">
        <v>182</v>
      </c>
      <c r="F17" s="45" t="s">
        <v>183</v>
      </c>
      <c r="G17" s="2" t="s">
        <v>184</v>
      </c>
      <c r="H17" s="62">
        <v>0</v>
      </c>
      <c r="I17" s="2">
        <v>710000000</v>
      </c>
      <c r="J17" s="2" t="s">
        <v>7</v>
      </c>
      <c r="K17" s="2" t="s">
        <v>185</v>
      </c>
      <c r="L17" s="2" t="s">
        <v>7</v>
      </c>
      <c r="M17" s="2" t="s">
        <v>186</v>
      </c>
      <c r="N17" s="2" t="s">
        <v>187</v>
      </c>
      <c r="O17" s="2" t="s">
        <v>188</v>
      </c>
      <c r="P17" s="2">
        <v>5111</v>
      </c>
      <c r="Q17" s="2" t="s">
        <v>189</v>
      </c>
      <c r="R17" s="60">
        <v>3400</v>
      </c>
      <c r="S17" s="63">
        <v>968.75</v>
      </c>
      <c r="T17" s="60">
        <v>3293750</v>
      </c>
      <c r="U17" s="60">
        <v>3689000.0000000005</v>
      </c>
      <c r="V17" s="14"/>
      <c r="W17" s="14">
        <v>2017</v>
      </c>
      <c r="X17" s="144"/>
      <c r="Y17" s="122" t="s">
        <v>190</v>
      </c>
      <c r="Z17" s="120"/>
      <c r="AA17" s="14" t="s">
        <v>1276</v>
      </c>
      <c r="AB17" s="120"/>
      <c r="AC17" s="120"/>
      <c r="AD17" s="120"/>
      <c r="AE17" s="120"/>
      <c r="AF17" s="120"/>
      <c r="AG17" s="120"/>
      <c r="AH17" s="120"/>
      <c r="AI17" s="120"/>
      <c r="AJ17" s="120"/>
      <c r="AK17" s="120"/>
      <c r="AL17" s="120"/>
      <c r="AM17" s="120"/>
      <c r="AN17" s="120"/>
      <c r="AO17" s="120"/>
      <c r="AP17" s="120"/>
      <c r="AQ17" s="120"/>
      <c r="AR17" s="120"/>
      <c r="AS17" s="120"/>
      <c r="AT17" s="120"/>
      <c r="AU17" s="120"/>
    </row>
    <row r="18" spans="1:47" s="50" customFormat="1" ht="114.75" x14ac:dyDescent="0.2">
      <c r="A18" s="145" t="s">
        <v>569</v>
      </c>
      <c r="B18" s="2" t="s">
        <v>1</v>
      </c>
      <c r="C18" s="2" t="s">
        <v>191</v>
      </c>
      <c r="D18" s="45" t="s">
        <v>181</v>
      </c>
      <c r="E18" s="45" t="s">
        <v>192</v>
      </c>
      <c r="F18" s="45" t="s">
        <v>193</v>
      </c>
      <c r="G18" s="2" t="s">
        <v>184</v>
      </c>
      <c r="H18" s="62">
        <v>0</v>
      </c>
      <c r="I18" s="2">
        <v>710000000</v>
      </c>
      <c r="J18" s="2" t="s">
        <v>7</v>
      </c>
      <c r="K18" s="2" t="s">
        <v>185</v>
      </c>
      <c r="L18" s="2" t="s">
        <v>7</v>
      </c>
      <c r="M18" s="2" t="s">
        <v>186</v>
      </c>
      <c r="N18" s="2" t="s">
        <v>187</v>
      </c>
      <c r="O18" s="2" t="s">
        <v>188</v>
      </c>
      <c r="P18" s="2">
        <v>5111</v>
      </c>
      <c r="Q18" s="2" t="s">
        <v>189</v>
      </c>
      <c r="R18" s="60">
        <v>40</v>
      </c>
      <c r="S18" s="63">
        <v>2055.36</v>
      </c>
      <c r="T18" s="60">
        <v>82214.400000000009</v>
      </c>
      <c r="U18" s="60">
        <v>92080.128000000012</v>
      </c>
      <c r="V18" s="14"/>
      <c r="W18" s="14">
        <v>2017</v>
      </c>
      <c r="X18" s="144"/>
      <c r="Y18" s="122" t="s">
        <v>190</v>
      </c>
      <c r="Z18" s="120"/>
      <c r="AA18" s="14" t="s">
        <v>1276</v>
      </c>
      <c r="AB18" s="120"/>
      <c r="AC18" s="120"/>
      <c r="AD18" s="120"/>
      <c r="AE18" s="120"/>
      <c r="AF18" s="120"/>
      <c r="AG18" s="120"/>
      <c r="AH18" s="120"/>
      <c r="AI18" s="120"/>
      <c r="AJ18" s="120"/>
      <c r="AK18" s="120"/>
      <c r="AL18" s="120"/>
      <c r="AM18" s="120"/>
      <c r="AN18" s="120"/>
      <c r="AO18" s="120"/>
      <c r="AP18" s="120"/>
      <c r="AQ18" s="120"/>
      <c r="AR18" s="120"/>
      <c r="AS18" s="120"/>
      <c r="AT18" s="120"/>
      <c r="AU18" s="120"/>
    </row>
    <row r="19" spans="1:47" s="50" customFormat="1" ht="51" x14ac:dyDescent="0.2">
      <c r="A19" s="1" t="s">
        <v>570</v>
      </c>
      <c r="B19" s="2" t="s">
        <v>1</v>
      </c>
      <c r="C19" s="2" t="s">
        <v>194</v>
      </c>
      <c r="D19" s="45" t="s">
        <v>195</v>
      </c>
      <c r="E19" s="45" t="s">
        <v>196</v>
      </c>
      <c r="F19" s="45" t="s">
        <v>197</v>
      </c>
      <c r="G19" s="2" t="s">
        <v>184</v>
      </c>
      <c r="H19" s="62">
        <v>0</v>
      </c>
      <c r="I19" s="2">
        <v>710000000</v>
      </c>
      <c r="J19" s="2" t="s">
        <v>7</v>
      </c>
      <c r="K19" s="2" t="s">
        <v>185</v>
      </c>
      <c r="L19" s="2" t="s">
        <v>7</v>
      </c>
      <c r="M19" s="2" t="s">
        <v>186</v>
      </c>
      <c r="N19" s="2" t="s">
        <v>187</v>
      </c>
      <c r="O19" s="2" t="s">
        <v>188</v>
      </c>
      <c r="P19" s="2">
        <v>796</v>
      </c>
      <c r="Q19" s="2" t="s">
        <v>198</v>
      </c>
      <c r="R19" s="60">
        <v>1500</v>
      </c>
      <c r="S19" s="63">
        <v>29</v>
      </c>
      <c r="T19" s="60">
        <v>43500</v>
      </c>
      <c r="U19" s="60">
        <v>48720.000000000007</v>
      </c>
      <c r="V19" s="14"/>
      <c r="W19" s="14">
        <v>2017</v>
      </c>
      <c r="X19" s="144"/>
      <c r="Y19" s="122" t="s">
        <v>190</v>
      </c>
      <c r="Z19" s="120"/>
      <c r="AA19" s="14" t="s">
        <v>1276</v>
      </c>
      <c r="AB19" s="120"/>
      <c r="AC19" s="120"/>
      <c r="AD19" s="120"/>
      <c r="AE19" s="120"/>
      <c r="AF19" s="120"/>
      <c r="AG19" s="120"/>
      <c r="AH19" s="120"/>
      <c r="AI19" s="120"/>
      <c r="AJ19" s="120"/>
      <c r="AK19" s="120"/>
      <c r="AL19" s="120"/>
      <c r="AM19" s="120"/>
      <c r="AN19" s="120"/>
      <c r="AO19" s="120"/>
      <c r="AP19" s="120"/>
      <c r="AQ19" s="120"/>
      <c r="AR19" s="120"/>
      <c r="AS19" s="120"/>
      <c r="AT19" s="120"/>
      <c r="AU19" s="120"/>
    </row>
    <row r="20" spans="1:47" s="50" customFormat="1" ht="51" x14ac:dyDescent="0.2">
      <c r="A20" s="145" t="s">
        <v>571</v>
      </c>
      <c r="B20" s="2" t="s">
        <v>1</v>
      </c>
      <c r="C20" s="2" t="s">
        <v>199</v>
      </c>
      <c r="D20" s="45" t="s">
        <v>195</v>
      </c>
      <c r="E20" s="45" t="s">
        <v>200</v>
      </c>
      <c r="F20" s="45" t="s">
        <v>201</v>
      </c>
      <c r="G20" s="2" t="s">
        <v>184</v>
      </c>
      <c r="H20" s="62">
        <v>0</v>
      </c>
      <c r="I20" s="2">
        <v>710000000</v>
      </c>
      <c r="J20" s="2" t="s">
        <v>7</v>
      </c>
      <c r="K20" s="2" t="s">
        <v>185</v>
      </c>
      <c r="L20" s="2" t="s">
        <v>7</v>
      </c>
      <c r="M20" s="2" t="s">
        <v>186</v>
      </c>
      <c r="N20" s="2" t="s">
        <v>187</v>
      </c>
      <c r="O20" s="2" t="s">
        <v>188</v>
      </c>
      <c r="P20" s="2">
        <v>796</v>
      </c>
      <c r="Q20" s="2" t="s">
        <v>198</v>
      </c>
      <c r="R20" s="60">
        <v>1500</v>
      </c>
      <c r="S20" s="63">
        <v>19</v>
      </c>
      <c r="T20" s="60">
        <v>28500</v>
      </c>
      <c r="U20" s="60">
        <v>31920.000000000004</v>
      </c>
      <c r="V20" s="14"/>
      <c r="W20" s="14">
        <v>2017</v>
      </c>
      <c r="X20" s="144"/>
      <c r="Y20" s="122" t="s">
        <v>190</v>
      </c>
      <c r="Z20" s="120"/>
      <c r="AA20" s="14" t="s">
        <v>1276</v>
      </c>
      <c r="AB20" s="120"/>
      <c r="AC20" s="120"/>
      <c r="AD20" s="120"/>
      <c r="AE20" s="120"/>
      <c r="AF20" s="120"/>
      <c r="AG20" s="120"/>
      <c r="AH20" s="120"/>
      <c r="AI20" s="120"/>
      <c r="AJ20" s="120"/>
      <c r="AK20" s="120"/>
      <c r="AL20" s="120"/>
      <c r="AM20" s="120"/>
      <c r="AN20" s="120"/>
      <c r="AO20" s="120"/>
      <c r="AP20" s="120"/>
      <c r="AQ20" s="120"/>
      <c r="AR20" s="120"/>
      <c r="AS20" s="120"/>
      <c r="AT20" s="120"/>
      <c r="AU20" s="120"/>
    </row>
    <row r="21" spans="1:47" s="50" customFormat="1" ht="51" x14ac:dyDescent="0.2">
      <c r="A21" s="1" t="s">
        <v>572</v>
      </c>
      <c r="B21" s="2" t="s">
        <v>1</v>
      </c>
      <c r="C21" s="2" t="s">
        <v>202</v>
      </c>
      <c r="D21" s="45" t="s">
        <v>195</v>
      </c>
      <c r="E21" s="45" t="s">
        <v>203</v>
      </c>
      <c r="F21" s="45" t="s">
        <v>204</v>
      </c>
      <c r="G21" s="2" t="s">
        <v>184</v>
      </c>
      <c r="H21" s="62">
        <v>0</v>
      </c>
      <c r="I21" s="2">
        <v>710000000</v>
      </c>
      <c r="J21" s="2" t="s">
        <v>7</v>
      </c>
      <c r="K21" s="2" t="s">
        <v>185</v>
      </c>
      <c r="L21" s="2" t="s">
        <v>7</v>
      </c>
      <c r="M21" s="2" t="s">
        <v>186</v>
      </c>
      <c r="N21" s="2" t="s">
        <v>187</v>
      </c>
      <c r="O21" s="2" t="s">
        <v>188</v>
      </c>
      <c r="P21" s="2">
        <v>796</v>
      </c>
      <c r="Q21" s="2" t="s">
        <v>198</v>
      </c>
      <c r="R21" s="60">
        <v>1500</v>
      </c>
      <c r="S21" s="63">
        <v>16</v>
      </c>
      <c r="T21" s="60">
        <v>24000</v>
      </c>
      <c r="U21" s="60">
        <v>26880.000000000004</v>
      </c>
      <c r="V21" s="14"/>
      <c r="W21" s="14">
        <v>2017</v>
      </c>
      <c r="X21" s="144"/>
      <c r="Y21" s="122" t="s">
        <v>190</v>
      </c>
      <c r="Z21" s="120"/>
      <c r="AA21" s="14" t="s">
        <v>1276</v>
      </c>
      <c r="AB21" s="120"/>
      <c r="AC21" s="120"/>
      <c r="AD21" s="120"/>
      <c r="AE21" s="120"/>
      <c r="AF21" s="120"/>
      <c r="AG21" s="120"/>
      <c r="AH21" s="120"/>
      <c r="AI21" s="120"/>
      <c r="AJ21" s="120"/>
      <c r="AK21" s="120"/>
      <c r="AL21" s="120"/>
      <c r="AM21" s="120"/>
      <c r="AN21" s="120"/>
      <c r="AO21" s="120"/>
      <c r="AP21" s="120"/>
      <c r="AQ21" s="120"/>
      <c r="AR21" s="120"/>
      <c r="AS21" s="120"/>
      <c r="AT21" s="120"/>
      <c r="AU21" s="120"/>
    </row>
    <row r="22" spans="1:47" s="50" customFormat="1" ht="51" x14ac:dyDescent="0.2">
      <c r="A22" s="145" t="s">
        <v>573</v>
      </c>
      <c r="B22" s="2" t="s">
        <v>1</v>
      </c>
      <c r="C22" s="2" t="s">
        <v>205</v>
      </c>
      <c r="D22" s="45" t="s">
        <v>195</v>
      </c>
      <c r="E22" s="45" t="s">
        <v>206</v>
      </c>
      <c r="F22" s="45" t="s">
        <v>207</v>
      </c>
      <c r="G22" s="2" t="s">
        <v>184</v>
      </c>
      <c r="H22" s="62">
        <v>0</v>
      </c>
      <c r="I22" s="2">
        <v>710000000</v>
      </c>
      <c r="J22" s="2" t="s">
        <v>7</v>
      </c>
      <c r="K22" s="2" t="s">
        <v>185</v>
      </c>
      <c r="L22" s="2" t="s">
        <v>7</v>
      </c>
      <c r="M22" s="2" t="s">
        <v>186</v>
      </c>
      <c r="N22" s="2" t="s">
        <v>187</v>
      </c>
      <c r="O22" s="2" t="s">
        <v>188</v>
      </c>
      <c r="P22" s="2">
        <v>796</v>
      </c>
      <c r="Q22" s="2" t="s">
        <v>198</v>
      </c>
      <c r="R22" s="60">
        <v>1500</v>
      </c>
      <c r="S22" s="63">
        <v>70</v>
      </c>
      <c r="T22" s="60">
        <v>105000</v>
      </c>
      <c r="U22" s="60">
        <v>117600.00000000001</v>
      </c>
      <c r="V22" s="14"/>
      <c r="W22" s="14">
        <v>2017</v>
      </c>
      <c r="X22" s="144"/>
      <c r="Y22" s="122" t="s">
        <v>190</v>
      </c>
      <c r="Z22" s="120"/>
      <c r="AA22" s="14" t="s">
        <v>1276</v>
      </c>
      <c r="AB22" s="120"/>
      <c r="AC22" s="120"/>
      <c r="AD22" s="120"/>
      <c r="AE22" s="120"/>
      <c r="AF22" s="120"/>
      <c r="AG22" s="120"/>
      <c r="AH22" s="120"/>
      <c r="AI22" s="120"/>
      <c r="AJ22" s="120"/>
      <c r="AK22" s="120"/>
      <c r="AL22" s="120"/>
      <c r="AM22" s="120"/>
      <c r="AN22" s="120"/>
      <c r="AO22" s="120"/>
      <c r="AP22" s="120"/>
      <c r="AQ22" s="120"/>
      <c r="AR22" s="120"/>
      <c r="AS22" s="120"/>
      <c r="AT22" s="120"/>
      <c r="AU22" s="120"/>
    </row>
    <row r="23" spans="1:47" s="50" customFormat="1" ht="51" x14ac:dyDescent="0.2">
      <c r="A23" s="1" t="s">
        <v>574</v>
      </c>
      <c r="B23" s="2" t="s">
        <v>1</v>
      </c>
      <c r="C23" s="2" t="s">
        <v>208</v>
      </c>
      <c r="D23" s="45" t="s">
        <v>1687</v>
      </c>
      <c r="E23" s="45" t="s">
        <v>1695</v>
      </c>
      <c r="F23" s="45" t="s">
        <v>210</v>
      </c>
      <c r="G23" s="2" t="s">
        <v>184</v>
      </c>
      <c r="H23" s="62">
        <v>0</v>
      </c>
      <c r="I23" s="2">
        <v>710000000</v>
      </c>
      <c r="J23" s="2" t="s">
        <v>7</v>
      </c>
      <c r="K23" s="2" t="s">
        <v>185</v>
      </c>
      <c r="L23" s="2" t="s">
        <v>7</v>
      </c>
      <c r="M23" s="2" t="s">
        <v>186</v>
      </c>
      <c r="N23" s="2" t="s">
        <v>187</v>
      </c>
      <c r="O23" s="2" t="s">
        <v>188</v>
      </c>
      <c r="P23" s="2">
        <v>5111</v>
      </c>
      <c r="Q23" s="2" t="s">
        <v>189</v>
      </c>
      <c r="R23" s="60">
        <v>500</v>
      </c>
      <c r="S23" s="63">
        <v>335.5</v>
      </c>
      <c r="T23" s="60">
        <v>167750</v>
      </c>
      <c r="U23" s="60">
        <v>187880.00000000003</v>
      </c>
      <c r="V23" s="14"/>
      <c r="W23" s="14">
        <v>2017</v>
      </c>
      <c r="X23" s="144"/>
      <c r="Y23" s="122" t="s">
        <v>190</v>
      </c>
      <c r="Z23" s="120"/>
      <c r="AA23" s="14" t="s">
        <v>1276</v>
      </c>
      <c r="AB23" s="120"/>
      <c r="AC23" s="120"/>
      <c r="AD23" s="120"/>
      <c r="AE23" s="120"/>
      <c r="AF23" s="120"/>
      <c r="AG23" s="120"/>
      <c r="AH23" s="120"/>
      <c r="AI23" s="120"/>
      <c r="AJ23" s="120"/>
      <c r="AK23" s="120"/>
      <c r="AL23" s="120"/>
      <c r="AM23" s="120"/>
      <c r="AN23" s="120"/>
      <c r="AO23" s="120"/>
      <c r="AP23" s="120"/>
      <c r="AQ23" s="120"/>
      <c r="AR23" s="120"/>
      <c r="AS23" s="120"/>
      <c r="AT23" s="120"/>
      <c r="AU23" s="120"/>
    </row>
    <row r="24" spans="1:47" s="50" customFormat="1" ht="51" x14ac:dyDescent="0.2">
      <c r="A24" s="145" t="s">
        <v>575</v>
      </c>
      <c r="B24" s="2" t="s">
        <v>1</v>
      </c>
      <c r="C24" s="2" t="s">
        <v>211</v>
      </c>
      <c r="D24" s="45" t="s">
        <v>212</v>
      </c>
      <c r="E24" s="45" t="s">
        <v>213</v>
      </c>
      <c r="F24" s="45" t="s">
        <v>214</v>
      </c>
      <c r="G24" s="2" t="s">
        <v>184</v>
      </c>
      <c r="H24" s="62">
        <v>0</v>
      </c>
      <c r="I24" s="2">
        <v>710000000</v>
      </c>
      <c r="J24" s="2" t="s">
        <v>7</v>
      </c>
      <c r="K24" s="2" t="s">
        <v>185</v>
      </c>
      <c r="L24" s="2" t="s">
        <v>7</v>
      </c>
      <c r="M24" s="2" t="s">
        <v>186</v>
      </c>
      <c r="N24" s="2" t="s">
        <v>187</v>
      </c>
      <c r="O24" s="2" t="s">
        <v>188</v>
      </c>
      <c r="P24" s="2">
        <v>796</v>
      </c>
      <c r="Q24" s="2" t="s">
        <v>198</v>
      </c>
      <c r="R24" s="60">
        <v>600</v>
      </c>
      <c r="S24" s="63">
        <v>642</v>
      </c>
      <c r="T24" s="60">
        <v>385200</v>
      </c>
      <c r="U24" s="60">
        <v>431424.00000000006</v>
      </c>
      <c r="V24" s="14"/>
      <c r="W24" s="14">
        <v>2017</v>
      </c>
      <c r="X24" s="144"/>
      <c r="Y24" s="122" t="s">
        <v>190</v>
      </c>
      <c r="Z24" s="120"/>
      <c r="AA24" s="14" t="s">
        <v>1276</v>
      </c>
      <c r="AB24" s="120"/>
      <c r="AC24" s="120"/>
      <c r="AD24" s="120"/>
      <c r="AE24" s="120"/>
      <c r="AF24" s="120"/>
      <c r="AG24" s="120"/>
      <c r="AH24" s="120"/>
      <c r="AI24" s="120"/>
      <c r="AJ24" s="120"/>
      <c r="AK24" s="120"/>
      <c r="AL24" s="120"/>
      <c r="AM24" s="120"/>
      <c r="AN24" s="120"/>
      <c r="AO24" s="120"/>
      <c r="AP24" s="120"/>
      <c r="AQ24" s="120"/>
      <c r="AR24" s="120"/>
      <c r="AS24" s="120"/>
      <c r="AT24" s="120"/>
      <c r="AU24" s="120"/>
    </row>
    <row r="25" spans="1:47" s="50" customFormat="1" ht="51" x14ac:dyDescent="0.2">
      <c r="A25" s="1" t="s">
        <v>576</v>
      </c>
      <c r="B25" s="2" t="s">
        <v>1</v>
      </c>
      <c r="C25" s="2" t="s">
        <v>215</v>
      </c>
      <c r="D25" s="45" t="s">
        <v>212</v>
      </c>
      <c r="E25" s="45" t="s">
        <v>216</v>
      </c>
      <c r="F25" s="45" t="s">
        <v>217</v>
      </c>
      <c r="G25" s="2" t="s">
        <v>184</v>
      </c>
      <c r="H25" s="62">
        <v>0</v>
      </c>
      <c r="I25" s="2">
        <v>710000000</v>
      </c>
      <c r="J25" s="2" t="s">
        <v>7</v>
      </c>
      <c r="K25" s="2" t="s">
        <v>185</v>
      </c>
      <c r="L25" s="2" t="s">
        <v>7</v>
      </c>
      <c r="M25" s="2" t="s">
        <v>186</v>
      </c>
      <c r="N25" s="2" t="s">
        <v>187</v>
      </c>
      <c r="O25" s="2" t="s">
        <v>188</v>
      </c>
      <c r="P25" s="2">
        <v>796</v>
      </c>
      <c r="Q25" s="2" t="s">
        <v>198</v>
      </c>
      <c r="R25" s="60">
        <v>200</v>
      </c>
      <c r="S25" s="63">
        <v>642</v>
      </c>
      <c r="T25" s="60">
        <v>128400</v>
      </c>
      <c r="U25" s="60">
        <v>143808</v>
      </c>
      <c r="V25" s="14"/>
      <c r="W25" s="14">
        <v>2017</v>
      </c>
      <c r="X25" s="144"/>
      <c r="Y25" s="122" t="s">
        <v>190</v>
      </c>
      <c r="Z25" s="120"/>
      <c r="AA25" s="14" t="s">
        <v>1276</v>
      </c>
      <c r="AB25" s="120"/>
      <c r="AC25" s="120"/>
      <c r="AD25" s="120"/>
      <c r="AE25" s="120"/>
      <c r="AF25" s="120"/>
      <c r="AG25" s="120"/>
      <c r="AH25" s="120"/>
      <c r="AI25" s="120"/>
      <c r="AJ25" s="120"/>
      <c r="AK25" s="120"/>
      <c r="AL25" s="120"/>
      <c r="AM25" s="120"/>
      <c r="AN25" s="120"/>
      <c r="AO25" s="120"/>
      <c r="AP25" s="120"/>
      <c r="AQ25" s="120"/>
      <c r="AR25" s="120"/>
      <c r="AS25" s="120"/>
      <c r="AT25" s="120"/>
      <c r="AU25" s="120"/>
    </row>
    <row r="26" spans="1:47" s="50" customFormat="1" ht="51" x14ac:dyDescent="0.2">
      <c r="A26" s="145" t="s">
        <v>577</v>
      </c>
      <c r="B26" s="2" t="s">
        <v>1</v>
      </c>
      <c r="C26" s="2" t="s">
        <v>218</v>
      </c>
      <c r="D26" s="45" t="s">
        <v>219</v>
      </c>
      <c r="E26" s="45" t="s">
        <v>220</v>
      </c>
      <c r="F26" s="45" t="s">
        <v>221</v>
      </c>
      <c r="G26" s="2" t="s">
        <v>184</v>
      </c>
      <c r="H26" s="62">
        <v>0</v>
      </c>
      <c r="I26" s="2">
        <v>710000000</v>
      </c>
      <c r="J26" s="2" t="s">
        <v>7</v>
      </c>
      <c r="K26" s="2" t="s">
        <v>185</v>
      </c>
      <c r="L26" s="2" t="s">
        <v>7</v>
      </c>
      <c r="M26" s="2" t="s">
        <v>186</v>
      </c>
      <c r="N26" s="2" t="s">
        <v>187</v>
      </c>
      <c r="O26" s="2" t="s">
        <v>188</v>
      </c>
      <c r="P26" s="2">
        <v>778</v>
      </c>
      <c r="Q26" s="2" t="s">
        <v>222</v>
      </c>
      <c r="R26" s="60">
        <v>1000</v>
      </c>
      <c r="S26" s="63">
        <v>119</v>
      </c>
      <c r="T26" s="60">
        <v>119000</v>
      </c>
      <c r="U26" s="60">
        <v>133280</v>
      </c>
      <c r="V26" s="14"/>
      <c r="W26" s="14">
        <v>2017</v>
      </c>
      <c r="X26" s="144"/>
      <c r="Y26" s="122" t="s">
        <v>190</v>
      </c>
      <c r="Z26" s="120"/>
      <c r="AA26" s="14" t="s">
        <v>1276</v>
      </c>
      <c r="AB26" s="120"/>
      <c r="AC26" s="120"/>
      <c r="AD26" s="120"/>
      <c r="AE26" s="120"/>
      <c r="AF26" s="120"/>
      <c r="AG26" s="120"/>
      <c r="AH26" s="120"/>
      <c r="AI26" s="120"/>
      <c r="AJ26" s="120"/>
      <c r="AK26" s="120"/>
      <c r="AL26" s="120"/>
      <c r="AM26" s="120"/>
      <c r="AN26" s="120"/>
      <c r="AO26" s="120"/>
      <c r="AP26" s="120"/>
      <c r="AQ26" s="120"/>
      <c r="AR26" s="120"/>
      <c r="AS26" s="120"/>
      <c r="AT26" s="120"/>
      <c r="AU26" s="120"/>
    </row>
    <row r="27" spans="1:47" s="50" customFormat="1" ht="51" x14ac:dyDescent="0.2">
      <c r="A27" s="1" t="s">
        <v>578</v>
      </c>
      <c r="B27" s="2" t="s">
        <v>1</v>
      </c>
      <c r="C27" s="2" t="s">
        <v>223</v>
      </c>
      <c r="D27" s="45" t="s">
        <v>1678</v>
      </c>
      <c r="E27" s="45" t="s">
        <v>224</v>
      </c>
      <c r="F27" s="45" t="s">
        <v>225</v>
      </c>
      <c r="G27" s="2" t="s">
        <v>184</v>
      </c>
      <c r="H27" s="62">
        <v>0</v>
      </c>
      <c r="I27" s="2">
        <v>710000000</v>
      </c>
      <c r="J27" s="2" t="s">
        <v>7</v>
      </c>
      <c r="K27" s="2" t="s">
        <v>185</v>
      </c>
      <c r="L27" s="2" t="s">
        <v>7</v>
      </c>
      <c r="M27" s="2" t="s">
        <v>186</v>
      </c>
      <c r="N27" s="2" t="s">
        <v>187</v>
      </c>
      <c r="O27" s="2" t="s">
        <v>188</v>
      </c>
      <c r="P27" s="2">
        <v>796</v>
      </c>
      <c r="Q27" s="2" t="s">
        <v>198</v>
      </c>
      <c r="R27" s="60">
        <v>470</v>
      </c>
      <c r="S27" s="63">
        <v>682</v>
      </c>
      <c r="T27" s="60">
        <v>320540</v>
      </c>
      <c r="U27" s="60">
        <v>359004.80000000005</v>
      </c>
      <c r="V27" s="14"/>
      <c r="W27" s="14">
        <v>2017</v>
      </c>
      <c r="X27" s="144"/>
      <c r="Y27" s="122" t="s">
        <v>190</v>
      </c>
      <c r="Z27" s="120"/>
      <c r="AA27" s="14" t="s">
        <v>1276</v>
      </c>
      <c r="AB27" s="120"/>
      <c r="AC27" s="120"/>
      <c r="AD27" s="120"/>
      <c r="AE27" s="120"/>
      <c r="AF27" s="120"/>
      <c r="AG27" s="120"/>
      <c r="AH27" s="120"/>
      <c r="AI27" s="120"/>
      <c r="AJ27" s="120"/>
      <c r="AK27" s="120"/>
      <c r="AL27" s="120"/>
      <c r="AM27" s="120"/>
      <c r="AN27" s="120"/>
      <c r="AO27" s="120"/>
      <c r="AP27" s="120"/>
      <c r="AQ27" s="120"/>
      <c r="AR27" s="120"/>
      <c r="AS27" s="120"/>
      <c r="AT27" s="120"/>
      <c r="AU27" s="120"/>
    </row>
    <row r="28" spans="1:47" s="50" customFormat="1" ht="63.75" x14ac:dyDescent="0.2">
      <c r="A28" s="145" t="s">
        <v>579</v>
      </c>
      <c r="B28" s="2" t="s">
        <v>1</v>
      </c>
      <c r="C28" s="2" t="s">
        <v>226</v>
      </c>
      <c r="D28" s="45" t="s">
        <v>212</v>
      </c>
      <c r="E28" s="45" t="s">
        <v>227</v>
      </c>
      <c r="F28" s="45" t="s">
        <v>228</v>
      </c>
      <c r="G28" s="2" t="s">
        <v>6</v>
      </c>
      <c r="H28" s="62">
        <v>0</v>
      </c>
      <c r="I28" s="2">
        <v>710000000</v>
      </c>
      <c r="J28" s="2" t="s">
        <v>7</v>
      </c>
      <c r="K28" s="2" t="s">
        <v>185</v>
      </c>
      <c r="L28" s="2" t="s">
        <v>7</v>
      </c>
      <c r="M28" s="2" t="s">
        <v>186</v>
      </c>
      <c r="N28" s="2" t="s">
        <v>187</v>
      </c>
      <c r="O28" s="2" t="s">
        <v>188</v>
      </c>
      <c r="P28" s="2">
        <v>796</v>
      </c>
      <c r="Q28" s="2" t="s">
        <v>198</v>
      </c>
      <c r="R28" s="60">
        <v>24</v>
      </c>
      <c r="S28" s="63">
        <v>10044.64</v>
      </c>
      <c r="T28" s="60">
        <v>241071.35999999999</v>
      </c>
      <c r="U28" s="60">
        <v>269999.92320000002</v>
      </c>
      <c r="V28" s="14"/>
      <c r="W28" s="14">
        <v>2017</v>
      </c>
      <c r="X28" s="144"/>
      <c r="Y28" s="122" t="s">
        <v>190</v>
      </c>
      <c r="Z28" s="120"/>
      <c r="AA28" s="14" t="s">
        <v>1276</v>
      </c>
      <c r="AB28" s="120"/>
      <c r="AC28" s="120"/>
      <c r="AD28" s="120"/>
      <c r="AE28" s="120"/>
      <c r="AF28" s="120"/>
      <c r="AG28" s="120"/>
      <c r="AH28" s="120"/>
      <c r="AI28" s="120"/>
      <c r="AJ28" s="120"/>
      <c r="AK28" s="120"/>
      <c r="AL28" s="120"/>
      <c r="AM28" s="120"/>
      <c r="AN28" s="120"/>
      <c r="AO28" s="120"/>
      <c r="AP28" s="120"/>
      <c r="AQ28" s="120"/>
      <c r="AR28" s="120"/>
      <c r="AS28" s="120"/>
      <c r="AT28" s="120"/>
      <c r="AU28" s="120"/>
    </row>
    <row r="29" spans="1:47" s="50" customFormat="1" ht="51" x14ac:dyDescent="0.2">
      <c r="A29" s="1" t="s">
        <v>580</v>
      </c>
      <c r="B29" s="2" t="s">
        <v>1</v>
      </c>
      <c r="C29" s="2" t="s">
        <v>229</v>
      </c>
      <c r="D29" s="45" t="s">
        <v>1679</v>
      </c>
      <c r="E29" s="45" t="s">
        <v>230</v>
      </c>
      <c r="F29" s="45" t="s">
        <v>231</v>
      </c>
      <c r="G29" s="2" t="s">
        <v>184</v>
      </c>
      <c r="H29" s="62">
        <v>0</v>
      </c>
      <c r="I29" s="2">
        <v>710000000</v>
      </c>
      <c r="J29" s="2" t="s">
        <v>7</v>
      </c>
      <c r="K29" s="2" t="s">
        <v>185</v>
      </c>
      <c r="L29" s="2" t="s">
        <v>7</v>
      </c>
      <c r="M29" s="2" t="s">
        <v>186</v>
      </c>
      <c r="N29" s="2" t="s">
        <v>187</v>
      </c>
      <c r="O29" s="2" t="s">
        <v>188</v>
      </c>
      <c r="P29" s="2">
        <v>704</v>
      </c>
      <c r="Q29" s="2" t="s">
        <v>232</v>
      </c>
      <c r="R29" s="60">
        <v>50</v>
      </c>
      <c r="S29" s="63">
        <v>112.5</v>
      </c>
      <c r="T29" s="60">
        <v>5625</v>
      </c>
      <c r="U29" s="60">
        <v>6300.0000000000009</v>
      </c>
      <c r="V29" s="14"/>
      <c r="W29" s="14">
        <v>2017</v>
      </c>
      <c r="X29" s="144"/>
      <c r="Y29" s="122" t="s">
        <v>190</v>
      </c>
      <c r="Z29" s="120"/>
      <c r="AA29" s="14" t="s">
        <v>1276</v>
      </c>
      <c r="AB29" s="120"/>
      <c r="AC29" s="120"/>
      <c r="AD29" s="120"/>
      <c r="AE29" s="120"/>
      <c r="AF29" s="120"/>
      <c r="AG29" s="120"/>
      <c r="AH29" s="120"/>
      <c r="AI29" s="120"/>
      <c r="AJ29" s="120"/>
      <c r="AK29" s="120"/>
      <c r="AL29" s="120"/>
      <c r="AM29" s="120"/>
      <c r="AN29" s="120"/>
      <c r="AO29" s="120"/>
      <c r="AP29" s="120"/>
      <c r="AQ29" s="120"/>
      <c r="AR29" s="120"/>
      <c r="AS29" s="120"/>
      <c r="AT29" s="120"/>
      <c r="AU29" s="120"/>
    </row>
    <row r="30" spans="1:47" s="50" customFormat="1" ht="51" x14ac:dyDescent="0.2">
      <c r="A30" s="145" t="s">
        <v>581</v>
      </c>
      <c r="B30" s="2" t="s">
        <v>1</v>
      </c>
      <c r="C30" s="2" t="s">
        <v>233</v>
      </c>
      <c r="D30" s="45" t="s">
        <v>234</v>
      </c>
      <c r="E30" s="45" t="s">
        <v>235</v>
      </c>
      <c r="F30" s="45" t="s">
        <v>236</v>
      </c>
      <c r="G30" s="2" t="s">
        <v>184</v>
      </c>
      <c r="H30" s="62">
        <v>0</v>
      </c>
      <c r="I30" s="2">
        <v>710000000</v>
      </c>
      <c r="J30" s="2" t="s">
        <v>7</v>
      </c>
      <c r="K30" s="2" t="s">
        <v>185</v>
      </c>
      <c r="L30" s="2" t="s">
        <v>7</v>
      </c>
      <c r="M30" s="2" t="s">
        <v>186</v>
      </c>
      <c r="N30" s="2" t="s">
        <v>187</v>
      </c>
      <c r="O30" s="2" t="s">
        <v>188</v>
      </c>
      <c r="P30" s="2">
        <v>796</v>
      </c>
      <c r="Q30" s="2" t="s">
        <v>198</v>
      </c>
      <c r="R30" s="60">
        <v>10000</v>
      </c>
      <c r="S30" s="63">
        <v>33</v>
      </c>
      <c r="T30" s="60">
        <v>330000</v>
      </c>
      <c r="U30" s="60">
        <v>369600.00000000006</v>
      </c>
      <c r="V30" s="14"/>
      <c r="W30" s="14">
        <v>2017</v>
      </c>
      <c r="X30" s="144"/>
      <c r="Y30" s="122" t="s">
        <v>190</v>
      </c>
      <c r="Z30" s="120"/>
      <c r="AA30" s="14" t="s">
        <v>1276</v>
      </c>
      <c r="AB30" s="120"/>
      <c r="AC30" s="120"/>
      <c r="AD30" s="120"/>
      <c r="AE30" s="120"/>
      <c r="AF30" s="120"/>
      <c r="AG30" s="120"/>
      <c r="AH30" s="120"/>
      <c r="AI30" s="120"/>
      <c r="AJ30" s="120"/>
      <c r="AK30" s="120"/>
      <c r="AL30" s="120"/>
      <c r="AM30" s="120"/>
      <c r="AN30" s="120"/>
      <c r="AO30" s="120"/>
      <c r="AP30" s="120"/>
      <c r="AQ30" s="120"/>
      <c r="AR30" s="120"/>
      <c r="AS30" s="120"/>
      <c r="AT30" s="120"/>
      <c r="AU30" s="120"/>
    </row>
    <row r="31" spans="1:47" s="50" customFormat="1" ht="114.75" x14ac:dyDescent="0.2">
      <c r="A31" s="1" t="s">
        <v>582</v>
      </c>
      <c r="B31" s="2" t="s">
        <v>1</v>
      </c>
      <c r="C31" s="2" t="s">
        <v>237</v>
      </c>
      <c r="D31" s="45" t="s">
        <v>238</v>
      </c>
      <c r="E31" s="45" t="s">
        <v>239</v>
      </c>
      <c r="F31" s="45" t="s">
        <v>240</v>
      </c>
      <c r="G31" s="2" t="s">
        <v>184</v>
      </c>
      <c r="H31" s="62">
        <v>0</v>
      </c>
      <c r="I31" s="2">
        <v>710000000</v>
      </c>
      <c r="J31" s="2" t="s">
        <v>7</v>
      </c>
      <c r="K31" s="2" t="s">
        <v>185</v>
      </c>
      <c r="L31" s="2" t="s">
        <v>7</v>
      </c>
      <c r="M31" s="2" t="s">
        <v>186</v>
      </c>
      <c r="N31" s="2" t="s">
        <v>187</v>
      </c>
      <c r="O31" s="2" t="s">
        <v>188</v>
      </c>
      <c r="P31" s="2">
        <v>796</v>
      </c>
      <c r="Q31" s="2" t="s">
        <v>198</v>
      </c>
      <c r="R31" s="60">
        <v>100</v>
      </c>
      <c r="S31" s="63">
        <v>3933</v>
      </c>
      <c r="T31" s="60">
        <v>393300</v>
      </c>
      <c r="U31" s="60">
        <v>440496.00000000006</v>
      </c>
      <c r="V31" s="14"/>
      <c r="W31" s="14">
        <v>2017</v>
      </c>
      <c r="X31" s="144"/>
      <c r="Y31" s="122" t="s">
        <v>190</v>
      </c>
      <c r="Z31" s="120"/>
      <c r="AA31" s="14" t="s">
        <v>1276</v>
      </c>
      <c r="AB31" s="120"/>
      <c r="AC31" s="120"/>
      <c r="AD31" s="120"/>
      <c r="AE31" s="120"/>
      <c r="AF31" s="120"/>
      <c r="AG31" s="120"/>
      <c r="AH31" s="120"/>
      <c r="AI31" s="120"/>
      <c r="AJ31" s="120"/>
      <c r="AK31" s="120"/>
      <c r="AL31" s="120"/>
      <c r="AM31" s="120"/>
      <c r="AN31" s="120"/>
      <c r="AO31" s="120"/>
      <c r="AP31" s="120"/>
      <c r="AQ31" s="120"/>
      <c r="AR31" s="120"/>
      <c r="AS31" s="120"/>
      <c r="AT31" s="120"/>
      <c r="AU31" s="120"/>
    </row>
    <row r="32" spans="1:47" s="50" customFormat="1" ht="63.75" x14ac:dyDescent="0.2">
      <c r="A32" s="145" t="s">
        <v>583</v>
      </c>
      <c r="B32" s="2" t="s">
        <v>1</v>
      </c>
      <c r="C32" s="2" t="s">
        <v>241</v>
      </c>
      <c r="D32" s="45" t="s">
        <v>242</v>
      </c>
      <c r="E32" s="45" t="s">
        <v>269</v>
      </c>
      <c r="F32" s="45" t="s">
        <v>243</v>
      </c>
      <c r="G32" s="2" t="s">
        <v>184</v>
      </c>
      <c r="H32" s="62">
        <v>0</v>
      </c>
      <c r="I32" s="2">
        <v>710000000</v>
      </c>
      <c r="J32" s="2" t="s">
        <v>7</v>
      </c>
      <c r="K32" s="2" t="s">
        <v>185</v>
      </c>
      <c r="L32" s="2" t="s">
        <v>7</v>
      </c>
      <c r="M32" s="2" t="s">
        <v>186</v>
      </c>
      <c r="N32" s="2" t="s">
        <v>187</v>
      </c>
      <c r="O32" s="2" t="s">
        <v>188</v>
      </c>
      <c r="P32" s="2">
        <v>796</v>
      </c>
      <c r="Q32" s="2" t="s">
        <v>198</v>
      </c>
      <c r="R32" s="60">
        <v>100</v>
      </c>
      <c r="S32" s="63">
        <v>1942</v>
      </c>
      <c r="T32" s="60">
        <v>194200</v>
      </c>
      <c r="U32" s="60">
        <v>217504.00000000003</v>
      </c>
      <c r="V32" s="14"/>
      <c r="W32" s="14">
        <v>2017</v>
      </c>
      <c r="X32" s="144"/>
      <c r="Y32" s="122" t="s">
        <v>190</v>
      </c>
      <c r="Z32" s="120"/>
      <c r="AA32" s="14" t="s">
        <v>1276</v>
      </c>
      <c r="AB32" s="120"/>
      <c r="AC32" s="120"/>
      <c r="AD32" s="120"/>
      <c r="AE32" s="120"/>
      <c r="AF32" s="120"/>
      <c r="AG32" s="120"/>
      <c r="AH32" s="120"/>
      <c r="AI32" s="120"/>
      <c r="AJ32" s="120"/>
      <c r="AK32" s="120"/>
      <c r="AL32" s="120"/>
      <c r="AM32" s="120"/>
      <c r="AN32" s="120"/>
      <c r="AO32" s="120"/>
      <c r="AP32" s="120"/>
      <c r="AQ32" s="120"/>
      <c r="AR32" s="120"/>
      <c r="AS32" s="120"/>
      <c r="AT32" s="120"/>
      <c r="AU32" s="120"/>
    </row>
    <row r="33" spans="1:47" s="50" customFormat="1" ht="51" x14ac:dyDescent="0.2">
      <c r="A33" s="1" t="s">
        <v>584</v>
      </c>
      <c r="B33" s="2" t="s">
        <v>1</v>
      </c>
      <c r="C33" s="2" t="s">
        <v>244</v>
      </c>
      <c r="D33" s="45" t="s">
        <v>1680</v>
      </c>
      <c r="E33" s="45" t="s">
        <v>245</v>
      </c>
      <c r="F33" s="45" t="s">
        <v>246</v>
      </c>
      <c r="G33" s="2" t="s">
        <v>184</v>
      </c>
      <c r="H33" s="62">
        <v>0</v>
      </c>
      <c r="I33" s="2">
        <v>710000000</v>
      </c>
      <c r="J33" s="2" t="s">
        <v>7</v>
      </c>
      <c r="K33" s="2" t="s">
        <v>185</v>
      </c>
      <c r="L33" s="2" t="s">
        <v>7</v>
      </c>
      <c r="M33" s="2" t="s">
        <v>186</v>
      </c>
      <c r="N33" s="2" t="s">
        <v>187</v>
      </c>
      <c r="O33" s="2" t="s">
        <v>188</v>
      </c>
      <c r="P33" s="2">
        <v>796</v>
      </c>
      <c r="Q33" s="2" t="s">
        <v>198</v>
      </c>
      <c r="R33" s="60">
        <v>1500</v>
      </c>
      <c r="S33" s="63">
        <v>97</v>
      </c>
      <c r="T33" s="60">
        <f>R33*S33</f>
        <v>145500</v>
      </c>
      <c r="U33" s="60">
        <f>T33*1.12</f>
        <v>162960.00000000003</v>
      </c>
      <c r="V33" s="14"/>
      <c r="W33" s="14">
        <v>2017</v>
      </c>
      <c r="X33" s="144"/>
      <c r="Y33" s="122" t="s">
        <v>190</v>
      </c>
      <c r="Z33" s="120"/>
      <c r="AA33" s="14" t="s">
        <v>1276</v>
      </c>
      <c r="AB33" s="120"/>
      <c r="AC33" s="120"/>
      <c r="AD33" s="120"/>
      <c r="AE33" s="120"/>
      <c r="AF33" s="120"/>
      <c r="AG33" s="120"/>
      <c r="AH33" s="120"/>
      <c r="AI33" s="120"/>
      <c r="AJ33" s="120"/>
      <c r="AK33" s="120"/>
      <c r="AL33" s="120"/>
      <c r="AM33" s="120"/>
      <c r="AN33" s="120"/>
      <c r="AO33" s="120"/>
      <c r="AP33" s="120"/>
      <c r="AQ33" s="120"/>
      <c r="AR33" s="120"/>
      <c r="AS33" s="120"/>
      <c r="AT33" s="120"/>
      <c r="AU33" s="120"/>
    </row>
    <row r="34" spans="1:47" s="50" customFormat="1" ht="51" x14ac:dyDescent="0.2">
      <c r="A34" s="145" t="s">
        <v>585</v>
      </c>
      <c r="B34" s="2" t="s">
        <v>1</v>
      </c>
      <c r="C34" s="2" t="s">
        <v>247</v>
      </c>
      <c r="D34" s="45" t="s">
        <v>248</v>
      </c>
      <c r="E34" s="45" t="s">
        <v>249</v>
      </c>
      <c r="F34" s="45" t="s">
        <v>250</v>
      </c>
      <c r="G34" s="2" t="s">
        <v>184</v>
      </c>
      <c r="H34" s="62">
        <v>0</v>
      </c>
      <c r="I34" s="2">
        <v>710000000</v>
      </c>
      <c r="J34" s="2" t="s">
        <v>7</v>
      </c>
      <c r="K34" s="2" t="s">
        <v>185</v>
      </c>
      <c r="L34" s="2" t="s">
        <v>7</v>
      </c>
      <c r="M34" s="2" t="s">
        <v>186</v>
      </c>
      <c r="N34" s="2" t="s">
        <v>187</v>
      </c>
      <c r="O34" s="2" t="s">
        <v>188</v>
      </c>
      <c r="P34" s="2">
        <v>796</v>
      </c>
      <c r="Q34" s="2" t="s">
        <v>198</v>
      </c>
      <c r="R34" s="60">
        <v>200</v>
      </c>
      <c r="S34" s="63">
        <v>103</v>
      </c>
      <c r="T34" s="60">
        <v>20600</v>
      </c>
      <c r="U34" s="60">
        <v>23072.000000000004</v>
      </c>
      <c r="V34" s="14"/>
      <c r="W34" s="14">
        <v>2017</v>
      </c>
      <c r="X34" s="144"/>
      <c r="Y34" s="122" t="s">
        <v>190</v>
      </c>
      <c r="Z34" s="120"/>
      <c r="AA34" s="14" t="s">
        <v>1276</v>
      </c>
      <c r="AB34" s="120"/>
      <c r="AC34" s="120"/>
      <c r="AD34" s="120"/>
      <c r="AE34" s="120"/>
      <c r="AF34" s="120"/>
      <c r="AG34" s="120"/>
      <c r="AH34" s="120"/>
      <c r="AI34" s="120"/>
      <c r="AJ34" s="120"/>
      <c r="AK34" s="120"/>
      <c r="AL34" s="120"/>
      <c r="AM34" s="120"/>
      <c r="AN34" s="120"/>
      <c r="AO34" s="120"/>
      <c r="AP34" s="120"/>
      <c r="AQ34" s="120"/>
      <c r="AR34" s="120"/>
      <c r="AS34" s="120"/>
      <c r="AT34" s="120"/>
      <c r="AU34" s="120"/>
    </row>
    <row r="35" spans="1:47" s="50" customFormat="1" ht="51" x14ac:dyDescent="0.2">
      <c r="A35" s="1" t="s">
        <v>586</v>
      </c>
      <c r="B35" s="2" t="s">
        <v>1</v>
      </c>
      <c r="C35" s="2" t="s">
        <v>251</v>
      </c>
      <c r="D35" s="45" t="s">
        <v>252</v>
      </c>
      <c r="E35" s="45" t="s">
        <v>253</v>
      </c>
      <c r="F35" s="45" t="s">
        <v>254</v>
      </c>
      <c r="G35" s="2" t="s">
        <v>184</v>
      </c>
      <c r="H35" s="62">
        <v>0</v>
      </c>
      <c r="I35" s="2">
        <v>710000000</v>
      </c>
      <c r="J35" s="2" t="s">
        <v>7</v>
      </c>
      <c r="K35" s="2" t="s">
        <v>185</v>
      </c>
      <c r="L35" s="2" t="s">
        <v>7</v>
      </c>
      <c r="M35" s="2" t="s">
        <v>186</v>
      </c>
      <c r="N35" s="2" t="s">
        <v>187</v>
      </c>
      <c r="O35" s="2" t="s">
        <v>188</v>
      </c>
      <c r="P35" s="2">
        <v>796</v>
      </c>
      <c r="Q35" s="2" t="s">
        <v>198</v>
      </c>
      <c r="R35" s="60">
        <v>100</v>
      </c>
      <c r="S35" s="63">
        <v>115</v>
      </c>
      <c r="T35" s="60">
        <v>11500</v>
      </c>
      <c r="U35" s="60">
        <v>12880.000000000002</v>
      </c>
      <c r="V35" s="14"/>
      <c r="W35" s="14">
        <v>2017</v>
      </c>
      <c r="X35" s="144"/>
      <c r="Y35" s="122" t="s">
        <v>190</v>
      </c>
      <c r="Z35" s="120"/>
      <c r="AA35" s="14" t="s">
        <v>1276</v>
      </c>
      <c r="AB35" s="120"/>
      <c r="AC35" s="120"/>
      <c r="AD35" s="120"/>
      <c r="AE35" s="120"/>
      <c r="AF35" s="120"/>
      <c r="AG35" s="120"/>
      <c r="AH35" s="120"/>
      <c r="AI35" s="120"/>
      <c r="AJ35" s="120"/>
      <c r="AK35" s="120"/>
      <c r="AL35" s="120"/>
      <c r="AM35" s="120"/>
      <c r="AN35" s="120"/>
      <c r="AO35" s="120"/>
      <c r="AP35" s="120"/>
      <c r="AQ35" s="120"/>
      <c r="AR35" s="120"/>
      <c r="AS35" s="120"/>
      <c r="AT35" s="120"/>
      <c r="AU35" s="120"/>
    </row>
    <row r="36" spans="1:47" s="50" customFormat="1" ht="51" x14ac:dyDescent="0.2">
      <c r="A36" s="145" t="s">
        <v>587</v>
      </c>
      <c r="B36" s="2" t="s">
        <v>1</v>
      </c>
      <c r="C36" s="2" t="s">
        <v>255</v>
      </c>
      <c r="D36" s="45" t="s">
        <v>256</v>
      </c>
      <c r="E36" s="45" t="s">
        <v>257</v>
      </c>
      <c r="F36" s="45" t="s">
        <v>258</v>
      </c>
      <c r="G36" s="2" t="s">
        <v>184</v>
      </c>
      <c r="H36" s="62">
        <v>0</v>
      </c>
      <c r="I36" s="2">
        <v>710000000</v>
      </c>
      <c r="J36" s="2" t="s">
        <v>7</v>
      </c>
      <c r="K36" s="2" t="s">
        <v>185</v>
      </c>
      <c r="L36" s="2" t="s">
        <v>7</v>
      </c>
      <c r="M36" s="2" t="s">
        <v>186</v>
      </c>
      <c r="N36" s="2" t="s">
        <v>187</v>
      </c>
      <c r="O36" s="2" t="s">
        <v>188</v>
      </c>
      <c r="P36" s="2">
        <v>796</v>
      </c>
      <c r="Q36" s="2" t="s">
        <v>198</v>
      </c>
      <c r="R36" s="60">
        <v>1000</v>
      </c>
      <c r="S36" s="63">
        <v>460</v>
      </c>
      <c r="T36" s="60">
        <v>460000</v>
      </c>
      <c r="U36" s="60">
        <v>515200.00000000006</v>
      </c>
      <c r="V36" s="14"/>
      <c r="W36" s="14">
        <v>2017</v>
      </c>
      <c r="X36" s="144"/>
      <c r="Y36" s="122" t="s">
        <v>190</v>
      </c>
      <c r="Z36" s="120"/>
      <c r="AA36" s="14" t="s">
        <v>1276</v>
      </c>
      <c r="AB36" s="120"/>
      <c r="AC36" s="120"/>
      <c r="AD36" s="120"/>
      <c r="AE36" s="120"/>
      <c r="AF36" s="120"/>
      <c r="AG36" s="120"/>
      <c r="AH36" s="120"/>
      <c r="AI36" s="120"/>
      <c r="AJ36" s="120"/>
      <c r="AK36" s="120"/>
      <c r="AL36" s="120"/>
      <c r="AM36" s="120"/>
      <c r="AN36" s="120"/>
      <c r="AO36" s="120"/>
      <c r="AP36" s="120"/>
      <c r="AQ36" s="120"/>
      <c r="AR36" s="120"/>
      <c r="AS36" s="120"/>
      <c r="AT36" s="120"/>
      <c r="AU36" s="120"/>
    </row>
    <row r="37" spans="1:47" s="50" customFormat="1" ht="51" x14ac:dyDescent="0.2">
      <c r="A37" s="1" t="s">
        <v>588</v>
      </c>
      <c r="B37" s="2" t="s">
        <v>1</v>
      </c>
      <c r="C37" s="2" t="s">
        <v>259</v>
      </c>
      <c r="D37" s="45" t="s">
        <v>256</v>
      </c>
      <c r="E37" s="45" t="s">
        <v>260</v>
      </c>
      <c r="F37" s="45" t="s">
        <v>261</v>
      </c>
      <c r="G37" s="2" t="s">
        <v>184</v>
      </c>
      <c r="H37" s="62">
        <v>0</v>
      </c>
      <c r="I37" s="2">
        <v>710000000</v>
      </c>
      <c r="J37" s="2" t="s">
        <v>7</v>
      </c>
      <c r="K37" s="2" t="s">
        <v>185</v>
      </c>
      <c r="L37" s="2" t="s">
        <v>7</v>
      </c>
      <c r="M37" s="2" t="s">
        <v>186</v>
      </c>
      <c r="N37" s="2" t="s">
        <v>187</v>
      </c>
      <c r="O37" s="2" t="s">
        <v>188</v>
      </c>
      <c r="P37" s="2">
        <v>796</v>
      </c>
      <c r="Q37" s="2" t="s">
        <v>198</v>
      </c>
      <c r="R37" s="60">
        <v>200</v>
      </c>
      <c r="S37" s="63">
        <v>331.5</v>
      </c>
      <c r="T37" s="60">
        <v>66300</v>
      </c>
      <c r="U37" s="60">
        <v>74256</v>
      </c>
      <c r="V37" s="14"/>
      <c r="W37" s="14">
        <v>2017</v>
      </c>
      <c r="X37" s="144"/>
      <c r="Y37" s="122" t="s">
        <v>190</v>
      </c>
      <c r="Z37" s="120"/>
      <c r="AA37" s="14" t="s">
        <v>1276</v>
      </c>
      <c r="AB37" s="120"/>
      <c r="AC37" s="120"/>
      <c r="AD37" s="120"/>
      <c r="AE37" s="120"/>
      <c r="AF37" s="120"/>
      <c r="AG37" s="120"/>
      <c r="AH37" s="120"/>
      <c r="AI37" s="120"/>
      <c r="AJ37" s="120"/>
      <c r="AK37" s="120"/>
      <c r="AL37" s="120"/>
      <c r="AM37" s="120"/>
      <c r="AN37" s="120"/>
      <c r="AO37" s="120"/>
      <c r="AP37" s="120"/>
      <c r="AQ37" s="120"/>
      <c r="AR37" s="120"/>
      <c r="AS37" s="120"/>
      <c r="AT37" s="120"/>
      <c r="AU37" s="120"/>
    </row>
    <row r="38" spans="1:47" s="50" customFormat="1" ht="51" x14ac:dyDescent="0.2">
      <c r="A38" s="145" t="s">
        <v>589</v>
      </c>
      <c r="B38" s="2" t="s">
        <v>1</v>
      </c>
      <c r="C38" s="2" t="s">
        <v>262</v>
      </c>
      <c r="D38" s="45" t="s">
        <v>263</v>
      </c>
      <c r="E38" s="45" t="s">
        <v>264</v>
      </c>
      <c r="F38" s="45" t="s">
        <v>265</v>
      </c>
      <c r="G38" s="2" t="s">
        <v>184</v>
      </c>
      <c r="H38" s="62">
        <v>0</v>
      </c>
      <c r="I38" s="2">
        <v>710000000</v>
      </c>
      <c r="J38" s="2" t="s">
        <v>7</v>
      </c>
      <c r="K38" s="2" t="s">
        <v>185</v>
      </c>
      <c r="L38" s="2" t="s">
        <v>7</v>
      </c>
      <c r="M38" s="2" t="s">
        <v>186</v>
      </c>
      <c r="N38" s="2" t="s">
        <v>187</v>
      </c>
      <c r="O38" s="2" t="s">
        <v>188</v>
      </c>
      <c r="P38" s="2">
        <v>5111</v>
      </c>
      <c r="Q38" s="2" t="s">
        <v>189</v>
      </c>
      <c r="R38" s="60">
        <v>100</v>
      </c>
      <c r="S38" s="63">
        <v>56.5</v>
      </c>
      <c r="T38" s="60">
        <v>5650</v>
      </c>
      <c r="U38" s="60">
        <v>6328.0000000000009</v>
      </c>
      <c r="V38" s="14"/>
      <c r="W38" s="14">
        <v>2017</v>
      </c>
      <c r="X38" s="144"/>
      <c r="Y38" s="122" t="s">
        <v>190</v>
      </c>
      <c r="Z38" s="120"/>
      <c r="AA38" s="14" t="s">
        <v>1276</v>
      </c>
      <c r="AB38" s="120"/>
      <c r="AC38" s="120"/>
      <c r="AD38" s="120"/>
      <c r="AE38" s="120"/>
      <c r="AF38" s="120"/>
      <c r="AG38" s="120"/>
      <c r="AH38" s="120"/>
      <c r="AI38" s="120"/>
      <c r="AJ38" s="120"/>
      <c r="AK38" s="120"/>
      <c r="AL38" s="120"/>
      <c r="AM38" s="120"/>
      <c r="AN38" s="120"/>
      <c r="AO38" s="120"/>
      <c r="AP38" s="120"/>
      <c r="AQ38" s="120"/>
      <c r="AR38" s="120"/>
      <c r="AS38" s="120"/>
      <c r="AT38" s="120"/>
      <c r="AU38" s="120"/>
    </row>
    <row r="39" spans="1:47" s="50" customFormat="1" ht="51" x14ac:dyDescent="0.2">
      <c r="A39" s="1" t="s">
        <v>590</v>
      </c>
      <c r="B39" s="2" t="s">
        <v>1</v>
      </c>
      <c r="C39" s="2" t="s">
        <v>262</v>
      </c>
      <c r="D39" s="45" t="s">
        <v>263</v>
      </c>
      <c r="E39" s="45" t="s">
        <v>264</v>
      </c>
      <c r="F39" s="45" t="s">
        <v>266</v>
      </c>
      <c r="G39" s="2" t="s">
        <v>184</v>
      </c>
      <c r="H39" s="62">
        <v>0</v>
      </c>
      <c r="I39" s="2">
        <v>710000000</v>
      </c>
      <c r="J39" s="2" t="s">
        <v>7</v>
      </c>
      <c r="K39" s="2" t="s">
        <v>185</v>
      </c>
      <c r="L39" s="2" t="s">
        <v>7</v>
      </c>
      <c r="M39" s="2" t="s">
        <v>186</v>
      </c>
      <c r="N39" s="2" t="s">
        <v>187</v>
      </c>
      <c r="O39" s="2" t="s">
        <v>188</v>
      </c>
      <c r="P39" s="2">
        <v>5111</v>
      </c>
      <c r="Q39" s="2" t="s">
        <v>189</v>
      </c>
      <c r="R39" s="60">
        <v>500</v>
      </c>
      <c r="S39" s="63">
        <v>114</v>
      </c>
      <c r="T39" s="60">
        <v>57000</v>
      </c>
      <c r="U39" s="60">
        <v>63840.000000000007</v>
      </c>
      <c r="V39" s="14"/>
      <c r="W39" s="14">
        <v>2017</v>
      </c>
      <c r="X39" s="144"/>
      <c r="Y39" s="122" t="s">
        <v>190</v>
      </c>
      <c r="Z39" s="120"/>
      <c r="AA39" s="14" t="s">
        <v>1276</v>
      </c>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50" customFormat="1" ht="63.75" x14ac:dyDescent="0.2">
      <c r="A40" s="145" t="s">
        <v>591</v>
      </c>
      <c r="B40" s="2" t="s">
        <v>1</v>
      </c>
      <c r="C40" s="2" t="s">
        <v>267</v>
      </c>
      <c r="D40" s="45" t="s">
        <v>268</v>
      </c>
      <c r="E40" s="45" t="s">
        <v>269</v>
      </c>
      <c r="F40" s="45" t="s">
        <v>270</v>
      </c>
      <c r="G40" s="2" t="s">
        <v>184</v>
      </c>
      <c r="H40" s="62">
        <v>0</v>
      </c>
      <c r="I40" s="2">
        <v>710000000</v>
      </c>
      <c r="J40" s="2" t="s">
        <v>7</v>
      </c>
      <c r="K40" s="2" t="s">
        <v>185</v>
      </c>
      <c r="L40" s="2" t="s">
        <v>7</v>
      </c>
      <c r="M40" s="2" t="s">
        <v>186</v>
      </c>
      <c r="N40" s="2" t="s">
        <v>187</v>
      </c>
      <c r="O40" s="2" t="s">
        <v>188</v>
      </c>
      <c r="P40" s="2">
        <v>796</v>
      </c>
      <c r="Q40" s="2" t="s">
        <v>198</v>
      </c>
      <c r="R40" s="60">
        <v>300</v>
      </c>
      <c r="S40" s="63">
        <v>591</v>
      </c>
      <c r="T40" s="60">
        <v>177300</v>
      </c>
      <c r="U40" s="60">
        <v>198576.00000000003</v>
      </c>
      <c r="V40" s="14"/>
      <c r="W40" s="14">
        <v>2017</v>
      </c>
      <c r="X40" s="144"/>
      <c r="Y40" s="122" t="s">
        <v>190</v>
      </c>
      <c r="Z40" s="120"/>
      <c r="AA40" s="14" t="s">
        <v>1276</v>
      </c>
      <c r="AB40" s="120"/>
      <c r="AC40" s="120"/>
      <c r="AD40" s="120"/>
      <c r="AE40" s="120"/>
      <c r="AF40" s="120"/>
      <c r="AG40" s="120"/>
      <c r="AH40" s="120"/>
      <c r="AI40" s="120"/>
      <c r="AJ40" s="120"/>
      <c r="AK40" s="120"/>
      <c r="AL40" s="120"/>
      <c r="AM40" s="120"/>
      <c r="AN40" s="120"/>
      <c r="AO40" s="120"/>
      <c r="AP40" s="120"/>
      <c r="AQ40" s="120"/>
      <c r="AR40" s="120"/>
      <c r="AS40" s="120"/>
      <c r="AT40" s="120"/>
      <c r="AU40" s="120"/>
    </row>
    <row r="41" spans="1:47" s="50" customFormat="1" ht="51" x14ac:dyDescent="0.2">
      <c r="A41" s="1" t="s">
        <v>592</v>
      </c>
      <c r="B41" s="2" t="s">
        <v>1</v>
      </c>
      <c r="C41" s="2" t="s">
        <v>267</v>
      </c>
      <c r="D41" s="45" t="s">
        <v>268</v>
      </c>
      <c r="E41" s="45" t="s">
        <v>269</v>
      </c>
      <c r="F41" s="45" t="s">
        <v>271</v>
      </c>
      <c r="G41" s="2" t="s">
        <v>184</v>
      </c>
      <c r="H41" s="62">
        <v>0</v>
      </c>
      <c r="I41" s="2">
        <v>710000000</v>
      </c>
      <c r="J41" s="2" t="s">
        <v>7</v>
      </c>
      <c r="K41" s="2" t="s">
        <v>185</v>
      </c>
      <c r="L41" s="2" t="s">
        <v>7</v>
      </c>
      <c r="M41" s="2" t="s">
        <v>186</v>
      </c>
      <c r="N41" s="2" t="s">
        <v>187</v>
      </c>
      <c r="O41" s="2" t="s">
        <v>188</v>
      </c>
      <c r="P41" s="2">
        <v>796</v>
      </c>
      <c r="Q41" s="2" t="s">
        <v>198</v>
      </c>
      <c r="R41" s="60">
        <v>300</v>
      </c>
      <c r="S41" s="63">
        <v>1237.5</v>
      </c>
      <c r="T41" s="60">
        <v>371250</v>
      </c>
      <c r="U41" s="60">
        <v>415800.00000000006</v>
      </c>
      <c r="V41" s="14"/>
      <c r="W41" s="14">
        <v>2017</v>
      </c>
      <c r="X41" s="144"/>
      <c r="Y41" s="122" t="s">
        <v>190</v>
      </c>
      <c r="Z41" s="120"/>
      <c r="AA41" s="14" t="s">
        <v>1276</v>
      </c>
      <c r="AB41" s="120"/>
      <c r="AC41" s="120"/>
      <c r="AD41" s="120"/>
      <c r="AE41" s="120"/>
      <c r="AF41" s="120"/>
      <c r="AG41" s="120"/>
      <c r="AH41" s="120"/>
      <c r="AI41" s="120"/>
      <c r="AJ41" s="120"/>
      <c r="AK41" s="120"/>
      <c r="AL41" s="120"/>
      <c r="AM41" s="120"/>
      <c r="AN41" s="120"/>
      <c r="AO41" s="120"/>
      <c r="AP41" s="120"/>
      <c r="AQ41" s="120"/>
      <c r="AR41" s="120"/>
      <c r="AS41" s="120"/>
      <c r="AT41" s="120"/>
      <c r="AU41" s="120"/>
    </row>
    <row r="42" spans="1:47" s="50" customFormat="1" ht="51" x14ac:dyDescent="0.2">
      <c r="A42" s="145" t="s">
        <v>593</v>
      </c>
      <c r="B42" s="2" t="s">
        <v>1</v>
      </c>
      <c r="C42" s="2" t="s">
        <v>272</v>
      </c>
      <c r="D42" s="45" t="s">
        <v>273</v>
      </c>
      <c r="E42" s="45" t="s">
        <v>274</v>
      </c>
      <c r="F42" s="45" t="s">
        <v>275</v>
      </c>
      <c r="G42" s="2" t="s">
        <v>184</v>
      </c>
      <c r="H42" s="62">
        <v>0</v>
      </c>
      <c r="I42" s="2">
        <v>710000000</v>
      </c>
      <c r="J42" s="2" t="s">
        <v>7</v>
      </c>
      <c r="K42" s="2" t="s">
        <v>185</v>
      </c>
      <c r="L42" s="2" t="s">
        <v>7</v>
      </c>
      <c r="M42" s="2" t="s">
        <v>186</v>
      </c>
      <c r="N42" s="2" t="s">
        <v>187</v>
      </c>
      <c r="O42" s="2" t="s">
        <v>188</v>
      </c>
      <c r="P42" s="2">
        <v>796</v>
      </c>
      <c r="Q42" s="2" t="s">
        <v>198</v>
      </c>
      <c r="R42" s="60">
        <v>250</v>
      </c>
      <c r="S42" s="63">
        <v>271.5</v>
      </c>
      <c r="T42" s="60">
        <v>67875</v>
      </c>
      <c r="U42" s="60">
        <v>76020</v>
      </c>
      <c r="V42" s="14"/>
      <c r="W42" s="14">
        <v>2017</v>
      </c>
      <c r="X42" s="144"/>
      <c r="Y42" s="122" t="s">
        <v>190</v>
      </c>
      <c r="Z42" s="120"/>
      <c r="AA42" s="14" t="s">
        <v>1276</v>
      </c>
      <c r="AB42" s="120"/>
      <c r="AC42" s="120"/>
      <c r="AD42" s="120"/>
      <c r="AE42" s="120"/>
      <c r="AF42" s="120"/>
      <c r="AG42" s="120"/>
      <c r="AH42" s="120"/>
      <c r="AI42" s="120"/>
      <c r="AJ42" s="120"/>
      <c r="AK42" s="120"/>
      <c r="AL42" s="120"/>
      <c r="AM42" s="120"/>
      <c r="AN42" s="120"/>
      <c r="AO42" s="120"/>
      <c r="AP42" s="120"/>
      <c r="AQ42" s="120"/>
      <c r="AR42" s="120"/>
      <c r="AS42" s="120"/>
      <c r="AT42" s="120"/>
      <c r="AU42" s="120"/>
    </row>
    <row r="43" spans="1:47" s="50" customFormat="1" ht="51" x14ac:dyDescent="0.2">
      <c r="A43" s="1" t="s">
        <v>594</v>
      </c>
      <c r="B43" s="2" t="s">
        <v>1</v>
      </c>
      <c r="C43" s="2" t="s">
        <v>276</v>
      </c>
      <c r="D43" s="45" t="s">
        <v>277</v>
      </c>
      <c r="E43" s="45" t="s">
        <v>278</v>
      </c>
      <c r="F43" s="45" t="s">
        <v>279</v>
      </c>
      <c r="G43" s="2" t="s">
        <v>184</v>
      </c>
      <c r="H43" s="62">
        <v>0</v>
      </c>
      <c r="I43" s="2">
        <v>710000000</v>
      </c>
      <c r="J43" s="2" t="s">
        <v>7</v>
      </c>
      <c r="K43" s="2" t="s">
        <v>185</v>
      </c>
      <c r="L43" s="2" t="s">
        <v>7</v>
      </c>
      <c r="M43" s="2" t="s">
        <v>186</v>
      </c>
      <c r="N43" s="2" t="s">
        <v>187</v>
      </c>
      <c r="O43" s="2" t="s">
        <v>188</v>
      </c>
      <c r="P43" s="2">
        <v>796</v>
      </c>
      <c r="Q43" s="2" t="s">
        <v>198</v>
      </c>
      <c r="R43" s="60">
        <v>1000</v>
      </c>
      <c r="S43" s="63">
        <v>62</v>
      </c>
      <c r="T43" s="60">
        <v>62000</v>
      </c>
      <c r="U43" s="60">
        <v>69440</v>
      </c>
      <c r="V43" s="14"/>
      <c r="W43" s="14">
        <v>2017</v>
      </c>
      <c r="X43" s="144"/>
      <c r="Y43" s="122" t="s">
        <v>190</v>
      </c>
      <c r="Z43" s="120"/>
      <c r="AA43" s="14" t="s">
        <v>1276</v>
      </c>
      <c r="AB43" s="120"/>
      <c r="AC43" s="120"/>
      <c r="AD43" s="120"/>
      <c r="AE43" s="120"/>
      <c r="AF43" s="120"/>
      <c r="AG43" s="120"/>
      <c r="AH43" s="120"/>
      <c r="AI43" s="120"/>
      <c r="AJ43" s="120"/>
      <c r="AK43" s="120"/>
      <c r="AL43" s="120"/>
      <c r="AM43" s="120"/>
      <c r="AN43" s="120"/>
      <c r="AO43" s="120"/>
      <c r="AP43" s="120"/>
      <c r="AQ43" s="120"/>
      <c r="AR43" s="120"/>
      <c r="AS43" s="120"/>
      <c r="AT43" s="120"/>
      <c r="AU43" s="120"/>
    </row>
    <row r="44" spans="1:47" s="50" customFormat="1" ht="51" x14ac:dyDescent="0.2">
      <c r="A44" s="145" t="s">
        <v>595</v>
      </c>
      <c r="B44" s="2" t="s">
        <v>1</v>
      </c>
      <c r="C44" s="2" t="s">
        <v>280</v>
      </c>
      <c r="D44" s="45" t="s">
        <v>281</v>
      </c>
      <c r="E44" s="45" t="s">
        <v>282</v>
      </c>
      <c r="F44" s="45" t="s">
        <v>283</v>
      </c>
      <c r="G44" s="2" t="s">
        <v>184</v>
      </c>
      <c r="H44" s="62">
        <v>0</v>
      </c>
      <c r="I44" s="2">
        <v>710000000</v>
      </c>
      <c r="J44" s="2" t="s">
        <v>7</v>
      </c>
      <c r="K44" s="2" t="s">
        <v>185</v>
      </c>
      <c r="L44" s="2" t="s">
        <v>7</v>
      </c>
      <c r="M44" s="2" t="s">
        <v>186</v>
      </c>
      <c r="N44" s="2" t="s">
        <v>187</v>
      </c>
      <c r="O44" s="2" t="s">
        <v>188</v>
      </c>
      <c r="P44" s="2">
        <v>796</v>
      </c>
      <c r="Q44" s="2" t="s">
        <v>198</v>
      </c>
      <c r="R44" s="60">
        <v>360</v>
      </c>
      <c r="S44" s="63">
        <v>472.5</v>
      </c>
      <c r="T44" s="60">
        <v>170100</v>
      </c>
      <c r="U44" s="60">
        <v>190512.00000000003</v>
      </c>
      <c r="V44" s="14"/>
      <c r="W44" s="14">
        <v>2017</v>
      </c>
      <c r="X44" s="144"/>
      <c r="Y44" s="122" t="s">
        <v>190</v>
      </c>
      <c r="Z44" s="120"/>
      <c r="AA44" s="14" t="s">
        <v>1276</v>
      </c>
      <c r="AB44" s="120"/>
      <c r="AC44" s="120"/>
      <c r="AD44" s="120"/>
      <c r="AE44" s="120"/>
      <c r="AF44" s="120"/>
      <c r="AG44" s="120"/>
      <c r="AH44" s="120"/>
      <c r="AI44" s="120"/>
      <c r="AJ44" s="120"/>
      <c r="AK44" s="120"/>
      <c r="AL44" s="120"/>
      <c r="AM44" s="120"/>
      <c r="AN44" s="120"/>
      <c r="AO44" s="120"/>
      <c r="AP44" s="120"/>
      <c r="AQ44" s="120"/>
      <c r="AR44" s="120"/>
      <c r="AS44" s="120"/>
      <c r="AT44" s="120"/>
      <c r="AU44" s="120"/>
    </row>
    <row r="45" spans="1:47" s="50" customFormat="1" ht="51" x14ac:dyDescent="0.2">
      <c r="A45" s="1" t="s">
        <v>596</v>
      </c>
      <c r="B45" s="2" t="s">
        <v>1</v>
      </c>
      <c r="C45" s="2" t="s">
        <v>284</v>
      </c>
      <c r="D45" s="45" t="s">
        <v>285</v>
      </c>
      <c r="E45" s="45" t="s">
        <v>286</v>
      </c>
      <c r="F45" s="45" t="s">
        <v>287</v>
      </c>
      <c r="G45" s="2" t="s">
        <v>184</v>
      </c>
      <c r="H45" s="62">
        <v>0</v>
      </c>
      <c r="I45" s="2">
        <v>710000000</v>
      </c>
      <c r="J45" s="2" t="s">
        <v>7</v>
      </c>
      <c r="K45" s="2" t="s">
        <v>185</v>
      </c>
      <c r="L45" s="2" t="s">
        <v>7</v>
      </c>
      <c r="M45" s="2" t="s">
        <v>186</v>
      </c>
      <c r="N45" s="2" t="s">
        <v>187</v>
      </c>
      <c r="O45" s="2" t="s">
        <v>188</v>
      </c>
      <c r="P45" s="2">
        <v>796</v>
      </c>
      <c r="Q45" s="2" t="s">
        <v>198</v>
      </c>
      <c r="R45" s="60">
        <v>100</v>
      </c>
      <c r="S45" s="63">
        <v>572.5</v>
      </c>
      <c r="T45" s="60">
        <v>57250</v>
      </c>
      <c r="U45" s="60">
        <v>64120.000000000007</v>
      </c>
      <c r="V45" s="14"/>
      <c r="W45" s="14">
        <v>2017</v>
      </c>
      <c r="X45" s="144"/>
      <c r="Y45" s="122" t="s">
        <v>190</v>
      </c>
      <c r="Z45" s="120"/>
      <c r="AA45" s="14" t="s">
        <v>1276</v>
      </c>
      <c r="AB45" s="120"/>
      <c r="AC45" s="120"/>
      <c r="AD45" s="120"/>
      <c r="AE45" s="120"/>
      <c r="AF45" s="120"/>
      <c r="AG45" s="120"/>
      <c r="AH45" s="120"/>
      <c r="AI45" s="120"/>
      <c r="AJ45" s="120"/>
      <c r="AK45" s="120"/>
      <c r="AL45" s="120"/>
      <c r="AM45" s="120"/>
      <c r="AN45" s="120"/>
      <c r="AO45" s="120"/>
      <c r="AP45" s="120"/>
      <c r="AQ45" s="120"/>
      <c r="AR45" s="120"/>
      <c r="AS45" s="120"/>
      <c r="AT45" s="120"/>
      <c r="AU45" s="120"/>
    </row>
    <row r="46" spans="1:47" s="50" customFormat="1" ht="51" x14ac:dyDescent="0.2">
      <c r="A46" s="145" t="s">
        <v>597</v>
      </c>
      <c r="B46" s="2" t="s">
        <v>1</v>
      </c>
      <c r="C46" s="2" t="s">
        <v>288</v>
      </c>
      <c r="D46" s="45" t="s">
        <v>289</v>
      </c>
      <c r="E46" s="45" t="s">
        <v>290</v>
      </c>
      <c r="F46" s="45" t="s">
        <v>291</v>
      </c>
      <c r="G46" s="2" t="s">
        <v>184</v>
      </c>
      <c r="H46" s="62">
        <v>0</v>
      </c>
      <c r="I46" s="2">
        <v>710000000</v>
      </c>
      <c r="J46" s="2" t="s">
        <v>7</v>
      </c>
      <c r="K46" s="2" t="s">
        <v>185</v>
      </c>
      <c r="L46" s="2" t="s">
        <v>7</v>
      </c>
      <c r="M46" s="2" t="s">
        <v>186</v>
      </c>
      <c r="N46" s="2" t="s">
        <v>187</v>
      </c>
      <c r="O46" s="2" t="s">
        <v>188</v>
      </c>
      <c r="P46" s="2">
        <v>796</v>
      </c>
      <c r="Q46" s="2" t="s">
        <v>198</v>
      </c>
      <c r="R46" s="60">
        <v>60</v>
      </c>
      <c r="S46" s="63">
        <v>2613</v>
      </c>
      <c r="T46" s="60">
        <v>156780</v>
      </c>
      <c r="U46" s="60">
        <v>175593.60000000001</v>
      </c>
      <c r="V46" s="14"/>
      <c r="W46" s="14">
        <v>2017</v>
      </c>
      <c r="X46" s="144"/>
      <c r="Y46" s="122" t="s">
        <v>190</v>
      </c>
      <c r="Z46" s="120"/>
      <c r="AA46" s="14" t="s">
        <v>1276</v>
      </c>
      <c r="AB46" s="120"/>
      <c r="AC46" s="120"/>
      <c r="AD46" s="120"/>
      <c r="AE46" s="120"/>
      <c r="AF46" s="120"/>
      <c r="AG46" s="120"/>
      <c r="AH46" s="120"/>
      <c r="AI46" s="120"/>
      <c r="AJ46" s="120"/>
      <c r="AK46" s="120"/>
      <c r="AL46" s="120"/>
      <c r="AM46" s="120"/>
      <c r="AN46" s="120"/>
      <c r="AO46" s="120"/>
      <c r="AP46" s="120"/>
      <c r="AQ46" s="120"/>
      <c r="AR46" s="120"/>
      <c r="AS46" s="120"/>
      <c r="AT46" s="120"/>
      <c r="AU46" s="120"/>
    </row>
    <row r="47" spans="1:47" s="50" customFormat="1" ht="51" x14ac:dyDescent="0.2">
      <c r="A47" s="1" t="s">
        <v>598</v>
      </c>
      <c r="B47" s="2" t="s">
        <v>1</v>
      </c>
      <c r="C47" s="2" t="s">
        <v>292</v>
      </c>
      <c r="D47" s="45" t="s">
        <v>289</v>
      </c>
      <c r="E47" s="45" t="s">
        <v>293</v>
      </c>
      <c r="F47" s="45" t="s">
        <v>294</v>
      </c>
      <c r="G47" s="2" t="s">
        <v>184</v>
      </c>
      <c r="H47" s="62">
        <v>0</v>
      </c>
      <c r="I47" s="2">
        <v>710000000</v>
      </c>
      <c r="J47" s="2" t="s">
        <v>7</v>
      </c>
      <c r="K47" s="2" t="s">
        <v>185</v>
      </c>
      <c r="L47" s="2" t="s">
        <v>7</v>
      </c>
      <c r="M47" s="2" t="s">
        <v>186</v>
      </c>
      <c r="N47" s="2" t="s">
        <v>187</v>
      </c>
      <c r="O47" s="2" t="s">
        <v>188</v>
      </c>
      <c r="P47" s="2">
        <v>796</v>
      </c>
      <c r="Q47" s="2" t="s">
        <v>198</v>
      </c>
      <c r="R47" s="60">
        <v>150</v>
      </c>
      <c r="S47" s="63">
        <v>132</v>
      </c>
      <c r="T47" s="60">
        <v>19800</v>
      </c>
      <c r="U47" s="60">
        <v>22176.000000000004</v>
      </c>
      <c r="V47" s="14"/>
      <c r="W47" s="14">
        <v>2017</v>
      </c>
      <c r="X47" s="144"/>
      <c r="Y47" s="122" t="s">
        <v>190</v>
      </c>
      <c r="Z47" s="120"/>
      <c r="AA47" s="14" t="s">
        <v>1276</v>
      </c>
      <c r="AB47" s="120"/>
      <c r="AC47" s="120"/>
      <c r="AD47" s="120"/>
      <c r="AE47" s="120"/>
      <c r="AF47" s="120"/>
      <c r="AG47" s="120"/>
      <c r="AH47" s="120"/>
      <c r="AI47" s="120"/>
      <c r="AJ47" s="120"/>
      <c r="AK47" s="120"/>
      <c r="AL47" s="120"/>
      <c r="AM47" s="120"/>
      <c r="AN47" s="120"/>
      <c r="AO47" s="120"/>
      <c r="AP47" s="120"/>
      <c r="AQ47" s="120"/>
      <c r="AR47" s="120"/>
      <c r="AS47" s="120"/>
      <c r="AT47" s="120"/>
      <c r="AU47" s="120"/>
    </row>
    <row r="48" spans="1:47" s="50" customFormat="1" ht="51" x14ac:dyDescent="0.2">
      <c r="A48" s="145" t="s">
        <v>599</v>
      </c>
      <c r="B48" s="2" t="s">
        <v>1</v>
      </c>
      <c r="C48" s="2" t="s">
        <v>295</v>
      </c>
      <c r="D48" s="45" t="s">
        <v>296</v>
      </c>
      <c r="E48" s="45" t="s">
        <v>297</v>
      </c>
      <c r="F48" s="45" t="s">
        <v>298</v>
      </c>
      <c r="G48" s="2" t="s">
        <v>184</v>
      </c>
      <c r="H48" s="62">
        <v>0</v>
      </c>
      <c r="I48" s="2">
        <v>710000000</v>
      </c>
      <c r="J48" s="2" t="s">
        <v>7</v>
      </c>
      <c r="K48" s="2" t="s">
        <v>185</v>
      </c>
      <c r="L48" s="2" t="s">
        <v>7</v>
      </c>
      <c r="M48" s="2" t="s">
        <v>186</v>
      </c>
      <c r="N48" s="2" t="s">
        <v>187</v>
      </c>
      <c r="O48" s="2" t="s">
        <v>188</v>
      </c>
      <c r="P48" s="2">
        <v>796</v>
      </c>
      <c r="Q48" s="2" t="s">
        <v>198</v>
      </c>
      <c r="R48" s="60">
        <v>1000</v>
      </c>
      <c r="S48" s="63">
        <v>101.5</v>
      </c>
      <c r="T48" s="60">
        <v>101500</v>
      </c>
      <c r="U48" s="60">
        <v>113680.00000000001</v>
      </c>
      <c r="V48" s="14"/>
      <c r="W48" s="14">
        <v>2017</v>
      </c>
      <c r="X48" s="144"/>
      <c r="Y48" s="122" t="s">
        <v>190</v>
      </c>
      <c r="Z48" s="120"/>
      <c r="AA48" s="14" t="s">
        <v>1276</v>
      </c>
      <c r="AB48" s="120"/>
      <c r="AC48" s="120"/>
      <c r="AD48" s="120"/>
      <c r="AE48" s="120"/>
      <c r="AF48" s="120"/>
      <c r="AG48" s="120"/>
      <c r="AH48" s="120"/>
      <c r="AI48" s="120"/>
      <c r="AJ48" s="120"/>
      <c r="AK48" s="120"/>
      <c r="AL48" s="120"/>
      <c r="AM48" s="120"/>
      <c r="AN48" s="120"/>
      <c r="AO48" s="120"/>
      <c r="AP48" s="120"/>
      <c r="AQ48" s="120"/>
      <c r="AR48" s="120"/>
      <c r="AS48" s="120"/>
      <c r="AT48" s="120"/>
      <c r="AU48" s="120"/>
    </row>
    <row r="49" spans="1:47" s="50" customFormat="1" ht="51" x14ac:dyDescent="0.2">
      <c r="A49" s="1" t="s">
        <v>600</v>
      </c>
      <c r="B49" s="2" t="s">
        <v>1</v>
      </c>
      <c r="C49" s="2" t="s">
        <v>299</v>
      </c>
      <c r="D49" s="45" t="s">
        <v>296</v>
      </c>
      <c r="E49" s="45" t="s">
        <v>304</v>
      </c>
      <c r="F49" s="45" t="s">
        <v>300</v>
      </c>
      <c r="G49" s="2" t="s">
        <v>184</v>
      </c>
      <c r="H49" s="62">
        <v>0</v>
      </c>
      <c r="I49" s="2">
        <v>710000000</v>
      </c>
      <c r="J49" s="2" t="s">
        <v>7</v>
      </c>
      <c r="K49" s="2" t="s">
        <v>185</v>
      </c>
      <c r="L49" s="2" t="s">
        <v>7</v>
      </c>
      <c r="M49" s="2" t="s">
        <v>186</v>
      </c>
      <c r="N49" s="2" t="s">
        <v>187</v>
      </c>
      <c r="O49" s="2" t="s">
        <v>188</v>
      </c>
      <c r="P49" s="2">
        <v>796</v>
      </c>
      <c r="Q49" s="2" t="s">
        <v>198</v>
      </c>
      <c r="R49" s="60">
        <v>200</v>
      </c>
      <c r="S49" s="63">
        <v>1014</v>
      </c>
      <c r="T49" s="60">
        <v>202800</v>
      </c>
      <c r="U49" s="60">
        <v>227136.00000000003</v>
      </c>
      <c r="V49" s="14"/>
      <c r="W49" s="14">
        <v>2017</v>
      </c>
      <c r="X49" s="144"/>
      <c r="Y49" s="122" t="s">
        <v>190</v>
      </c>
      <c r="Z49" s="120"/>
      <c r="AA49" s="14" t="s">
        <v>1276</v>
      </c>
      <c r="AB49" s="120"/>
      <c r="AC49" s="120"/>
      <c r="AD49" s="120"/>
      <c r="AE49" s="120"/>
      <c r="AF49" s="120"/>
      <c r="AG49" s="120"/>
      <c r="AH49" s="120"/>
      <c r="AI49" s="120"/>
      <c r="AJ49" s="120"/>
      <c r="AK49" s="120"/>
      <c r="AL49" s="120"/>
      <c r="AM49" s="120"/>
      <c r="AN49" s="120"/>
      <c r="AO49" s="120"/>
      <c r="AP49" s="120"/>
      <c r="AQ49" s="120"/>
      <c r="AR49" s="120"/>
      <c r="AS49" s="120"/>
      <c r="AT49" s="120"/>
      <c r="AU49" s="120"/>
    </row>
    <row r="50" spans="1:47" s="50" customFormat="1" ht="51" x14ac:dyDescent="0.2">
      <c r="A50" s="145" t="s">
        <v>601</v>
      </c>
      <c r="B50" s="2" t="s">
        <v>1</v>
      </c>
      <c r="C50" s="2" t="s">
        <v>301</v>
      </c>
      <c r="D50" s="45" t="s">
        <v>1684</v>
      </c>
      <c r="E50" s="45" t="s">
        <v>1685</v>
      </c>
      <c r="F50" s="45" t="s">
        <v>302</v>
      </c>
      <c r="G50" s="2" t="s">
        <v>184</v>
      </c>
      <c r="H50" s="62">
        <v>0</v>
      </c>
      <c r="I50" s="2">
        <v>710000000</v>
      </c>
      <c r="J50" s="2" t="s">
        <v>7</v>
      </c>
      <c r="K50" s="2" t="s">
        <v>185</v>
      </c>
      <c r="L50" s="2" t="s">
        <v>7</v>
      </c>
      <c r="M50" s="2" t="s">
        <v>186</v>
      </c>
      <c r="N50" s="2" t="s">
        <v>187</v>
      </c>
      <c r="O50" s="2" t="s">
        <v>188</v>
      </c>
      <c r="P50" s="2">
        <v>796</v>
      </c>
      <c r="Q50" s="2" t="s">
        <v>198</v>
      </c>
      <c r="R50" s="60">
        <v>100</v>
      </c>
      <c r="S50" s="63">
        <v>270.5</v>
      </c>
      <c r="T50" s="60">
        <v>27050</v>
      </c>
      <c r="U50" s="60">
        <v>30296.000000000004</v>
      </c>
      <c r="V50" s="14"/>
      <c r="W50" s="14">
        <v>2017</v>
      </c>
      <c r="X50" s="144"/>
      <c r="Y50" s="122" t="s">
        <v>190</v>
      </c>
      <c r="Z50" s="120"/>
      <c r="AA50" s="14" t="s">
        <v>1276</v>
      </c>
      <c r="AB50" s="120"/>
      <c r="AC50" s="120"/>
      <c r="AD50" s="120"/>
      <c r="AE50" s="120"/>
      <c r="AF50" s="120"/>
      <c r="AG50" s="120"/>
      <c r="AH50" s="120"/>
      <c r="AI50" s="120"/>
      <c r="AJ50" s="120"/>
      <c r="AK50" s="120"/>
      <c r="AL50" s="120"/>
      <c r="AM50" s="120"/>
      <c r="AN50" s="120"/>
      <c r="AO50" s="120"/>
      <c r="AP50" s="120"/>
      <c r="AQ50" s="120"/>
      <c r="AR50" s="120"/>
      <c r="AS50" s="120"/>
      <c r="AT50" s="120"/>
      <c r="AU50" s="120"/>
    </row>
    <row r="51" spans="1:47" s="50" customFormat="1" ht="51" x14ac:dyDescent="0.2">
      <c r="A51" s="1" t="s">
        <v>602</v>
      </c>
      <c r="B51" s="2" t="s">
        <v>1</v>
      </c>
      <c r="C51" s="2" t="s">
        <v>299</v>
      </c>
      <c r="D51" s="45" t="s">
        <v>303</v>
      </c>
      <c r="E51" s="45" t="s">
        <v>304</v>
      </c>
      <c r="F51" s="45" t="s">
        <v>305</v>
      </c>
      <c r="G51" s="2" t="s">
        <v>184</v>
      </c>
      <c r="H51" s="62">
        <v>0</v>
      </c>
      <c r="I51" s="2">
        <v>710000000</v>
      </c>
      <c r="J51" s="2" t="s">
        <v>7</v>
      </c>
      <c r="K51" s="2" t="s">
        <v>185</v>
      </c>
      <c r="L51" s="2" t="s">
        <v>7</v>
      </c>
      <c r="M51" s="2" t="s">
        <v>186</v>
      </c>
      <c r="N51" s="2" t="s">
        <v>187</v>
      </c>
      <c r="O51" s="2" t="s">
        <v>188</v>
      </c>
      <c r="P51" s="2">
        <v>796</v>
      </c>
      <c r="Q51" s="2" t="s">
        <v>198</v>
      </c>
      <c r="R51" s="60">
        <v>100</v>
      </c>
      <c r="S51" s="63">
        <v>1038.5</v>
      </c>
      <c r="T51" s="60">
        <v>103850</v>
      </c>
      <c r="U51" s="60">
        <v>116312.00000000001</v>
      </c>
      <c r="V51" s="14"/>
      <c r="W51" s="14">
        <v>2017</v>
      </c>
      <c r="X51" s="144"/>
      <c r="Y51" s="122" t="s">
        <v>190</v>
      </c>
      <c r="Z51" s="120"/>
      <c r="AA51" s="14" t="s">
        <v>1276</v>
      </c>
      <c r="AB51" s="120"/>
      <c r="AC51" s="120"/>
      <c r="AD51" s="120"/>
      <c r="AE51" s="120"/>
      <c r="AF51" s="120"/>
      <c r="AG51" s="120"/>
      <c r="AH51" s="120"/>
      <c r="AI51" s="120"/>
      <c r="AJ51" s="120"/>
      <c r="AK51" s="120"/>
      <c r="AL51" s="120"/>
      <c r="AM51" s="120"/>
      <c r="AN51" s="120"/>
      <c r="AO51" s="120"/>
      <c r="AP51" s="120"/>
      <c r="AQ51" s="120"/>
      <c r="AR51" s="120"/>
      <c r="AS51" s="120"/>
      <c r="AT51" s="120"/>
      <c r="AU51" s="120"/>
    </row>
    <row r="52" spans="1:47" s="50" customFormat="1" ht="51" x14ac:dyDescent="0.2">
      <c r="A52" s="145" t="s">
        <v>603</v>
      </c>
      <c r="B52" s="2" t="s">
        <v>1</v>
      </c>
      <c r="C52" s="2" t="s">
        <v>299</v>
      </c>
      <c r="D52" s="45" t="s">
        <v>303</v>
      </c>
      <c r="E52" s="45" t="s">
        <v>304</v>
      </c>
      <c r="F52" s="45" t="s">
        <v>306</v>
      </c>
      <c r="G52" s="2" t="s">
        <v>184</v>
      </c>
      <c r="H52" s="62">
        <v>0</v>
      </c>
      <c r="I52" s="2">
        <v>710000000</v>
      </c>
      <c r="J52" s="2" t="s">
        <v>7</v>
      </c>
      <c r="K52" s="2" t="s">
        <v>185</v>
      </c>
      <c r="L52" s="2" t="s">
        <v>7</v>
      </c>
      <c r="M52" s="2" t="s">
        <v>186</v>
      </c>
      <c r="N52" s="2" t="s">
        <v>187</v>
      </c>
      <c r="O52" s="2" t="s">
        <v>188</v>
      </c>
      <c r="P52" s="2">
        <v>796</v>
      </c>
      <c r="Q52" s="2" t="s">
        <v>198</v>
      </c>
      <c r="R52" s="60">
        <v>1500</v>
      </c>
      <c r="S52" s="63">
        <v>143.5</v>
      </c>
      <c r="T52" s="60">
        <v>215250</v>
      </c>
      <c r="U52" s="60">
        <v>241080.00000000003</v>
      </c>
      <c r="V52" s="14"/>
      <c r="W52" s="14">
        <v>2017</v>
      </c>
      <c r="X52" s="144"/>
      <c r="Y52" s="122" t="s">
        <v>190</v>
      </c>
      <c r="Z52" s="120"/>
      <c r="AA52" s="14" t="s">
        <v>1276</v>
      </c>
      <c r="AB52" s="120"/>
      <c r="AC52" s="120"/>
      <c r="AD52" s="120"/>
      <c r="AE52" s="120"/>
      <c r="AF52" s="120"/>
      <c r="AG52" s="120"/>
      <c r="AH52" s="120"/>
      <c r="AI52" s="120"/>
      <c r="AJ52" s="120"/>
      <c r="AK52" s="120"/>
      <c r="AL52" s="120"/>
      <c r="AM52" s="120"/>
      <c r="AN52" s="120"/>
      <c r="AO52" s="120"/>
      <c r="AP52" s="120"/>
      <c r="AQ52" s="120"/>
      <c r="AR52" s="120"/>
      <c r="AS52" s="120"/>
      <c r="AT52" s="120"/>
      <c r="AU52" s="120"/>
    </row>
    <row r="53" spans="1:47" s="50" customFormat="1" ht="51" x14ac:dyDescent="0.2">
      <c r="A53" s="1" t="s">
        <v>604</v>
      </c>
      <c r="B53" s="2" t="s">
        <v>1</v>
      </c>
      <c r="C53" s="2" t="s">
        <v>307</v>
      </c>
      <c r="D53" s="45" t="s">
        <v>308</v>
      </c>
      <c r="E53" s="45" t="s">
        <v>309</v>
      </c>
      <c r="F53" s="45" t="s">
        <v>310</v>
      </c>
      <c r="G53" s="2" t="s">
        <v>184</v>
      </c>
      <c r="H53" s="62">
        <v>0</v>
      </c>
      <c r="I53" s="2">
        <v>710000000</v>
      </c>
      <c r="J53" s="2" t="s">
        <v>7</v>
      </c>
      <c r="K53" s="2" t="s">
        <v>185</v>
      </c>
      <c r="L53" s="2" t="s">
        <v>7</v>
      </c>
      <c r="M53" s="2" t="s">
        <v>186</v>
      </c>
      <c r="N53" s="2" t="s">
        <v>187</v>
      </c>
      <c r="O53" s="2" t="s">
        <v>188</v>
      </c>
      <c r="P53" s="2">
        <v>704</v>
      </c>
      <c r="Q53" s="2" t="s">
        <v>232</v>
      </c>
      <c r="R53" s="60">
        <v>250</v>
      </c>
      <c r="S53" s="63">
        <v>3275</v>
      </c>
      <c r="T53" s="60">
        <v>818750</v>
      </c>
      <c r="U53" s="60">
        <v>917000.00000000012</v>
      </c>
      <c r="V53" s="14"/>
      <c r="W53" s="14">
        <v>2017</v>
      </c>
      <c r="X53" s="144"/>
      <c r="Y53" s="122" t="s">
        <v>190</v>
      </c>
      <c r="Z53" s="120"/>
      <c r="AA53" s="14" t="s">
        <v>1276</v>
      </c>
      <c r="AB53" s="120"/>
      <c r="AC53" s="120"/>
      <c r="AD53" s="120"/>
      <c r="AE53" s="120"/>
      <c r="AF53" s="120"/>
      <c r="AG53" s="120"/>
      <c r="AH53" s="120"/>
      <c r="AI53" s="120"/>
      <c r="AJ53" s="120"/>
      <c r="AK53" s="120"/>
      <c r="AL53" s="120"/>
      <c r="AM53" s="120"/>
      <c r="AN53" s="120"/>
      <c r="AO53" s="120"/>
      <c r="AP53" s="120"/>
      <c r="AQ53" s="120"/>
      <c r="AR53" s="120"/>
      <c r="AS53" s="120"/>
      <c r="AT53" s="120"/>
      <c r="AU53" s="120"/>
    </row>
    <row r="54" spans="1:47" s="50" customFormat="1" ht="51" x14ac:dyDescent="0.2">
      <c r="A54" s="145" t="s">
        <v>605</v>
      </c>
      <c r="B54" s="2" t="s">
        <v>1</v>
      </c>
      <c r="C54" s="2" t="s">
        <v>311</v>
      </c>
      <c r="D54" s="45" t="s">
        <v>312</v>
      </c>
      <c r="E54" s="45" t="s">
        <v>313</v>
      </c>
      <c r="F54" s="45" t="s">
        <v>314</v>
      </c>
      <c r="G54" s="2" t="s">
        <v>184</v>
      </c>
      <c r="H54" s="62">
        <v>0</v>
      </c>
      <c r="I54" s="2">
        <v>710000000</v>
      </c>
      <c r="J54" s="2" t="s">
        <v>7</v>
      </c>
      <c r="K54" s="2" t="s">
        <v>185</v>
      </c>
      <c r="L54" s="2" t="s">
        <v>7</v>
      </c>
      <c r="M54" s="2" t="s">
        <v>186</v>
      </c>
      <c r="N54" s="2" t="s">
        <v>187</v>
      </c>
      <c r="O54" s="2" t="s">
        <v>188</v>
      </c>
      <c r="P54" s="2">
        <v>796</v>
      </c>
      <c r="Q54" s="2" t="s">
        <v>198</v>
      </c>
      <c r="R54" s="60">
        <v>230</v>
      </c>
      <c r="S54" s="63">
        <v>77.5</v>
      </c>
      <c r="T54" s="60">
        <v>17825</v>
      </c>
      <c r="U54" s="60">
        <v>19964.000000000004</v>
      </c>
      <c r="V54" s="14"/>
      <c r="W54" s="14">
        <v>2017</v>
      </c>
      <c r="X54" s="144"/>
      <c r="Y54" s="122" t="s">
        <v>190</v>
      </c>
      <c r="Z54" s="120"/>
      <c r="AA54" s="14" t="s">
        <v>1276</v>
      </c>
      <c r="AB54" s="120"/>
      <c r="AC54" s="120"/>
      <c r="AD54" s="120"/>
      <c r="AE54" s="120"/>
      <c r="AF54" s="120"/>
      <c r="AG54" s="120"/>
      <c r="AH54" s="120"/>
      <c r="AI54" s="120"/>
      <c r="AJ54" s="120"/>
      <c r="AK54" s="120"/>
      <c r="AL54" s="120"/>
      <c r="AM54" s="120"/>
      <c r="AN54" s="120"/>
      <c r="AO54" s="120"/>
      <c r="AP54" s="120"/>
      <c r="AQ54" s="120"/>
      <c r="AR54" s="120"/>
      <c r="AS54" s="120"/>
      <c r="AT54" s="120"/>
      <c r="AU54" s="120"/>
    </row>
    <row r="55" spans="1:47" s="50" customFormat="1" ht="51" x14ac:dyDescent="0.2">
      <c r="A55" s="1" t="s">
        <v>606</v>
      </c>
      <c r="B55" s="2" t="s">
        <v>1</v>
      </c>
      <c r="C55" s="2" t="s">
        <v>315</v>
      </c>
      <c r="D55" s="45" t="s">
        <v>328</v>
      </c>
      <c r="E55" s="45" t="s">
        <v>316</v>
      </c>
      <c r="F55" s="45" t="s">
        <v>317</v>
      </c>
      <c r="G55" s="2" t="s">
        <v>184</v>
      </c>
      <c r="H55" s="62">
        <v>0</v>
      </c>
      <c r="I55" s="2">
        <v>710000000</v>
      </c>
      <c r="J55" s="2" t="s">
        <v>7</v>
      </c>
      <c r="K55" s="2" t="s">
        <v>185</v>
      </c>
      <c r="L55" s="2" t="s">
        <v>7</v>
      </c>
      <c r="M55" s="2" t="s">
        <v>186</v>
      </c>
      <c r="N55" s="2" t="s">
        <v>187</v>
      </c>
      <c r="O55" s="2" t="s">
        <v>188</v>
      </c>
      <c r="P55" s="2">
        <v>796</v>
      </c>
      <c r="Q55" s="2" t="s">
        <v>198</v>
      </c>
      <c r="R55" s="60">
        <v>400</v>
      </c>
      <c r="S55" s="63">
        <v>367</v>
      </c>
      <c r="T55" s="60">
        <v>146800</v>
      </c>
      <c r="U55" s="60">
        <v>164416.00000000003</v>
      </c>
      <c r="V55" s="14"/>
      <c r="W55" s="14">
        <v>2017</v>
      </c>
      <c r="X55" s="144"/>
      <c r="Y55" s="122" t="s">
        <v>190</v>
      </c>
      <c r="Z55" s="120"/>
      <c r="AA55" s="14" t="s">
        <v>1276</v>
      </c>
      <c r="AB55" s="120"/>
      <c r="AC55" s="120"/>
      <c r="AD55" s="120"/>
      <c r="AE55" s="120"/>
      <c r="AF55" s="120"/>
      <c r="AG55" s="120"/>
      <c r="AH55" s="120"/>
      <c r="AI55" s="120"/>
      <c r="AJ55" s="120"/>
      <c r="AK55" s="120"/>
      <c r="AL55" s="120"/>
      <c r="AM55" s="120"/>
      <c r="AN55" s="120"/>
      <c r="AO55" s="120"/>
      <c r="AP55" s="120"/>
      <c r="AQ55" s="120"/>
      <c r="AR55" s="120"/>
      <c r="AS55" s="120"/>
      <c r="AT55" s="120"/>
      <c r="AU55" s="120"/>
    </row>
    <row r="56" spans="1:47" s="50" customFormat="1" ht="51" x14ac:dyDescent="0.2">
      <c r="A56" s="145" t="s">
        <v>607</v>
      </c>
      <c r="B56" s="2" t="s">
        <v>1</v>
      </c>
      <c r="C56" s="2" t="s">
        <v>318</v>
      </c>
      <c r="D56" s="45" t="s">
        <v>319</v>
      </c>
      <c r="E56" s="45" t="s">
        <v>320</v>
      </c>
      <c r="F56" s="45" t="s">
        <v>321</v>
      </c>
      <c r="G56" s="2" t="s">
        <v>184</v>
      </c>
      <c r="H56" s="62">
        <v>0</v>
      </c>
      <c r="I56" s="2">
        <v>710000000</v>
      </c>
      <c r="J56" s="2" t="s">
        <v>7</v>
      </c>
      <c r="K56" s="2" t="s">
        <v>185</v>
      </c>
      <c r="L56" s="2" t="s">
        <v>7</v>
      </c>
      <c r="M56" s="2" t="s">
        <v>186</v>
      </c>
      <c r="N56" s="2" t="s">
        <v>187</v>
      </c>
      <c r="O56" s="2" t="s">
        <v>188</v>
      </c>
      <c r="P56" s="2">
        <v>796</v>
      </c>
      <c r="Q56" s="2" t="s">
        <v>198</v>
      </c>
      <c r="R56" s="60">
        <v>300</v>
      </c>
      <c r="S56" s="63">
        <v>414.5</v>
      </c>
      <c r="T56" s="60">
        <v>124350</v>
      </c>
      <c r="U56" s="60">
        <v>139272</v>
      </c>
      <c r="V56" s="14"/>
      <c r="W56" s="14">
        <v>2017</v>
      </c>
      <c r="X56" s="144"/>
      <c r="Y56" s="122" t="s">
        <v>190</v>
      </c>
      <c r="Z56" s="120"/>
      <c r="AA56" s="14" t="s">
        <v>1276</v>
      </c>
      <c r="AB56" s="120"/>
      <c r="AC56" s="120"/>
      <c r="AD56" s="120"/>
      <c r="AE56" s="120"/>
      <c r="AF56" s="120"/>
      <c r="AG56" s="120"/>
      <c r="AH56" s="120"/>
      <c r="AI56" s="120"/>
      <c r="AJ56" s="120"/>
      <c r="AK56" s="120"/>
      <c r="AL56" s="120"/>
      <c r="AM56" s="120"/>
      <c r="AN56" s="120"/>
      <c r="AO56" s="120"/>
      <c r="AP56" s="120"/>
      <c r="AQ56" s="120"/>
      <c r="AR56" s="120"/>
      <c r="AS56" s="120"/>
      <c r="AT56" s="120"/>
      <c r="AU56" s="120"/>
    </row>
    <row r="57" spans="1:47" s="50" customFormat="1" ht="51" x14ac:dyDescent="0.2">
      <c r="A57" s="1" t="s">
        <v>608</v>
      </c>
      <c r="B57" s="2" t="s">
        <v>1</v>
      </c>
      <c r="C57" s="2" t="s">
        <v>322</v>
      </c>
      <c r="D57" s="45" t="s">
        <v>181</v>
      </c>
      <c r="E57" s="45" t="s">
        <v>323</v>
      </c>
      <c r="F57" s="45" t="s">
        <v>324</v>
      </c>
      <c r="G57" s="2" t="s">
        <v>184</v>
      </c>
      <c r="H57" s="62">
        <v>0</v>
      </c>
      <c r="I57" s="2">
        <v>710000000</v>
      </c>
      <c r="J57" s="2" t="s">
        <v>7</v>
      </c>
      <c r="K57" s="2" t="s">
        <v>185</v>
      </c>
      <c r="L57" s="2" t="s">
        <v>7</v>
      </c>
      <c r="M57" s="2" t="s">
        <v>186</v>
      </c>
      <c r="N57" s="2" t="s">
        <v>187</v>
      </c>
      <c r="O57" s="2" t="s">
        <v>188</v>
      </c>
      <c r="P57" s="2">
        <v>5111</v>
      </c>
      <c r="Q57" s="2" t="s">
        <v>189</v>
      </c>
      <c r="R57" s="60">
        <v>200</v>
      </c>
      <c r="S57" s="63">
        <v>510.5</v>
      </c>
      <c r="T57" s="60">
        <v>102100</v>
      </c>
      <c r="U57" s="60">
        <v>114352.00000000001</v>
      </c>
      <c r="V57" s="14"/>
      <c r="W57" s="14">
        <v>2017</v>
      </c>
      <c r="X57" s="144"/>
      <c r="Y57" s="122" t="s">
        <v>190</v>
      </c>
      <c r="Z57" s="120"/>
      <c r="AA57" s="14" t="s">
        <v>1276</v>
      </c>
      <c r="AB57" s="120"/>
      <c r="AC57" s="120"/>
      <c r="AD57" s="120"/>
      <c r="AE57" s="120"/>
      <c r="AF57" s="120"/>
      <c r="AG57" s="120"/>
      <c r="AH57" s="120"/>
      <c r="AI57" s="120"/>
      <c r="AJ57" s="120"/>
      <c r="AK57" s="120"/>
      <c r="AL57" s="120"/>
      <c r="AM57" s="120"/>
      <c r="AN57" s="120"/>
      <c r="AO57" s="120"/>
      <c r="AP57" s="120"/>
      <c r="AQ57" s="120"/>
      <c r="AR57" s="120"/>
      <c r="AS57" s="120"/>
      <c r="AT57" s="120"/>
      <c r="AU57" s="120"/>
    </row>
    <row r="58" spans="1:47" s="50" customFormat="1" ht="51" x14ac:dyDescent="0.2">
      <c r="A58" s="145" t="s">
        <v>609</v>
      </c>
      <c r="B58" s="2" t="s">
        <v>1</v>
      </c>
      <c r="C58" s="2" t="s">
        <v>325</v>
      </c>
      <c r="D58" s="45" t="s">
        <v>1687</v>
      </c>
      <c r="E58" s="45" t="s">
        <v>209</v>
      </c>
      <c r="F58" s="45" t="s">
        <v>326</v>
      </c>
      <c r="G58" s="2" t="s">
        <v>184</v>
      </c>
      <c r="H58" s="62">
        <v>0</v>
      </c>
      <c r="I58" s="2">
        <v>710000000</v>
      </c>
      <c r="J58" s="2" t="s">
        <v>7</v>
      </c>
      <c r="K58" s="2" t="s">
        <v>185</v>
      </c>
      <c r="L58" s="2" t="s">
        <v>7</v>
      </c>
      <c r="M58" s="2" t="s">
        <v>186</v>
      </c>
      <c r="N58" s="2" t="s">
        <v>187</v>
      </c>
      <c r="O58" s="2" t="s">
        <v>188</v>
      </c>
      <c r="P58" s="2">
        <v>796</v>
      </c>
      <c r="Q58" s="2" t="s">
        <v>198</v>
      </c>
      <c r="R58" s="60">
        <v>480</v>
      </c>
      <c r="S58" s="63">
        <v>190</v>
      </c>
      <c r="T58" s="60">
        <v>91200</v>
      </c>
      <c r="U58" s="60">
        <v>102144.00000000001</v>
      </c>
      <c r="V58" s="14"/>
      <c r="W58" s="14">
        <v>2017</v>
      </c>
      <c r="X58" s="144"/>
      <c r="Y58" s="122" t="s">
        <v>190</v>
      </c>
      <c r="Z58" s="120"/>
      <c r="AA58" s="14" t="s">
        <v>1276</v>
      </c>
      <c r="AB58" s="120"/>
      <c r="AC58" s="120"/>
      <c r="AD58" s="120"/>
      <c r="AE58" s="120"/>
      <c r="AF58" s="120"/>
      <c r="AG58" s="120"/>
      <c r="AH58" s="120"/>
      <c r="AI58" s="120"/>
      <c r="AJ58" s="120"/>
      <c r="AK58" s="120"/>
      <c r="AL58" s="120"/>
      <c r="AM58" s="120"/>
      <c r="AN58" s="120"/>
      <c r="AO58" s="120"/>
      <c r="AP58" s="120"/>
      <c r="AQ58" s="120"/>
      <c r="AR58" s="120"/>
      <c r="AS58" s="120"/>
      <c r="AT58" s="120"/>
      <c r="AU58" s="120"/>
    </row>
    <row r="59" spans="1:47" s="50" customFormat="1" ht="63.75" x14ac:dyDescent="0.2">
      <c r="A59" s="1" t="s">
        <v>610</v>
      </c>
      <c r="B59" s="2" t="s">
        <v>1</v>
      </c>
      <c r="C59" s="2" t="s">
        <v>327</v>
      </c>
      <c r="D59" s="45" t="s">
        <v>328</v>
      </c>
      <c r="E59" s="45" t="s">
        <v>1688</v>
      </c>
      <c r="F59" s="45" t="s">
        <v>329</v>
      </c>
      <c r="G59" s="2" t="s">
        <v>184</v>
      </c>
      <c r="H59" s="62">
        <v>0</v>
      </c>
      <c r="I59" s="2">
        <v>710000000</v>
      </c>
      <c r="J59" s="2" t="s">
        <v>7</v>
      </c>
      <c r="K59" s="2" t="s">
        <v>185</v>
      </c>
      <c r="L59" s="2" t="s">
        <v>7</v>
      </c>
      <c r="M59" s="2" t="s">
        <v>186</v>
      </c>
      <c r="N59" s="2" t="s">
        <v>187</v>
      </c>
      <c r="O59" s="2" t="s">
        <v>188</v>
      </c>
      <c r="P59" s="2">
        <v>796</v>
      </c>
      <c r="Q59" s="2" t="s">
        <v>198</v>
      </c>
      <c r="R59" s="60">
        <v>50</v>
      </c>
      <c r="S59" s="63">
        <v>103</v>
      </c>
      <c r="T59" s="60">
        <v>5150</v>
      </c>
      <c r="U59" s="60">
        <v>5768.0000000000009</v>
      </c>
      <c r="V59" s="14"/>
      <c r="W59" s="14">
        <v>2017</v>
      </c>
      <c r="X59" s="144"/>
      <c r="Y59" s="122" t="s">
        <v>190</v>
      </c>
      <c r="Z59" s="120"/>
      <c r="AA59" s="14" t="s">
        <v>1276</v>
      </c>
      <c r="AB59" s="120"/>
      <c r="AC59" s="120"/>
      <c r="AD59" s="120"/>
      <c r="AE59" s="120"/>
      <c r="AF59" s="120"/>
      <c r="AG59" s="120"/>
      <c r="AH59" s="120"/>
      <c r="AI59" s="120"/>
      <c r="AJ59" s="120"/>
      <c r="AK59" s="120"/>
      <c r="AL59" s="120"/>
      <c r="AM59" s="120"/>
      <c r="AN59" s="120"/>
      <c r="AO59" s="120"/>
      <c r="AP59" s="120"/>
      <c r="AQ59" s="120"/>
      <c r="AR59" s="120"/>
      <c r="AS59" s="120"/>
      <c r="AT59" s="120"/>
      <c r="AU59" s="120"/>
    </row>
    <row r="60" spans="1:47" s="50" customFormat="1" ht="76.5" x14ac:dyDescent="0.2">
      <c r="A60" s="145" t="s">
        <v>611</v>
      </c>
      <c r="B60" s="2" t="s">
        <v>1</v>
      </c>
      <c r="C60" s="2" t="s">
        <v>330</v>
      </c>
      <c r="D60" s="45" t="s">
        <v>331</v>
      </c>
      <c r="E60" s="45" t="s">
        <v>332</v>
      </c>
      <c r="F60" s="45" t="s">
        <v>333</v>
      </c>
      <c r="G60" s="2" t="s">
        <v>184</v>
      </c>
      <c r="H60" s="62">
        <v>0</v>
      </c>
      <c r="I60" s="2">
        <v>710000000</v>
      </c>
      <c r="J60" s="2" t="s">
        <v>7</v>
      </c>
      <c r="K60" s="2" t="s">
        <v>185</v>
      </c>
      <c r="L60" s="2" t="s">
        <v>7</v>
      </c>
      <c r="M60" s="2" t="s">
        <v>186</v>
      </c>
      <c r="N60" s="2" t="s">
        <v>187</v>
      </c>
      <c r="O60" s="2" t="s">
        <v>188</v>
      </c>
      <c r="P60" s="2">
        <v>704</v>
      </c>
      <c r="Q60" s="2" t="s">
        <v>232</v>
      </c>
      <c r="R60" s="60">
        <v>250</v>
      </c>
      <c r="S60" s="63">
        <v>2340.5</v>
      </c>
      <c r="T60" s="60">
        <v>585125</v>
      </c>
      <c r="U60" s="60">
        <v>655340.00000000012</v>
      </c>
      <c r="V60" s="14"/>
      <c r="W60" s="14">
        <v>2017</v>
      </c>
      <c r="X60" s="144"/>
      <c r="Y60" s="122" t="s">
        <v>190</v>
      </c>
      <c r="Z60" s="120"/>
      <c r="AA60" s="14" t="s">
        <v>1276</v>
      </c>
      <c r="AB60" s="120"/>
      <c r="AC60" s="120"/>
      <c r="AD60" s="120"/>
      <c r="AE60" s="120"/>
      <c r="AF60" s="120"/>
      <c r="AG60" s="120"/>
      <c r="AH60" s="120"/>
      <c r="AI60" s="120"/>
      <c r="AJ60" s="120"/>
      <c r="AK60" s="120"/>
      <c r="AL60" s="120"/>
      <c r="AM60" s="120"/>
      <c r="AN60" s="120"/>
      <c r="AO60" s="120"/>
      <c r="AP60" s="120"/>
      <c r="AQ60" s="120"/>
      <c r="AR60" s="120"/>
      <c r="AS60" s="120"/>
      <c r="AT60" s="120"/>
      <c r="AU60" s="120"/>
    </row>
    <row r="61" spans="1:47" s="50" customFormat="1" ht="51" x14ac:dyDescent="0.2">
      <c r="A61" s="1" t="s">
        <v>612</v>
      </c>
      <c r="B61" s="2" t="s">
        <v>1</v>
      </c>
      <c r="C61" s="2" t="s">
        <v>334</v>
      </c>
      <c r="D61" s="45" t="s">
        <v>335</v>
      </c>
      <c r="E61" s="45" t="s">
        <v>336</v>
      </c>
      <c r="F61" s="45" t="s">
        <v>337</v>
      </c>
      <c r="G61" s="2" t="s">
        <v>184</v>
      </c>
      <c r="H61" s="62">
        <v>0</v>
      </c>
      <c r="I61" s="2">
        <v>710000000</v>
      </c>
      <c r="J61" s="2" t="s">
        <v>7</v>
      </c>
      <c r="K61" s="2" t="s">
        <v>185</v>
      </c>
      <c r="L61" s="2" t="s">
        <v>7</v>
      </c>
      <c r="M61" s="2" t="s">
        <v>186</v>
      </c>
      <c r="N61" s="2" t="s">
        <v>187</v>
      </c>
      <c r="O61" s="2" t="s">
        <v>188</v>
      </c>
      <c r="P61" s="2">
        <v>796</v>
      </c>
      <c r="Q61" s="2" t="s">
        <v>198</v>
      </c>
      <c r="R61" s="60">
        <v>500</v>
      </c>
      <c r="S61" s="63">
        <v>19.5</v>
      </c>
      <c r="T61" s="60">
        <v>9750</v>
      </c>
      <c r="U61" s="60">
        <v>10920.000000000002</v>
      </c>
      <c r="V61" s="14"/>
      <c r="W61" s="14">
        <v>2017</v>
      </c>
      <c r="X61" s="144"/>
      <c r="Y61" s="122" t="s">
        <v>190</v>
      </c>
      <c r="Z61" s="120"/>
      <c r="AA61" s="14" t="s">
        <v>1276</v>
      </c>
      <c r="AB61" s="120"/>
      <c r="AC61" s="120"/>
      <c r="AD61" s="120"/>
      <c r="AE61" s="120"/>
      <c r="AF61" s="120"/>
      <c r="AG61" s="120"/>
      <c r="AH61" s="120"/>
      <c r="AI61" s="120"/>
      <c r="AJ61" s="120"/>
      <c r="AK61" s="120"/>
      <c r="AL61" s="120"/>
      <c r="AM61" s="120"/>
      <c r="AN61" s="120"/>
      <c r="AO61" s="120"/>
      <c r="AP61" s="120"/>
      <c r="AQ61" s="120"/>
      <c r="AR61" s="120"/>
      <c r="AS61" s="120"/>
      <c r="AT61" s="120"/>
      <c r="AU61" s="120"/>
    </row>
    <row r="62" spans="1:47" s="50" customFormat="1" ht="51" x14ac:dyDescent="0.2">
      <c r="A62" s="145" t="s">
        <v>613</v>
      </c>
      <c r="B62" s="2" t="s">
        <v>1</v>
      </c>
      <c r="C62" s="2" t="s">
        <v>338</v>
      </c>
      <c r="D62" s="45" t="s">
        <v>1689</v>
      </c>
      <c r="E62" s="45" t="s">
        <v>339</v>
      </c>
      <c r="F62" s="45" t="s">
        <v>340</v>
      </c>
      <c r="G62" s="2" t="s">
        <v>184</v>
      </c>
      <c r="H62" s="62">
        <v>0</v>
      </c>
      <c r="I62" s="2">
        <v>710000000</v>
      </c>
      <c r="J62" s="2" t="s">
        <v>7</v>
      </c>
      <c r="K62" s="2" t="s">
        <v>185</v>
      </c>
      <c r="L62" s="2" t="s">
        <v>7</v>
      </c>
      <c r="M62" s="2" t="s">
        <v>186</v>
      </c>
      <c r="N62" s="2" t="s">
        <v>187</v>
      </c>
      <c r="O62" s="2" t="s">
        <v>188</v>
      </c>
      <c r="P62" s="2">
        <v>796</v>
      </c>
      <c r="Q62" s="2" t="s">
        <v>198</v>
      </c>
      <c r="R62" s="60">
        <v>500</v>
      </c>
      <c r="S62" s="63">
        <v>120.5</v>
      </c>
      <c r="T62" s="60">
        <v>60250</v>
      </c>
      <c r="U62" s="60">
        <v>67480</v>
      </c>
      <c r="V62" s="14"/>
      <c r="W62" s="14">
        <v>2017</v>
      </c>
      <c r="X62" s="144"/>
      <c r="Y62" s="122" t="s">
        <v>190</v>
      </c>
      <c r="Z62" s="120"/>
      <c r="AA62" s="14" t="s">
        <v>1276</v>
      </c>
      <c r="AB62" s="120"/>
      <c r="AC62" s="120"/>
      <c r="AD62" s="120"/>
      <c r="AE62" s="120"/>
      <c r="AF62" s="120"/>
      <c r="AG62" s="120"/>
      <c r="AH62" s="120"/>
      <c r="AI62" s="120"/>
      <c r="AJ62" s="120"/>
      <c r="AK62" s="120"/>
      <c r="AL62" s="120"/>
      <c r="AM62" s="120"/>
      <c r="AN62" s="120"/>
      <c r="AO62" s="120"/>
      <c r="AP62" s="120"/>
      <c r="AQ62" s="120"/>
      <c r="AR62" s="120"/>
      <c r="AS62" s="120"/>
      <c r="AT62" s="120"/>
      <c r="AU62" s="120"/>
    </row>
    <row r="63" spans="1:47" s="50" customFormat="1" ht="51" x14ac:dyDescent="0.2">
      <c r="A63" s="1" t="s">
        <v>614</v>
      </c>
      <c r="B63" s="2" t="s">
        <v>1</v>
      </c>
      <c r="C63" s="2" t="s">
        <v>341</v>
      </c>
      <c r="D63" s="45" t="s">
        <v>212</v>
      </c>
      <c r="E63" s="45" t="s">
        <v>342</v>
      </c>
      <c r="F63" s="45" t="s">
        <v>343</v>
      </c>
      <c r="G63" s="2" t="s">
        <v>184</v>
      </c>
      <c r="H63" s="62">
        <v>0</v>
      </c>
      <c r="I63" s="2">
        <v>710000000</v>
      </c>
      <c r="J63" s="2" t="s">
        <v>7</v>
      </c>
      <c r="K63" s="2" t="s">
        <v>185</v>
      </c>
      <c r="L63" s="2" t="s">
        <v>7</v>
      </c>
      <c r="M63" s="2" t="s">
        <v>186</v>
      </c>
      <c r="N63" s="2" t="s">
        <v>187</v>
      </c>
      <c r="O63" s="2" t="s">
        <v>188</v>
      </c>
      <c r="P63" s="2">
        <v>796</v>
      </c>
      <c r="Q63" s="2" t="s">
        <v>198</v>
      </c>
      <c r="R63" s="60">
        <v>100</v>
      </c>
      <c r="S63" s="63">
        <v>501</v>
      </c>
      <c r="T63" s="60">
        <v>50100</v>
      </c>
      <c r="U63" s="60">
        <v>56112.000000000007</v>
      </c>
      <c r="V63" s="14"/>
      <c r="W63" s="14">
        <v>2017</v>
      </c>
      <c r="X63" s="144"/>
      <c r="Y63" s="122" t="s">
        <v>190</v>
      </c>
      <c r="Z63" s="120"/>
      <c r="AA63" s="14" t="s">
        <v>1276</v>
      </c>
      <c r="AB63" s="120"/>
      <c r="AC63" s="120"/>
      <c r="AD63" s="120"/>
      <c r="AE63" s="120"/>
      <c r="AF63" s="120"/>
      <c r="AG63" s="120"/>
      <c r="AH63" s="120"/>
      <c r="AI63" s="120"/>
      <c r="AJ63" s="120"/>
      <c r="AK63" s="120"/>
      <c r="AL63" s="120"/>
      <c r="AM63" s="120"/>
      <c r="AN63" s="120"/>
      <c r="AO63" s="120"/>
      <c r="AP63" s="120"/>
      <c r="AQ63" s="120"/>
      <c r="AR63" s="120"/>
      <c r="AS63" s="120"/>
      <c r="AT63" s="120"/>
      <c r="AU63" s="120"/>
    </row>
    <row r="64" spans="1:47" s="50" customFormat="1" ht="51" x14ac:dyDescent="0.2">
      <c r="A64" s="145" t="s">
        <v>615</v>
      </c>
      <c r="B64" s="2" t="s">
        <v>1</v>
      </c>
      <c r="C64" s="2" t="s">
        <v>344</v>
      </c>
      <c r="D64" s="45" t="s">
        <v>345</v>
      </c>
      <c r="E64" s="45" t="s">
        <v>346</v>
      </c>
      <c r="F64" s="45" t="s">
        <v>347</v>
      </c>
      <c r="G64" s="2" t="s">
        <v>184</v>
      </c>
      <c r="H64" s="62">
        <v>0</v>
      </c>
      <c r="I64" s="2">
        <v>710000000</v>
      </c>
      <c r="J64" s="2" t="s">
        <v>7</v>
      </c>
      <c r="K64" s="2" t="s">
        <v>185</v>
      </c>
      <c r="L64" s="2" t="s">
        <v>7</v>
      </c>
      <c r="M64" s="2" t="s">
        <v>186</v>
      </c>
      <c r="N64" s="2" t="s">
        <v>187</v>
      </c>
      <c r="O64" s="2" t="s">
        <v>188</v>
      </c>
      <c r="P64" s="2">
        <v>796</v>
      </c>
      <c r="Q64" s="2" t="s">
        <v>198</v>
      </c>
      <c r="R64" s="60">
        <v>100</v>
      </c>
      <c r="S64" s="63">
        <v>3418</v>
      </c>
      <c r="T64" s="60">
        <v>341800</v>
      </c>
      <c r="U64" s="60">
        <v>382816.00000000006</v>
      </c>
      <c r="V64" s="14"/>
      <c r="W64" s="14">
        <v>2017</v>
      </c>
      <c r="X64" s="144"/>
      <c r="Y64" s="122" t="s">
        <v>190</v>
      </c>
      <c r="Z64" s="120"/>
      <c r="AA64" s="14" t="s">
        <v>1276</v>
      </c>
      <c r="AB64" s="120"/>
      <c r="AC64" s="120"/>
      <c r="AD64" s="120"/>
      <c r="AE64" s="120"/>
      <c r="AF64" s="120"/>
      <c r="AG64" s="120"/>
      <c r="AH64" s="120"/>
      <c r="AI64" s="120"/>
      <c r="AJ64" s="120"/>
      <c r="AK64" s="120"/>
      <c r="AL64" s="120"/>
      <c r="AM64" s="120"/>
      <c r="AN64" s="120"/>
      <c r="AO64" s="120"/>
      <c r="AP64" s="120"/>
      <c r="AQ64" s="120"/>
      <c r="AR64" s="120"/>
      <c r="AS64" s="120"/>
      <c r="AT64" s="120"/>
      <c r="AU64" s="120"/>
    </row>
    <row r="65" spans="1:47" s="50" customFormat="1" ht="369.75" x14ac:dyDescent="0.2">
      <c r="A65" s="1" t="s">
        <v>616</v>
      </c>
      <c r="B65" s="2" t="s">
        <v>1</v>
      </c>
      <c r="C65" s="2" t="s">
        <v>348</v>
      </c>
      <c r="D65" s="45" t="s">
        <v>349</v>
      </c>
      <c r="E65" s="45" t="s">
        <v>350</v>
      </c>
      <c r="F65" s="45" t="s">
        <v>351</v>
      </c>
      <c r="G65" s="2" t="s">
        <v>6</v>
      </c>
      <c r="H65" s="62">
        <v>0</v>
      </c>
      <c r="I65" s="2">
        <v>710000000</v>
      </c>
      <c r="J65" s="2" t="s">
        <v>7</v>
      </c>
      <c r="K65" s="2" t="s">
        <v>352</v>
      </c>
      <c r="L65" s="2" t="s">
        <v>7</v>
      </c>
      <c r="M65" s="2" t="s">
        <v>186</v>
      </c>
      <c r="N65" s="2" t="s">
        <v>353</v>
      </c>
      <c r="O65" s="2" t="s">
        <v>188</v>
      </c>
      <c r="P65" s="2">
        <v>796</v>
      </c>
      <c r="Q65" s="2" t="s">
        <v>198</v>
      </c>
      <c r="R65" s="60">
        <v>50</v>
      </c>
      <c r="S65" s="63">
        <v>16781.240000000002</v>
      </c>
      <c r="T65" s="60">
        <v>839062.00000000012</v>
      </c>
      <c r="U65" s="60">
        <v>939749.44000000018</v>
      </c>
      <c r="V65" s="14"/>
      <c r="W65" s="14">
        <v>2017</v>
      </c>
      <c r="X65" s="144"/>
      <c r="Y65" s="122" t="s">
        <v>190</v>
      </c>
      <c r="Z65" s="120"/>
      <c r="AA65" s="14" t="s">
        <v>1276</v>
      </c>
      <c r="AB65" s="120"/>
      <c r="AC65" s="120"/>
      <c r="AD65" s="120"/>
      <c r="AE65" s="120"/>
      <c r="AF65" s="120"/>
      <c r="AG65" s="120"/>
      <c r="AH65" s="120"/>
      <c r="AI65" s="120"/>
      <c r="AJ65" s="120"/>
      <c r="AK65" s="120"/>
      <c r="AL65" s="120"/>
      <c r="AM65" s="120"/>
      <c r="AN65" s="120"/>
      <c r="AO65" s="120"/>
      <c r="AP65" s="120"/>
      <c r="AQ65" s="120"/>
      <c r="AR65" s="120"/>
      <c r="AS65" s="120"/>
      <c r="AT65" s="120"/>
      <c r="AU65" s="120"/>
    </row>
    <row r="66" spans="1:47" s="50" customFormat="1" ht="127.5" x14ac:dyDescent="0.2">
      <c r="A66" s="145" t="s">
        <v>617</v>
      </c>
      <c r="B66" s="2" t="s">
        <v>1</v>
      </c>
      <c r="C66" s="2" t="s">
        <v>354</v>
      </c>
      <c r="D66" s="45" t="s">
        <v>349</v>
      </c>
      <c r="E66" s="45" t="s">
        <v>355</v>
      </c>
      <c r="F66" s="45" t="s">
        <v>356</v>
      </c>
      <c r="G66" s="2" t="s">
        <v>6</v>
      </c>
      <c r="H66" s="62">
        <v>0</v>
      </c>
      <c r="I66" s="2">
        <v>710000000</v>
      </c>
      <c r="J66" s="2" t="s">
        <v>7</v>
      </c>
      <c r="K66" s="2" t="s">
        <v>352</v>
      </c>
      <c r="L66" s="2" t="s">
        <v>7</v>
      </c>
      <c r="M66" s="2" t="s">
        <v>186</v>
      </c>
      <c r="N66" s="2" t="s">
        <v>353</v>
      </c>
      <c r="O66" s="2" t="s">
        <v>188</v>
      </c>
      <c r="P66" s="2">
        <v>796</v>
      </c>
      <c r="Q66" s="2" t="s">
        <v>198</v>
      </c>
      <c r="R66" s="60">
        <v>500</v>
      </c>
      <c r="S66" s="63">
        <v>3760.71</v>
      </c>
      <c r="T66" s="60">
        <v>1880355</v>
      </c>
      <c r="U66" s="60">
        <v>2105997.6</v>
      </c>
      <c r="V66" s="14"/>
      <c r="W66" s="14">
        <v>2017</v>
      </c>
      <c r="X66" s="144"/>
      <c r="Y66" s="122" t="s">
        <v>190</v>
      </c>
      <c r="Z66" s="120"/>
      <c r="AA66" s="14" t="s">
        <v>1276</v>
      </c>
      <c r="AB66" s="120"/>
      <c r="AC66" s="120"/>
      <c r="AD66" s="120"/>
      <c r="AE66" s="120"/>
      <c r="AF66" s="120"/>
      <c r="AG66" s="120"/>
      <c r="AH66" s="120"/>
      <c r="AI66" s="120"/>
      <c r="AJ66" s="120"/>
      <c r="AK66" s="120"/>
      <c r="AL66" s="120"/>
      <c r="AM66" s="120"/>
      <c r="AN66" s="120"/>
      <c r="AO66" s="120"/>
      <c r="AP66" s="120"/>
      <c r="AQ66" s="120"/>
      <c r="AR66" s="120"/>
      <c r="AS66" s="120"/>
      <c r="AT66" s="120"/>
      <c r="AU66" s="120"/>
    </row>
    <row r="67" spans="1:47" s="444" customFormat="1" ht="51" x14ac:dyDescent="0.2">
      <c r="A67" s="365" t="s">
        <v>618</v>
      </c>
      <c r="B67" s="366" t="s">
        <v>1</v>
      </c>
      <c r="C67" s="366" t="s">
        <v>357</v>
      </c>
      <c r="D67" s="368" t="s">
        <v>296</v>
      </c>
      <c r="E67" s="368" t="s">
        <v>358</v>
      </c>
      <c r="F67" s="368" t="s">
        <v>358</v>
      </c>
      <c r="G67" s="366" t="s">
        <v>6</v>
      </c>
      <c r="H67" s="441">
        <v>0</v>
      </c>
      <c r="I67" s="366">
        <v>710000000</v>
      </c>
      <c r="J67" s="366" t="s">
        <v>7</v>
      </c>
      <c r="K67" s="366" t="s">
        <v>185</v>
      </c>
      <c r="L67" s="366" t="s">
        <v>7</v>
      </c>
      <c r="M67" s="366" t="s">
        <v>186</v>
      </c>
      <c r="N67" s="366" t="s">
        <v>359</v>
      </c>
      <c r="O67" s="366" t="s">
        <v>188</v>
      </c>
      <c r="P67" s="366">
        <v>796</v>
      </c>
      <c r="Q67" s="366" t="s">
        <v>198</v>
      </c>
      <c r="R67" s="438">
        <v>505</v>
      </c>
      <c r="S67" s="442">
        <v>1549.1</v>
      </c>
      <c r="T67" s="438">
        <v>0</v>
      </c>
      <c r="U67" s="438">
        <v>0</v>
      </c>
      <c r="V67" s="375"/>
      <c r="W67" s="375">
        <v>2017</v>
      </c>
      <c r="X67" s="376" t="s">
        <v>2353</v>
      </c>
      <c r="Y67" s="443" t="s">
        <v>190</v>
      </c>
      <c r="Z67" s="445"/>
      <c r="AA67" s="375" t="s">
        <v>1276</v>
      </c>
      <c r="AB67" s="445"/>
      <c r="AC67" s="445"/>
      <c r="AD67" s="445"/>
      <c r="AE67" s="445"/>
      <c r="AF67" s="445"/>
      <c r="AG67" s="445"/>
      <c r="AH67" s="445"/>
      <c r="AI67" s="445"/>
      <c r="AJ67" s="445"/>
      <c r="AK67" s="445"/>
      <c r="AL67" s="445"/>
      <c r="AM67" s="445"/>
      <c r="AN67" s="445"/>
      <c r="AO67" s="120"/>
      <c r="AP67" s="120"/>
      <c r="AQ67" s="120"/>
      <c r="AR67" s="120"/>
      <c r="AS67" s="120"/>
      <c r="AT67" s="120"/>
      <c r="AU67" s="445"/>
    </row>
    <row r="68" spans="1:47" s="341" customFormat="1" ht="125.25" customHeight="1" x14ac:dyDescent="0.2">
      <c r="A68" s="165" t="s">
        <v>2357</v>
      </c>
      <c r="B68" s="166" t="s">
        <v>1</v>
      </c>
      <c r="C68" s="166" t="s">
        <v>357</v>
      </c>
      <c r="D68" s="167" t="s">
        <v>296</v>
      </c>
      <c r="E68" s="167" t="s">
        <v>358</v>
      </c>
      <c r="F68" s="167" t="s">
        <v>358</v>
      </c>
      <c r="G68" s="166" t="s">
        <v>6</v>
      </c>
      <c r="H68" s="168">
        <v>0</v>
      </c>
      <c r="I68" s="166">
        <v>710000000</v>
      </c>
      <c r="J68" s="166" t="s">
        <v>7</v>
      </c>
      <c r="K68" s="166" t="s">
        <v>389</v>
      </c>
      <c r="L68" s="166" t="s">
        <v>7</v>
      </c>
      <c r="M68" s="166" t="s">
        <v>186</v>
      </c>
      <c r="N68" s="166" t="s">
        <v>2358</v>
      </c>
      <c r="O68" s="166" t="s">
        <v>188</v>
      </c>
      <c r="P68" s="166">
        <v>796</v>
      </c>
      <c r="Q68" s="166" t="s">
        <v>198</v>
      </c>
      <c r="R68" s="169">
        <v>505</v>
      </c>
      <c r="S68" s="170">
        <v>1549.1</v>
      </c>
      <c r="T68" s="169">
        <v>782295.5</v>
      </c>
      <c r="U68" s="169">
        <v>876170.96000000008</v>
      </c>
      <c r="V68" s="171"/>
      <c r="W68" s="171">
        <v>2017</v>
      </c>
      <c r="X68" s="233" t="s">
        <v>2359</v>
      </c>
      <c r="Y68" s="234" t="s">
        <v>190</v>
      </c>
      <c r="Z68" s="171" t="s">
        <v>2299</v>
      </c>
      <c r="AA68" s="171" t="s">
        <v>1276</v>
      </c>
      <c r="AB68" s="166" t="s">
        <v>2287</v>
      </c>
      <c r="AC68" s="171" t="s">
        <v>1725</v>
      </c>
      <c r="AD68" s="173"/>
      <c r="AE68" s="169">
        <v>709525</v>
      </c>
      <c r="AF68" s="173"/>
      <c r="AG68" s="171" t="s">
        <v>1723</v>
      </c>
      <c r="AH68" s="171" t="s">
        <v>2286</v>
      </c>
      <c r="AI68" s="480"/>
      <c r="AJ68" s="480"/>
      <c r="AK68" s="480"/>
      <c r="AL68" s="480"/>
      <c r="AM68" s="480"/>
      <c r="AN68" s="480"/>
      <c r="AO68" s="480"/>
      <c r="AP68" s="480"/>
      <c r="AQ68" s="480"/>
      <c r="AR68" s="480"/>
      <c r="AS68" s="340"/>
      <c r="AT68" s="340"/>
      <c r="AU68" s="340"/>
    </row>
    <row r="69" spans="1:47" s="172" customFormat="1" ht="114.75" x14ac:dyDescent="0.2">
      <c r="A69" s="196" t="s">
        <v>619</v>
      </c>
      <c r="B69" s="166" t="s">
        <v>1</v>
      </c>
      <c r="C69" s="166" t="s">
        <v>360</v>
      </c>
      <c r="D69" s="167" t="s">
        <v>361</v>
      </c>
      <c r="E69" s="167" t="s">
        <v>362</v>
      </c>
      <c r="F69" s="167" t="s">
        <v>363</v>
      </c>
      <c r="G69" s="166" t="s">
        <v>6</v>
      </c>
      <c r="H69" s="168">
        <v>0</v>
      </c>
      <c r="I69" s="166">
        <v>710000000</v>
      </c>
      <c r="J69" s="166" t="s">
        <v>7</v>
      </c>
      <c r="K69" s="166" t="s">
        <v>364</v>
      </c>
      <c r="L69" s="166" t="s">
        <v>7</v>
      </c>
      <c r="M69" s="166" t="s">
        <v>186</v>
      </c>
      <c r="N69" s="166" t="s">
        <v>185</v>
      </c>
      <c r="O69" s="166" t="s">
        <v>188</v>
      </c>
      <c r="P69" s="166">
        <v>796</v>
      </c>
      <c r="Q69" s="166" t="s">
        <v>198</v>
      </c>
      <c r="R69" s="169">
        <v>20</v>
      </c>
      <c r="S69" s="170">
        <v>70535.710000000006</v>
      </c>
      <c r="T69" s="169">
        <v>1410714.2000000002</v>
      </c>
      <c r="U69" s="169">
        <v>1579999.9040000003</v>
      </c>
      <c r="V69" s="171"/>
      <c r="W69" s="171">
        <v>2017</v>
      </c>
      <c r="X69" s="233"/>
      <c r="Y69" s="234" t="s">
        <v>190</v>
      </c>
      <c r="Z69" s="171" t="s">
        <v>2350</v>
      </c>
      <c r="AA69" s="171" t="s">
        <v>1276</v>
      </c>
      <c r="AB69" s="166" t="s">
        <v>2351</v>
      </c>
      <c r="AC69" s="171" t="s">
        <v>1725</v>
      </c>
      <c r="AD69" s="175"/>
      <c r="AE69" s="169">
        <v>2268560</v>
      </c>
      <c r="AF69" s="169">
        <v>1574720</v>
      </c>
      <c r="AG69" s="171" t="s">
        <v>2281</v>
      </c>
      <c r="AH69" s="171" t="s">
        <v>2352</v>
      </c>
      <c r="AI69" s="173"/>
      <c r="AJ69" s="173"/>
      <c r="AK69" s="173"/>
      <c r="AL69" s="173"/>
      <c r="AM69" s="173"/>
      <c r="AN69" s="173"/>
      <c r="AO69" s="173"/>
      <c r="AP69" s="173"/>
      <c r="AQ69" s="173"/>
      <c r="AR69" s="173"/>
      <c r="AS69" s="173"/>
      <c r="AT69" s="173"/>
      <c r="AU69" s="173"/>
    </row>
    <row r="70" spans="1:47" s="172" customFormat="1" ht="51" x14ac:dyDescent="0.2">
      <c r="A70" s="165" t="s">
        <v>620</v>
      </c>
      <c r="B70" s="166" t="s">
        <v>1</v>
      </c>
      <c r="C70" s="166" t="s">
        <v>365</v>
      </c>
      <c r="D70" s="167" t="s">
        <v>366</v>
      </c>
      <c r="E70" s="167" t="s">
        <v>369</v>
      </c>
      <c r="F70" s="167" t="s">
        <v>367</v>
      </c>
      <c r="G70" s="166" t="s">
        <v>6</v>
      </c>
      <c r="H70" s="168">
        <v>0</v>
      </c>
      <c r="I70" s="166">
        <v>710000000</v>
      </c>
      <c r="J70" s="166" t="s">
        <v>7</v>
      </c>
      <c r="K70" s="166" t="s">
        <v>364</v>
      </c>
      <c r="L70" s="166" t="s">
        <v>7</v>
      </c>
      <c r="M70" s="166" t="s">
        <v>186</v>
      </c>
      <c r="N70" s="166" t="s">
        <v>185</v>
      </c>
      <c r="O70" s="166" t="s">
        <v>188</v>
      </c>
      <c r="P70" s="166">
        <v>704</v>
      </c>
      <c r="Q70" s="166" t="s">
        <v>232</v>
      </c>
      <c r="R70" s="169">
        <v>10</v>
      </c>
      <c r="S70" s="170">
        <v>28571.43</v>
      </c>
      <c r="T70" s="169">
        <v>285714.3</v>
      </c>
      <c r="U70" s="169">
        <v>320000.016</v>
      </c>
      <c r="V70" s="171"/>
      <c r="W70" s="171">
        <v>2017</v>
      </c>
      <c r="X70" s="233"/>
      <c r="Y70" s="234" t="s">
        <v>190</v>
      </c>
      <c r="Z70" s="171" t="s">
        <v>2350</v>
      </c>
      <c r="AA70" s="171" t="s">
        <v>1276</v>
      </c>
      <c r="AB70" s="166" t="s">
        <v>2351</v>
      </c>
      <c r="AC70" s="171" t="s">
        <v>1725</v>
      </c>
      <c r="AD70" s="175"/>
      <c r="AE70" s="173"/>
      <c r="AF70" s="169">
        <v>319200</v>
      </c>
      <c r="AG70" s="171" t="s">
        <v>2281</v>
      </c>
      <c r="AH70" s="171" t="s">
        <v>2352</v>
      </c>
      <c r="AI70" s="173"/>
      <c r="AJ70" s="173"/>
      <c r="AK70" s="173"/>
      <c r="AL70" s="173"/>
      <c r="AM70" s="173"/>
      <c r="AN70" s="173"/>
      <c r="AO70" s="173"/>
      <c r="AP70" s="173"/>
      <c r="AQ70" s="173"/>
      <c r="AR70" s="173"/>
      <c r="AS70" s="173"/>
      <c r="AT70" s="173"/>
      <c r="AU70" s="173"/>
    </row>
    <row r="71" spans="1:47" s="172" customFormat="1" ht="51" x14ac:dyDescent="0.2">
      <c r="A71" s="196" t="s">
        <v>621</v>
      </c>
      <c r="B71" s="166" t="s">
        <v>1</v>
      </c>
      <c r="C71" s="166" t="s">
        <v>365</v>
      </c>
      <c r="D71" s="167" t="s">
        <v>366</v>
      </c>
      <c r="E71" s="167" t="s">
        <v>369</v>
      </c>
      <c r="F71" s="167" t="s">
        <v>370</v>
      </c>
      <c r="G71" s="166" t="s">
        <v>6</v>
      </c>
      <c r="H71" s="168">
        <v>0</v>
      </c>
      <c r="I71" s="166">
        <v>710000000</v>
      </c>
      <c r="J71" s="166" t="s">
        <v>7</v>
      </c>
      <c r="K71" s="166" t="s">
        <v>364</v>
      </c>
      <c r="L71" s="166" t="s">
        <v>7</v>
      </c>
      <c r="M71" s="166" t="s">
        <v>186</v>
      </c>
      <c r="N71" s="166" t="s">
        <v>185</v>
      </c>
      <c r="O71" s="166" t="s">
        <v>188</v>
      </c>
      <c r="P71" s="166">
        <v>796</v>
      </c>
      <c r="Q71" s="166" t="s">
        <v>198</v>
      </c>
      <c r="R71" s="169">
        <v>15</v>
      </c>
      <c r="S71" s="170">
        <v>22321.43</v>
      </c>
      <c r="T71" s="169">
        <v>334821.45</v>
      </c>
      <c r="U71" s="169">
        <v>375000.02400000003</v>
      </c>
      <c r="V71" s="171"/>
      <c r="W71" s="171">
        <v>2017</v>
      </c>
      <c r="X71" s="233"/>
      <c r="Y71" s="234" t="s">
        <v>190</v>
      </c>
      <c r="Z71" s="171" t="s">
        <v>2350</v>
      </c>
      <c r="AA71" s="171" t="s">
        <v>1276</v>
      </c>
      <c r="AB71" s="166" t="s">
        <v>2351</v>
      </c>
      <c r="AC71" s="171" t="s">
        <v>1725</v>
      </c>
      <c r="AD71" s="175"/>
      <c r="AE71" s="173"/>
      <c r="AF71" s="169">
        <v>374640</v>
      </c>
      <c r="AG71" s="171" t="s">
        <v>2281</v>
      </c>
      <c r="AH71" s="171" t="s">
        <v>2352</v>
      </c>
      <c r="AI71" s="173"/>
      <c r="AJ71" s="173"/>
      <c r="AK71" s="173"/>
      <c r="AL71" s="173"/>
      <c r="AM71" s="173"/>
      <c r="AN71" s="173"/>
      <c r="AO71" s="173"/>
      <c r="AP71" s="173"/>
      <c r="AQ71" s="173"/>
      <c r="AR71" s="173"/>
      <c r="AS71" s="173"/>
      <c r="AT71" s="173"/>
      <c r="AU71" s="173"/>
    </row>
    <row r="72" spans="1:47" s="245" customFormat="1" ht="51" x14ac:dyDescent="0.2">
      <c r="A72" s="235" t="s">
        <v>622</v>
      </c>
      <c r="B72" s="236" t="s">
        <v>1</v>
      </c>
      <c r="C72" s="236" t="s">
        <v>365</v>
      </c>
      <c r="D72" s="237" t="s">
        <v>366</v>
      </c>
      <c r="E72" s="237" t="s">
        <v>369</v>
      </c>
      <c r="F72" s="237" t="s">
        <v>371</v>
      </c>
      <c r="G72" s="236" t="s">
        <v>6</v>
      </c>
      <c r="H72" s="238">
        <v>0</v>
      </c>
      <c r="I72" s="236">
        <v>710000000</v>
      </c>
      <c r="J72" s="236" t="s">
        <v>7</v>
      </c>
      <c r="K72" s="236" t="s">
        <v>372</v>
      </c>
      <c r="L72" s="236" t="s">
        <v>7</v>
      </c>
      <c r="M72" s="236" t="s">
        <v>186</v>
      </c>
      <c r="N72" s="236" t="s">
        <v>373</v>
      </c>
      <c r="O72" s="236" t="s">
        <v>188</v>
      </c>
      <c r="P72" s="236">
        <v>704</v>
      </c>
      <c r="Q72" s="236" t="s">
        <v>232</v>
      </c>
      <c r="R72" s="239">
        <v>10</v>
      </c>
      <c r="S72" s="240">
        <v>24107.14</v>
      </c>
      <c r="T72" s="239">
        <v>0</v>
      </c>
      <c r="U72" s="239">
        <v>0</v>
      </c>
      <c r="V72" s="241"/>
      <c r="W72" s="241">
        <v>2017</v>
      </c>
      <c r="X72" s="242" t="s">
        <v>2109</v>
      </c>
      <c r="Y72" s="243" t="s">
        <v>190</v>
      </c>
      <c r="Z72" s="244"/>
      <c r="AA72" s="241" t="s">
        <v>1276</v>
      </c>
      <c r="AB72" s="244"/>
      <c r="AC72" s="244"/>
      <c r="AD72" s="244"/>
      <c r="AE72" s="244"/>
      <c r="AF72" s="244"/>
      <c r="AG72" s="244"/>
      <c r="AH72" s="244"/>
      <c r="AI72" s="244"/>
      <c r="AJ72" s="244"/>
      <c r="AK72" s="244"/>
      <c r="AL72" s="244"/>
      <c r="AM72" s="244"/>
      <c r="AN72" s="244"/>
      <c r="AO72" s="120"/>
      <c r="AP72" s="120"/>
      <c r="AQ72" s="120"/>
      <c r="AR72" s="120"/>
      <c r="AS72" s="120"/>
      <c r="AT72" s="120"/>
      <c r="AU72" s="244"/>
    </row>
    <row r="73" spans="1:47" s="50" customFormat="1" ht="51" x14ac:dyDescent="0.2">
      <c r="A73" s="145" t="s">
        <v>623</v>
      </c>
      <c r="B73" s="2" t="s">
        <v>1</v>
      </c>
      <c r="C73" s="2" t="s">
        <v>374</v>
      </c>
      <c r="D73" s="45" t="s">
        <v>296</v>
      </c>
      <c r="E73" s="45" t="s">
        <v>375</v>
      </c>
      <c r="F73" s="45" t="s">
        <v>376</v>
      </c>
      <c r="G73" s="2" t="s">
        <v>6</v>
      </c>
      <c r="H73" s="62">
        <v>0</v>
      </c>
      <c r="I73" s="2">
        <v>710000000</v>
      </c>
      <c r="J73" s="2" t="s">
        <v>7</v>
      </c>
      <c r="K73" s="2" t="s">
        <v>372</v>
      </c>
      <c r="L73" s="2" t="s">
        <v>7</v>
      </c>
      <c r="M73" s="2" t="s">
        <v>186</v>
      </c>
      <c r="N73" s="2" t="s">
        <v>373</v>
      </c>
      <c r="O73" s="2" t="s">
        <v>188</v>
      </c>
      <c r="P73" s="2">
        <v>796</v>
      </c>
      <c r="Q73" s="2" t="s">
        <v>198</v>
      </c>
      <c r="R73" s="60">
        <v>14</v>
      </c>
      <c r="S73" s="63">
        <v>28571.43</v>
      </c>
      <c r="T73" s="60">
        <v>400000.02</v>
      </c>
      <c r="U73" s="60">
        <v>448000.02240000007</v>
      </c>
      <c r="V73" s="14"/>
      <c r="W73" s="14">
        <v>2017</v>
      </c>
      <c r="X73" s="144"/>
      <c r="Y73" s="122" t="s">
        <v>190</v>
      </c>
      <c r="Z73" s="120"/>
      <c r="AA73" s="14" t="s">
        <v>1276</v>
      </c>
      <c r="AB73" s="120"/>
      <c r="AC73" s="120"/>
      <c r="AD73" s="120"/>
      <c r="AE73" s="120"/>
      <c r="AF73" s="120"/>
      <c r="AG73" s="120"/>
      <c r="AH73" s="120"/>
      <c r="AI73" s="120"/>
      <c r="AJ73" s="120"/>
      <c r="AK73" s="120"/>
      <c r="AL73" s="120"/>
      <c r="AM73" s="120"/>
      <c r="AN73" s="120"/>
      <c r="AO73" s="120"/>
      <c r="AP73" s="120"/>
      <c r="AQ73" s="120"/>
      <c r="AR73" s="120"/>
      <c r="AS73" s="120"/>
      <c r="AT73" s="120"/>
      <c r="AU73" s="120"/>
    </row>
    <row r="74" spans="1:47" s="50" customFormat="1" ht="127.5" x14ac:dyDescent="0.2">
      <c r="A74" s="1" t="s">
        <v>624</v>
      </c>
      <c r="B74" s="2" t="s">
        <v>1</v>
      </c>
      <c r="C74" s="2" t="s">
        <v>377</v>
      </c>
      <c r="D74" s="45" t="s">
        <v>378</v>
      </c>
      <c r="E74" s="45" t="s">
        <v>379</v>
      </c>
      <c r="F74" s="45" t="s">
        <v>380</v>
      </c>
      <c r="G74" s="2" t="s">
        <v>6</v>
      </c>
      <c r="H74" s="62">
        <v>0</v>
      </c>
      <c r="I74" s="2">
        <v>710000000</v>
      </c>
      <c r="J74" s="2" t="s">
        <v>7</v>
      </c>
      <c r="K74" s="2" t="s">
        <v>372</v>
      </c>
      <c r="L74" s="2" t="s">
        <v>7</v>
      </c>
      <c r="M74" s="2" t="s">
        <v>186</v>
      </c>
      <c r="N74" s="2" t="s">
        <v>373</v>
      </c>
      <c r="O74" s="2" t="s">
        <v>188</v>
      </c>
      <c r="P74" s="2">
        <v>704</v>
      </c>
      <c r="Q74" s="2" t="s">
        <v>232</v>
      </c>
      <c r="R74" s="60">
        <v>15</v>
      </c>
      <c r="S74" s="63">
        <v>47321.43</v>
      </c>
      <c r="T74" s="60">
        <v>709821.45</v>
      </c>
      <c r="U74" s="60">
        <v>795000.02399999998</v>
      </c>
      <c r="V74" s="14"/>
      <c r="W74" s="14">
        <v>2017</v>
      </c>
      <c r="X74" s="144"/>
      <c r="Y74" s="122" t="s">
        <v>190</v>
      </c>
      <c r="Z74" s="120"/>
      <c r="AA74" s="14" t="s">
        <v>1276</v>
      </c>
      <c r="AB74" s="120"/>
      <c r="AC74" s="120"/>
      <c r="AD74" s="120"/>
      <c r="AE74" s="120"/>
      <c r="AF74" s="120"/>
      <c r="AG74" s="120"/>
      <c r="AH74" s="120"/>
      <c r="AI74" s="120"/>
      <c r="AJ74" s="120"/>
      <c r="AK74" s="120"/>
      <c r="AL74" s="120"/>
      <c r="AM74" s="120"/>
      <c r="AN74" s="120"/>
      <c r="AO74" s="120"/>
      <c r="AP74" s="120"/>
      <c r="AQ74" s="120"/>
      <c r="AR74" s="120"/>
      <c r="AS74" s="120"/>
      <c r="AT74" s="120"/>
      <c r="AU74" s="120"/>
    </row>
    <row r="75" spans="1:47" s="172" customFormat="1" ht="51" x14ac:dyDescent="0.2">
      <c r="A75" s="196" t="s">
        <v>625</v>
      </c>
      <c r="B75" s="166" t="s">
        <v>1</v>
      </c>
      <c r="C75" s="166" t="s">
        <v>381</v>
      </c>
      <c r="D75" s="167" t="s">
        <v>382</v>
      </c>
      <c r="E75" s="167" t="s">
        <v>383</v>
      </c>
      <c r="F75" s="167" t="s">
        <v>384</v>
      </c>
      <c r="G75" s="166" t="s">
        <v>6</v>
      </c>
      <c r="H75" s="168">
        <v>0</v>
      </c>
      <c r="I75" s="166">
        <v>710000000</v>
      </c>
      <c r="J75" s="166" t="s">
        <v>7</v>
      </c>
      <c r="K75" s="166" t="s">
        <v>364</v>
      </c>
      <c r="L75" s="166" t="s">
        <v>7</v>
      </c>
      <c r="M75" s="166" t="s">
        <v>186</v>
      </c>
      <c r="N75" s="166" t="s">
        <v>185</v>
      </c>
      <c r="O75" s="166" t="s">
        <v>188</v>
      </c>
      <c r="P75" s="166">
        <v>704</v>
      </c>
      <c r="Q75" s="166" t="s">
        <v>232</v>
      </c>
      <c r="R75" s="169">
        <v>25</v>
      </c>
      <c r="S75" s="170">
        <v>59821.42</v>
      </c>
      <c r="T75" s="169">
        <v>1495535.5</v>
      </c>
      <c r="U75" s="169">
        <v>1674999.7600000002</v>
      </c>
      <c r="V75" s="171"/>
      <c r="W75" s="171">
        <v>2017</v>
      </c>
      <c r="X75" s="233"/>
      <c r="Y75" s="234" t="s">
        <v>190</v>
      </c>
      <c r="Z75" s="171" t="s">
        <v>2016</v>
      </c>
      <c r="AA75" s="171" t="s">
        <v>1276</v>
      </c>
      <c r="AB75" s="166" t="s">
        <v>2018</v>
      </c>
      <c r="AC75" s="171" t="s">
        <v>1725</v>
      </c>
      <c r="AD75" s="175"/>
      <c r="AE75" s="169">
        <v>1495500</v>
      </c>
      <c r="AF75" s="173"/>
      <c r="AG75" s="171" t="s">
        <v>1730</v>
      </c>
      <c r="AH75" s="171" t="s">
        <v>2017</v>
      </c>
      <c r="AI75" s="173"/>
      <c r="AJ75" s="173"/>
      <c r="AK75" s="173"/>
      <c r="AL75" s="173"/>
      <c r="AM75" s="173"/>
      <c r="AN75" s="173"/>
      <c r="AO75" s="173"/>
      <c r="AP75" s="173"/>
      <c r="AQ75" s="173"/>
      <c r="AR75" s="173"/>
      <c r="AS75" s="173"/>
      <c r="AT75" s="173"/>
      <c r="AU75" s="173"/>
    </row>
    <row r="76" spans="1:47" s="50" customFormat="1" ht="76.5" x14ac:dyDescent="0.2">
      <c r="A76" s="1" t="s">
        <v>1413</v>
      </c>
      <c r="B76" s="2" t="s">
        <v>1</v>
      </c>
      <c r="C76" s="2" t="s">
        <v>385</v>
      </c>
      <c r="D76" s="45" t="s">
        <v>386</v>
      </c>
      <c r="E76" s="45" t="s">
        <v>387</v>
      </c>
      <c r="F76" s="45" t="s">
        <v>388</v>
      </c>
      <c r="G76" s="2" t="s">
        <v>6</v>
      </c>
      <c r="H76" s="62">
        <v>0</v>
      </c>
      <c r="I76" s="2">
        <v>710000000</v>
      </c>
      <c r="J76" s="2" t="s">
        <v>7</v>
      </c>
      <c r="K76" s="2" t="s">
        <v>389</v>
      </c>
      <c r="L76" s="2" t="s">
        <v>7</v>
      </c>
      <c r="M76" s="2" t="s">
        <v>186</v>
      </c>
      <c r="N76" s="2" t="s">
        <v>390</v>
      </c>
      <c r="O76" s="2" t="s">
        <v>188</v>
      </c>
      <c r="P76" s="2">
        <v>796</v>
      </c>
      <c r="Q76" s="2" t="s">
        <v>198</v>
      </c>
      <c r="R76" s="60">
        <v>5</v>
      </c>
      <c r="S76" s="63">
        <v>115178.57</v>
      </c>
      <c r="T76" s="60">
        <v>575892.85000000009</v>
      </c>
      <c r="U76" s="60">
        <v>644999.9920000002</v>
      </c>
      <c r="V76" s="14"/>
      <c r="W76" s="14">
        <v>2017</v>
      </c>
      <c r="X76" s="144"/>
      <c r="Y76" s="122" t="s">
        <v>190</v>
      </c>
      <c r="Z76" s="120"/>
      <c r="AA76" s="14" t="s">
        <v>1276</v>
      </c>
      <c r="AB76" s="120"/>
      <c r="AC76" s="120"/>
      <c r="AD76" s="120"/>
      <c r="AE76" s="120"/>
      <c r="AF76" s="120"/>
      <c r="AG76" s="120"/>
      <c r="AH76" s="120"/>
      <c r="AI76" s="120"/>
      <c r="AJ76" s="120"/>
      <c r="AK76" s="120"/>
      <c r="AL76" s="120"/>
      <c r="AM76" s="120"/>
      <c r="AN76" s="120"/>
      <c r="AO76" s="120"/>
      <c r="AP76" s="120"/>
      <c r="AQ76" s="120"/>
      <c r="AR76" s="120"/>
      <c r="AS76" s="120"/>
      <c r="AT76" s="120"/>
      <c r="AU76" s="120"/>
    </row>
    <row r="77" spans="1:47" s="172" customFormat="1" ht="51" x14ac:dyDescent="0.2">
      <c r="A77" s="174" t="s">
        <v>2110</v>
      </c>
      <c r="B77" s="166" t="s">
        <v>1</v>
      </c>
      <c r="C77" s="166" t="s">
        <v>2111</v>
      </c>
      <c r="D77" s="320" t="s">
        <v>2112</v>
      </c>
      <c r="E77" s="320" t="s">
        <v>2113</v>
      </c>
      <c r="F77" s="320" t="s">
        <v>2113</v>
      </c>
      <c r="G77" s="166" t="s">
        <v>6</v>
      </c>
      <c r="H77" s="168">
        <v>0</v>
      </c>
      <c r="I77" s="166">
        <v>710000000</v>
      </c>
      <c r="J77" s="166" t="s">
        <v>7</v>
      </c>
      <c r="K77" s="166" t="s">
        <v>359</v>
      </c>
      <c r="L77" s="166" t="s">
        <v>7</v>
      </c>
      <c r="M77" s="166" t="s">
        <v>186</v>
      </c>
      <c r="N77" s="166" t="s">
        <v>399</v>
      </c>
      <c r="O77" s="166" t="s">
        <v>2114</v>
      </c>
      <c r="P77" s="166">
        <v>796</v>
      </c>
      <c r="Q77" s="166" t="s">
        <v>198</v>
      </c>
      <c r="R77" s="169">
        <v>3</v>
      </c>
      <c r="S77" s="169">
        <v>55400</v>
      </c>
      <c r="T77" s="169">
        <f>S77*R77</f>
        <v>166200</v>
      </c>
      <c r="U77" s="169">
        <f>T77*1.12</f>
        <v>186144.00000000003</v>
      </c>
      <c r="V77" s="166"/>
      <c r="W77" s="171">
        <v>2017</v>
      </c>
      <c r="X77" s="233" t="s">
        <v>2115</v>
      </c>
      <c r="Y77" s="234" t="s">
        <v>190</v>
      </c>
      <c r="Z77" s="175"/>
      <c r="AA77" s="171" t="s">
        <v>1276</v>
      </c>
      <c r="AB77" s="166" t="s">
        <v>2332</v>
      </c>
      <c r="AC77" s="171" t="s">
        <v>1725</v>
      </c>
      <c r="AD77" s="175"/>
      <c r="AE77" s="169">
        <f>SUBTOTAL(9,AF77:AF79)</f>
        <v>226200</v>
      </c>
      <c r="AF77" s="169">
        <v>158400</v>
      </c>
      <c r="AG77" s="173"/>
      <c r="AH77" s="171" t="s">
        <v>2296</v>
      </c>
      <c r="AI77" s="173"/>
      <c r="AJ77" s="173"/>
      <c r="AK77" s="173"/>
      <c r="AL77" s="173"/>
      <c r="AM77" s="173"/>
      <c r="AN77" s="173"/>
      <c r="AO77" s="173"/>
      <c r="AP77" s="173"/>
      <c r="AQ77" s="173"/>
      <c r="AR77" s="173"/>
      <c r="AS77" s="173"/>
      <c r="AT77" s="173"/>
      <c r="AU77" s="173"/>
    </row>
    <row r="78" spans="1:47" s="172" customFormat="1" ht="51" x14ac:dyDescent="0.2">
      <c r="A78" s="174" t="s">
        <v>2116</v>
      </c>
      <c r="B78" s="166" t="s">
        <v>1</v>
      </c>
      <c r="C78" s="166" t="s">
        <v>2117</v>
      </c>
      <c r="D78" s="320" t="s">
        <v>2118</v>
      </c>
      <c r="E78" s="320" t="s">
        <v>2119</v>
      </c>
      <c r="F78" s="320" t="s">
        <v>2120</v>
      </c>
      <c r="G78" s="166" t="s">
        <v>6</v>
      </c>
      <c r="H78" s="168">
        <v>0</v>
      </c>
      <c r="I78" s="166">
        <v>710000000</v>
      </c>
      <c r="J78" s="166" t="s">
        <v>7</v>
      </c>
      <c r="K78" s="166" t="s">
        <v>359</v>
      </c>
      <c r="L78" s="166" t="s">
        <v>7</v>
      </c>
      <c r="M78" s="166" t="s">
        <v>186</v>
      </c>
      <c r="N78" s="166" t="s">
        <v>399</v>
      </c>
      <c r="O78" s="166" t="s">
        <v>2114</v>
      </c>
      <c r="P78" s="166">
        <v>704</v>
      </c>
      <c r="Q78" s="166" t="s">
        <v>232</v>
      </c>
      <c r="R78" s="169">
        <v>20</v>
      </c>
      <c r="S78" s="169">
        <v>1011.78</v>
      </c>
      <c r="T78" s="169">
        <f t="shared" ref="T78:T79" si="0">S78*R78</f>
        <v>20235.599999999999</v>
      </c>
      <c r="U78" s="169">
        <f t="shared" ref="U78:U87" si="1">T78*1.12</f>
        <v>22663.871999999999</v>
      </c>
      <c r="V78" s="166"/>
      <c r="W78" s="171">
        <v>2017</v>
      </c>
      <c r="X78" s="233" t="s">
        <v>2115</v>
      </c>
      <c r="Y78" s="234" t="s">
        <v>190</v>
      </c>
      <c r="Z78" s="175"/>
      <c r="AA78" s="171" t="s">
        <v>1276</v>
      </c>
      <c r="AB78" s="166" t="s">
        <v>2332</v>
      </c>
      <c r="AC78" s="171" t="s">
        <v>1725</v>
      </c>
      <c r="AD78" s="175"/>
      <c r="AE78" s="173"/>
      <c r="AF78" s="169">
        <v>15600</v>
      </c>
      <c r="AG78" s="173"/>
      <c r="AH78" s="171" t="s">
        <v>2296</v>
      </c>
      <c r="AI78" s="173"/>
      <c r="AJ78" s="173"/>
      <c r="AK78" s="173"/>
      <c r="AL78" s="173"/>
      <c r="AM78" s="173"/>
      <c r="AN78" s="173"/>
      <c r="AO78" s="173"/>
      <c r="AP78" s="173"/>
      <c r="AQ78" s="173"/>
      <c r="AR78" s="173"/>
      <c r="AS78" s="173"/>
      <c r="AT78" s="173"/>
      <c r="AU78" s="173"/>
    </row>
    <row r="79" spans="1:47" s="172" customFormat="1" ht="51" x14ac:dyDescent="0.2">
      <c r="A79" s="174" t="s">
        <v>2121</v>
      </c>
      <c r="B79" s="166" t="s">
        <v>1</v>
      </c>
      <c r="C79" s="166" t="s">
        <v>2122</v>
      </c>
      <c r="D79" s="320" t="s">
        <v>181</v>
      </c>
      <c r="E79" s="320" t="s">
        <v>2123</v>
      </c>
      <c r="F79" s="320" t="s">
        <v>2124</v>
      </c>
      <c r="G79" s="166" t="s">
        <v>6</v>
      </c>
      <c r="H79" s="168">
        <v>0</v>
      </c>
      <c r="I79" s="166">
        <v>710000000</v>
      </c>
      <c r="J79" s="166" t="s">
        <v>7</v>
      </c>
      <c r="K79" s="166" t="s">
        <v>359</v>
      </c>
      <c r="L79" s="166" t="s">
        <v>7</v>
      </c>
      <c r="M79" s="166" t="s">
        <v>186</v>
      </c>
      <c r="N79" s="166" t="s">
        <v>399</v>
      </c>
      <c r="O79" s="166" t="s">
        <v>2114</v>
      </c>
      <c r="P79" s="166">
        <v>5111</v>
      </c>
      <c r="Q79" s="166" t="s">
        <v>2125</v>
      </c>
      <c r="R79" s="169">
        <v>30</v>
      </c>
      <c r="S79" s="169">
        <v>1746.9</v>
      </c>
      <c r="T79" s="169">
        <f t="shared" si="0"/>
        <v>52407</v>
      </c>
      <c r="U79" s="169">
        <f t="shared" si="1"/>
        <v>58695.840000000004</v>
      </c>
      <c r="V79" s="166"/>
      <c r="W79" s="171">
        <v>2017</v>
      </c>
      <c r="X79" s="233" t="s">
        <v>2115</v>
      </c>
      <c r="Y79" s="234" t="s">
        <v>190</v>
      </c>
      <c r="Z79" s="175"/>
      <c r="AA79" s="171" t="s">
        <v>1276</v>
      </c>
      <c r="AB79" s="166" t="s">
        <v>2332</v>
      </c>
      <c r="AC79" s="171" t="s">
        <v>1725</v>
      </c>
      <c r="AD79" s="175"/>
      <c r="AE79" s="173"/>
      <c r="AF79" s="169">
        <v>52200</v>
      </c>
      <c r="AG79" s="173"/>
      <c r="AH79" s="171" t="s">
        <v>2296</v>
      </c>
      <c r="AI79" s="173"/>
      <c r="AJ79" s="173"/>
      <c r="AK79" s="173"/>
      <c r="AL79" s="173"/>
      <c r="AM79" s="173"/>
      <c r="AN79" s="173"/>
      <c r="AO79" s="173"/>
      <c r="AP79" s="173"/>
      <c r="AQ79" s="173"/>
      <c r="AR79" s="173"/>
      <c r="AS79" s="173"/>
      <c r="AT79" s="173"/>
      <c r="AU79" s="173"/>
    </row>
    <row r="80" spans="1:47" s="41" customFormat="1" ht="108" customHeight="1" x14ac:dyDescent="0.25">
      <c r="A80" s="225" t="s">
        <v>2360</v>
      </c>
      <c r="B80" s="70" t="s">
        <v>1</v>
      </c>
      <c r="C80" s="70" t="s">
        <v>2361</v>
      </c>
      <c r="D80" s="204" t="s">
        <v>2362</v>
      </c>
      <c r="E80" s="204" t="s">
        <v>2363</v>
      </c>
      <c r="F80" s="342" t="s">
        <v>2364</v>
      </c>
      <c r="G80" s="70" t="s">
        <v>6</v>
      </c>
      <c r="H80" s="222">
        <v>0</v>
      </c>
      <c r="I80" s="70">
        <v>710000000</v>
      </c>
      <c r="J80" s="70" t="s">
        <v>7</v>
      </c>
      <c r="K80" s="70" t="s">
        <v>389</v>
      </c>
      <c r="L80" s="70" t="s">
        <v>7</v>
      </c>
      <c r="M80" s="70" t="s">
        <v>186</v>
      </c>
      <c r="N80" s="70" t="s">
        <v>2358</v>
      </c>
      <c r="O80" s="2" t="s">
        <v>188</v>
      </c>
      <c r="P80" s="70">
        <v>796</v>
      </c>
      <c r="Q80" s="70" t="s">
        <v>2365</v>
      </c>
      <c r="R80" s="200">
        <v>1</v>
      </c>
      <c r="S80" s="200">
        <v>5891583</v>
      </c>
      <c r="T80" s="200">
        <v>5891583</v>
      </c>
      <c r="U80" s="200">
        <f t="shared" si="1"/>
        <v>6598572.9600000009</v>
      </c>
      <c r="V80" s="77" t="s">
        <v>11</v>
      </c>
      <c r="W80" s="77">
        <v>2017</v>
      </c>
      <c r="X80" s="343" t="s">
        <v>2366</v>
      </c>
      <c r="Y80" s="224" t="s">
        <v>190</v>
      </c>
      <c r="Z80" s="344"/>
      <c r="AA80" s="14" t="s">
        <v>1276</v>
      </c>
      <c r="AB80" s="344"/>
      <c r="AC80" s="344"/>
      <c r="AD80" s="344"/>
      <c r="AE80" s="344"/>
      <c r="AF80" s="344"/>
      <c r="AG80" s="344"/>
      <c r="AH80" s="344"/>
      <c r="AI80" s="344"/>
      <c r="AJ80" s="344"/>
      <c r="AK80" s="344"/>
      <c r="AL80" s="344"/>
      <c r="AM80" s="344"/>
      <c r="AN80" s="344"/>
      <c r="AO80" s="344"/>
      <c r="AP80" s="344"/>
      <c r="AQ80" s="344"/>
      <c r="AR80" s="344"/>
      <c r="AS80" s="338"/>
      <c r="AT80" s="338"/>
      <c r="AU80" s="338"/>
    </row>
    <row r="81" spans="1:90" s="41" customFormat="1" ht="108" customHeight="1" x14ac:dyDescent="0.25">
      <c r="A81" s="225" t="s">
        <v>2367</v>
      </c>
      <c r="B81" s="70" t="s">
        <v>1</v>
      </c>
      <c r="C81" s="70" t="s">
        <v>2361</v>
      </c>
      <c r="D81" s="204" t="s">
        <v>2362</v>
      </c>
      <c r="E81" s="204" t="s">
        <v>2363</v>
      </c>
      <c r="F81" s="342" t="s">
        <v>2368</v>
      </c>
      <c r="G81" s="70" t="s">
        <v>6</v>
      </c>
      <c r="H81" s="222">
        <v>0</v>
      </c>
      <c r="I81" s="70">
        <v>710000000</v>
      </c>
      <c r="J81" s="70" t="s">
        <v>7</v>
      </c>
      <c r="K81" s="70" t="s">
        <v>389</v>
      </c>
      <c r="L81" s="70" t="s">
        <v>7</v>
      </c>
      <c r="M81" s="70" t="s">
        <v>186</v>
      </c>
      <c r="N81" s="70" t="s">
        <v>2358</v>
      </c>
      <c r="O81" s="2" t="s">
        <v>188</v>
      </c>
      <c r="P81" s="70">
        <v>796</v>
      </c>
      <c r="Q81" s="70" t="s">
        <v>2365</v>
      </c>
      <c r="R81" s="200">
        <v>1</v>
      </c>
      <c r="S81" s="200">
        <v>5953333</v>
      </c>
      <c r="T81" s="200">
        <v>5953333</v>
      </c>
      <c r="U81" s="200">
        <f t="shared" si="1"/>
        <v>6667732.9600000009</v>
      </c>
      <c r="V81" s="77" t="s">
        <v>11</v>
      </c>
      <c r="W81" s="77">
        <v>2017</v>
      </c>
      <c r="X81" s="343" t="s">
        <v>2366</v>
      </c>
      <c r="Y81" s="224" t="s">
        <v>190</v>
      </c>
      <c r="Z81" s="344"/>
      <c r="AA81" s="14" t="s">
        <v>1276</v>
      </c>
      <c r="AB81" s="344"/>
      <c r="AC81" s="344"/>
      <c r="AD81" s="344"/>
      <c r="AE81" s="344"/>
      <c r="AF81" s="344"/>
      <c r="AG81" s="344"/>
      <c r="AH81" s="344"/>
      <c r="AI81" s="344"/>
      <c r="AJ81" s="344"/>
      <c r="AK81" s="344"/>
      <c r="AL81" s="344"/>
      <c r="AM81" s="344"/>
      <c r="AN81" s="344"/>
      <c r="AO81" s="344"/>
      <c r="AP81" s="344"/>
      <c r="AQ81" s="344"/>
      <c r="AR81" s="344"/>
      <c r="AS81" s="338"/>
      <c r="AT81" s="338"/>
      <c r="AU81" s="338"/>
    </row>
    <row r="82" spans="1:90" s="41" customFormat="1" ht="108" customHeight="1" x14ac:dyDescent="0.25">
      <c r="A82" s="225" t="s">
        <v>2369</v>
      </c>
      <c r="B82" s="70" t="s">
        <v>1</v>
      </c>
      <c r="C82" s="70" t="s">
        <v>2370</v>
      </c>
      <c r="D82" s="204" t="s">
        <v>2362</v>
      </c>
      <c r="E82" s="204" t="s">
        <v>2371</v>
      </c>
      <c r="F82" s="204" t="s">
        <v>2372</v>
      </c>
      <c r="G82" s="70" t="s">
        <v>6</v>
      </c>
      <c r="H82" s="222">
        <v>0</v>
      </c>
      <c r="I82" s="70">
        <v>710000000</v>
      </c>
      <c r="J82" s="70" t="s">
        <v>7</v>
      </c>
      <c r="K82" s="70" t="s">
        <v>389</v>
      </c>
      <c r="L82" s="70" t="s">
        <v>7</v>
      </c>
      <c r="M82" s="70" t="s">
        <v>186</v>
      </c>
      <c r="N82" s="70" t="s">
        <v>2358</v>
      </c>
      <c r="O82" s="2" t="s">
        <v>188</v>
      </c>
      <c r="P82" s="70">
        <v>796</v>
      </c>
      <c r="Q82" s="70" t="s">
        <v>2365</v>
      </c>
      <c r="R82" s="200">
        <v>2</v>
      </c>
      <c r="S82" s="200">
        <v>11875000</v>
      </c>
      <c r="T82" s="200">
        <f>S82*2</f>
        <v>23750000</v>
      </c>
      <c r="U82" s="200">
        <f t="shared" si="1"/>
        <v>26600000.000000004</v>
      </c>
      <c r="V82" s="77" t="s">
        <v>11</v>
      </c>
      <c r="W82" s="77">
        <v>2017</v>
      </c>
      <c r="X82" s="343" t="s">
        <v>2366</v>
      </c>
      <c r="Y82" s="224" t="s">
        <v>190</v>
      </c>
      <c r="Z82" s="344"/>
      <c r="AA82" s="14" t="s">
        <v>1276</v>
      </c>
      <c r="AB82" s="344"/>
      <c r="AC82" s="344"/>
      <c r="AD82" s="344"/>
      <c r="AE82" s="344"/>
      <c r="AF82" s="344"/>
      <c r="AG82" s="344"/>
      <c r="AH82" s="344"/>
      <c r="AI82" s="344"/>
      <c r="AJ82" s="344"/>
      <c r="AK82" s="344"/>
      <c r="AL82" s="344"/>
      <c r="AM82" s="344"/>
      <c r="AN82" s="344"/>
      <c r="AO82" s="344"/>
      <c r="AP82" s="344"/>
      <c r="AQ82" s="344"/>
      <c r="AR82" s="344"/>
      <c r="AS82" s="338"/>
      <c r="AT82" s="338"/>
      <c r="AU82" s="338"/>
    </row>
    <row r="83" spans="1:90" s="345" customFormat="1" ht="108" customHeight="1" x14ac:dyDescent="0.25">
      <c r="A83" s="225" t="s">
        <v>2373</v>
      </c>
      <c r="B83" s="70" t="s">
        <v>1</v>
      </c>
      <c r="C83" s="70" t="s">
        <v>2370</v>
      </c>
      <c r="D83" s="204" t="s">
        <v>2362</v>
      </c>
      <c r="E83" s="204" t="s">
        <v>2371</v>
      </c>
      <c r="F83" s="204" t="s">
        <v>2374</v>
      </c>
      <c r="G83" s="70" t="s">
        <v>6</v>
      </c>
      <c r="H83" s="222">
        <v>0</v>
      </c>
      <c r="I83" s="70">
        <v>710000000</v>
      </c>
      <c r="J83" s="70" t="s">
        <v>7</v>
      </c>
      <c r="K83" s="70" t="s">
        <v>389</v>
      </c>
      <c r="L83" s="70" t="s">
        <v>7</v>
      </c>
      <c r="M83" s="70" t="s">
        <v>186</v>
      </c>
      <c r="N83" s="70" t="s">
        <v>2358</v>
      </c>
      <c r="O83" s="2" t="s">
        <v>188</v>
      </c>
      <c r="P83" s="70">
        <v>796</v>
      </c>
      <c r="Q83" s="70" t="s">
        <v>2365</v>
      </c>
      <c r="R83" s="200">
        <v>1</v>
      </c>
      <c r="S83" s="200">
        <v>15105000</v>
      </c>
      <c r="T83" s="200">
        <v>15105000</v>
      </c>
      <c r="U83" s="200">
        <f t="shared" si="1"/>
        <v>16917600</v>
      </c>
      <c r="V83" s="77" t="s">
        <v>11</v>
      </c>
      <c r="W83" s="77">
        <v>2017</v>
      </c>
      <c r="X83" s="343" t="s">
        <v>2366</v>
      </c>
      <c r="Y83" s="224" t="s">
        <v>190</v>
      </c>
      <c r="Z83" s="344"/>
      <c r="AA83" s="14" t="s">
        <v>1276</v>
      </c>
      <c r="AB83" s="344"/>
      <c r="AC83" s="344"/>
      <c r="AD83" s="344"/>
      <c r="AE83" s="344"/>
      <c r="AF83" s="344"/>
      <c r="AG83" s="344"/>
      <c r="AH83" s="344"/>
      <c r="AI83" s="344"/>
      <c r="AJ83" s="344"/>
      <c r="AK83" s="344"/>
      <c r="AL83" s="344"/>
      <c r="AM83" s="344"/>
      <c r="AN83" s="344"/>
      <c r="AO83" s="344"/>
      <c r="AP83" s="344"/>
      <c r="AQ83" s="344"/>
      <c r="AR83" s="344"/>
      <c r="AS83" s="338"/>
      <c r="AT83" s="338"/>
      <c r="AU83" s="338"/>
    </row>
    <row r="84" spans="1:90" s="345" customFormat="1" ht="108" customHeight="1" x14ac:dyDescent="0.25">
      <c r="A84" s="225" t="s">
        <v>2375</v>
      </c>
      <c r="B84" s="70" t="s">
        <v>1</v>
      </c>
      <c r="C84" s="70" t="s">
        <v>2370</v>
      </c>
      <c r="D84" s="204" t="s">
        <v>2362</v>
      </c>
      <c r="E84" s="204" t="s">
        <v>2371</v>
      </c>
      <c r="F84" s="204" t="s">
        <v>2376</v>
      </c>
      <c r="G84" s="70" t="s">
        <v>6</v>
      </c>
      <c r="H84" s="222">
        <v>0</v>
      </c>
      <c r="I84" s="70">
        <v>710000000</v>
      </c>
      <c r="J84" s="70" t="s">
        <v>7</v>
      </c>
      <c r="K84" s="70" t="s">
        <v>389</v>
      </c>
      <c r="L84" s="70" t="s">
        <v>7</v>
      </c>
      <c r="M84" s="70" t="s">
        <v>186</v>
      </c>
      <c r="N84" s="70" t="s">
        <v>2358</v>
      </c>
      <c r="O84" s="2" t="s">
        <v>188</v>
      </c>
      <c r="P84" s="70">
        <v>796</v>
      </c>
      <c r="Q84" s="70" t="s">
        <v>2365</v>
      </c>
      <c r="R84" s="200">
        <v>1</v>
      </c>
      <c r="S84" s="200">
        <v>23718333</v>
      </c>
      <c r="T84" s="200">
        <v>23718333</v>
      </c>
      <c r="U84" s="200">
        <f t="shared" si="1"/>
        <v>26564532.960000001</v>
      </c>
      <c r="V84" s="77" t="s">
        <v>11</v>
      </c>
      <c r="W84" s="77">
        <v>2017</v>
      </c>
      <c r="X84" s="343" t="s">
        <v>2366</v>
      </c>
      <c r="Y84" s="224" t="s">
        <v>190</v>
      </c>
      <c r="Z84" s="344"/>
      <c r="AA84" s="14" t="s">
        <v>1276</v>
      </c>
      <c r="AB84" s="344"/>
      <c r="AC84" s="344"/>
      <c r="AD84" s="344"/>
      <c r="AE84" s="344"/>
      <c r="AF84" s="344"/>
      <c r="AG84" s="344"/>
      <c r="AH84" s="344"/>
      <c r="AI84" s="344"/>
      <c r="AJ84" s="344"/>
      <c r="AK84" s="344"/>
      <c r="AL84" s="344"/>
      <c r="AM84" s="344"/>
      <c r="AN84" s="344"/>
      <c r="AO84" s="344"/>
      <c r="AP84" s="344"/>
      <c r="AQ84" s="344"/>
      <c r="AR84" s="344"/>
      <c r="AS84" s="338"/>
      <c r="AT84" s="338"/>
      <c r="AU84" s="338"/>
    </row>
    <row r="85" spans="1:90" s="345" customFormat="1" ht="108" customHeight="1" x14ac:dyDescent="0.25">
      <c r="A85" s="225" t="s">
        <v>2377</v>
      </c>
      <c r="B85" s="70" t="s">
        <v>1</v>
      </c>
      <c r="C85" s="70" t="s">
        <v>2378</v>
      </c>
      <c r="D85" s="204" t="s">
        <v>2379</v>
      </c>
      <c r="E85" s="204" t="s">
        <v>2380</v>
      </c>
      <c r="F85" s="204" t="s">
        <v>2381</v>
      </c>
      <c r="G85" s="70" t="s">
        <v>6</v>
      </c>
      <c r="H85" s="222">
        <v>100</v>
      </c>
      <c r="I85" s="70">
        <v>710000000</v>
      </c>
      <c r="J85" s="70" t="s">
        <v>7</v>
      </c>
      <c r="K85" s="70" t="s">
        <v>389</v>
      </c>
      <c r="L85" s="70" t="s">
        <v>7</v>
      </c>
      <c r="M85" s="70" t="s">
        <v>186</v>
      </c>
      <c r="N85" s="70" t="s">
        <v>400</v>
      </c>
      <c r="O85" s="2" t="s">
        <v>188</v>
      </c>
      <c r="P85" s="70">
        <v>112</v>
      </c>
      <c r="Q85" s="70" t="s">
        <v>2382</v>
      </c>
      <c r="R85" s="200">
        <v>13500</v>
      </c>
      <c r="S85" s="200">
        <v>137.18749999999997</v>
      </c>
      <c r="T85" s="200">
        <f>S85*R85</f>
        <v>1852031.2499999995</v>
      </c>
      <c r="U85" s="200">
        <f t="shared" si="1"/>
        <v>2074274.9999999998</v>
      </c>
      <c r="V85" s="77" t="s">
        <v>11</v>
      </c>
      <c r="W85" s="77">
        <v>2017</v>
      </c>
      <c r="X85" s="343" t="s">
        <v>2366</v>
      </c>
      <c r="Y85" s="224" t="s">
        <v>190</v>
      </c>
      <c r="Z85" s="344"/>
      <c r="AA85" s="14" t="s">
        <v>1276</v>
      </c>
      <c r="AB85" s="344"/>
      <c r="AC85" s="344"/>
      <c r="AD85" s="344"/>
      <c r="AE85" s="344"/>
      <c r="AF85" s="344"/>
      <c r="AG85" s="344"/>
      <c r="AH85" s="344"/>
      <c r="AI85" s="344"/>
      <c r="AJ85" s="344"/>
      <c r="AK85" s="344"/>
      <c r="AL85" s="344"/>
      <c r="AM85" s="344"/>
      <c r="AN85" s="344"/>
      <c r="AO85" s="344"/>
      <c r="AP85" s="344"/>
      <c r="AQ85" s="344"/>
      <c r="AR85" s="344"/>
      <c r="AS85" s="338"/>
      <c r="AT85" s="338"/>
      <c r="AU85" s="338"/>
    </row>
    <row r="86" spans="1:90" s="345" customFormat="1" ht="108" customHeight="1" x14ac:dyDescent="0.25">
      <c r="A86" s="225" t="s">
        <v>2383</v>
      </c>
      <c r="B86" s="70" t="s">
        <v>1</v>
      </c>
      <c r="C86" s="70" t="s">
        <v>2384</v>
      </c>
      <c r="D86" s="204" t="s">
        <v>2385</v>
      </c>
      <c r="E86" s="204" t="s">
        <v>2386</v>
      </c>
      <c r="F86" s="204" t="s">
        <v>2387</v>
      </c>
      <c r="G86" s="70" t="s">
        <v>6</v>
      </c>
      <c r="H86" s="222">
        <v>100</v>
      </c>
      <c r="I86" s="70">
        <v>710000000</v>
      </c>
      <c r="J86" s="70" t="s">
        <v>7</v>
      </c>
      <c r="K86" s="70" t="s">
        <v>389</v>
      </c>
      <c r="L86" s="70" t="s">
        <v>7</v>
      </c>
      <c r="M86" s="70" t="s">
        <v>186</v>
      </c>
      <c r="N86" s="70" t="s">
        <v>400</v>
      </c>
      <c r="O86" s="2" t="s">
        <v>188</v>
      </c>
      <c r="P86" s="70">
        <v>112</v>
      </c>
      <c r="Q86" s="70" t="s">
        <v>2382</v>
      </c>
      <c r="R86" s="200">
        <v>2200</v>
      </c>
      <c r="S86" s="200">
        <v>62.946428571428569</v>
      </c>
      <c r="T86" s="200">
        <v>0</v>
      </c>
      <c r="U86" s="200">
        <v>0</v>
      </c>
      <c r="V86" s="77"/>
      <c r="W86" s="77">
        <v>2017</v>
      </c>
      <c r="X86" s="223" t="s">
        <v>2758</v>
      </c>
      <c r="Y86" s="224" t="s">
        <v>190</v>
      </c>
      <c r="Z86" s="344"/>
      <c r="AA86" s="14" t="s">
        <v>1276</v>
      </c>
      <c r="AB86" s="344"/>
      <c r="AC86" s="344"/>
      <c r="AD86" s="344"/>
      <c r="AE86" s="344"/>
      <c r="AF86" s="344"/>
      <c r="AG86" s="344"/>
      <c r="AH86" s="344"/>
      <c r="AI86" s="344"/>
      <c r="AJ86" s="344"/>
      <c r="AK86" s="344"/>
      <c r="AL86" s="344"/>
      <c r="AM86" s="344"/>
      <c r="AN86" s="344"/>
      <c r="AO86" s="344"/>
      <c r="AP86" s="344"/>
      <c r="AQ86" s="344"/>
      <c r="AR86" s="344"/>
      <c r="AS86" s="338"/>
      <c r="AT86" s="338"/>
      <c r="AU86" s="338"/>
    </row>
    <row r="87" spans="1:90" s="41" customFormat="1" ht="111.75" customHeight="1" x14ac:dyDescent="0.25">
      <c r="A87" s="225" t="s">
        <v>2759</v>
      </c>
      <c r="B87" s="70" t="s">
        <v>1</v>
      </c>
      <c r="C87" s="70" t="s">
        <v>2384</v>
      </c>
      <c r="D87" s="204" t="s">
        <v>2385</v>
      </c>
      <c r="E87" s="204" t="s">
        <v>2386</v>
      </c>
      <c r="F87" s="204" t="s">
        <v>2387</v>
      </c>
      <c r="G87" s="70" t="s">
        <v>6</v>
      </c>
      <c r="H87" s="222">
        <v>100</v>
      </c>
      <c r="I87" s="70">
        <v>710000000</v>
      </c>
      <c r="J87" s="70" t="s">
        <v>7</v>
      </c>
      <c r="K87" s="70" t="s">
        <v>389</v>
      </c>
      <c r="L87" s="70" t="s">
        <v>7</v>
      </c>
      <c r="M87" s="70" t="s">
        <v>186</v>
      </c>
      <c r="N87" s="70" t="s">
        <v>400</v>
      </c>
      <c r="O87" s="70" t="s">
        <v>2757</v>
      </c>
      <c r="P87" s="70">
        <v>112</v>
      </c>
      <c r="Q87" s="70" t="s">
        <v>2382</v>
      </c>
      <c r="R87" s="200">
        <v>22000</v>
      </c>
      <c r="S87" s="200">
        <v>62.95</v>
      </c>
      <c r="T87" s="200">
        <f>S87*R87</f>
        <v>1384900</v>
      </c>
      <c r="U87" s="200">
        <f t="shared" si="1"/>
        <v>1551088.0000000002</v>
      </c>
      <c r="V87" s="77"/>
      <c r="W87" s="77">
        <v>2017</v>
      </c>
      <c r="X87" s="197" t="s">
        <v>2760</v>
      </c>
      <c r="Y87" s="383" t="s">
        <v>190</v>
      </c>
      <c r="Z87" s="516"/>
      <c r="AA87" s="14" t="s">
        <v>1276</v>
      </c>
      <c r="AB87" s="516"/>
      <c r="AC87" s="516"/>
      <c r="AD87" s="516"/>
      <c r="AE87" s="516"/>
      <c r="AF87" s="516"/>
      <c r="AG87" s="516"/>
      <c r="AH87" s="516"/>
      <c r="AI87" s="516"/>
      <c r="AJ87" s="516"/>
      <c r="AK87" s="516"/>
      <c r="AL87" s="516"/>
      <c r="AM87" s="516"/>
      <c r="AN87" s="516"/>
      <c r="AO87" s="516"/>
      <c r="AP87" s="516"/>
      <c r="AQ87" s="516"/>
      <c r="AR87" s="516"/>
      <c r="AS87" s="338"/>
      <c r="AT87" s="338"/>
      <c r="AU87" s="338"/>
    </row>
    <row r="88" spans="1:90" s="52" customFormat="1" ht="12.75" x14ac:dyDescent="0.25">
      <c r="A88" s="3" t="s">
        <v>173</v>
      </c>
      <c r="B88" s="4"/>
      <c r="C88" s="51"/>
      <c r="D88" s="148"/>
      <c r="E88" s="148"/>
      <c r="F88" s="6"/>
      <c r="G88" s="7"/>
      <c r="H88" s="8"/>
      <c r="I88" s="4"/>
      <c r="J88" s="9"/>
      <c r="K88" s="10"/>
      <c r="L88" s="10"/>
      <c r="M88" s="10"/>
      <c r="N88" s="10"/>
      <c r="O88" s="2"/>
      <c r="P88" s="4"/>
      <c r="Q88" s="9"/>
      <c r="R88" s="11"/>
      <c r="S88" s="11"/>
      <c r="T88" s="11">
        <f>SUM(T14:T87)</f>
        <v>201998840.88</v>
      </c>
      <c r="U88" s="11">
        <f>SUM(U14:U87)</f>
        <v>226238701.78560001</v>
      </c>
      <c r="V88" s="4"/>
      <c r="W88" s="4"/>
      <c r="X88" s="15"/>
      <c r="Y88" s="13"/>
      <c r="Z88" s="51"/>
      <c r="AA88" s="4"/>
      <c r="AB88" s="4"/>
      <c r="AC88" s="4"/>
      <c r="AD88" s="4"/>
      <c r="AE88" s="4"/>
      <c r="AF88" s="4"/>
      <c r="AG88" s="4"/>
      <c r="AH88" s="4"/>
      <c r="AI88" s="4"/>
      <c r="AJ88" s="4"/>
      <c r="AK88" s="4"/>
      <c r="AL88" s="4"/>
      <c r="AM88" s="4"/>
      <c r="AN88" s="4"/>
      <c r="AO88" s="4"/>
      <c r="AP88" s="4"/>
      <c r="AQ88" s="4"/>
      <c r="AR88" s="4"/>
      <c r="AS88" s="4"/>
      <c r="AT88" s="4"/>
      <c r="AU88" s="4"/>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row>
    <row r="89" spans="1:90" s="52" customFormat="1" ht="12.75" x14ac:dyDescent="0.25">
      <c r="A89" s="3" t="s">
        <v>174</v>
      </c>
      <c r="B89" s="4"/>
      <c r="C89" s="51"/>
      <c r="D89" s="148"/>
      <c r="E89" s="148"/>
      <c r="F89" s="6"/>
      <c r="G89" s="7"/>
      <c r="H89" s="8"/>
      <c r="I89" s="4"/>
      <c r="J89" s="9"/>
      <c r="K89" s="10"/>
      <c r="L89" s="10"/>
      <c r="M89" s="10"/>
      <c r="N89" s="10"/>
      <c r="O89" s="2"/>
      <c r="P89" s="4"/>
      <c r="Q89" s="9"/>
      <c r="R89" s="11"/>
      <c r="S89" s="11"/>
      <c r="T89" s="11"/>
      <c r="U89" s="11"/>
      <c r="V89" s="4"/>
      <c r="W89" s="4"/>
      <c r="X89" s="15"/>
      <c r="Y89" s="13"/>
      <c r="Z89" s="51"/>
      <c r="AA89" s="4"/>
      <c r="AB89" s="4"/>
      <c r="AC89" s="4"/>
      <c r="AD89" s="4"/>
      <c r="AE89" s="4"/>
      <c r="AF89" s="4"/>
      <c r="AG89" s="4"/>
      <c r="AH89" s="4"/>
      <c r="AI89" s="4"/>
      <c r="AJ89" s="4"/>
      <c r="AK89" s="4"/>
      <c r="AL89" s="4"/>
      <c r="AM89" s="4"/>
      <c r="AN89" s="4"/>
      <c r="AO89" s="4"/>
      <c r="AP89" s="4"/>
      <c r="AQ89" s="4"/>
      <c r="AR89" s="4"/>
      <c r="AS89" s="4"/>
      <c r="AT89" s="4"/>
      <c r="AU89" s="4"/>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row>
    <row r="90" spans="1:90" s="172" customFormat="1" ht="63.75" x14ac:dyDescent="0.2">
      <c r="A90" s="165" t="s">
        <v>0</v>
      </c>
      <c r="B90" s="166" t="s">
        <v>1</v>
      </c>
      <c r="C90" s="166" t="s">
        <v>2</v>
      </c>
      <c r="D90" s="167" t="s">
        <v>3</v>
      </c>
      <c r="E90" s="167" t="s">
        <v>4</v>
      </c>
      <c r="F90" s="167" t="s">
        <v>5</v>
      </c>
      <c r="G90" s="166" t="s">
        <v>6</v>
      </c>
      <c r="H90" s="168">
        <v>90</v>
      </c>
      <c r="I90" s="166">
        <v>710000000</v>
      </c>
      <c r="J90" s="166" t="s">
        <v>7</v>
      </c>
      <c r="K90" s="166" t="s">
        <v>364</v>
      </c>
      <c r="L90" s="166" t="s">
        <v>8</v>
      </c>
      <c r="M90" s="166"/>
      <c r="N90" s="166" t="s">
        <v>9</v>
      </c>
      <c r="O90" s="166" t="s">
        <v>10</v>
      </c>
      <c r="P90" s="166"/>
      <c r="Q90" s="166"/>
      <c r="R90" s="169"/>
      <c r="S90" s="173"/>
      <c r="T90" s="169">
        <v>1176463822.5</v>
      </c>
      <c r="U90" s="169">
        <f>T90*1.12</f>
        <v>1317639481.2</v>
      </c>
      <c r="V90" s="171" t="s">
        <v>11</v>
      </c>
      <c r="W90" s="171">
        <v>2017</v>
      </c>
      <c r="X90" s="233"/>
      <c r="Y90" s="234" t="s">
        <v>12</v>
      </c>
      <c r="Z90" s="173"/>
      <c r="AA90" s="171" t="s">
        <v>1261</v>
      </c>
      <c r="AB90" s="166" t="s">
        <v>1780</v>
      </c>
      <c r="AC90" s="171" t="s">
        <v>1722</v>
      </c>
      <c r="AD90" s="171" t="s">
        <v>2313</v>
      </c>
      <c r="AE90" s="169">
        <v>1234771809.97</v>
      </c>
      <c r="AF90" s="173"/>
      <c r="AG90" s="171" t="s">
        <v>1723</v>
      </c>
      <c r="AH90" s="171" t="s">
        <v>1779</v>
      </c>
      <c r="AI90" s="173"/>
      <c r="AJ90" s="173"/>
      <c r="AK90" s="173"/>
      <c r="AL90" s="173"/>
      <c r="AM90" s="173"/>
      <c r="AN90" s="171">
        <v>1796</v>
      </c>
      <c r="AO90" s="173"/>
      <c r="AP90" s="173"/>
      <c r="AQ90" s="173"/>
      <c r="AR90" s="173"/>
      <c r="AS90" s="173"/>
      <c r="AT90" s="173"/>
      <c r="AU90" s="173"/>
    </row>
    <row r="91" spans="1:90" s="172" customFormat="1" ht="63.75" x14ac:dyDescent="0.2">
      <c r="A91" s="165" t="s">
        <v>13</v>
      </c>
      <c r="B91" s="166" t="s">
        <v>1</v>
      </c>
      <c r="C91" s="166" t="s">
        <v>2</v>
      </c>
      <c r="D91" s="167" t="s">
        <v>3</v>
      </c>
      <c r="E91" s="167" t="s">
        <v>4</v>
      </c>
      <c r="F91" s="167" t="s">
        <v>14</v>
      </c>
      <c r="G91" s="166" t="s">
        <v>6</v>
      </c>
      <c r="H91" s="168">
        <v>90</v>
      </c>
      <c r="I91" s="166">
        <v>710000000</v>
      </c>
      <c r="J91" s="166" t="s">
        <v>7</v>
      </c>
      <c r="K91" s="166" t="s">
        <v>364</v>
      </c>
      <c r="L91" s="166" t="s">
        <v>8</v>
      </c>
      <c r="M91" s="166"/>
      <c r="N91" s="166" t="s">
        <v>9</v>
      </c>
      <c r="O91" s="166" t="s">
        <v>10</v>
      </c>
      <c r="P91" s="166"/>
      <c r="Q91" s="166"/>
      <c r="R91" s="169"/>
      <c r="S91" s="170"/>
      <c r="T91" s="169">
        <v>123781590.03571428</v>
      </c>
      <c r="U91" s="169">
        <f t="shared" ref="U91:U116" si="2">T91*1.12</f>
        <v>138635380.84</v>
      </c>
      <c r="V91" s="171" t="s">
        <v>11</v>
      </c>
      <c r="W91" s="171">
        <v>2017</v>
      </c>
      <c r="X91" s="233"/>
      <c r="Y91" s="234" t="s">
        <v>12</v>
      </c>
      <c r="Z91" s="173"/>
      <c r="AA91" s="171" t="s">
        <v>1261</v>
      </c>
      <c r="AB91" s="166" t="s">
        <v>1758</v>
      </c>
      <c r="AC91" s="171" t="s">
        <v>1722</v>
      </c>
      <c r="AD91" s="171" t="s">
        <v>2314</v>
      </c>
      <c r="AE91" s="169">
        <v>138635380.84</v>
      </c>
      <c r="AF91" s="173"/>
      <c r="AG91" s="171" t="s">
        <v>1723</v>
      </c>
      <c r="AH91" s="171" t="s">
        <v>1747</v>
      </c>
      <c r="AI91" s="173"/>
      <c r="AJ91" s="173"/>
      <c r="AK91" s="173"/>
      <c r="AL91" s="173"/>
      <c r="AM91" s="173"/>
      <c r="AN91" s="171">
        <v>73</v>
      </c>
      <c r="AO91" s="173"/>
      <c r="AP91" s="173"/>
      <c r="AQ91" s="173"/>
      <c r="AR91" s="173"/>
      <c r="AS91" s="173"/>
      <c r="AT91" s="173"/>
      <c r="AU91" s="173"/>
    </row>
    <row r="92" spans="1:90" s="172" customFormat="1" ht="63.75" x14ac:dyDescent="0.2">
      <c r="A92" s="165" t="s">
        <v>15</v>
      </c>
      <c r="B92" s="166" t="s">
        <v>1</v>
      </c>
      <c r="C92" s="166" t="s">
        <v>2</v>
      </c>
      <c r="D92" s="167" t="s">
        <v>3</v>
      </c>
      <c r="E92" s="167" t="s">
        <v>4</v>
      </c>
      <c r="F92" s="167" t="s">
        <v>16</v>
      </c>
      <c r="G92" s="166" t="s">
        <v>6</v>
      </c>
      <c r="H92" s="168">
        <v>90</v>
      </c>
      <c r="I92" s="166">
        <v>710000000</v>
      </c>
      <c r="J92" s="166" t="s">
        <v>7</v>
      </c>
      <c r="K92" s="166" t="s">
        <v>364</v>
      </c>
      <c r="L92" s="166" t="s">
        <v>8</v>
      </c>
      <c r="M92" s="166"/>
      <c r="N92" s="166" t="s">
        <v>9</v>
      </c>
      <c r="O92" s="166" t="s">
        <v>10</v>
      </c>
      <c r="P92" s="166"/>
      <c r="Q92" s="166"/>
      <c r="R92" s="169"/>
      <c r="S92" s="170"/>
      <c r="T92" s="169">
        <v>940240297.91071415</v>
      </c>
      <c r="U92" s="169">
        <f t="shared" si="2"/>
        <v>1053069133.66</v>
      </c>
      <c r="V92" s="171" t="s">
        <v>11</v>
      </c>
      <c r="W92" s="171">
        <v>2017</v>
      </c>
      <c r="X92" s="233"/>
      <c r="Y92" s="234" t="s">
        <v>12</v>
      </c>
      <c r="Z92" s="173"/>
      <c r="AA92" s="171" t="s">
        <v>1261</v>
      </c>
      <c r="AB92" s="166" t="s">
        <v>1758</v>
      </c>
      <c r="AC92" s="171" t="s">
        <v>1722</v>
      </c>
      <c r="AD92" s="171" t="s">
        <v>2315</v>
      </c>
      <c r="AE92" s="169">
        <v>1053069133.66</v>
      </c>
      <c r="AF92" s="173"/>
      <c r="AG92" s="171" t="s">
        <v>1723</v>
      </c>
      <c r="AH92" s="171" t="s">
        <v>1747</v>
      </c>
      <c r="AI92" s="173"/>
      <c r="AJ92" s="173"/>
      <c r="AK92" s="173"/>
      <c r="AL92" s="173"/>
      <c r="AM92" s="173"/>
      <c r="AN92" s="171">
        <v>74</v>
      </c>
      <c r="AO92" s="173"/>
      <c r="AP92" s="173"/>
      <c r="AQ92" s="173"/>
      <c r="AR92" s="173"/>
      <c r="AS92" s="173"/>
      <c r="AT92" s="173"/>
      <c r="AU92" s="173"/>
    </row>
    <row r="93" spans="1:90" s="172" customFormat="1" ht="63.75" x14ac:dyDescent="0.2">
      <c r="A93" s="165" t="s">
        <v>17</v>
      </c>
      <c r="B93" s="166" t="s">
        <v>1</v>
      </c>
      <c r="C93" s="166" t="s">
        <v>2</v>
      </c>
      <c r="D93" s="167" t="s">
        <v>3</v>
      </c>
      <c r="E93" s="167" t="s">
        <v>4</v>
      </c>
      <c r="F93" s="167" t="s">
        <v>18</v>
      </c>
      <c r="G93" s="166" t="s">
        <v>6</v>
      </c>
      <c r="H93" s="168">
        <v>90</v>
      </c>
      <c r="I93" s="166">
        <v>710000000</v>
      </c>
      <c r="J93" s="166" t="s">
        <v>7</v>
      </c>
      <c r="K93" s="166" t="s">
        <v>364</v>
      </c>
      <c r="L93" s="166" t="s">
        <v>8</v>
      </c>
      <c r="M93" s="166"/>
      <c r="N93" s="166" t="s">
        <v>9</v>
      </c>
      <c r="O93" s="166" t="s">
        <v>10</v>
      </c>
      <c r="P93" s="166"/>
      <c r="Q93" s="166"/>
      <c r="R93" s="169"/>
      <c r="S93" s="170"/>
      <c r="T93" s="169">
        <v>175563203.74999997</v>
      </c>
      <c r="U93" s="169">
        <f t="shared" si="2"/>
        <v>196630788.19999999</v>
      </c>
      <c r="V93" s="171" t="s">
        <v>11</v>
      </c>
      <c r="W93" s="171">
        <v>2017</v>
      </c>
      <c r="X93" s="233"/>
      <c r="Y93" s="234" t="s">
        <v>12</v>
      </c>
      <c r="Z93" s="173"/>
      <c r="AA93" s="171" t="s">
        <v>1261</v>
      </c>
      <c r="AB93" s="166" t="s">
        <v>1758</v>
      </c>
      <c r="AC93" s="171" t="s">
        <v>1722</v>
      </c>
      <c r="AD93" s="171" t="s">
        <v>2316</v>
      </c>
      <c r="AE93" s="169">
        <v>196630788.19999999</v>
      </c>
      <c r="AF93" s="173"/>
      <c r="AG93" s="171" t="s">
        <v>1723</v>
      </c>
      <c r="AH93" s="171" t="s">
        <v>1747</v>
      </c>
      <c r="AI93" s="173"/>
      <c r="AJ93" s="173"/>
      <c r="AK93" s="173"/>
      <c r="AL93" s="173"/>
      <c r="AM93" s="173"/>
      <c r="AN93" s="171">
        <v>3610</v>
      </c>
      <c r="AO93" s="173"/>
      <c r="AP93" s="173"/>
      <c r="AQ93" s="173"/>
      <c r="AR93" s="173"/>
      <c r="AS93" s="173"/>
      <c r="AT93" s="173"/>
      <c r="AU93" s="173"/>
    </row>
    <row r="94" spans="1:90" s="172" customFormat="1" ht="63.75" x14ac:dyDescent="0.2">
      <c r="A94" s="165" t="s">
        <v>19</v>
      </c>
      <c r="B94" s="166" t="s">
        <v>1</v>
      </c>
      <c r="C94" s="166" t="s">
        <v>2</v>
      </c>
      <c r="D94" s="167" t="s">
        <v>3</v>
      </c>
      <c r="E94" s="167" t="s">
        <v>4</v>
      </c>
      <c r="F94" s="167" t="s">
        <v>20</v>
      </c>
      <c r="G94" s="166" t="s">
        <v>6</v>
      </c>
      <c r="H94" s="168">
        <v>90</v>
      </c>
      <c r="I94" s="166">
        <v>710000000</v>
      </c>
      <c r="J94" s="166" t="s">
        <v>7</v>
      </c>
      <c r="K94" s="166" t="s">
        <v>364</v>
      </c>
      <c r="L94" s="166" t="s">
        <v>21</v>
      </c>
      <c r="M94" s="166"/>
      <c r="N94" s="166" t="s">
        <v>9</v>
      </c>
      <c r="O94" s="166" t="s">
        <v>10</v>
      </c>
      <c r="P94" s="166"/>
      <c r="Q94" s="166"/>
      <c r="R94" s="169"/>
      <c r="S94" s="170"/>
      <c r="T94" s="169">
        <v>591334866.9375</v>
      </c>
      <c r="U94" s="169">
        <f t="shared" si="2"/>
        <v>662295050.97000003</v>
      </c>
      <c r="V94" s="171" t="s">
        <v>11</v>
      </c>
      <c r="W94" s="171">
        <v>2017</v>
      </c>
      <c r="X94" s="233"/>
      <c r="Y94" s="234" t="s">
        <v>12</v>
      </c>
      <c r="Z94" s="173"/>
      <c r="AA94" s="171" t="s">
        <v>1261</v>
      </c>
      <c r="AB94" s="166" t="s">
        <v>1758</v>
      </c>
      <c r="AC94" s="171" t="s">
        <v>1722</v>
      </c>
      <c r="AD94" s="171" t="s">
        <v>2317</v>
      </c>
      <c r="AE94" s="169">
        <v>662295050.97000003</v>
      </c>
      <c r="AF94" s="173"/>
      <c r="AG94" s="171" t="s">
        <v>1723</v>
      </c>
      <c r="AH94" s="171" t="s">
        <v>1747</v>
      </c>
      <c r="AI94" s="173"/>
      <c r="AJ94" s="173"/>
      <c r="AK94" s="173"/>
      <c r="AL94" s="173"/>
      <c r="AM94" s="173"/>
      <c r="AN94" s="171">
        <v>75</v>
      </c>
      <c r="AO94" s="173"/>
      <c r="AP94" s="173"/>
      <c r="AQ94" s="173"/>
      <c r="AR94" s="173"/>
      <c r="AS94" s="173"/>
      <c r="AT94" s="173"/>
      <c r="AU94" s="173"/>
    </row>
    <row r="95" spans="1:90" s="172" customFormat="1" ht="63.75" x14ac:dyDescent="0.2">
      <c r="A95" s="165" t="s">
        <v>22</v>
      </c>
      <c r="B95" s="166" t="s">
        <v>1</v>
      </c>
      <c r="C95" s="166" t="s">
        <v>2</v>
      </c>
      <c r="D95" s="167" t="s">
        <v>3</v>
      </c>
      <c r="E95" s="167" t="s">
        <v>4</v>
      </c>
      <c r="F95" s="167" t="s">
        <v>23</v>
      </c>
      <c r="G95" s="166" t="s">
        <v>6</v>
      </c>
      <c r="H95" s="168">
        <v>90</v>
      </c>
      <c r="I95" s="166">
        <v>710000000</v>
      </c>
      <c r="J95" s="166" t="s">
        <v>7</v>
      </c>
      <c r="K95" s="166" t="s">
        <v>364</v>
      </c>
      <c r="L95" s="166" t="s">
        <v>21</v>
      </c>
      <c r="M95" s="166"/>
      <c r="N95" s="166" t="s">
        <v>9</v>
      </c>
      <c r="O95" s="166" t="s">
        <v>10</v>
      </c>
      <c r="P95" s="166"/>
      <c r="Q95" s="166"/>
      <c r="R95" s="169"/>
      <c r="S95" s="170"/>
      <c r="T95" s="169">
        <v>147603800</v>
      </c>
      <c r="U95" s="169">
        <f t="shared" si="2"/>
        <v>165316256.00000003</v>
      </c>
      <c r="V95" s="171" t="s">
        <v>11</v>
      </c>
      <c r="W95" s="171">
        <v>2017</v>
      </c>
      <c r="X95" s="233"/>
      <c r="Y95" s="234" t="s">
        <v>12</v>
      </c>
      <c r="Z95" s="173"/>
      <c r="AA95" s="171" t="s">
        <v>1261</v>
      </c>
      <c r="AB95" s="166" t="s">
        <v>1758</v>
      </c>
      <c r="AC95" s="171" t="s">
        <v>1722</v>
      </c>
      <c r="AD95" s="171" t="s">
        <v>2318</v>
      </c>
      <c r="AE95" s="169">
        <v>165316256.00000003</v>
      </c>
      <c r="AF95" s="173"/>
      <c r="AG95" s="171" t="s">
        <v>1723</v>
      </c>
      <c r="AH95" s="171" t="s">
        <v>1747</v>
      </c>
      <c r="AI95" s="173"/>
      <c r="AJ95" s="173"/>
      <c r="AK95" s="173"/>
      <c r="AL95" s="173"/>
      <c r="AM95" s="173"/>
      <c r="AN95" s="171">
        <v>543</v>
      </c>
      <c r="AO95" s="173"/>
      <c r="AP95" s="173"/>
      <c r="AQ95" s="173"/>
      <c r="AR95" s="173"/>
      <c r="AS95" s="173"/>
      <c r="AT95" s="173"/>
      <c r="AU95" s="173"/>
    </row>
    <row r="96" spans="1:90" s="172" customFormat="1" ht="63.75" x14ac:dyDescent="0.2">
      <c r="A96" s="165" t="s">
        <v>24</v>
      </c>
      <c r="B96" s="166" t="s">
        <v>1</v>
      </c>
      <c r="C96" s="166" t="s">
        <v>2</v>
      </c>
      <c r="D96" s="167" t="s">
        <v>3</v>
      </c>
      <c r="E96" s="167" t="s">
        <v>4</v>
      </c>
      <c r="F96" s="167" t="s">
        <v>25</v>
      </c>
      <c r="G96" s="166" t="s">
        <v>6</v>
      </c>
      <c r="H96" s="168">
        <v>90</v>
      </c>
      <c r="I96" s="166">
        <v>710000000</v>
      </c>
      <c r="J96" s="166" t="s">
        <v>7</v>
      </c>
      <c r="K96" s="166" t="s">
        <v>364</v>
      </c>
      <c r="L96" s="166" t="s">
        <v>21</v>
      </c>
      <c r="M96" s="166"/>
      <c r="N96" s="166" t="s">
        <v>26</v>
      </c>
      <c r="O96" s="166" t="s">
        <v>10</v>
      </c>
      <c r="P96" s="166"/>
      <c r="Q96" s="166"/>
      <c r="R96" s="169"/>
      <c r="S96" s="170"/>
      <c r="T96" s="169">
        <v>805280630.83928561</v>
      </c>
      <c r="U96" s="169">
        <f t="shared" si="2"/>
        <v>901914306.53999996</v>
      </c>
      <c r="V96" s="171" t="s">
        <v>11</v>
      </c>
      <c r="W96" s="171">
        <v>2017</v>
      </c>
      <c r="X96" s="233"/>
      <c r="Y96" s="234" t="s">
        <v>12</v>
      </c>
      <c r="Z96" s="173"/>
      <c r="AA96" s="171" t="s">
        <v>1261</v>
      </c>
      <c r="AB96" s="166" t="s">
        <v>1758</v>
      </c>
      <c r="AC96" s="171" t="s">
        <v>1722</v>
      </c>
      <c r="AD96" s="171" t="s">
        <v>2319</v>
      </c>
      <c r="AE96" s="169">
        <v>832675290.53999996</v>
      </c>
      <c r="AF96" s="173"/>
      <c r="AG96" s="171" t="s">
        <v>1723</v>
      </c>
      <c r="AH96" s="171" t="s">
        <v>1747</v>
      </c>
      <c r="AI96" s="173"/>
      <c r="AJ96" s="173"/>
      <c r="AK96" s="173"/>
      <c r="AL96" s="173"/>
      <c r="AM96" s="173"/>
      <c r="AN96" s="171">
        <v>3609</v>
      </c>
      <c r="AO96" s="173"/>
      <c r="AP96" s="173"/>
      <c r="AQ96" s="173"/>
      <c r="AR96" s="173"/>
      <c r="AS96" s="173"/>
      <c r="AT96" s="173"/>
      <c r="AU96" s="173"/>
    </row>
    <row r="97" spans="1:47" s="172" customFormat="1" ht="63.75" x14ac:dyDescent="0.2">
      <c r="A97" s="165" t="s">
        <v>27</v>
      </c>
      <c r="B97" s="166" t="s">
        <v>1</v>
      </c>
      <c r="C97" s="166" t="s">
        <v>2</v>
      </c>
      <c r="D97" s="167" t="s">
        <v>3</v>
      </c>
      <c r="E97" s="167" t="s">
        <v>4</v>
      </c>
      <c r="F97" s="167" t="s">
        <v>28</v>
      </c>
      <c r="G97" s="166" t="s">
        <v>6</v>
      </c>
      <c r="H97" s="168">
        <v>90</v>
      </c>
      <c r="I97" s="166">
        <v>710000000</v>
      </c>
      <c r="J97" s="166" t="s">
        <v>7</v>
      </c>
      <c r="K97" s="166" t="s">
        <v>364</v>
      </c>
      <c r="L97" s="166" t="s">
        <v>1346</v>
      </c>
      <c r="M97" s="166"/>
      <c r="N97" s="166" t="s">
        <v>9</v>
      </c>
      <c r="O97" s="166" t="s">
        <v>10</v>
      </c>
      <c r="P97" s="166"/>
      <c r="Q97" s="166"/>
      <c r="R97" s="169"/>
      <c r="S97" s="170"/>
      <c r="T97" s="169">
        <v>1165726678.3035715</v>
      </c>
      <c r="U97" s="169">
        <f t="shared" si="2"/>
        <v>1305613879.7</v>
      </c>
      <c r="V97" s="171" t="s">
        <v>11</v>
      </c>
      <c r="W97" s="171">
        <v>2017</v>
      </c>
      <c r="X97" s="233"/>
      <c r="Y97" s="234" t="s">
        <v>12</v>
      </c>
      <c r="Z97" s="173"/>
      <c r="AA97" s="171" t="s">
        <v>1261</v>
      </c>
      <c r="AB97" s="166" t="s">
        <v>1756</v>
      </c>
      <c r="AC97" s="171" t="s">
        <v>1722</v>
      </c>
      <c r="AD97" s="171" t="s">
        <v>2313</v>
      </c>
      <c r="AE97" s="169">
        <v>1305613879.7</v>
      </c>
      <c r="AF97" s="173"/>
      <c r="AG97" s="171" t="s">
        <v>1723</v>
      </c>
      <c r="AH97" s="171" t="s">
        <v>1757</v>
      </c>
      <c r="AI97" s="173"/>
      <c r="AJ97" s="173"/>
      <c r="AK97" s="173"/>
      <c r="AL97" s="173"/>
      <c r="AM97" s="173"/>
      <c r="AN97" s="171">
        <v>76</v>
      </c>
      <c r="AO97" s="173"/>
      <c r="AP97" s="173"/>
      <c r="AQ97" s="173"/>
      <c r="AR97" s="173"/>
      <c r="AS97" s="173"/>
      <c r="AT97" s="173"/>
      <c r="AU97" s="173"/>
    </row>
    <row r="98" spans="1:47" s="172" customFormat="1" ht="63.75" x14ac:dyDescent="0.2">
      <c r="A98" s="165" t="s">
        <v>29</v>
      </c>
      <c r="B98" s="166" t="s">
        <v>1</v>
      </c>
      <c r="C98" s="166" t="s">
        <v>30</v>
      </c>
      <c r="D98" s="167" t="s">
        <v>31</v>
      </c>
      <c r="E98" s="167" t="s">
        <v>32</v>
      </c>
      <c r="F98" s="167" t="s">
        <v>5</v>
      </c>
      <c r="G98" s="166" t="s">
        <v>6</v>
      </c>
      <c r="H98" s="168">
        <v>90</v>
      </c>
      <c r="I98" s="166">
        <v>710000000</v>
      </c>
      <c r="J98" s="166" t="s">
        <v>7</v>
      </c>
      <c r="K98" s="166" t="s">
        <v>364</v>
      </c>
      <c r="L98" s="166" t="s">
        <v>8</v>
      </c>
      <c r="M98" s="166"/>
      <c r="N98" s="166" t="s">
        <v>9</v>
      </c>
      <c r="O98" s="166" t="s">
        <v>33</v>
      </c>
      <c r="P98" s="166"/>
      <c r="Q98" s="166"/>
      <c r="R98" s="169"/>
      <c r="S98" s="170"/>
      <c r="T98" s="169">
        <v>9845368012.3660717</v>
      </c>
      <c r="U98" s="169">
        <f t="shared" si="2"/>
        <v>11026812173.850002</v>
      </c>
      <c r="V98" s="171" t="s">
        <v>11</v>
      </c>
      <c r="W98" s="171">
        <v>2017</v>
      </c>
      <c r="X98" s="233"/>
      <c r="Y98" s="234" t="s">
        <v>12</v>
      </c>
      <c r="Z98" s="173"/>
      <c r="AA98" s="171" t="s">
        <v>1261</v>
      </c>
      <c r="AB98" s="166" t="s">
        <v>1780</v>
      </c>
      <c r="AC98" s="171" t="s">
        <v>1722</v>
      </c>
      <c r="AD98" s="171" t="s">
        <v>2320</v>
      </c>
      <c r="AE98" s="169">
        <v>11026812173.850002</v>
      </c>
      <c r="AF98" s="173"/>
      <c r="AG98" s="173"/>
      <c r="AH98" s="171" t="s">
        <v>1779</v>
      </c>
      <c r="AI98" s="173"/>
      <c r="AJ98" s="173"/>
      <c r="AK98" s="173"/>
      <c r="AL98" s="173"/>
      <c r="AM98" s="173"/>
      <c r="AN98" s="171">
        <v>1796</v>
      </c>
      <c r="AO98" s="173"/>
      <c r="AP98" s="173"/>
      <c r="AQ98" s="173"/>
      <c r="AR98" s="173"/>
      <c r="AS98" s="173"/>
      <c r="AT98" s="173"/>
      <c r="AU98" s="173"/>
    </row>
    <row r="99" spans="1:47" s="172" customFormat="1" ht="63.75" x14ac:dyDescent="0.2">
      <c r="A99" s="165" t="s">
        <v>34</v>
      </c>
      <c r="B99" s="166" t="s">
        <v>1</v>
      </c>
      <c r="C99" s="166" t="s">
        <v>30</v>
      </c>
      <c r="D99" s="167" t="s">
        <v>31</v>
      </c>
      <c r="E99" s="167" t="s">
        <v>32</v>
      </c>
      <c r="F99" s="167" t="s">
        <v>14</v>
      </c>
      <c r="G99" s="166" t="s">
        <v>6</v>
      </c>
      <c r="H99" s="168">
        <v>90</v>
      </c>
      <c r="I99" s="166">
        <v>710000000</v>
      </c>
      <c r="J99" s="166" t="s">
        <v>7</v>
      </c>
      <c r="K99" s="166" t="s">
        <v>364</v>
      </c>
      <c r="L99" s="166" t="s">
        <v>8</v>
      </c>
      <c r="M99" s="166"/>
      <c r="N99" s="166" t="s">
        <v>9</v>
      </c>
      <c r="O99" s="166" t="s">
        <v>33</v>
      </c>
      <c r="P99" s="166"/>
      <c r="Q99" s="166"/>
      <c r="R99" s="169"/>
      <c r="S99" s="170"/>
      <c r="T99" s="169">
        <v>1173224883.4557974</v>
      </c>
      <c r="U99" s="169">
        <f t="shared" si="2"/>
        <v>1314011869.4704933</v>
      </c>
      <c r="V99" s="171" t="s">
        <v>11</v>
      </c>
      <c r="W99" s="171">
        <v>2017</v>
      </c>
      <c r="X99" s="233"/>
      <c r="Y99" s="234" t="s">
        <v>12</v>
      </c>
      <c r="Z99" s="173"/>
      <c r="AA99" s="171" t="s">
        <v>1261</v>
      </c>
      <c r="AB99" s="166" t="s">
        <v>1758</v>
      </c>
      <c r="AC99" s="171" t="s">
        <v>1722</v>
      </c>
      <c r="AD99" s="171" t="s">
        <v>2321</v>
      </c>
      <c r="AE99" s="169">
        <v>1314011869.4704933</v>
      </c>
      <c r="AF99" s="173"/>
      <c r="AG99" s="171" t="s">
        <v>1723</v>
      </c>
      <c r="AH99" s="171" t="s">
        <v>1747</v>
      </c>
      <c r="AI99" s="173"/>
      <c r="AJ99" s="173"/>
      <c r="AK99" s="173"/>
      <c r="AL99" s="173"/>
      <c r="AM99" s="173"/>
      <c r="AN99" s="171">
        <v>73</v>
      </c>
      <c r="AO99" s="173"/>
      <c r="AP99" s="173"/>
      <c r="AQ99" s="173"/>
      <c r="AR99" s="173"/>
      <c r="AS99" s="173"/>
      <c r="AT99" s="173"/>
      <c r="AU99" s="173"/>
    </row>
    <row r="100" spans="1:47" s="172" customFormat="1" ht="63.75" x14ac:dyDescent="0.2">
      <c r="A100" s="165" t="s">
        <v>35</v>
      </c>
      <c r="B100" s="166" t="s">
        <v>1</v>
      </c>
      <c r="C100" s="166" t="s">
        <v>30</v>
      </c>
      <c r="D100" s="167" t="s">
        <v>31</v>
      </c>
      <c r="E100" s="167" t="s">
        <v>32</v>
      </c>
      <c r="F100" s="167" t="s">
        <v>16</v>
      </c>
      <c r="G100" s="166" t="s">
        <v>6</v>
      </c>
      <c r="H100" s="168">
        <v>90</v>
      </c>
      <c r="I100" s="166">
        <v>710000000</v>
      </c>
      <c r="J100" s="166" t="s">
        <v>7</v>
      </c>
      <c r="K100" s="166" t="s">
        <v>364</v>
      </c>
      <c r="L100" s="166" t="s">
        <v>8</v>
      </c>
      <c r="M100" s="166"/>
      <c r="N100" s="166" t="s">
        <v>9</v>
      </c>
      <c r="O100" s="166" t="s">
        <v>33</v>
      </c>
      <c r="P100" s="166"/>
      <c r="Q100" s="166"/>
      <c r="R100" s="169"/>
      <c r="S100" s="170"/>
      <c r="T100" s="169">
        <v>4568542445.5735607</v>
      </c>
      <c r="U100" s="169">
        <f t="shared" si="2"/>
        <v>5116767539.0423889</v>
      </c>
      <c r="V100" s="171" t="s">
        <v>11</v>
      </c>
      <c r="W100" s="171">
        <v>2017</v>
      </c>
      <c r="X100" s="233"/>
      <c r="Y100" s="234" t="s">
        <v>12</v>
      </c>
      <c r="Z100" s="173"/>
      <c r="AA100" s="171" t="s">
        <v>1261</v>
      </c>
      <c r="AB100" s="166" t="s">
        <v>1758</v>
      </c>
      <c r="AC100" s="171" t="s">
        <v>1722</v>
      </c>
      <c r="AD100" s="171" t="s">
        <v>2322</v>
      </c>
      <c r="AE100" s="169">
        <v>5116767539.0423889</v>
      </c>
      <c r="AF100" s="173"/>
      <c r="AG100" s="171" t="s">
        <v>1723</v>
      </c>
      <c r="AH100" s="171" t="s">
        <v>1747</v>
      </c>
      <c r="AI100" s="173"/>
      <c r="AJ100" s="173"/>
      <c r="AK100" s="173"/>
      <c r="AL100" s="173"/>
      <c r="AM100" s="173"/>
      <c r="AN100" s="171">
        <v>74</v>
      </c>
      <c r="AO100" s="173"/>
      <c r="AP100" s="173"/>
      <c r="AQ100" s="173"/>
      <c r="AR100" s="173"/>
      <c r="AS100" s="173"/>
      <c r="AT100" s="173"/>
      <c r="AU100" s="173"/>
    </row>
    <row r="101" spans="1:47" s="172" customFormat="1" ht="63.75" x14ac:dyDescent="0.2">
      <c r="A101" s="165" t="s">
        <v>36</v>
      </c>
      <c r="B101" s="166" t="s">
        <v>1</v>
      </c>
      <c r="C101" s="166" t="s">
        <v>30</v>
      </c>
      <c r="D101" s="167" t="s">
        <v>31</v>
      </c>
      <c r="E101" s="167" t="s">
        <v>32</v>
      </c>
      <c r="F101" s="167" t="s">
        <v>18</v>
      </c>
      <c r="G101" s="166" t="s">
        <v>6</v>
      </c>
      <c r="H101" s="168">
        <v>90</v>
      </c>
      <c r="I101" s="166">
        <v>710000000</v>
      </c>
      <c r="J101" s="166" t="s">
        <v>7</v>
      </c>
      <c r="K101" s="166" t="s">
        <v>364</v>
      </c>
      <c r="L101" s="166" t="s">
        <v>8</v>
      </c>
      <c r="M101" s="166"/>
      <c r="N101" s="166" t="s">
        <v>9</v>
      </c>
      <c r="O101" s="166" t="s">
        <v>33</v>
      </c>
      <c r="P101" s="166"/>
      <c r="Q101" s="166"/>
      <c r="R101" s="169"/>
      <c r="S101" s="170"/>
      <c r="T101" s="169">
        <v>472361370.85227972</v>
      </c>
      <c r="U101" s="169">
        <f t="shared" si="2"/>
        <v>529044735.35455334</v>
      </c>
      <c r="V101" s="171" t="s">
        <v>11</v>
      </c>
      <c r="W101" s="171">
        <v>2017</v>
      </c>
      <c r="X101" s="233"/>
      <c r="Y101" s="234" t="s">
        <v>12</v>
      </c>
      <c r="Z101" s="173"/>
      <c r="AA101" s="171" t="s">
        <v>1261</v>
      </c>
      <c r="AB101" s="166" t="s">
        <v>1758</v>
      </c>
      <c r="AC101" s="171" t="s">
        <v>1722</v>
      </c>
      <c r="AD101" s="171" t="s">
        <v>2323</v>
      </c>
      <c r="AE101" s="169">
        <v>529044735.35455334</v>
      </c>
      <c r="AF101" s="173"/>
      <c r="AG101" s="171" t="s">
        <v>1723</v>
      </c>
      <c r="AH101" s="171" t="s">
        <v>1747</v>
      </c>
      <c r="AI101" s="173"/>
      <c r="AJ101" s="173"/>
      <c r="AK101" s="173"/>
      <c r="AL101" s="173"/>
      <c r="AM101" s="173"/>
      <c r="AN101" s="171">
        <v>3610</v>
      </c>
      <c r="AO101" s="173"/>
      <c r="AP101" s="173"/>
      <c r="AQ101" s="173"/>
      <c r="AR101" s="173"/>
      <c r="AS101" s="173"/>
      <c r="AT101" s="173"/>
      <c r="AU101" s="173"/>
    </row>
    <row r="102" spans="1:47" s="172" customFormat="1" ht="63.75" x14ac:dyDescent="0.2">
      <c r="A102" s="165" t="s">
        <v>37</v>
      </c>
      <c r="B102" s="166" t="s">
        <v>1</v>
      </c>
      <c r="C102" s="166" t="s">
        <v>30</v>
      </c>
      <c r="D102" s="167" t="s">
        <v>31</v>
      </c>
      <c r="E102" s="167" t="s">
        <v>32</v>
      </c>
      <c r="F102" s="167" t="s">
        <v>20</v>
      </c>
      <c r="G102" s="166" t="s">
        <v>6</v>
      </c>
      <c r="H102" s="168">
        <v>90</v>
      </c>
      <c r="I102" s="166">
        <v>710000000</v>
      </c>
      <c r="J102" s="166" t="s">
        <v>7</v>
      </c>
      <c r="K102" s="166" t="s">
        <v>364</v>
      </c>
      <c r="L102" s="166" t="s">
        <v>21</v>
      </c>
      <c r="M102" s="166"/>
      <c r="N102" s="166" t="s">
        <v>9</v>
      </c>
      <c r="O102" s="166" t="s">
        <v>33</v>
      </c>
      <c r="P102" s="166"/>
      <c r="Q102" s="166"/>
      <c r="R102" s="169"/>
      <c r="S102" s="170"/>
      <c r="T102" s="169">
        <v>3791700882.7053571</v>
      </c>
      <c r="U102" s="169">
        <f t="shared" si="2"/>
        <v>4246704988.6300001</v>
      </c>
      <c r="V102" s="171" t="s">
        <v>11</v>
      </c>
      <c r="W102" s="171">
        <v>2017</v>
      </c>
      <c r="X102" s="233"/>
      <c r="Y102" s="234" t="s">
        <v>12</v>
      </c>
      <c r="Z102" s="173"/>
      <c r="AA102" s="171" t="s">
        <v>1261</v>
      </c>
      <c r="AB102" s="166" t="s">
        <v>1758</v>
      </c>
      <c r="AC102" s="171" t="s">
        <v>1722</v>
      </c>
      <c r="AD102" s="171" t="s">
        <v>2324</v>
      </c>
      <c r="AE102" s="169">
        <v>4246704988.6300001</v>
      </c>
      <c r="AF102" s="173"/>
      <c r="AG102" s="171" t="s">
        <v>1723</v>
      </c>
      <c r="AH102" s="171" t="s">
        <v>1747</v>
      </c>
      <c r="AI102" s="173"/>
      <c r="AJ102" s="173"/>
      <c r="AK102" s="173"/>
      <c r="AL102" s="173"/>
      <c r="AM102" s="173"/>
      <c r="AN102" s="171">
        <v>75</v>
      </c>
      <c r="AO102" s="173"/>
      <c r="AP102" s="173"/>
      <c r="AQ102" s="173"/>
      <c r="AR102" s="173"/>
      <c r="AS102" s="173"/>
      <c r="AT102" s="173"/>
      <c r="AU102" s="173"/>
    </row>
    <row r="103" spans="1:47" s="172" customFormat="1" ht="63.75" x14ac:dyDescent="0.2">
      <c r="A103" s="165" t="s">
        <v>38</v>
      </c>
      <c r="B103" s="166" t="s">
        <v>1</v>
      </c>
      <c r="C103" s="166" t="s">
        <v>30</v>
      </c>
      <c r="D103" s="167" t="s">
        <v>31</v>
      </c>
      <c r="E103" s="167" t="s">
        <v>32</v>
      </c>
      <c r="F103" s="167" t="s">
        <v>23</v>
      </c>
      <c r="G103" s="166" t="s">
        <v>6</v>
      </c>
      <c r="H103" s="168">
        <v>90</v>
      </c>
      <c r="I103" s="166">
        <v>710000000</v>
      </c>
      <c r="J103" s="166" t="s">
        <v>7</v>
      </c>
      <c r="K103" s="166" t="s">
        <v>364</v>
      </c>
      <c r="L103" s="166" t="s">
        <v>21</v>
      </c>
      <c r="M103" s="166"/>
      <c r="N103" s="166" t="s">
        <v>9</v>
      </c>
      <c r="O103" s="166" t="s">
        <v>33</v>
      </c>
      <c r="P103" s="166"/>
      <c r="Q103" s="166"/>
      <c r="R103" s="169"/>
      <c r="S103" s="170"/>
      <c r="T103" s="169">
        <v>1277154258.2142856</v>
      </c>
      <c r="U103" s="169">
        <f t="shared" si="2"/>
        <v>1430412769.2</v>
      </c>
      <c r="V103" s="171" t="s">
        <v>11</v>
      </c>
      <c r="W103" s="171">
        <v>2017</v>
      </c>
      <c r="X103" s="233"/>
      <c r="Y103" s="234" t="s">
        <v>12</v>
      </c>
      <c r="Z103" s="173"/>
      <c r="AA103" s="171" t="s">
        <v>1261</v>
      </c>
      <c r="AB103" s="166" t="s">
        <v>1758</v>
      </c>
      <c r="AC103" s="171" t="s">
        <v>1722</v>
      </c>
      <c r="AD103" s="171" t="s">
        <v>2325</v>
      </c>
      <c r="AE103" s="169">
        <v>1430412769.2</v>
      </c>
      <c r="AF103" s="173"/>
      <c r="AG103" s="171" t="s">
        <v>1723</v>
      </c>
      <c r="AH103" s="171" t="s">
        <v>1747</v>
      </c>
      <c r="AI103" s="173"/>
      <c r="AJ103" s="173"/>
      <c r="AK103" s="173"/>
      <c r="AL103" s="173"/>
      <c r="AM103" s="173"/>
      <c r="AN103" s="171">
        <v>543</v>
      </c>
      <c r="AO103" s="173"/>
      <c r="AP103" s="173"/>
      <c r="AQ103" s="173"/>
      <c r="AR103" s="173"/>
      <c r="AS103" s="173"/>
      <c r="AT103" s="173"/>
      <c r="AU103" s="173"/>
    </row>
    <row r="104" spans="1:47" s="172" customFormat="1" ht="63.75" x14ac:dyDescent="0.2">
      <c r="A104" s="165" t="s">
        <v>39</v>
      </c>
      <c r="B104" s="166" t="s">
        <v>1</v>
      </c>
      <c r="C104" s="166" t="s">
        <v>30</v>
      </c>
      <c r="D104" s="167" t="s">
        <v>31</v>
      </c>
      <c r="E104" s="167" t="s">
        <v>32</v>
      </c>
      <c r="F104" s="167" t="s">
        <v>25</v>
      </c>
      <c r="G104" s="166" t="s">
        <v>6</v>
      </c>
      <c r="H104" s="168">
        <v>90</v>
      </c>
      <c r="I104" s="166">
        <v>710000000</v>
      </c>
      <c r="J104" s="166" t="s">
        <v>7</v>
      </c>
      <c r="K104" s="166" t="s">
        <v>364</v>
      </c>
      <c r="L104" s="166" t="s">
        <v>21</v>
      </c>
      <c r="M104" s="166"/>
      <c r="N104" s="166" t="s">
        <v>9</v>
      </c>
      <c r="O104" s="166" t="s">
        <v>33</v>
      </c>
      <c r="P104" s="166"/>
      <c r="Q104" s="166"/>
      <c r="R104" s="169"/>
      <c r="S104" s="170"/>
      <c r="T104" s="169">
        <v>1011611376.1785712</v>
      </c>
      <c r="U104" s="169">
        <f t="shared" si="2"/>
        <v>1133004741.3199999</v>
      </c>
      <c r="V104" s="171" t="s">
        <v>11</v>
      </c>
      <c r="W104" s="171">
        <v>2017</v>
      </c>
      <c r="X104" s="233"/>
      <c r="Y104" s="234" t="s">
        <v>12</v>
      </c>
      <c r="Z104" s="173"/>
      <c r="AA104" s="171" t="s">
        <v>1261</v>
      </c>
      <c r="AB104" s="166" t="s">
        <v>1758</v>
      </c>
      <c r="AC104" s="171" t="s">
        <v>1722</v>
      </c>
      <c r="AD104" s="171" t="s">
        <v>2326</v>
      </c>
      <c r="AE104" s="169">
        <v>1133004741.3199999</v>
      </c>
      <c r="AF104" s="173"/>
      <c r="AG104" s="171" t="s">
        <v>1723</v>
      </c>
      <c r="AH104" s="171" t="s">
        <v>1747</v>
      </c>
      <c r="AI104" s="173"/>
      <c r="AJ104" s="173"/>
      <c r="AK104" s="173"/>
      <c r="AL104" s="173"/>
      <c r="AM104" s="173"/>
      <c r="AN104" s="171">
        <v>3609</v>
      </c>
      <c r="AO104" s="173"/>
      <c r="AP104" s="173"/>
      <c r="AQ104" s="173"/>
      <c r="AR104" s="173"/>
      <c r="AS104" s="173"/>
      <c r="AT104" s="173"/>
      <c r="AU104" s="173"/>
    </row>
    <row r="105" spans="1:47" s="172" customFormat="1" ht="63.75" x14ac:dyDescent="0.2">
      <c r="A105" s="165" t="s">
        <v>40</v>
      </c>
      <c r="B105" s="166" t="s">
        <v>1</v>
      </c>
      <c r="C105" s="166" t="s">
        <v>30</v>
      </c>
      <c r="D105" s="167" t="s">
        <v>31</v>
      </c>
      <c r="E105" s="167" t="s">
        <v>32</v>
      </c>
      <c r="F105" s="167" t="s">
        <v>28</v>
      </c>
      <c r="G105" s="166" t="s">
        <v>6</v>
      </c>
      <c r="H105" s="168">
        <v>90</v>
      </c>
      <c r="I105" s="166">
        <v>710000000</v>
      </c>
      <c r="J105" s="166" t="s">
        <v>7</v>
      </c>
      <c r="K105" s="166" t="s">
        <v>364</v>
      </c>
      <c r="L105" s="166" t="s">
        <v>1346</v>
      </c>
      <c r="M105" s="166"/>
      <c r="N105" s="166" t="s">
        <v>9</v>
      </c>
      <c r="O105" s="166" t="s">
        <v>33</v>
      </c>
      <c r="P105" s="166"/>
      <c r="Q105" s="166"/>
      <c r="R105" s="169"/>
      <c r="S105" s="170"/>
      <c r="T105" s="169">
        <v>6075984695.7053566</v>
      </c>
      <c r="U105" s="169">
        <f t="shared" si="2"/>
        <v>6805102859.1899996</v>
      </c>
      <c r="V105" s="171" t="s">
        <v>11</v>
      </c>
      <c r="W105" s="171">
        <v>2017</v>
      </c>
      <c r="X105" s="233"/>
      <c r="Y105" s="234" t="s">
        <v>12</v>
      </c>
      <c r="Z105" s="173"/>
      <c r="AA105" s="171" t="s">
        <v>1261</v>
      </c>
      <c r="AB105" s="166" t="s">
        <v>1792</v>
      </c>
      <c r="AC105" s="171" t="s">
        <v>1722</v>
      </c>
      <c r="AD105" s="171" t="s">
        <v>2327</v>
      </c>
      <c r="AE105" s="169">
        <v>6525103033.1099997</v>
      </c>
      <c r="AF105" s="173"/>
      <c r="AG105" s="171" t="s">
        <v>1723</v>
      </c>
      <c r="AH105" s="171" t="s">
        <v>1757</v>
      </c>
      <c r="AI105" s="173"/>
      <c r="AJ105" s="173"/>
      <c r="AK105" s="173"/>
      <c r="AL105" s="173"/>
      <c r="AM105" s="173"/>
      <c r="AN105" s="171">
        <v>76</v>
      </c>
      <c r="AO105" s="173"/>
      <c r="AP105" s="173"/>
      <c r="AQ105" s="173"/>
      <c r="AR105" s="173"/>
      <c r="AS105" s="173"/>
      <c r="AT105" s="173"/>
      <c r="AU105" s="173"/>
    </row>
    <row r="106" spans="1:47" s="172" customFormat="1" ht="63.75" x14ac:dyDescent="0.2">
      <c r="A106" s="165" t="s">
        <v>41</v>
      </c>
      <c r="B106" s="166" t="s">
        <v>1</v>
      </c>
      <c r="C106" s="166" t="s">
        <v>42</v>
      </c>
      <c r="D106" s="167" t="s">
        <v>43</v>
      </c>
      <c r="E106" s="167" t="s">
        <v>43</v>
      </c>
      <c r="F106" s="167" t="s">
        <v>44</v>
      </c>
      <c r="G106" s="166" t="s">
        <v>6</v>
      </c>
      <c r="H106" s="168">
        <v>90</v>
      </c>
      <c r="I106" s="166">
        <v>710000000</v>
      </c>
      <c r="J106" s="166" t="s">
        <v>7</v>
      </c>
      <c r="K106" s="166" t="s">
        <v>364</v>
      </c>
      <c r="L106" s="166" t="s">
        <v>8</v>
      </c>
      <c r="M106" s="166"/>
      <c r="N106" s="166" t="s">
        <v>9</v>
      </c>
      <c r="O106" s="166" t="s">
        <v>10</v>
      </c>
      <c r="P106" s="166"/>
      <c r="Q106" s="166"/>
      <c r="R106" s="169"/>
      <c r="S106" s="170"/>
      <c r="T106" s="169">
        <v>3882752858.1964283</v>
      </c>
      <c r="U106" s="169">
        <f t="shared" si="2"/>
        <v>4348683201.1800003</v>
      </c>
      <c r="V106" s="171" t="s">
        <v>11</v>
      </c>
      <c r="W106" s="171">
        <v>2017</v>
      </c>
      <c r="X106" s="233"/>
      <c r="Y106" s="234" t="s">
        <v>12</v>
      </c>
      <c r="Z106" s="173"/>
      <c r="AA106" s="171" t="s">
        <v>1261</v>
      </c>
      <c r="AB106" s="166" t="s">
        <v>1780</v>
      </c>
      <c r="AC106" s="171" t="s">
        <v>1722</v>
      </c>
      <c r="AD106" s="175"/>
      <c r="AE106" s="169" t="s">
        <v>1763</v>
      </c>
      <c r="AF106" s="173"/>
      <c r="AG106" s="173"/>
      <c r="AH106" s="171" t="s">
        <v>1779</v>
      </c>
      <c r="AI106" s="173"/>
      <c r="AJ106" s="173"/>
      <c r="AK106" s="173"/>
      <c r="AL106" s="173"/>
      <c r="AM106" s="173"/>
      <c r="AN106" s="171"/>
      <c r="AO106" s="173"/>
      <c r="AP106" s="173"/>
      <c r="AQ106" s="173"/>
      <c r="AR106" s="173"/>
      <c r="AS106" s="173"/>
      <c r="AT106" s="173"/>
      <c r="AU106" s="173"/>
    </row>
    <row r="107" spans="1:47" s="172" customFormat="1" ht="63.75" x14ac:dyDescent="0.2">
      <c r="A107" s="165" t="s">
        <v>45</v>
      </c>
      <c r="B107" s="166" t="s">
        <v>1</v>
      </c>
      <c r="C107" s="166" t="s">
        <v>42</v>
      </c>
      <c r="D107" s="167" t="s">
        <v>43</v>
      </c>
      <c r="E107" s="167" t="s">
        <v>43</v>
      </c>
      <c r="F107" s="167" t="s">
        <v>46</v>
      </c>
      <c r="G107" s="166" t="s">
        <v>6</v>
      </c>
      <c r="H107" s="168">
        <v>90</v>
      </c>
      <c r="I107" s="166">
        <v>710000000</v>
      </c>
      <c r="J107" s="166" t="s">
        <v>7</v>
      </c>
      <c r="K107" s="166" t="s">
        <v>364</v>
      </c>
      <c r="L107" s="166" t="s">
        <v>8</v>
      </c>
      <c r="M107" s="166"/>
      <c r="N107" s="166" t="s">
        <v>9</v>
      </c>
      <c r="O107" s="166" t="s">
        <v>10</v>
      </c>
      <c r="P107" s="166"/>
      <c r="Q107" s="166"/>
      <c r="R107" s="169"/>
      <c r="S107" s="170"/>
      <c r="T107" s="169">
        <v>1010929384.6208498</v>
      </c>
      <c r="U107" s="169">
        <f t="shared" si="2"/>
        <v>1132240910.775352</v>
      </c>
      <c r="V107" s="171" t="s">
        <v>11</v>
      </c>
      <c r="W107" s="171">
        <v>2017</v>
      </c>
      <c r="X107" s="233"/>
      <c r="Y107" s="234" t="s">
        <v>12</v>
      </c>
      <c r="Z107" s="173"/>
      <c r="AA107" s="171" t="s">
        <v>1261</v>
      </c>
      <c r="AB107" s="166" t="s">
        <v>1758</v>
      </c>
      <c r="AC107" s="171" t="s">
        <v>1722</v>
      </c>
      <c r="AD107" s="175"/>
      <c r="AE107" s="169">
        <v>1132240910.775352</v>
      </c>
      <c r="AF107" s="173"/>
      <c r="AG107" s="171" t="s">
        <v>1723</v>
      </c>
      <c r="AH107" s="171" t="s">
        <v>1747</v>
      </c>
      <c r="AI107" s="173"/>
      <c r="AJ107" s="173"/>
      <c r="AK107" s="173"/>
      <c r="AL107" s="173"/>
      <c r="AM107" s="173"/>
      <c r="AN107" s="171"/>
      <c r="AO107" s="173"/>
      <c r="AP107" s="173"/>
      <c r="AQ107" s="173"/>
      <c r="AR107" s="173"/>
      <c r="AS107" s="173"/>
      <c r="AT107" s="173"/>
      <c r="AU107" s="173"/>
    </row>
    <row r="108" spans="1:47" s="172" customFormat="1" ht="63.75" x14ac:dyDescent="0.2">
      <c r="A108" s="165" t="s">
        <v>47</v>
      </c>
      <c r="B108" s="166" t="s">
        <v>1</v>
      </c>
      <c r="C108" s="166" t="s">
        <v>42</v>
      </c>
      <c r="D108" s="167" t="s">
        <v>43</v>
      </c>
      <c r="E108" s="167" t="s">
        <v>43</v>
      </c>
      <c r="F108" s="167" t="s">
        <v>48</v>
      </c>
      <c r="G108" s="166" t="s">
        <v>6</v>
      </c>
      <c r="H108" s="168">
        <v>90</v>
      </c>
      <c r="I108" s="166">
        <v>710000000</v>
      </c>
      <c r="J108" s="166" t="s">
        <v>7</v>
      </c>
      <c r="K108" s="166" t="s">
        <v>364</v>
      </c>
      <c r="L108" s="166" t="s">
        <v>8</v>
      </c>
      <c r="M108" s="166"/>
      <c r="N108" s="166" t="s">
        <v>9</v>
      </c>
      <c r="O108" s="166" t="s">
        <v>10</v>
      </c>
      <c r="P108" s="166"/>
      <c r="Q108" s="166"/>
      <c r="R108" s="169"/>
      <c r="S108" s="170"/>
      <c r="T108" s="169">
        <v>558709252.75468159</v>
      </c>
      <c r="U108" s="169">
        <f t="shared" si="2"/>
        <v>625754363.08524346</v>
      </c>
      <c r="V108" s="171" t="s">
        <v>11</v>
      </c>
      <c r="W108" s="171">
        <v>2017</v>
      </c>
      <c r="X108" s="233"/>
      <c r="Y108" s="234" t="s">
        <v>12</v>
      </c>
      <c r="Z108" s="173"/>
      <c r="AA108" s="171" t="s">
        <v>1261</v>
      </c>
      <c r="AB108" s="166" t="s">
        <v>1758</v>
      </c>
      <c r="AC108" s="171" t="s">
        <v>1722</v>
      </c>
      <c r="AD108" s="175"/>
      <c r="AE108" s="169">
        <v>625754363.08524346</v>
      </c>
      <c r="AF108" s="173"/>
      <c r="AG108" s="171" t="s">
        <v>1723</v>
      </c>
      <c r="AH108" s="171" t="s">
        <v>1747</v>
      </c>
      <c r="AI108" s="173"/>
      <c r="AJ108" s="173"/>
      <c r="AK108" s="173"/>
      <c r="AL108" s="173"/>
      <c r="AM108" s="173"/>
      <c r="AN108" s="171"/>
      <c r="AO108" s="173"/>
      <c r="AP108" s="173"/>
      <c r="AQ108" s="173"/>
      <c r="AR108" s="173"/>
      <c r="AS108" s="173"/>
      <c r="AT108" s="173"/>
      <c r="AU108" s="173"/>
    </row>
    <row r="109" spans="1:47" s="172" customFormat="1" ht="63.75" x14ac:dyDescent="0.2">
      <c r="A109" s="165" t="s">
        <v>49</v>
      </c>
      <c r="B109" s="166" t="s">
        <v>1</v>
      </c>
      <c r="C109" s="166" t="s">
        <v>42</v>
      </c>
      <c r="D109" s="167" t="s">
        <v>43</v>
      </c>
      <c r="E109" s="167" t="s">
        <v>43</v>
      </c>
      <c r="F109" s="167" t="s">
        <v>50</v>
      </c>
      <c r="G109" s="166" t="s">
        <v>6</v>
      </c>
      <c r="H109" s="168">
        <v>90</v>
      </c>
      <c r="I109" s="166">
        <v>710000000</v>
      </c>
      <c r="J109" s="166" t="s">
        <v>7</v>
      </c>
      <c r="K109" s="166" t="s">
        <v>364</v>
      </c>
      <c r="L109" s="166" t="s">
        <v>8</v>
      </c>
      <c r="M109" s="166"/>
      <c r="N109" s="166" t="s">
        <v>9</v>
      </c>
      <c r="O109" s="166" t="s">
        <v>10</v>
      </c>
      <c r="P109" s="166"/>
      <c r="Q109" s="166"/>
      <c r="R109" s="169"/>
      <c r="S109" s="170"/>
      <c r="T109" s="169">
        <v>178825610.35669765</v>
      </c>
      <c r="U109" s="169">
        <f t="shared" si="2"/>
        <v>200284683.59950137</v>
      </c>
      <c r="V109" s="171" t="s">
        <v>11</v>
      </c>
      <c r="W109" s="171">
        <v>2017</v>
      </c>
      <c r="X109" s="233"/>
      <c r="Y109" s="234" t="s">
        <v>12</v>
      </c>
      <c r="Z109" s="173"/>
      <c r="AA109" s="171" t="s">
        <v>1261</v>
      </c>
      <c r="AB109" s="166" t="s">
        <v>1758</v>
      </c>
      <c r="AC109" s="171" t="s">
        <v>1722</v>
      </c>
      <c r="AD109" s="175"/>
      <c r="AE109" s="169">
        <v>200284683.59950137</v>
      </c>
      <c r="AF109" s="173"/>
      <c r="AG109" s="171" t="s">
        <v>1723</v>
      </c>
      <c r="AH109" s="171" t="s">
        <v>1747</v>
      </c>
      <c r="AI109" s="173"/>
      <c r="AJ109" s="173"/>
      <c r="AK109" s="173"/>
      <c r="AL109" s="173"/>
      <c r="AM109" s="173"/>
      <c r="AN109" s="171"/>
      <c r="AO109" s="173"/>
      <c r="AP109" s="173"/>
      <c r="AQ109" s="173"/>
      <c r="AR109" s="173"/>
      <c r="AS109" s="173"/>
      <c r="AT109" s="173"/>
      <c r="AU109" s="173"/>
    </row>
    <row r="110" spans="1:47" s="172" customFormat="1" ht="63.75" x14ac:dyDescent="0.2">
      <c r="A110" s="165" t="s">
        <v>51</v>
      </c>
      <c r="B110" s="166" t="s">
        <v>1</v>
      </c>
      <c r="C110" s="166" t="s">
        <v>42</v>
      </c>
      <c r="D110" s="167" t="s">
        <v>43</v>
      </c>
      <c r="E110" s="167" t="s">
        <v>43</v>
      </c>
      <c r="F110" s="167" t="s">
        <v>52</v>
      </c>
      <c r="G110" s="166" t="s">
        <v>6</v>
      </c>
      <c r="H110" s="168">
        <v>90</v>
      </c>
      <c r="I110" s="166">
        <v>710000000</v>
      </c>
      <c r="J110" s="166" t="s">
        <v>7</v>
      </c>
      <c r="K110" s="166" t="s">
        <v>364</v>
      </c>
      <c r="L110" s="166" t="s">
        <v>21</v>
      </c>
      <c r="M110" s="166"/>
      <c r="N110" s="166" t="s">
        <v>9</v>
      </c>
      <c r="O110" s="166" t="s">
        <v>10</v>
      </c>
      <c r="P110" s="166"/>
      <c r="Q110" s="166"/>
      <c r="R110" s="169"/>
      <c r="S110" s="170"/>
      <c r="T110" s="169">
        <v>833353916.07142854</v>
      </c>
      <c r="U110" s="169">
        <f t="shared" si="2"/>
        <v>933356386</v>
      </c>
      <c r="V110" s="171" t="s">
        <v>11</v>
      </c>
      <c r="W110" s="171">
        <v>2017</v>
      </c>
      <c r="X110" s="233"/>
      <c r="Y110" s="234" t="s">
        <v>12</v>
      </c>
      <c r="Z110" s="173"/>
      <c r="AA110" s="171" t="s">
        <v>1261</v>
      </c>
      <c r="AB110" s="166" t="s">
        <v>1758</v>
      </c>
      <c r="AC110" s="171" t="s">
        <v>1722</v>
      </c>
      <c r="AD110" s="175"/>
      <c r="AE110" s="169">
        <v>933356386</v>
      </c>
      <c r="AF110" s="173"/>
      <c r="AG110" s="171" t="s">
        <v>1723</v>
      </c>
      <c r="AH110" s="171" t="s">
        <v>1747</v>
      </c>
      <c r="AI110" s="173"/>
      <c r="AJ110" s="173"/>
      <c r="AK110" s="173"/>
      <c r="AL110" s="173"/>
      <c r="AM110" s="173"/>
      <c r="AN110" s="171"/>
      <c r="AO110" s="173"/>
      <c r="AP110" s="173"/>
      <c r="AQ110" s="173"/>
      <c r="AR110" s="173"/>
      <c r="AS110" s="173"/>
      <c r="AT110" s="173"/>
      <c r="AU110" s="173"/>
    </row>
    <row r="111" spans="1:47" s="172" customFormat="1" ht="63.75" x14ac:dyDescent="0.2">
      <c r="A111" s="165" t="s">
        <v>53</v>
      </c>
      <c r="B111" s="166" t="s">
        <v>1</v>
      </c>
      <c r="C111" s="166" t="s">
        <v>42</v>
      </c>
      <c r="D111" s="167" t="s">
        <v>43</v>
      </c>
      <c r="E111" s="167" t="s">
        <v>43</v>
      </c>
      <c r="F111" s="167" t="s">
        <v>54</v>
      </c>
      <c r="G111" s="166" t="s">
        <v>6</v>
      </c>
      <c r="H111" s="168">
        <v>90</v>
      </c>
      <c r="I111" s="166">
        <v>710000000</v>
      </c>
      <c r="J111" s="166" t="s">
        <v>7</v>
      </c>
      <c r="K111" s="166" t="s">
        <v>364</v>
      </c>
      <c r="L111" s="166" t="s">
        <v>21</v>
      </c>
      <c r="M111" s="166"/>
      <c r="N111" s="166" t="s">
        <v>9</v>
      </c>
      <c r="O111" s="166" t="s">
        <v>10</v>
      </c>
      <c r="P111" s="166"/>
      <c r="Q111" s="166"/>
      <c r="R111" s="169"/>
      <c r="S111" s="170"/>
      <c r="T111" s="169">
        <v>296605269.64285713</v>
      </c>
      <c r="U111" s="169">
        <f t="shared" si="2"/>
        <v>332197902</v>
      </c>
      <c r="V111" s="171" t="s">
        <v>11</v>
      </c>
      <c r="W111" s="171">
        <v>2017</v>
      </c>
      <c r="X111" s="233"/>
      <c r="Y111" s="234" t="s">
        <v>12</v>
      </c>
      <c r="Z111" s="173"/>
      <c r="AA111" s="171" t="s">
        <v>1261</v>
      </c>
      <c r="AB111" s="166" t="s">
        <v>1758</v>
      </c>
      <c r="AC111" s="171" t="s">
        <v>1722</v>
      </c>
      <c r="AD111" s="175"/>
      <c r="AE111" s="169">
        <v>332197902</v>
      </c>
      <c r="AF111" s="173"/>
      <c r="AG111" s="171" t="s">
        <v>1723</v>
      </c>
      <c r="AH111" s="171" t="s">
        <v>1747</v>
      </c>
      <c r="AI111" s="173"/>
      <c r="AJ111" s="173"/>
      <c r="AK111" s="173"/>
      <c r="AL111" s="173"/>
      <c r="AM111" s="173"/>
      <c r="AN111" s="171"/>
      <c r="AO111" s="173"/>
      <c r="AP111" s="173"/>
      <c r="AQ111" s="173"/>
      <c r="AR111" s="173"/>
      <c r="AS111" s="173"/>
      <c r="AT111" s="173"/>
      <c r="AU111" s="173"/>
    </row>
    <row r="112" spans="1:47" s="172" customFormat="1" ht="63.75" x14ac:dyDescent="0.2">
      <c r="A112" s="165" t="s">
        <v>55</v>
      </c>
      <c r="B112" s="166" t="s">
        <v>1</v>
      </c>
      <c r="C112" s="166" t="s">
        <v>42</v>
      </c>
      <c r="D112" s="167" t="s">
        <v>43</v>
      </c>
      <c r="E112" s="167" t="s">
        <v>43</v>
      </c>
      <c r="F112" s="167" t="s">
        <v>56</v>
      </c>
      <c r="G112" s="166" t="s">
        <v>6</v>
      </c>
      <c r="H112" s="168">
        <v>90</v>
      </c>
      <c r="I112" s="166">
        <v>710000000</v>
      </c>
      <c r="J112" s="166" t="s">
        <v>7</v>
      </c>
      <c r="K112" s="166" t="s">
        <v>364</v>
      </c>
      <c r="L112" s="166" t="s">
        <v>21</v>
      </c>
      <c r="M112" s="166"/>
      <c r="N112" s="166" t="s">
        <v>9</v>
      </c>
      <c r="O112" s="166" t="s">
        <v>10</v>
      </c>
      <c r="P112" s="166"/>
      <c r="Q112" s="166"/>
      <c r="R112" s="169"/>
      <c r="S112" s="170"/>
      <c r="T112" s="169">
        <v>399635234.82142854</v>
      </c>
      <c r="U112" s="169">
        <f t="shared" si="2"/>
        <v>447591463</v>
      </c>
      <c r="V112" s="171" t="s">
        <v>11</v>
      </c>
      <c r="W112" s="171">
        <v>2017</v>
      </c>
      <c r="X112" s="233"/>
      <c r="Y112" s="234" t="s">
        <v>12</v>
      </c>
      <c r="Z112" s="173"/>
      <c r="AA112" s="171" t="s">
        <v>1261</v>
      </c>
      <c r="AB112" s="166" t="s">
        <v>1758</v>
      </c>
      <c r="AC112" s="171" t="s">
        <v>1722</v>
      </c>
      <c r="AD112" s="175"/>
      <c r="AE112" s="169">
        <v>447591463</v>
      </c>
      <c r="AF112" s="173"/>
      <c r="AG112" s="171" t="s">
        <v>1723</v>
      </c>
      <c r="AH112" s="171" t="s">
        <v>1747</v>
      </c>
      <c r="AI112" s="173"/>
      <c r="AJ112" s="173"/>
      <c r="AK112" s="173"/>
      <c r="AL112" s="173"/>
      <c r="AM112" s="173"/>
      <c r="AN112" s="171"/>
      <c r="AO112" s="173"/>
      <c r="AP112" s="173"/>
      <c r="AQ112" s="173"/>
      <c r="AR112" s="173"/>
      <c r="AS112" s="173"/>
      <c r="AT112" s="173"/>
      <c r="AU112" s="173"/>
    </row>
    <row r="113" spans="1:47" s="172" customFormat="1" ht="63.75" x14ac:dyDescent="0.2">
      <c r="A113" s="165" t="s">
        <v>57</v>
      </c>
      <c r="B113" s="166" t="s">
        <v>1</v>
      </c>
      <c r="C113" s="166" t="s">
        <v>42</v>
      </c>
      <c r="D113" s="167" t="s">
        <v>43</v>
      </c>
      <c r="E113" s="167" t="s">
        <v>43</v>
      </c>
      <c r="F113" s="167" t="s">
        <v>58</v>
      </c>
      <c r="G113" s="166" t="s">
        <v>6</v>
      </c>
      <c r="H113" s="168">
        <v>90</v>
      </c>
      <c r="I113" s="166">
        <v>710000000</v>
      </c>
      <c r="J113" s="166" t="s">
        <v>7</v>
      </c>
      <c r="K113" s="166" t="s">
        <v>364</v>
      </c>
      <c r="L113" s="166" t="s">
        <v>1346</v>
      </c>
      <c r="M113" s="166"/>
      <c r="N113" s="166" t="s">
        <v>9</v>
      </c>
      <c r="O113" s="166" t="s">
        <v>10</v>
      </c>
      <c r="P113" s="166"/>
      <c r="Q113" s="166"/>
      <c r="R113" s="169"/>
      <c r="S113" s="170"/>
      <c r="T113" s="169">
        <v>1601544323.2142856</v>
      </c>
      <c r="U113" s="169">
        <f t="shared" si="2"/>
        <v>1793729642</v>
      </c>
      <c r="V113" s="171" t="s">
        <v>11</v>
      </c>
      <c r="W113" s="171">
        <v>2017</v>
      </c>
      <c r="X113" s="233"/>
      <c r="Y113" s="234" t="s">
        <v>12</v>
      </c>
      <c r="Z113" s="173"/>
      <c r="AA113" s="171" t="s">
        <v>1261</v>
      </c>
      <c r="AB113" s="166" t="s">
        <v>1756</v>
      </c>
      <c r="AC113" s="171" t="s">
        <v>1722</v>
      </c>
      <c r="AD113" s="175"/>
      <c r="AE113" s="169">
        <v>1793729642</v>
      </c>
      <c r="AF113" s="173"/>
      <c r="AG113" s="171" t="s">
        <v>1723</v>
      </c>
      <c r="AH113" s="171" t="s">
        <v>1757</v>
      </c>
      <c r="AI113" s="173"/>
      <c r="AJ113" s="173"/>
      <c r="AK113" s="173"/>
      <c r="AL113" s="173"/>
      <c r="AM113" s="173"/>
      <c r="AN113" s="171"/>
      <c r="AO113" s="173"/>
      <c r="AP113" s="173"/>
      <c r="AQ113" s="173"/>
      <c r="AR113" s="173"/>
      <c r="AS113" s="173"/>
      <c r="AT113" s="173"/>
      <c r="AU113" s="173"/>
    </row>
    <row r="114" spans="1:47" s="172" customFormat="1" ht="63.75" x14ac:dyDescent="0.2">
      <c r="A114" s="165" t="s">
        <v>59</v>
      </c>
      <c r="B114" s="166" t="s">
        <v>1</v>
      </c>
      <c r="C114" s="166" t="s">
        <v>42</v>
      </c>
      <c r="D114" s="167" t="s">
        <v>43</v>
      </c>
      <c r="E114" s="167" t="s">
        <v>43</v>
      </c>
      <c r="F114" s="167" t="s">
        <v>60</v>
      </c>
      <c r="G114" s="166" t="s">
        <v>6</v>
      </c>
      <c r="H114" s="168">
        <v>90</v>
      </c>
      <c r="I114" s="166">
        <v>710000000</v>
      </c>
      <c r="J114" s="166" t="s">
        <v>7</v>
      </c>
      <c r="K114" s="166" t="s">
        <v>364</v>
      </c>
      <c r="L114" s="166" t="s">
        <v>8</v>
      </c>
      <c r="M114" s="166"/>
      <c r="N114" s="166" t="s">
        <v>9</v>
      </c>
      <c r="O114" s="166" t="s">
        <v>10</v>
      </c>
      <c r="P114" s="166"/>
      <c r="Q114" s="166"/>
      <c r="R114" s="169"/>
      <c r="S114" s="170"/>
      <c r="T114" s="169">
        <v>964437209.5811255</v>
      </c>
      <c r="U114" s="169">
        <f t="shared" si="2"/>
        <v>1080169674.7308607</v>
      </c>
      <c r="V114" s="171" t="s">
        <v>11</v>
      </c>
      <c r="W114" s="171">
        <v>2017</v>
      </c>
      <c r="X114" s="233"/>
      <c r="Y114" s="234" t="s">
        <v>12</v>
      </c>
      <c r="Z114" s="173"/>
      <c r="AA114" s="171" t="s">
        <v>1261</v>
      </c>
      <c r="AB114" s="166" t="s">
        <v>1758</v>
      </c>
      <c r="AC114" s="171" t="s">
        <v>1722</v>
      </c>
      <c r="AD114" s="175"/>
      <c r="AE114" s="169">
        <v>1080169674.7308607</v>
      </c>
      <c r="AF114" s="173"/>
      <c r="AG114" s="171" t="s">
        <v>1723</v>
      </c>
      <c r="AH114" s="171" t="s">
        <v>1747</v>
      </c>
      <c r="AI114" s="173"/>
      <c r="AJ114" s="173"/>
      <c r="AK114" s="173"/>
      <c r="AL114" s="173"/>
      <c r="AM114" s="173"/>
      <c r="AN114" s="171"/>
      <c r="AO114" s="173"/>
      <c r="AP114" s="173"/>
      <c r="AQ114" s="173"/>
      <c r="AR114" s="173"/>
      <c r="AS114" s="173"/>
      <c r="AT114" s="173"/>
      <c r="AU114" s="173"/>
    </row>
    <row r="115" spans="1:47" s="172" customFormat="1" ht="63.75" x14ac:dyDescent="0.2">
      <c r="A115" s="165" t="s">
        <v>438</v>
      </c>
      <c r="B115" s="166" t="s">
        <v>1</v>
      </c>
      <c r="C115" s="166" t="s">
        <v>62</v>
      </c>
      <c r="D115" s="167" t="s">
        <v>63</v>
      </c>
      <c r="E115" s="167" t="s">
        <v>63</v>
      </c>
      <c r="F115" s="167" t="s">
        <v>64</v>
      </c>
      <c r="G115" s="166" t="s">
        <v>6</v>
      </c>
      <c r="H115" s="168">
        <v>90</v>
      </c>
      <c r="I115" s="166">
        <v>710000000</v>
      </c>
      <c r="J115" s="166" t="s">
        <v>7</v>
      </c>
      <c r="K115" s="166" t="s">
        <v>364</v>
      </c>
      <c r="L115" s="166" t="s">
        <v>21</v>
      </c>
      <c r="M115" s="166"/>
      <c r="N115" s="166" t="s">
        <v>9</v>
      </c>
      <c r="O115" s="166" t="s">
        <v>10</v>
      </c>
      <c r="P115" s="166"/>
      <c r="Q115" s="166"/>
      <c r="R115" s="169"/>
      <c r="S115" s="170"/>
      <c r="T115" s="169">
        <v>1017528039.2857141</v>
      </c>
      <c r="U115" s="169">
        <f t="shared" si="2"/>
        <v>1139631404</v>
      </c>
      <c r="V115" s="171" t="s">
        <v>11</v>
      </c>
      <c r="W115" s="171">
        <v>2017</v>
      </c>
      <c r="X115" s="233"/>
      <c r="Y115" s="234" t="s">
        <v>12</v>
      </c>
      <c r="Z115" s="171" t="s">
        <v>1791</v>
      </c>
      <c r="AA115" s="171" t="s">
        <v>1261</v>
      </c>
      <c r="AB115" s="166" t="s">
        <v>1790</v>
      </c>
      <c r="AC115" s="171" t="s">
        <v>1722</v>
      </c>
      <c r="AD115" s="171" t="s">
        <v>2328</v>
      </c>
      <c r="AE115" s="169">
        <v>1139631404</v>
      </c>
      <c r="AF115" s="173"/>
      <c r="AG115" s="171" t="s">
        <v>1723</v>
      </c>
      <c r="AH115" s="171" t="s">
        <v>1773</v>
      </c>
      <c r="AI115" s="173"/>
      <c r="AJ115" s="173"/>
      <c r="AK115" s="173"/>
      <c r="AL115" s="173"/>
      <c r="AM115" s="173"/>
      <c r="AN115" s="171">
        <v>3609</v>
      </c>
      <c r="AO115" s="173"/>
      <c r="AP115" s="173"/>
      <c r="AQ115" s="173"/>
      <c r="AR115" s="173"/>
      <c r="AS115" s="173"/>
      <c r="AT115" s="173"/>
      <c r="AU115" s="173"/>
    </row>
    <row r="116" spans="1:47" s="172" customFormat="1" ht="63.75" x14ac:dyDescent="0.2">
      <c r="A116" s="165" t="s">
        <v>439</v>
      </c>
      <c r="B116" s="166" t="s">
        <v>1</v>
      </c>
      <c r="C116" s="166" t="s">
        <v>62</v>
      </c>
      <c r="D116" s="167" t="s">
        <v>63</v>
      </c>
      <c r="E116" s="167" t="s">
        <v>63</v>
      </c>
      <c r="F116" s="167" t="s">
        <v>66</v>
      </c>
      <c r="G116" s="166" t="s">
        <v>6</v>
      </c>
      <c r="H116" s="168">
        <v>90</v>
      </c>
      <c r="I116" s="166">
        <v>710000000</v>
      </c>
      <c r="J116" s="166" t="s">
        <v>7</v>
      </c>
      <c r="K116" s="166" t="s">
        <v>364</v>
      </c>
      <c r="L116" s="166" t="s">
        <v>8</v>
      </c>
      <c r="M116" s="166"/>
      <c r="N116" s="166" t="s">
        <v>9</v>
      </c>
      <c r="O116" s="166" t="s">
        <v>10</v>
      </c>
      <c r="P116" s="166"/>
      <c r="Q116" s="166"/>
      <c r="R116" s="169"/>
      <c r="S116" s="170"/>
      <c r="T116" s="169">
        <v>26359959.964285713</v>
      </c>
      <c r="U116" s="169">
        <f t="shared" si="2"/>
        <v>29523155.16</v>
      </c>
      <c r="V116" s="171" t="s">
        <v>11</v>
      </c>
      <c r="W116" s="171">
        <v>2017</v>
      </c>
      <c r="X116" s="233"/>
      <c r="Y116" s="234" t="s">
        <v>12</v>
      </c>
      <c r="Z116" s="171" t="s">
        <v>1791</v>
      </c>
      <c r="AA116" s="171" t="s">
        <v>1261</v>
      </c>
      <c r="AB116" s="166" t="s">
        <v>1790</v>
      </c>
      <c r="AC116" s="171" t="s">
        <v>1722</v>
      </c>
      <c r="AD116" s="175"/>
      <c r="AE116" s="169">
        <v>29523155.16</v>
      </c>
      <c r="AF116" s="173"/>
      <c r="AG116" s="171" t="s">
        <v>1723</v>
      </c>
      <c r="AH116" s="171" t="s">
        <v>1773</v>
      </c>
      <c r="AI116" s="173"/>
      <c r="AJ116" s="173"/>
      <c r="AK116" s="173"/>
      <c r="AL116" s="173"/>
      <c r="AM116" s="173"/>
      <c r="AN116" s="171">
        <v>73</v>
      </c>
      <c r="AO116" s="173"/>
      <c r="AP116" s="173"/>
      <c r="AQ116" s="173"/>
      <c r="AR116" s="173"/>
      <c r="AS116" s="173"/>
      <c r="AT116" s="173"/>
      <c r="AU116" s="173"/>
    </row>
    <row r="117" spans="1:47" s="448" customFormat="1" ht="93.75" customHeight="1" x14ac:dyDescent="0.2">
      <c r="A117" s="365" t="s">
        <v>440</v>
      </c>
      <c r="B117" s="366" t="s">
        <v>1</v>
      </c>
      <c r="C117" s="366" t="s">
        <v>42</v>
      </c>
      <c r="D117" s="368" t="s">
        <v>43</v>
      </c>
      <c r="E117" s="368" t="s">
        <v>43</v>
      </c>
      <c r="F117" s="368" t="s">
        <v>1142</v>
      </c>
      <c r="G117" s="366" t="s">
        <v>6</v>
      </c>
      <c r="H117" s="441">
        <v>90</v>
      </c>
      <c r="I117" s="366">
        <v>710000000</v>
      </c>
      <c r="J117" s="366" t="s">
        <v>7</v>
      </c>
      <c r="K117" s="366" t="s">
        <v>364</v>
      </c>
      <c r="L117" s="366" t="s">
        <v>924</v>
      </c>
      <c r="M117" s="366"/>
      <c r="N117" s="366" t="s">
        <v>9</v>
      </c>
      <c r="O117" s="366" t="s">
        <v>925</v>
      </c>
      <c r="P117" s="366"/>
      <c r="Q117" s="366"/>
      <c r="R117" s="438"/>
      <c r="S117" s="442"/>
      <c r="T117" s="438">
        <v>0</v>
      </c>
      <c r="U117" s="438">
        <v>0</v>
      </c>
      <c r="V117" s="375" t="s">
        <v>11</v>
      </c>
      <c r="W117" s="375">
        <v>2017</v>
      </c>
      <c r="X117" s="446" t="s">
        <v>2019</v>
      </c>
      <c r="Y117" s="443" t="s">
        <v>926</v>
      </c>
      <c r="Z117" s="447"/>
      <c r="AA117" s="375" t="s">
        <v>1261</v>
      </c>
      <c r="AB117" s="447"/>
      <c r="AC117" s="447"/>
      <c r="AD117" s="447"/>
      <c r="AE117" s="447"/>
      <c r="AF117" s="447"/>
      <c r="AG117" s="447"/>
      <c r="AH117" s="447"/>
      <c r="AI117" s="447"/>
      <c r="AJ117" s="447"/>
      <c r="AK117" s="447"/>
      <c r="AL117" s="447"/>
      <c r="AM117" s="447"/>
      <c r="AN117" s="375"/>
      <c r="AO117" s="198"/>
      <c r="AP117" s="198"/>
      <c r="AQ117" s="198"/>
      <c r="AR117" s="198"/>
      <c r="AS117" s="198"/>
      <c r="AT117" s="198"/>
      <c r="AU117" s="447"/>
    </row>
    <row r="118" spans="1:47" s="199" customFormat="1" ht="99.75" customHeight="1" x14ac:dyDescent="0.2">
      <c r="A118" s="1" t="s">
        <v>2020</v>
      </c>
      <c r="B118" s="2" t="s">
        <v>1</v>
      </c>
      <c r="C118" s="2" t="s">
        <v>42</v>
      </c>
      <c r="D118" s="45" t="s">
        <v>43</v>
      </c>
      <c r="E118" s="45" t="s">
        <v>43</v>
      </c>
      <c r="F118" s="45" t="s">
        <v>1142</v>
      </c>
      <c r="G118" s="2" t="s">
        <v>6</v>
      </c>
      <c r="H118" s="62">
        <v>90</v>
      </c>
      <c r="I118" s="2">
        <v>710000000</v>
      </c>
      <c r="J118" s="2" t="s">
        <v>7</v>
      </c>
      <c r="K118" s="2" t="s">
        <v>185</v>
      </c>
      <c r="L118" s="2" t="s">
        <v>924</v>
      </c>
      <c r="M118" s="2"/>
      <c r="N118" s="2" t="s">
        <v>9</v>
      </c>
      <c r="O118" s="2" t="s">
        <v>925</v>
      </c>
      <c r="P118" s="2"/>
      <c r="Q118" s="2"/>
      <c r="R118" s="60"/>
      <c r="S118" s="63"/>
      <c r="T118" s="200">
        <f t="shared" ref="T118" si="3">U118/1.12</f>
        <v>3722177718.7499995</v>
      </c>
      <c r="U118" s="200">
        <v>4168839045</v>
      </c>
      <c r="V118" s="14" t="s">
        <v>11</v>
      </c>
      <c r="W118" s="14">
        <v>2017</v>
      </c>
      <c r="X118" s="144" t="s">
        <v>2021</v>
      </c>
      <c r="Y118" s="122" t="s">
        <v>926</v>
      </c>
      <c r="Z118" s="198"/>
      <c r="AA118" s="14" t="s">
        <v>1261</v>
      </c>
      <c r="AB118" s="198"/>
      <c r="AC118" s="198"/>
      <c r="AD118" s="198"/>
      <c r="AE118" s="198"/>
      <c r="AF118" s="198"/>
      <c r="AG118" s="198"/>
      <c r="AH118" s="198"/>
      <c r="AI118" s="198"/>
      <c r="AJ118" s="198"/>
      <c r="AK118" s="198"/>
      <c r="AL118" s="198"/>
      <c r="AM118" s="198"/>
      <c r="AN118" s="171"/>
      <c r="AO118" s="198"/>
      <c r="AP118" s="198"/>
      <c r="AQ118" s="198"/>
      <c r="AR118" s="198"/>
      <c r="AS118" s="198"/>
      <c r="AT118" s="198"/>
      <c r="AU118" s="198"/>
    </row>
    <row r="119" spans="1:47" s="172" customFormat="1" ht="63.75" x14ac:dyDescent="0.2">
      <c r="A119" s="165" t="s">
        <v>61</v>
      </c>
      <c r="B119" s="166" t="s">
        <v>1</v>
      </c>
      <c r="C119" s="166" t="s">
        <v>42</v>
      </c>
      <c r="D119" s="167" t="s">
        <v>43</v>
      </c>
      <c r="E119" s="167" t="s">
        <v>43</v>
      </c>
      <c r="F119" s="167" t="s">
        <v>927</v>
      </c>
      <c r="G119" s="166" t="s">
        <v>6</v>
      </c>
      <c r="H119" s="168">
        <v>90</v>
      </c>
      <c r="I119" s="166">
        <v>710000000</v>
      </c>
      <c r="J119" s="166" t="s">
        <v>7</v>
      </c>
      <c r="K119" s="166" t="s">
        <v>364</v>
      </c>
      <c r="L119" s="166" t="s">
        <v>21</v>
      </c>
      <c r="M119" s="166"/>
      <c r="N119" s="166" t="s">
        <v>9</v>
      </c>
      <c r="O119" s="166" t="s">
        <v>925</v>
      </c>
      <c r="P119" s="166"/>
      <c r="Q119" s="166"/>
      <c r="R119" s="169"/>
      <c r="S119" s="170"/>
      <c r="T119" s="169">
        <f t="shared" ref="T119:T122" si="4">U119/1.12</f>
        <v>906500559.82142854</v>
      </c>
      <c r="U119" s="169">
        <v>1015280627</v>
      </c>
      <c r="V119" s="171" t="s">
        <v>11</v>
      </c>
      <c r="W119" s="171">
        <v>2017</v>
      </c>
      <c r="X119" s="233"/>
      <c r="Y119" s="234" t="s">
        <v>926</v>
      </c>
      <c r="Z119" s="171" t="s">
        <v>1746</v>
      </c>
      <c r="AA119" s="171" t="s">
        <v>1261</v>
      </c>
      <c r="AB119" s="166" t="s">
        <v>1745</v>
      </c>
      <c r="AC119" s="171" t="s">
        <v>1722</v>
      </c>
      <c r="AD119" s="175"/>
      <c r="AE119" s="169">
        <v>1015280627</v>
      </c>
      <c r="AF119" s="173"/>
      <c r="AG119" s="173"/>
      <c r="AH119" s="171" t="s">
        <v>1747</v>
      </c>
      <c r="AI119" s="173"/>
      <c r="AJ119" s="173"/>
      <c r="AK119" s="173"/>
      <c r="AL119" s="173"/>
      <c r="AM119" s="173"/>
      <c r="AN119" s="171"/>
      <c r="AO119" s="173"/>
      <c r="AP119" s="173"/>
      <c r="AQ119" s="173"/>
      <c r="AR119" s="173"/>
      <c r="AS119" s="173"/>
      <c r="AT119" s="173"/>
      <c r="AU119" s="173"/>
    </row>
    <row r="120" spans="1:47" s="172" customFormat="1" ht="63.75" x14ac:dyDescent="0.2">
      <c r="A120" s="165" t="s">
        <v>65</v>
      </c>
      <c r="B120" s="166" t="s">
        <v>1</v>
      </c>
      <c r="C120" s="166" t="s">
        <v>42</v>
      </c>
      <c r="D120" s="167" t="s">
        <v>43</v>
      </c>
      <c r="E120" s="167" t="s">
        <v>43</v>
      </c>
      <c r="F120" s="167" t="s">
        <v>928</v>
      </c>
      <c r="G120" s="166" t="s">
        <v>6</v>
      </c>
      <c r="H120" s="168">
        <v>90</v>
      </c>
      <c r="I120" s="166">
        <v>710000000</v>
      </c>
      <c r="J120" s="166" t="s">
        <v>7</v>
      </c>
      <c r="K120" s="166" t="s">
        <v>364</v>
      </c>
      <c r="L120" s="166" t="s">
        <v>21</v>
      </c>
      <c r="M120" s="166"/>
      <c r="N120" s="166" t="s">
        <v>9</v>
      </c>
      <c r="O120" s="166" t="s">
        <v>925</v>
      </c>
      <c r="P120" s="166"/>
      <c r="Q120" s="166"/>
      <c r="R120" s="169"/>
      <c r="S120" s="170"/>
      <c r="T120" s="169">
        <f t="shared" si="4"/>
        <v>147960645.53571427</v>
      </c>
      <c r="U120" s="169">
        <v>165715923</v>
      </c>
      <c r="V120" s="171" t="s">
        <v>11</v>
      </c>
      <c r="W120" s="171">
        <v>2017</v>
      </c>
      <c r="X120" s="233"/>
      <c r="Y120" s="234" t="s">
        <v>926</v>
      </c>
      <c r="Z120" s="171" t="s">
        <v>1746</v>
      </c>
      <c r="AA120" s="171" t="s">
        <v>1261</v>
      </c>
      <c r="AB120" s="166" t="s">
        <v>1745</v>
      </c>
      <c r="AC120" s="171" t="s">
        <v>1722</v>
      </c>
      <c r="AD120" s="175"/>
      <c r="AE120" s="169">
        <v>165715923</v>
      </c>
      <c r="AF120" s="173"/>
      <c r="AG120" s="173"/>
      <c r="AH120" s="171" t="s">
        <v>1747</v>
      </c>
      <c r="AI120" s="173"/>
      <c r="AJ120" s="173"/>
      <c r="AK120" s="173"/>
      <c r="AL120" s="173"/>
      <c r="AM120" s="173"/>
      <c r="AN120" s="171"/>
      <c r="AO120" s="173"/>
      <c r="AP120" s="173"/>
      <c r="AQ120" s="173"/>
      <c r="AR120" s="173"/>
      <c r="AS120" s="173"/>
      <c r="AT120" s="173"/>
      <c r="AU120" s="173"/>
    </row>
    <row r="121" spans="1:47" s="172" customFormat="1" ht="63.75" x14ac:dyDescent="0.2">
      <c r="A121" s="165" t="s">
        <v>847</v>
      </c>
      <c r="B121" s="166" t="s">
        <v>1</v>
      </c>
      <c r="C121" s="166" t="s">
        <v>42</v>
      </c>
      <c r="D121" s="167" t="s">
        <v>43</v>
      </c>
      <c r="E121" s="167" t="s">
        <v>43</v>
      </c>
      <c r="F121" s="167" t="s">
        <v>929</v>
      </c>
      <c r="G121" s="166" t="s">
        <v>6</v>
      </c>
      <c r="H121" s="168">
        <v>90</v>
      </c>
      <c r="I121" s="166">
        <v>710000000</v>
      </c>
      <c r="J121" s="166" t="s">
        <v>7</v>
      </c>
      <c r="K121" s="166" t="s">
        <v>364</v>
      </c>
      <c r="L121" s="166" t="s">
        <v>21</v>
      </c>
      <c r="M121" s="166"/>
      <c r="N121" s="166" t="s">
        <v>9</v>
      </c>
      <c r="O121" s="166" t="s">
        <v>925</v>
      </c>
      <c r="P121" s="166"/>
      <c r="Q121" s="166"/>
      <c r="R121" s="169"/>
      <c r="S121" s="170"/>
      <c r="T121" s="169">
        <f t="shared" si="4"/>
        <v>122623582.14285713</v>
      </c>
      <c r="U121" s="169">
        <v>137338412</v>
      </c>
      <c r="V121" s="171" t="s">
        <v>11</v>
      </c>
      <c r="W121" s="171">
        <v>2017</v>
      </c>
      <c r="X121" s="233"/>
      <c r="Y121" s="234" t="s">
        <v>926</v>
      </c>
      <c r="Z121" s="171" t="s">
        <v>1746</v>
      </c>
      <c r="AA121" s="171" t="s">
        <v>1261</v>
      </c>
      <c r="AB121" s="166" t="s">
        <v>1745</v>
      </c>
      <c r="AC121" s="171" t="s">
        <v>1722</v>
      </c>
      <c r="AD121" s="175"/>
      <c r="AE121" s="169">
        <v>137338412</v>
      </c>
      <c r="AF121" s="173"/>
      <c r="AG121" s="173"/>
      <c r="AH121" s="171" t="s">
        <v>1747</v>
      </c>
      <c r="AI121" s="173"/>
      <c r="AJ121" s="173"/>
      <c r="AK121" s="173"/>
      <c r="AL121" s="173"/>
      <c r="AM121" s="173"/>
      <c r="AN121" s="171"/>
      <c r="AO121" s="173"/>
      <c r="AP121" s="173"/>
      <c r="AQ121" s="173"/>
      <c r="AR121" s="173"/>
      <c r="AS121" s="173"/>
      <c r="AT121" s="173"/>
      <c r="AU121" s="173"/>
    </row>
    <row r="122" spans="1:47" s="172" customFormat="1" ht="63.75" x14ac:dyDescent="0.2">
      <c r="A122" s="165" t="s">
        <v>848</v>
      </c>
      <c r="B122" s="166" t="s">
        <v>1</v>
      </c>
      <c r="C122" s="166" t="s">
        <v>42</v>
      </c>
      <c r="D122" s="167" t="s">
        <v>43</v>
      </c>
      <c r="E122" s="167" t="s">
        <v>43</v>
      </c>
      <c r="F122" s="167" t="s">
        <v>930</v>
      </c>
      <c r="G122" s="166" t="s">
        <v>6</v>
      </c>
      <c r="H122" s="168">
        <v>90</v>
      </c>
      <c r="I122" s="166">
        <v>710000000</v>
      </c>
      <c r="J122" s="166" t="s">
        <v>7</v>
      </c>
      <c r="K122" s="166" t="s">
        <v>364</v>
      </c>
      <c r="L122" s="166" t="s">
        <v>21</v>
      </c>
      <c r="M122" s="166"/>
      <c r="N122" s="166" t="s">
        <v>9</v>
      </c>
      <c r="O122" s="166" t="s">
        <v>925</v>
      </c>
      <c r="P122" s="166"/>
      <c r="Q122" s="166"/>
      <c r="R122" s="169"/>
      <c r="S122" s="170"/>
      <c r="T122" s="169">
        <f t="shared" si="4"/>
        <v>1402981572.3214285</v>
      </c>
      <c r="U122" s="169">
        <v>1571339361</v>
      </c>
      <c r="V122" s="171" t="s">
        <v>11</v>
      </c>
      <c r="W122" s="171">
        <v>2017</v>
      </c>
      <c r="X122" s="233"/>
      <c r="Y122" s="234" t="s">
        <v>926</v>
      </c>
      <c r="Z122" s="171" t="s">
        <v>1746</v>
      </c>
      <c r="AA122" s="171" t="s">
        <v>1261</v>
      </c>
      <c r="AB122" s="166" t="s">
        <v>1745</v>
      </c>
      <c r="AC122" s="171" t="s">
        <v>1722</v>
      </c>
      <c r="AD122" s="175"/>
      <c r="AE122" s="169">
        <v>1571339361</v>
      </c>
      <c r="AF122" s="173"/>
      <c r="AG122" s="173"/>
      <c r="AH122" s="171" t="s">
        <v>1747</v>
      </c>
      <c r="AI122" s="173"/>
      <c r="AJ122" s="173"/>
      <c r="AK122" s="173"/>
      <c r="AL122" s="173"/>
      <c r="AM122" s="173"/>
      <c r="AN122" s="171"/>
      <c r="AO122" s="173"/>
      <c r="AP122" s="173"/>
      <c r="AQ122" s="173"/>
      <c r="AR122" s="173"/>
      <c r="AS122" s="173"/>
      <c r="AT122" s="173"/>
      <c r="AU122" s="173"/>
    </row>
    <row r="123" spans="1:47" s="245" customFormat="1" ht="63.75" x14ac:dyDescent="0.2">
      <c r="A123" s="235" t="s">
        <v>849</v>
      </c>
      <c r="B123" s="236" t="s">
        <v>1</v>
      </c>
      <c r="C123" s="236" t="s">
        <v>42</v>
      </c>
      <c r="D123" s="237" t="s">
        <v>43</v>
      </c>
      <c r="E123" s="237" t="s">
        <v>43</v>
      </c>
      <c r="F123" s="237" t="s">
        <v>931</v>
      </c>
      <c r="G123" s="236" t="s">
        <v>6</v>
      </c>
      <c r="H123" s="238">
        <v>60</v>
      </c>
      <c r="I123" s="236">
        <v>710000000</v>
      </c>
      <c r="J123" s="236" t="s">
        <v>7</v>
      </c>
      <c r="K123" s="236" t="s">
        <v>185</v>
      </c>
      <c r="L123" s="236" t="s">
        <v>932</v>
      </c>
      <c r="M123" s="236"/>
      <c r="N123" s="236" t="s">
        <v>1196</v>
      </c>
      <c r="O123" s="236" t="s">
        <v>925</v>
      </c>
      <c r="P123" s="236"/>
      <c r="Q123" s="236"/>
      <c r="R123" s="239"/>
      <c r="S123" s="240"/>
      <c r="T123" s="239">
        <v>0</v>
      </c>
      <c r="U123" s="239">
        <v>0</v>
      </c>
      <c r="V123" s="241"/>
      <c r="W123" s="241">
        <v>2017</v>
      </c>
      <c r="X123" s="242" t="s">
        <v>2022</v>
      </c>
      <c r="Y123" s="243" t="s">
        <v>926</v>
      </c>
      <c r="Z123" s="244"/>
      <c r="AA123" s="241" t="s">
        <v>1261</v>
      </c>
      <c r="AB123" s="244"/>
      <c r="AC123" s="244"/>
      <c r="AD123" s="244"/>
      <c r="AE123" s="244"/>
      <c r="AF123" s="244"/>
      <c r="AG123" s="244"/>
      <c r="AH123" s="244"/>
      <c r="AI123" s="244"/>
      <c r="AJ123" s="244"/>
      <c r="AK123" s="244"/>
      <c r="AL123" s="244"/>
      <c r="AM123" s="244"/>
      <c r="AN123" s="241"/>
      <c r="AO123" s="120"/>
      <c r="AP123" s="120"/>
      <c r="AQ123" s="120"/>
      <c r="AR123" s="120"/>
      <c r="AS123" s="120"/>
      <c r="AT123" s="120"/>
      <c r="AU123" s="244"/>
    </row>
    <row r="124" spans="1:47" s="172" customFormat="1" ht="51" x14ac:dyDescent="0.2">
      <c r="A124" s="165" t="s">
        <v>850</v>
      </c>
      <c r="B124" s="166" t="s">
        <v>1</v>
      </c>
      <c r="C124" s="166" t="s">
        <v>933</v>
      </c>
      <c r="D124" s="167" t="s">
        <v>934</v>
      </c>
      <c r="E124" s="167" t="s">
        <v>934</v>
      </c>
      <c r="F124" s="167" t="s">
        <v>935</v>
      </c>
      <c r="G124" s="166" t="s">
        <v>6</v>
      </c>
      <c r="H124" s="168">
        <v>100</v>
      </c>
      <c r="I124" s="166">
        <v>710000000</v>
      </c>
      <c r="J124" s="166" t="s">
        <v>7</v>
      </c>
      <c r="K124" s="166" t="s">
        <v>364</v>
      </c>
      <c r="L124" s="166" t="s">
        <v>7</v>
      </c>
      <c r="M124" s="166"/>
      <c r="N124" s="166" t="s">
        <v>902</v>
      </c>
      <c r="O124" s="166" t="s">
        <v>911</v>
      </c>
      <c r="P124" s="166"/>
      <c r="Q124" s="166"/>
      <c r="R124" s="169"/>
      <c r="S124" s="170"/>
      <c r="T124" s="169">
        <v>988058.93</v>
      </c>
      <c r="U124" s="169">
        <f>T124*1.12</f>
        <v>1106626.0016000001</v>
      </c>
      <c r="V124" s="171"/>
      <c r="W124" s="171">
        <v>2017</v>
      </c>
      <c r="X124" s="233"/>
      <c r="Y124" s="234" t="s">
        <v>926</v>
      </c>
      <c r="Z124" s="171" t="s">
        <v>2303</v>
      </c>
      <c r="AA124" s="171" t="s">
        <v>1261</v>
      </c>
      <c r="AB124" s="175"/>
      <c r="AC124" s="175"/>
      <c r="AD124" s="166" t="s">
        <v>2304</v>
      </c>
      <c r="AE124" s="169">
        <v>1106625</v>
      </c>
      <c r="AF124" s="173"/>
      <c r="AG124" s="166" t="s">
        <v>1723</v>
      </c>
      <c r="AH124" s="166" t="s">
        <v>2305</v>
      </c>
      <c r="AI124" s="169">
        <v>1106625</v>
      </c>
      <c r="AJ124" s="166">
        <v>100</v>
      </c>
      <c r="AK124" s="182" t="s">
        <v>2307</v>
      </c>
      <c r="AL124" s="166" t="s">
        <v>2306</v>
      </c>
      <c r="AM124" s="173"/>
      <c r="AN124" s="171"/>
      <c r="AO124" s="173"/>
      <c r="AP124" s="173"/>
      <c r="AQ124" s="173"/>
      <c r="AR124" s="173"/>
      <c r="AS124" s="173"/>
      <c r="AT124" s="173"/>
      <c r="AU124" s="173"/>
    </row>
    <row r="125" spans="1:47" s="444" customFormat="1" ht="63.75" x14ac:dyDescent="0.2">
      <c r="A125" s="365" t="s">
        <v>851</v>
      </c>
      <c r="B125" s="366" t="s">
        <v>1</v>
      </c>
      <c r="C125" s="366" t="s">
        <v>936</v>
      </c>
      <c r="D125" s="368" t="s">
        <v>937</v>
      </c>
      <c r="E125" s="368" t="s">
        <v>937</v>
      </c>
      <c r="F125" s="368" t="s">
        <v>938</v>
      </c>
      <c r="G125" s="366" t="s">
        <v>939</v>
      </c>
      <c r="H125" s="441">
        <v>40</v>
      </c>
      <c r="I125" s="366">
        <v>710000000</v>
      </c>
      <c r="J125" s="366" t="s">
        <v>7</v>
      </c>
      <c r="K125" s="366" t="s">
        <v>940</v>
      </c>
      <c r="L125" s="366" t="s">
        <v>8</v>
      </c>
      <c r="M125" s="366"/>
      <c r="N125" s="366" t="s">
        <v>941</v>
      </c>
      <c r="O125" s="366" t="s">
        <v>942</v>
      </c>
      <c r="P125" s="366"/>
      <c r="Q125" s="366"/>
      <c r="R125" s="438"/>
      <c r="S125" s="442"/>
      <c r="T125" s="438">
        <v>0</v>
      </c>
      <c r="U125" s="438">
        <v>0</v>
      </c>
      <c r="V125" s="375"/>
      <c r="W125" s="375">
        <v>2017</v>
      </c>
      <c r="X125" s="376" t="s">
        <v>2353</v>
      </c>
      <c r="Y125" s="443" t="s">
        <v>926</v>
      </c>
      <c r="Z125" s="445"/>
      <c r="AA125" s="375" t="s">
        <v>1261</v>
      </c>
      <c r="AB125" s="445"/>
      <c r="AC125" s="445"/>
      <c r="AD125" s="445"/>
      <c r="AE125" s="445"/>
      <c r="AF125" s="445"/>
      <c r="AG125" s="445"/>
      <c r="AH125" s="445"/>
      <c r="AI125" s="445"/>
      <c r="AJ125" s="445"/>
      <c r="AK125" s="445"/>
      <c r="AL125" s="445"/>
      <c r="AM125" s="445"/>
      <c r="AN125" s="375"/>
      <c r="AO125" s="120"/>
      <c r="AP125" s="120"/>
      <c r="AQ125" s="120"/>
      <c r="AR125" s="120"/>
      <c r="AS125" s="120"/>
      <c r="AT125" s="120"/>
      <c r="AU125" s="445"/>
    </row>
    <row r="126" spans="1:47" s="199" customFormat="1" ht="103.5" customHeight="1" x14ac:dyDescent="0.2">
      <c r="A126" s="225" t="s">
        <v>2388</v>
      </c>
      <c r="B126" s="70" t="s">
        <v>1</v>
      </c>
      <c r="C126" s="70" t="s">
        <v>936</v>
      </c>
      <c r="D126" s="204" t="s">
        <v>937</v>
      </c>
      <c r="E126" s="204" t="s">
        <v>937</v>
      </c>
      <c r="F126" s="204" t="s">
        <v>938</v>
      </c>
      <c r="G126" s="70" t="s">
        <v>939</v>
      </c>
      <c r="H126" s="222">
        <v>40</v>
      </c>
      <c r="I126" s="207">
        <v>510000000</v>
      </c>
      <c r="J126" s="70" t="s">
        <v>21</v>
      </c>
      <c r="K126" s="70" t="s">
        <v>940</v>
      </c>
      <c r="L126" s="2" t="s">
        <v>8</v>
      </c>
      <c r="M126" s="70"/>
      <c r="N126" s="70" t="s">
        <v>941</v>
      </c>
      <c r="O126" s="70" t="s">
        <v>942</v>
      </c>
      <c r="P126" s="70"/>
      <c r="Q126" s="70"/>
      <c r="R126" s="200"/>
      <c r="S126" s="226"/>
      <c r="T126" s="200">
        <f t="shared" ref="T126" si="5">U126/1.12</f>
        <v>1519611830</v>
      </c>
      <c r="U126" s="200">
        <v>1701965249.6000001</v>
      </c>
      <c r="V126" s="77"/>
      <c r="W126" s="77">
        <v>2017</v>
      </c>
      <c r="X126" s="223" t="s">
        <v>2389</v>
      </c>
      <c r="Y126" s="224" t="s">
        <v>926</v>
      </c>
      <c r="Z126" s="198"/>
      <c r="AA126" s="14" t="s">
        <v>1261</v>
      </c>
      <c r="AB126" s="198"/>
      <c r="AC126" s="198"/>
      <c r="AD126" s="198"/>
      <c r="AE126" s="198"/>
      <c r="AF126" s="198"/>
      <c r="AG126" s="198"/>
      <c r="AH126" s="198"/>
      <c r="AI126" s="198"/>
      <c r="AJ126" s="198"/>
      <c r="AK126" s="198"/>
      <c r="AL126" s="198"/>
      <c r="AM126" s="198"/>
      <c r="AN126" s="70"/>
      <c r="AO126" s="198"/>
      <c r="AP126" s="198"/>
      <c r="AQ126" s="198"/>
      <c r="AR126" s="198"/>
      <c r="AS126" s="198"/>
      <c r="AT126" s="198"/>
      <c r="AU126" s="198"/>
    </row>
    <row r="127" spans="1:47" s="50" customFormat="1" ht="103.5" customHeight="1" x14ac:dyDescent="0.2">
      <c r="A127" s="1" t="s">
        <v>852</v>
      </c>
      <c r="B127" s="2" t="s">
        <v>1</v>
      </c>
      <c r="C127" s="2" t="s">
        <v>391</v>
      </c>
      <c r="D127" s="45" t="s">
        <v>392</v>
      </c>
      <c r="E127" s="45" t="s">
        <v>392</v>
      </c>
      <c r="F127" s="45" t="s">
        <v>393</v>
      </c>
      <c r="G127" s="2" t="s">
        <v>184</v>
      </c>
      <c r="H127" s="62">
        <v>100</v>
      </c>
      <c r="I127" s="2">
        <v>710000000</v>
      </c>
      <c r="J127" s="2" t="s">
        <v>7</v>
      </c>
      <c r="K127" s="2" t="s">
        <v>389</v>
      </c>
      <c r="L127" s="2" t="s">
        <v>7</v>
      </c>
      <c r="M127" s="2"/>
      <c r="N127" s="2" t="s">
        <v>394</v>
      </c>
      <c r="O127" s="2" t="s">
        <v>395</v>
      </c>
      <c r="P127" s="2"/>
      <c r="Q127" s="2"/>
      <c r="R127" s="60"/>
      <c r="S127" s="63"/>
      <c r="T127" s="60">
        <v>2232140</v>
      </c>
      <c r="U127" s="60">
        <v>2499996.8000000003</v>
      </c>
      <c r="V127" s="14"/>
      <c r="W127" s="14">
        <v>2017</v>
      </c>
      <c r="X127" s="144"/>
      <c r="Y127" s="122" t="s">
        <v>190</v>
      </c>
      <c r="Z127" s="120"/>
      <c r="AA127" s="14" t="s">
        <v>1261</v>
      </c>
      <c r="AB127" s="120"/>
      <c r="AC127" s="120"/>
      <c r="AD127" s="120"/>
      <c r="AE127" s="120"/>
      <c r="AF127" s="120"/>
      <c r="AG127" s="120"/>
      <c r="AH127" s="120"/>
      <c r="AI127" s="120"/>
      <c r="AJ127" s="120"/>
      <c r="AK127" s="120"/>
      <c r="AL127" s="120"/>
      <c r="AM127" s="120"/>
      <c r="AN127" s="171"/>
      <c r="AO127" s="120"/>
      <c r="AP127" s="120"/>
      <c r="AQ127" s="120"/>
      <c r="AR127" s="120"/>
      <c r="AS127" s="120"/>
      <c r="AT127" s="120"/>
      <c r="AU127" s="120"/>
    </row>
    <row r="128" spans="1:47" s="50" customFormat="1" ht="103.5" customHeight="1" x14ac:dyDescent="0.2">
      <c r="A128" s="225" t="s">
        <v>961</v>
      </c>
      <c r="B128" s="70" t="s">
        <v>1</v>
      </c>
      <c r="C128" s="70" t="s">
        <v>774</v>
      </c>
      <c r="D128" s="204" t="s">
        <v>779</v>
      </c>
      <c r="E128" s="204" t="s">
        <v>779</v>
      </c>
      <c r="F128" s="204" t="s">
        <v>780</v>
      </c>
      <c r="G128" s="70" t="s">
        <v>6</v>
      </c>
      <c r="H128" s="222">
        <v>100</v>
      </c>
      <c r="I128" s="70">
        <v>710000000</v>
      </c>
      <c r="J128" s="70" t="s">
        <v>7</v>
      </c>
      <c r="K128" s="70" t="s">
        <v>359</v>
      </c>
      <c r="L128" s="70" t="s">
        <v>7</v>
      </c>
      <c r="M128" s="70"/>
      <c r="N128" s="70" t="s">
        <v>421</v>
      </c>
      <c r="O128" s="70" t="s">
        <v>942</v>
      </c>
      <c r="P128" s="70"/>
      <c r="Q128" s="70"/>
      <c r="R128" s="200"/>
      <c r="S128" s="226"/>
      <c r="T128" s="200">
        <v>0</v>
      </c>
      <c r="U128" s="200">
        <v>0</v>
      </c>
      <c r="V128" s="77" t="s">
        <v>11</v>
      </c>
      <c r="W128" s="77">
        <v>2017</v>
      </c>
      <c r="X128" s="197" t="s">
        <v>2108</v>
      </c>
      <c r="Y128" s="224" t="s">
        <v>776</v>
      </c>
      <c r="Z128" s="120"/>
      <c r="AA128" s="14" t="s">
        <v>1261</v>
      </c>
      <c r="AB128" s="120"/>
      <c r="AC128" s="120"/>
      <c r="AD128" s="120"/>
      <c r="AE128" s="120"/>
      <c r="AF128" s="120"/>
      <c r="AG128" s="120"/>
      <c r="AH128" s="120"/>
      <c r="AI128" s="120"/>
      <c r="AJ128" s="120"/>
      <c r="AK128" s="120"/>
      <c r="AL128" s="120"/>
      <c r="AM128" s="120"/>
      <c r="AN128" s="171"/>
      <c r="AO128" s="120"/>
      <c r="AP128" s="120"/>
      <c r="AQ128" s="120"/>
      <c r="AR128" s="120"/>
      <c r="AS128" s="120"/>
      <c r="AT128" s="120"/>
      <c r="AU128" s="120"/>
    </row>
    <row r="129" spans="1:48" s="245" customFormat="1" ht="114.75" x14ac:dyDescent="0.2">
      <c r="A129" s="235" t="s">
        <v>2137</v>
      </c>
      <c r="B129" s="236" t="s">
        <v>1</v>
      </c>
      <c r="C129" s="236" t="s">
        <v>774</v>
      </c>
      <c r="D129" s="237" t="s">
        <v>779</v>
      </c>
      <c r="E129" s="237" t="s">
        <v>779</v>
      </c>
      <c r="F129" s="237" t="s">
        <v>780</v>
      </c>
      <c r="G129" s="236" t="s">
        <v>6</v>
      </c>
      <c r="H129" s="238">
        <v>100</v>
      </c>
      <c r="I129" s="236">
        <v>710000000</v>
      </c>
      <c r="J129" s="236" t="s">
        <v>7</v>
      </c>
      <c r="K129" s="236" t="s">
        <v>359</v>
      </c>
      <c r="L129" s="236" t="s">
        <v>7</v>
      </c>
      <c r="M129" s="236"/>
      <c r="N129" s="236" t="s">
        <v>421</v>
      </c>
      <c r="O129" s="236" t="s">
        <v>1205</v>
      </c>
      <c r="P129" s="236"/>
      <c r="Q129" s="236"/>
      <c r="R129" s="239"/>
      <c r="S129" s="240"/>
      <c r="T129" s="239">
        <v>0</v>
      </c>
      <c r="U129" s="239">
        <v>0</v>
      </c>
      <c r="V129" s="241" t="s">
        <v>11</v>
      </c>
      <c r="W129" s="241">
        <v>2017</v>
      </c>
      <c r="X129" s="278" t="s">
        <v>2390</v>
      </c>
      <c r="Y129" s="243" t="s">
        <v>776</v>
      </c>
      <c r="Z129" s="244"/>
      <c r="AA129" s="241" t="s">
        <v>1261</v>
      </c>
      <c r="AB129" s="244"/>
      <c r="AC129" s="244"/>
      <c r="AD129" s="244"/>
      <c r="AE129" s="244"/>
      <c r="AF129" s="244"/>
      <c r="AG129" s="244"/>
      <c r="AH129" s="244"/>
      <c r="AI129" s="244"/>
      <c r="AJ129" s="244"/>
      <c r="AK129" s="244"/>
      <c r="AL129" s="244"/>
      <c r="AM129" s="244"/>
      <c r="AN129" s="241"/>
      <c r="AO129" s="120"/>
      <c r="AP129" s="120"/>
      <c r="AQ129" s="120"/>
      <c r="AR129" s="120"/>
      <c r="AS129" s="120"/>
      <c r="AT129" s="120"/>
      <c r="AU129" s="244"/>
    </row>
    <row r="130" spans="1:48" s="50" customFormat="1" ht="89.25" x14ac:dyDescent="0.2">
      <c r="A130" s="225" t="s">
        <v>962</v>
      </c>
      <c r="B130" s="2" t="s">
        <v>1</v>
      </c>
      <c r="C130" s="2" t="s">
        <v>815</v>
      </c>
      <c r="D130" s="45" t="s">
        <v>816</v>
      </c>
      <c r="E130" s="45" t="s">
        <v>816</v>
      </c>
      <c r="F130" s="45" t="s">
        <v>817</v>
      </c>
      <c r="G130" s="2" t="s">
        <v>682</v>
      </c>
      <c r="H130" s="62">
        <v>20</v>
      </c>
      <c r="I130" s="2">
        <v>710000000</v>
      </c>
      <c r="J130" s="2" t="s">
        <v>7</v>
      </c>
      <c r="K130" s="2" t="s">
        <v>364</v>
      </c>
      <c r="L130" s="2" t="s">
        <v>7</v>
      </c>
      <c r="M130" s="2"/>
      <c r="N130" s="2" t="s">
        <v>26</v>
      </c>
      <c r="O130" s="2" t="s">
        <v>1206</v>
      </c>
      <c r="P130" s="2"/>
      <c r="Q130" s="2"/>
      <c r="R130" s="60"/>
      <c r="S130" s="63"/>
      <c r="T130" s="60">
        <v>0</v>
      </c>
      <c r="U130" s="60">
        <v>0</v>
      </c>
      <c r="V130" s="14"/>
      <c r="W130" s="14">
        <v>2017</v>
      </c>
      <c r="X130" s="197" t="s">
        <v>2108</v>
      </c>
      <c r="Y130" s="122" t="s">
        <v>818</v>
      </c>
      <c r="Z130" s="120"/>
      <c r="AA130" s="14" t="s">
        <v>1261</v>
      </c>
      <c r="AB130" s="120"/>
      <c r="AC130" s="120"/>
      <c r="AD130" s="120"/>
      <c r="AE130" s="120"/>
      <c r="AF130" s="120"/>
      <c r="AG130" s="120"/>
      <c r="AH130" s="120"/>
      <c r="AI130" s="120"/>
      <c r="AJ130" s="120"/>
      <c r="AK130" s="120"/>
      <c r="AL130" s="120"/>
      <c r="AM130" s="120"/>
      <c r="AN130" s="171"/>
      <c r="AO130" s="120"/>
      <c r="AP130" s="120"/>
      <c r="AQ130" s="120"/>
      <c r="AR130" s="120"/>
      <c r="AS130" s="120"/>
      <c r="AT130" s="120"/>
      <c r="AU130" s="120"/>
    </row>
    <row r="131" spans="1:48" s="50" customFormat="1" ht="89.25" x14ac:dyDescent="0.2">
      <c r="A131" s="225" t="s">
        <v>2138</v>
      </c>
      <c r="B131" s="2" t="s">
        <v>1</v>
      </c>
      <c r="C131" s="2" t="s">
        <v>815</v>
      </c>
      <c r="D131" s="45" t="s">
        <v>816</v>
      </c>
      <c r="E131" s="45" t="s">
        <v>816</v>
      </c>
      <c r="F131" s="45" t="s">
        <v>2277</v>
      </c>
      <c r="G131" s="2" t="s">
        <v>682</v>
      </c>
      <c r="H131" s="62">
        <v>20</v>
      </c>
      <c r="I131" s="2">
        <v>710000000</v>
      </c>
      <c r="J131" s="2" t="s">
        <v>7</v>
      </c>
      <c r="K131" s="2" t="s">
        <v>359</v>
      </c>
      <c r="L131" s="2" t="s">
        <v>7</v>
      </c>
      <c r="M131" s="2"/>
      <c r="N131" s="2" t="s">
        <v>421</v>
      </c>
      <c r="O131" s="2" t="s">
        <v>1206</v>
      </c>
      <c r="P131" s="2"/>
      <c r="Q131" s="2"/>
      <c r="R131" s="60"/>
      <c r="S131" s="63"/>
      <c r="T131" s="60">
        <v>324632000</v>
      </c>
      <c r="U131" s="60">
        <f>T131*1.12</f>
        <v>363587840.00000006</v>
      </c>
      <c r="V131" s="14"/>
      <c r="W131" s="14">
        <v>2017</v>
      </c>
      <c r="X131" s="144" t="s">
        <v>2107</v>
      </c>
      <c r="Y131" s="122" t="s">
        <v>818</v>
      </c>
      <c r="Z131" s="120"/>
      <c r="AA131" s="14" t="s">
        <v>1261</v>
      </c>
      <c r="AB131" s="120"/>
      <c r="AC131" s="120"/>
      <c r="AD131" s="120"/>
      <c r="AE131" s="120"/>
      <c r="AF131" s="120"/>
      <c r="AG131" s="120"/>
      <c r="AH131" s="120"/>
      <c r="AI131" s="120"/>
      <c r="AJ131" s="120"/>
      <c r="AK131" s="120"/>
      <c r="AL131" s="120"/>
      <c r="AM131" s="120"/>
      <c r="AN131" s="171"/>
      <c r="AO131" s="120"/>
      <c r="AP131" s="120"/>
      <c r="AQ131" s="120"/>
      <c r="AR131" s="120"/>
      <c r="AS131" s="120"/>
      <c r="AT131" s="120"/>
      <c r="AU131" s="120"/>
    </row>
    <row r="132" spans="1:48" s="50" customFormat="1" ht="76.5" x14ac:dyDescent="0.2">
      <c r="A132" s="1" t="s">
        <v>963</v>
      </c>
      <c r="B132" s="2" t="s">
        <v>1</v>
      </c>
      <c r="C132" s="2" t="s">
        <v>827</v>
      </c>
      <c r="D132" s="45" t="s">
        <v>828</v>
      </c>
      <c r="E132" s="45" t="s">
        <v>828</v>
      </c>
      <c r="F132" s="45" t="s">
        <v>829</v>
      </c>
      <c r="G132" s="2" t="s">
        <v>6</v>
      </c>
      <c r="H132" s="62">
        <v>70</v>
      </c>
      <c r="I132" s="2">
        <v>710000000</v>
      </c>
      <c r="J132" s="2" t="s">
        <v>7</v>
      </c>
      <c r="K132" s="2" t="s">
        <v>390</v>
      </c>
      <c r="L132" s="2" t="s">
        <v>7</v>
      </c>
      <c r="M132" s="2"/>
      <c r="N132" s="2" t="s">
        <v>830</v>
      </c>
      <c r="O132" s="2" t="s">
        <v>831</v>
      </c>
      <c r="P132" s="2"/>
      <c r="Q132" s="2"/>
      <c r="R132" s="60"/>
      <c r="S132" s="63"/>
      <c r="T132" s="60">
        <v>40178571.428571425</v>
      </c>
      <c r="U132" s="60">
        <v>45000000</v>
      </c>
      <c r="V132" s="14" t="s">
        <v>11</v>
      </c>
      <c r="W132" s="14">
        <v>2017</v>
      </c>
      <c r="X132" s="144"/>
      <c r="Y132" s="122" t="s">
        <v>853</v>
      </c>
      <c r="Z132" s="120"/>
      <c r="AA132" s="14" t="s">
        <v>1261</v>
      </c>
      <c r="AB132" s="120"/>
      <c r="AC132" s="120"/>
      <c r="AD132" s="120"/>
      <c r="AE132" s="120"/>
      <c r="AF132" s="120"/>
      <c r="AG132" s="120"/>
      <c r="AH132" s="120"/>
      <c r="AI132" s="120"/>
      <c r="AJ132" s="120"/>
      <c r="AK132" s="120"/>
      <c r="AL132" s="120"/>
      <c r="AM132" s="120"/>
      <c r="AN132" s="171"/>
      <c r="AO132" s="120"/>
      <c r="AP132" s="120"/>
      <c r="AQ132" s="120"/>
      <c r="AR132" s="120"/>
      <c r="AS132" s="120"/>
      <c r="AT132" s="120"/>
      <c r="AU132" s="120"/>
    </row>
    <row r="133" spans="1:48" s="50" customFormat="1" ht="76.5" x14ac:dyDescent="0.2">
      <c r="A133" s="1" t="s">
        <v>964</v>
      </c>
      <c r="B133" s="2" t="s">
        <v>1</v>
      </c>
      <c r="C133" s="2" t="s">
        <v>827</v>
      </c>
      <c r="D133" s="45" t="s">
        <v>828</v>
      </c>
      <c r="E133" s="45" t="s">
        <v>828</v>
      </c>
      <c r="F133" s="45" t="s">
        <v>832</v>
      </c>
      <c r="G133" s="2" t="s">
        <v>6</v>
      </c>
      <c r="H133" s="62">
        <v>70</v>
      </c>
      <c r="I133" s="2">
        <v>710000000</v>
      </c>
      <c r="J133" s="2" t="s">
        <v>7</v>
      </c>
      <c r="K133" s="2" t="s">
        <v>390</v>
      </c>
      <c r="L133" s="2" t="s">
        <v>7</v>
      </c>
      <c r="M133" s="2"/>
      <c r="N133" s="2" t="s">
        <v>830</v>
      </c>
      <c r="O133" s="2" t="s">
        <v>831</v>
      </c>
      <c r="P133" s="2"/>
      <c r="Q133" s="2"/>
      <c r="R133" s="60"/>
      <c r="S133" s="63"/>
      <c r="T133" s="60">
        <v>54250000</v>
      </c>
      <c r="U133" s="60">
        <v>60760000.000000007</v>
      </c>
      <c r="V133" s="14" t="s">
        <v>11</v>
      </c>
      <c r="W133" s="14">
        <v>2017</v>
      </c>
      <c r="X133" s="144"/>
      <c r="Y133" s="122" t="s">
        <v>853</v>
      </c>
      <c r="Z133" s="120"/>
      <c r="AA133" s="14" t="s">
        <v>1261</v>
      </c>
      <c r="AB133" s="120"/>
      <c r="AC133" s="120"/>
      <c r="AD133" s="120"/>
      <c r="AE133" s="120"/>
      <c r="AF133" s="120"/>
      <c r="AG133" s="120"/>
      <c r="AH133" s="120"/>
      <c r="AI133" s="120"/>
      <c r="AJ133" s="120"/>
      <c r="AK133" s="120"/>
      <c r="AL133" s="120"/>
      <c r="AM133" s="120"/>
      <c r="AN133" s="171"/>
      <c r="AO133" s="120"/>
      <c r="AP133" s="120"/>
      <c r="AQ133" s="120"/>
      <c r="AR133" s="120"/>
      <c r="AS133" s="120"/>
      <c r="AT133" s="120"/>
      <c r="AU133" s="120"/>
    </row>
    <row r="134" spans="1:48" s="50" customFormat="1" ht="76.5" x14ac:dyDescent="0.2">
      <c r="A134" s="1" t="s">
        <v>965</v>
      </c>
      <c r="B134" s="2" t="s">
        <v>1</v>
      </c>
      <c r="C134" s="2" t="s">
        <v>827</v>
      </c>
      <c r="D134" s="45" t="s">
        <v>828</v>
      </c>
      <c r="E134" s="45" t="s">
        <v>828</v>
      </c>
      <c r="F134" s="45" t="s">
        <v>833</v>
      </c>
      <c r="G134" s="2" t="s">
        <v>6</v>
      </c>
      <c r="H134" s="62">
        <v>70</v>
      </c>
      <c r="I134" s="2">
        <v>710000000</v>
      </c>
      <c r="J134" s="2" t="s">
        <v>7</v>
      </c>
      <c r="K134" s="2" t="s">
        <v>390</v>
      </c>
      <c r="L134" s="2" t="s">
        <v>7</v>
      </c>
      <c r="M134" s="2"/>
      <c r="N134" s="2" t="s">
        <v>830</v>
      </c>
      <c r="O134" s="2" t="s">
        <v>831</v>
      </c>
      <c r="P134" s="2"/>
      <c r="Q134" s="2"/>
      <c r="R134" s="60"/>
      <c r="S134" s="63"/>
      <c r="T134" s="60">
        <v>40179428.571428567</v>
      </c>
      <c r="U134" s="60">
        <v>45000960</v>
      </c>
      <c r="V134" s="14" t="s">
        <v>11</v>
      </c>
      <c r="W134" s="14">
        <v>2017</v>
      </c>
      <c r="X134" s="144"/>
      <c r="Y134" s="122" t="s">
        <v>853</v>
      </c>
      <c r="Z134" s="120"/>
      <c r="AA134" s="14" t="s">
        <v>1261</v>
      </c>
      <c r="AB134" s="120"/>
      <c r="AC134" s="120"/>
      <c r="AD134" s="120"/>
      <c r="AE134" s="120"/>
      <c r="AF134" s="120"/>
      <c r="AG134" s="120"/>
      <c r="AH134" s="120"/>
      <c r="AI134" s="120"/>
      <c r="AJ134" s="120"/>
      <c r="AK134" s="120"/>
      <c r="AL134" s="120"/>
      <c r="AM134" s="120"/>
      <c r="AN134" s="171"/>
      <c r="AO134" s="120"/>
      <c r="AP134" s="120"/>
      <c r="AQ134" s="120"/>
      <c r="AR134" s="120"/>
      <c r="AS134" s="120"/>
      <c r="AT134" s="120"/>
      <c r="AU134" s="120"/>
    </row>
    <row r="135" spans="1:48" s="50" customFormat="1" ht="76.5" x14ac:dyDescent="0.2">
      <c r="A135" s="1" t="s">
        <v>966</v>
      </c>
      <c r="B135" s="2" t="s">
        <v>1</v>
      </c>
      <c r="C135" s="2" t="s">
        <v>827</v>
      </c>
      <c r="D135" s="45" t="s">
        <v>828</v>
      </c>
      <c r="E135" s="45" t="s">
        <v>828</v>
      </c>
      <c r="F135" s="45" t="s">
        <v>834</v>
      </c>
      <c r="G135" s="2" t="s">
        <v>6</v>
      </c>
      <c r="H135" s="62">
        <v>70</v>
      </c>
      <c r="I135" s="2">
        <v>710000000</v>
      </c>
      <c r="J135" s="2" t="s">
        <v>7</v>
      </c>
      <c r="K135" s="2" t="s">
        <v>359</v>
      </c>
      <c r="L135" s="2" t="s">
        <v>7</v>
      </c>
      <c r="M135" s="2"/>
      <c r="N135" s="2" t="s">
        <v>835</v>
      </c>
      <c r="O135" s="2" t="s">
        <v>831</v>
      </c>
      <c r="P135" s="2"/>
      <c r="Q135" s="2"/>
      <c r="R135" s="60"/>
      <c r="S135" s="63"/>
      <c r="T135" s="200">
        <v>0</v>
      </c>
      <c r="U135" s="200">
        <v>0</v>
      </c>
      <c r="V135" s="14" t="s">
        <v>11</v>
      </c>
      <c r="W135" s="14">
        <v>2017</v>
      </c>
      <c r="X135" s="223" t="s">
        <v>2758</v>
      </c>
      <c r="Y135" s="122" t="s">
        <v>853</v>
      </c>
      <c r="Z135" s="120"/>
      <c r="AA135" s="14" t="s">
        <v>1261</v>
      </c>
      <c r="AB135" s="120"/>
      <c r="AC135" s="120"/>
      <c r="AD135" s="120"/>
      <c r="AE135" s="120"/>
      <c r="AF135" s="120"/>
      <c r="AG135" s="120"/>
      <c r="AH135" s="120"/>
      <c r="AI135" s="120"/>
      <c r="AJ135" s="120"/>
      <c r="AK135" s="120"/>
      <c r="AL135" s="120"/>
      <c r="AM135" s="120"/>
      <c r="AN135" s="171"/>
      <c r="AO135" s="120"/>
      <c r="AP135" s="120"/>
      <c r="AQ135" s="120"/>
      <c r="AR135" s="120"/>
      <c r="AS135" s="120"/>
      <c r="AT135" s="120"/>
      <c r="AU135" s="120"/>
    </row>
    <row r="136" spans="1:48" s="199" customFormat="1" ht="96.75" customHeight="1" x14ac:dyDescent="0.2">
      <c r="A136" s="225" t="s">
        <v>2761</v>
      </c>
      <c r="B136" s="70" t="s">
        <v>1</v>
      </c>
      <c r="C136" s="70" t="s">
        <v>827</v>
      </c>
      <c r="D136" s="204" t="s">
        <v>828</v>
      </c>
      <c r="E136" s="204" t="s">
        <v>828</v>
      </c>
      <c r="F136" s="204" t="s">
        <v>834</v>
      </c>
      <c r="G136" s="70" t="s">
        <v>6</v>
      </c>
      <c r="H136" s="222">
        <v>70</v>
      </c>
      <c r="I136" s="70">
        <v>710000000</v>
      </c>
      <c r="J136" s="70" t="s">
        <v>7</v>
      </c>
      <c r="K136" s="70" t="s">
        <v>372</v>
      </c>
      <c r="L136" s="70" t="s">
        <v>7</v>
      </c>
      <c r="M136" s="70"/>
      <c r="N136" s="70" t="s">
        <v>1297</v>
      </c>
      <c r="O136" s="70" t="s">
        <v>831</v>
      </c>
      <c r="P136" s="70"/>
      <c r="Q136" s="70"/>
      <c r="R136" s="200"/>
      <c r="S136" s="226"/>
      <c r="T136" s="200">
        <v>22321000</v>
      </c>
      <c r="U136" s="200">
        <v>24999520.000000004</v>
      </c>
      <c r="V136" s="77" t="s">
        <v>11</v>
      </c>
      <c r="W136" s="77">
        <v>2017</v>
      </c>
      <c r="X136" s="223" t="s">
        <v>2762</v>
      </c>
      <c r="Y136" s="224" t="s">
        <v>853</v>
      </c>
      <c r="Z136" s="198"/>
      <c r="AA136" s="14" t="s">
        <v>1261</v>
      </c>
      <c r="AB136" s="198"/>
      <c r="AC136" s="198"/>
      <c r="AD136" s="198"/>
      <c r="AE136" s="198"/>
      <c r="AF136" s="198"/>
      <c r="AG136" s="198"/>
      <c r="AH136" s="198"/>
      <c r="AI136" s="198"/>
      <c r="AJ136" s="198"/>
      <c r="AK136" s="198"/>
      <c r="AL136" s="198"/>
      <c r="AM136" s="198"/>
      <c r="AN136" s="70"/>
      <c r="AO136" s="198"/>
      <c r="AP136" s="198"/>
      <c r="AQ136" s="198"/>
      <c r="AR136" s="517"/>
      <c r="AS136" s="198"/>
      <c r="AT136" s="198"/>
      <c r="AU136" s="198"/>
    </row>
    <row r="137" spans="1:48" s="50" customFormat="1" ht="76.5" x14ac:dyDescent="0.2">
      <c r="A137" s="1" t="s">
        <v>967</v>
      </c>
      <c r="B137" s="2" t="s">
        <v>1</v>
      </c>
      <c r="C137" s="2" t="s">
        <v>827</v>
      </c>
      <c r="D137" s="45" t="s">
        <v>828</v>
      </c>
      <c r="E137" s="45" t="s">
        <v>828</v>
      </c>
      <c r="F137" s="45" t="s">
        <v>836</v>
      </c>
      <c r="G137" s="2" t="s">
        <v>6</v>
      </c>
      <c r="H137" s="62">
        <v>70</v>
      </c>
      <c r="I137" s="2">
        <v>710000000</v>
      </c>
      <c r="J137" s="2" t="s">
        <v>7</v>
      </c>
      <c r="K137" s="2" t="s">
        <v>359</v>
      </c>
      <c r="L137" s="2" t="s">
        <v>7</v>
      </c>
      <c r="M137" s="2"/>
      <c r="N137" s="2" t="s">
        <v>835</v>
      </c>
      <c r="O137" s="2" t="s">
        <v>831</v>
      </c>
      <c r="P137" s="2"/>
      <c r="Q137" s="2"/>
      <c r="R137" s="60"/>
      <c r="S137" s="63"/>
      <c r="T137" s="200">
        <v>0</v>
      </c>
      <c r="U137" s="200">
        <v>0</v>
      </c>
      <c r="V137" s="14" t="s">
        <v>11</v>
      </c>
      <c r="W137" s="14">
        <v>2017</v>
      </c>
      <c r="X137" s="223" t="s">
        <v>2758</v>
      </c>
      <c r="Y137" s="122" t="s">
        <v>853</v>
      </c>
      <c r="Z137" s="120"/>
      <c r="AA137" s="14" t="s">
        <v>1261</v>
      </c>
      <c r="AB137" s="120"/>
      <c r="AC137" s="120"/>
      <c r="AD137" s="120"/>
      <c r="AE137" s="120"/>
      <c r="AF137" s="120"/>
      <c r="AG137" s="120"/>
      <c r="AH137" s="120"/>
      <c r="AI137" s="120"/>
      <c r="AJ137" s="120"/>
      <c r="AK137" s="120"/>
      <c r="AL137" s="120"/>
      <c r="AM137" s="120"/>
      <c r="AN137" s="171"/>
      <c r="AO137" s="120"/>
      <c r="AP137" s="120"/>
      <c r="AQ137" s="120"/>
      <c r="AR137" s="120"/>
      <c r="AS137" s="120"/>
      <c r="AT137" s="120"/>
      <c r="AU137" s="120"/>
    </row>
    <row r="138" spans="1:48" s="199" customFormat="1" ht="96.75" customHeight="1" x14ac:dyDescent="0.2">
      <c r="A138" s="225" t="s">
        <v>2763</v>
      </c>
      <c r="B138" s="70" t="s">
        <v>1</v>
      </c>
      <c r="C138" s="70" t="s">
        <v>827</v>
      </c>
      <c r="D138" s="204" t="s">
        <v>828</v>
      </c>
      <c r="E138" s="204" t="s">
        <v>828</v>
      </c>
      <c r="F138" s="204" t="s">
        <v>836</v>
      </c>
      <c r="G138" s="70" t="s">
        <v>6</v>
      </c>
      <c r="H138" s="222">
        <v>70</v>
      </c>
      <c r="I138" s="70">
        <v>710000000</v>
      </c>
      <c r="J138" s="70" t="s">
        <v>7</v>
      </c>
      <c r="K138" s="70" t="s">
        <v>389</v>
      </c>
      <c r="L138" s="70" t="s">
        <v>7</v>
      </c>
      <c r="M138" s="70"/>
      <c r="N138" s="70" t="s">
        <v>1302</v>
      </c>
      <c r="O138" s="70" t="s">
        <v>831</v>
      </c>
      <c r="P138" s="70"/>
      <c r="Q138" s="70"/>
      <c r="R138" s="200"/>
      <c r="S138" s="226"/>
      <c r="T138" s="200">
        <v>26786000</v>
      </c>
      <c r="U138" s="200">
        <v>30000320.000000004</v>
      </c>
      <c r="V138" s="77" t="s">
        <v>11</v>
      </c>
      <c r="W138" s="77">
        <v>2017</v>
      </c>
      <c r="X138" s="223" t="s">
        <v>2762</v>
      </c>
      <c r="Y138" s="224" t="s">
        <v>853</v>
      </c>
      <c r="Z138" s="198"/>
      <c r="AA138" s="14" t="s">
        <v>1261</v>
      </c>
      <c r="AB138" s="198"/>
      <c r="AC138" s="198"/>
      <c r="AD138" s="198"/>
      <c r="AE138" s="198"/>
      <c r="AF138" s="198"/>
      <c r="AG138" s="198"/>
      <c r="AH138" s="198"/>
      <c r="AI138" s="198"/>
      <c r="AJ138" s="198"/>
      <c r="AK138" s="198"/>
      <c r="AL138" s="198"/>
      <c r="AM138" s="198"/>
      <c r="AN138" s="70"/>
      <c r="AO138" s="198"/>
      <c r="AP138" s="198"/>
      <c r="AQ138" s="198"/>
      <c r="AR138" s="517"/>
      <c r="AS138" s="198"/>
      <c r="AT138" s="198"/>
      <c r="AU138" s="198"/>
    </row>
    <row r="139" spans="1:48" s="50" customFormat="1" ht="76.5" x14ac:dyDescent="0.2">
      <c r="A139" s="1" t="s">
        <v>968</v>
      </c>
      <c r="B139" s="2" t="s">
        <v>1</v>
      </c>
      <c r="C139" s="2" t="s">
        <v>827</v>
      </c>
      <c r="D139" s="45" t="s">
        <v>828</v>
      </c>
      <c r="E139" s="45" t="s">
        <v>828</v>
      </c>
      <c r="F139" s="45" t="s">
        <v>837</v>
      </c>
      <c r="G139" s="2" t="s">
        <v>6</v>
      </c>
      <c r="H139" s="62">
        <v>70</v>
      </c>
      <c r="I139" s="2">
        <v>710000000</v>
      </c>
      <c r="J139" s="2" t="s">
        <v>7</v>
      </c>
      <c r="K139" s="2" t="s">
        <v>359</v>
      </c>
      <c r="L139" s="2" t="s">
        <v>7</v>
      </c>
      <c r="M139" s="2"/>
      <c r="N139" s="2" t="s">
        <v>835</v>
      </c>
      <c r="O139" s="2" t="s">
        <v>831</v>
      </c>
      <c r="P139" s="2"/>
      <c r="Q139" s="2"/>
      <c r="R139" s="60"/>
      <c r="S139" s="63"/>
      <c r="T139" s="200">
        <v>0</v>
      </c>
      <c r="U139" s="200">
        <v>0</v>
      </c>
      <c r="V139" s="14" t="s">
        <v>11</v>
      </c>
      <c r="W139" s="14">
        <v>2017</v>
      </c>
      <c r="X139" s="223" t="s">
        <v>2758</v>
      </c>
      <c r="Y139" s="122" t="s">
        <v>853</v>
      </c>
      <c r="Z139" s="120"/>
      <c r="AA139" s="14" t="s">
        <v>1261</v>
      </c>
      <c r="AB139" s="120"/>
      <c r="AC139" s="120"/>
      <c r="AD139" s="120"/>
      <c r="AE139" s="120"/>
      <c r="AF139" s="120"/>
      <c r="AG139" s="120"/>
      <c r="AH139" s="120"/>
      <c r="AI139" s="120"/>
      <c r="AJ139" s="120"/>
      <c r="AK139" s="120"/>
      <c r="AL139" s="120"/>
      <c r="AM139" s="120"/>
      <c r="AN139" s="171"/>
      <c r="AO139" s="120"/>
      <c r="AP139" s="120"/>
      <c r="AQ139" s="120"/>
      <c r="AR139" s="120"/>
      <c r="AS139" s="120"/>
      <c r="AT139" s="120"/>
      <c r="AU139" s="120"/>
    </row>
    <row r="140" spans="1:48" s="199" customFormat="1" ht="96.75" customHeight="1" x14ac:dyDescent="0.2">
      <c r="A140" s="225" t="s">
        <v>2764</v>
      </c>
      <c r="B140" s="70" t="s">
        <v>1</v>
      </c>
      <c r="C140" s="70" t="s">
        <v>827</v>
      </c>
      <c r="D140" s="204" t="s">
        <v>828</v>
      </c>
      <c r="E140" s="204" t="s">
        <v>828</v>
      </c>
      <c r="F140" s="204" t="s">
        <v>837</v>
      </c>
      <c r="G140" s="70" t="s">
        <v>6</v>
      </c>
      <c r="H140" s="222">
        <v>70</v>
      </c>
      <c r="I140" s="70">
        <v>710000000</v>
      </c>
      <c r="J140" s="70" t="s">
        <v>7</v>
      </c>
      <c r="K140" s="70" t="s">
        <v>389</v>
      </c>
      <c r="L140" s="70" t="s">
        <v>7</v>
      </c>
      <c r="M140" s="70"/>
      <c r="N140" s="70" t="s">
        <v>1302</v>
      </c>
      <c r="O140" s="70" t="s">
        <v>831</v>
      </c>
      <c r="P140" s="70"/>
      <c r="Q140" s="70"/>
      <c r="R140" s="200"/>
      <c r="S140" s="226"/>
      <c r="T140" s="200">
        <v>35715000</v>
      </c>
      <c r="U140" s="200">
        <v>40000800.000000007</v>
      </c>
      <c r="V140" s="77" t="s">
        <v>11</v>
      </c>
      <c r="W140" s="77">
        <v>2017</v>
      </c>
      <c r="X140" s="223" t="s">
        <v>2762</v>
      </c>
      <c r="Y140" s="224" t="s">
        <v>853</v>
      </c>
      <c r="Z140" s="198"/>
      <c r="AA140" s="14" t="s">
        <v>1261</v>
      </c>
      <c r="AB140" s="198"/>
      <c r="AC140" s="198"/>
      <c r="AD140" s="198"/>
      <c r="AE140" s="198"/>
      <c r="AF140" s="198"/>
      <c r="AG140" s="198"/>
      <c r="AH140" s="198"/>
      <c r="AI140" s="198"/>
      <c r="AJ140" s="198"/>
      <c r="AK140" s="198"/>
      <c r="AL140" s="198"/>
      <c r="AM140" s="198"/>
      <c r="AN140" s="70"/>
      <c r="AO140" s="198"/>
      <c r="AP140" s="198"/>
      <c r="AQ140" s="198"/>
      <c r="AR140" s="517"/>
      <c r="AS140" s="198"/>
      <c r="AT140" s="198"/>
      <c r="AU140" s="198"/>
    </row>
    <row r="141" spans="1:48" s="85" customFormat="1" ht="51" x14ac:dyDescent="0.25">
      <c r="A141" s="1" t="s">
        <v>1224</v>
      </c>
      <c r="B141" s="2" t="s">
        <v>1</v>
      </c>
      <c r="C141" s="81" t="s">
        <v>1214</v>
      </c>
      <c r="D141" s="45" t="s">
        <v>1215</v>
      </c>
      <c r="E141" s="45" t="s">
        <v>1215</v>
      </c>
      <c r="F141" s="45" t="s">
        <v>1216</v>
      </c>
      <c r="G141" s="73" t="s">
        <v>184</v>
      </c>
      <c r="H141" s="76">
        <v>90</v>
      </c>
      <c r="I141" s="2">
        <v>710000000</v>
      </c>
      <c r="J141" s="2" t="s">
        <v>7</v>
      </c>
      <c r="K141" s="14" t="s">
        <v>1217</v>
      </c>
      <c r="L141" s="2" t="s">
        <v>7</v>
      </c>
      <c r="M141" s="2"/>
      <c r="N141" s="2" t="s">
        <v>1218</v>
      </c>
      <c r="O141" s="82" t="s">
        <v>1219</v>
      </c>
      <c r="P141" s="2"/>
      <c r="Q141" s="2"/>
      <c r="R141" s="72"/>
      <c r="S141" s="72"/>
      <c r="T141" s="72">
        <v>600000</v>
      </c>
      <c r="U141" s="72">
        <v>672000</v>
      </c>
      <c r="V141" s="2"/>
      <c r="W141" s="2">
        <v>2017</v>
      </c>
      <c r="X141" s="146"/>
      <c r="Y141" s="140" t="s">
        <v>1220</v>
      </c>
      <c r="Z141" s="83"/>
      <c r="AA141" s="14" t="s">
        <v>1261</v>
      </c>
      <c r="AB141" s="83"/>
      <c r="AC141" s="83"/>
      <c r="AD141" s="83"/>
      <c r="AE141" s="83"/>
      <c r="AF141" s="83"/>
      <c r="AG141" s="83"/>
      <c r="AH141" s="83"/>
      <c r="AI141" s="83"/>
      <c r="AJ141" s="83"/>
      <c r="AK141" s="83"/>
      <c r="AL141" s="83"/>
      <c r="AM141" s="83"/>
      <c r="AN141" s="171"/>
      <c r="AO141" s="83"/>
      <c r="AP141" s="83"/>
      <c r="AQ141" s="83"/>
      <c r="AR141" s="83"/>
      <c r="AS141" s="83"/>
      <c r="AT141" s="83"/>
      <c r="AU141" s="83"/>
      <c r="AV141" s="84"/>
    </row>
    <row r="142" spans="1:48" s="85" customFormat="1" ht="63.75" x14ac:dyDescent="0.25">
      <c r="A142" s="1" t="s">
        <v>1225</v>
      </c>
      <c r="B142" s="2" t="s">
        <v>1</v>
      </c>
      <c r="C142" s="81" t="s">
        <v>1214</v>
      </c>
      <c r="D142" s="45" t="s">
        <v>1215</v>
      </c>
      <c r="E142" s="45" t="s">
        <v>1215</v>
      </c>
      <c r="F142" s="45" t="s">
        <v>1221</v>
      </c>
      <c r="G142" s="73" t="s">
        <v>184</v>
      </c>
      <c r="H142" s="76">
        <v>90</v>
      </c>
      <c r="I142" s="2">
        <v>710000000</v>
      </c>
      <c r="J142" s="2" t="s">
        <v>7</v>
      </c>
      <c r="K142" s="14" t="s">
        <v>1222</v>
      </c>
      <c r="L142" s="2" t="s">
        <v>7</v>
      </c>
      <c r="M142" s="2"/>
      <c r="N142" s="2" t="s">
        <v>1223</v>
      </c>
      <c r="O142" s="82" t="s">
        <v>1205</v>
      </c>
      <c r="P142" s="2"/>
      <c r="Q142" s="2"/>
      <c r="R142" s="72"/>
      <c r="S142" s="72"/>
      <c r="T142" s="72">
        <v>399999.99999999994</v>
      </c>
      <c r="U142" s="72">
        <v>448000</v>
      </c>
      <c r="V142" s="2"/>
      <c r="W142" s="2">
        <v>2017</v>
      </c>
      <c r="X142" s="146"/>
      <c r="Y142" s="140" t="s">
        <v>1220</v>
      </c>
      <c r="Z142" s="83"/>
      <c r="AA142" s="14" t="s">
        <v>1261</v>
      </c>
      <c r="AB142" s="83"/>
      <c r="AC142" s="83"/>
      <c r="AD142" s="83"/>
      <c r="AE142" s="83"/>
      <c r="AF142" s="83"/>
      <c r="AG142" s="83"/>
      <c r="AH142" s="83"/>
      <c r="AI142" s="83"/>
      <c r="AJ142" s="83"/>
      <c r="AK142" s="83"/>
      <c r="AL142" s="83"/>
      <c r="AM142" s="83"/>
      <c r="AN142" s="171"/>
      <c r="AO142" s="83"/>
      <c r="AP142" s="83"/>
      <c r="AQ142" s="83"/>
      <c r="AR142" s="83"/>
      <c r="AS142" s="83"/>
      <c r="AT142" s="83"/>
      <c r="AU142" s="83"/>
      <c r="AV142" s="84"/>
    </row>
    <row r="143" spans="1:48" s="451" customFormat="1" ht="114.75" x14ac:dyDescent="0.25">
      <c r="A143" s="365" t="s">
        <v>1267</v>
      </c>
      <c r="B143" s="366" t="s">
        <v>1</v>
      </c>
      <c r="C143" s="367" t="s">
        <v>1262</v>
      </c>
      <c r="D143" s="368" t="s">
        <v>779</v>
      </c>
      <c r="E143" s="368" t="s">
        <v>779</v>
      </c>
      <c r="F143" s="368" t="s">
        <v>1263</v>
      </c>
      <c r="G143" s="369" t="s">
        <v>184</v>
      </c>
      <c r="H143" s="370">
        <v>0</v>
      </c>
      <c r="I143" s="366">
        <v>710000000</v>
      </c>
      <c r="J143" s="366" t="s">
        <v>7</v>
      </c>
      <c r="K143" s="375" t="s">
        <v>359</v>
      </c>
      <c r="L143" s="366" t="s">
        <v>7</v>
      </c>
      <c r="M143" s="366"/>
      <c r="N143" s="366" t="s">
        <v>389</v>
      </c>
      <c r="O143" s="373" t="s">
        <v>1264</v>
      </c>
      <c r="P143" s="366" t="s">
        <v>812</v>
      </c>
      <c r="Q143" s="366" t="s">
        <v>812</v>
      </c>
      <c r="R143" s="374" t="s">
        <v>812</v>
      </c>
      <c r="S143" s="374" t="s">
        <v>812</v>
      </c>
      <c r="T143" s="374">
        <v>0</v>
      </c>
      <c r="U143" s="374">
        <v>0</v>
      </c>
      <c r="V143" s="366" t="s">
        <v>812</v>
      </c>
      <c r="W143" s="366">
        <v>2017</v>
      </c>
      <c r="X143" s="376" t="s">
        <v>2353</v>
      </c>
      <c r="Y143" s="377" t="s">
        <v>759</v>
      </c>
      <c r="Z143" s="449"/>
      <c r="AA143" s="375" t="s">
        <v>1261</v>
      </c>
      <c r="AB143" s="449"/>
      <c r="AC143" s="449"/>
      <c r="AD143" s="449"/>
      <c r="AE143" s="449"/>
      <c r="AF143" s="449"/>
      <c r="AG143" s="449"/>
      <c r="AH143" s="449"/>
      <c r="AI143" s="449"/>
      <c r="AJ143" s="449"/>
      <c r="AK143" s="449"/>
      <c r="AL143" s="449"/>
      <c r="AM143" s="449"/>
      <c r="AN143" s="375"/>
      <c r="AO143" s="83"/>
      <c r="AP143" s="83"/>
      <c r="AQ143" s="83"/>
      <c r="AR143" s="83"/>
      <c r="AS143" s="83"/>
      <c r="AT143" s="83"/>
      <c r="AU143" s="449"/>
      <c r="AV143" s="450"/>
    </row>
    <row r="144" spans="1:48" s="199" customFormat="1" ht="103.5" customHeight="1" x14ac:dyDescent="0.2">
      <c r="A144" s="225" t="s">
        <v>2391</v>
      </c>
      <c r="B144" s="70" t="s">
        <v>1</v>
      </c>
      <c r="C144" s="227" t="s">
        <v>2392</v>
      </c>
      <c r="D144" s="204" t="s">
        <v>2393</v>
      </c>
      <c r="E144" s="45" t="s">
        <v>2833</v>
      </c>
      <c r="F144" s="204" t="s">
        <v>1263</v>
      </c>
      <c r="G144" s="75" t="s">
        <v>682</v>
      </c>
      <c r="H144" s="249">
        <v>0</v>
      </c>
      <c r="I144" s="70">
        <v>710000000</v>
      </c>
      <c r="J144" s="70" t="s">
        <v>7</v>
      </c>
      <c r="K144" s="70" t="s">
        <v>389</v>
      </c>
      <c r="L144" s="70" t="s">
        <v>7</v>
      </c>
      <c r="M144" s="70"/>
      <c r="N144" s="70" t="s">
        <v>2394</v>
      </c>
      <c r="O144" s="116" t="s">
        <v>1264</v>
      </c>
      <c r="P144" s="70" t="s">
        <v>812</v>
      </c>
      <c r="Q144" s="70" t="s">
        <v>812</v>
      </c>
      <c r="R144" s="78" t="s">
        <v>812</v>
      </c>
      <c r="S144" s="78" t="s">
        <v>812</v>
      </c>
      <c r="T144" s="78">
        <f>U144/1.12</f>
        <v>3999999.9999999995</v>
      </c>
      <c r="U144" s="78">
        <v>4480000</v>
      </c>
      <c r="V144" s="70" t="s">
        <v>812</v>
      </c>
      <c r="W144" s="70">
        <v>2017</v>
      </c>
      <c r="X144" s="223" t="s">
        <v>2395</v>
      </c>
      <c r="Y144" s="346" t="s">
        <v>759</v>
      </c>
      <c r="Z144" s="198"/>
      <c r="AA144" s="14" t="s">
        <v>1261</v>
      </c>
      <c r="AB144" s="198"/>
      <c r="AC144" s="198"/>
      <c r="AD144" s="198"/>
      <c r="AE144" s="198"/>
      <c r="AF144" s="198"/>
      <c r="AG144" s="198"/>
      <c r="AH144" s="198"/>
      <c r="AI144" s="198"/>
      <c r="AJ144" s="198"/>
      <c r="AK144" s="198"/>
      <c r="AL144" s="198"/>
      <c r="AM144" s="198"/>
      <c r="AN144" s="70"/>
      <c r="AO144" s="198"/>
      <c r="AP144" s="198"/>
      <c r="AQ144" s="198"/>
      <c r="AR144" s="198"/>
      <c r="AS144" s="198"/>
      <c r="AT144" s="198"/>
      <c r="AU144" s="198"/>
    </row>
    <row r="145" spans="1:231" s="451" customFormat="1" ht="114.75" x14ac:dyDescent="0.25">
      <c r="A145" s="365" t="s">
        <v>1268</v>
      </c>
      <c r="B145" s="366" t="s">
        <v>1</v>
      </c>
      <c r="C145" s="367" t="s">
        <v>1262</v>
      </c>
      <c r="D145" s="368" t="s">
        <v>779</v>
      </c>
      <c r="E145" s="368" t="s">
        <v>779</v>
      </c>
      <c r="F145" s="368" t="s">
        <v>1265</v>
      </c>
      <c r="G145" s="369" t="s">
        <v>184</v>
      </c>
      <c r="H145" s="370">
        <v>0</v>
      </c>
      <c r="I145" s="366">
        <v>710000000</v>
      </c>
      <c r="J145" s="366" t="s">
        <v>7</v>
      </c>
      <c r="K145" s="375" t="s">
        <v>359</v>
      </c>
      <c r="L145" s="366" t="s">
        <v>7</v>
      </c>
      <c r="M145" s="366"/>
      <c r="N145" s="366" t="s">
        <v>389</v>
      </c>
      <c r="O145" s="373" t="s">
        <v>1264</v>
      </c>
      <c r="P145" s="366" t="s">
        <v>812</v>
      </c>
      <c r="Q145" s="366" t="s">
        <v>812</v>
      </c>
      <c r="R145" s="374" t="s">
        <v>812</v>
      </c>
      <c r="S145" s="374" t="s">
        <v>812</v>
      </c>
      <c r="T145" s="374">
        <v>0</v>
      </c>
      <c r="U145" s="374">
        <v>0</v>
      </c>
      <c r="V145" s="366" t="s">
        <v>812</v>
      </c>
      <c r="W145" s="366">
        <v>2017</v>
      </c>
      <c r="X145" s="376" t="s">
        <v>2353</v>
      </c>
      <c r="Y145" s="377" t="s">
        <v>759</v>
      </c>
      <c r="Z145" s="449"/>
      <c r="AA145" s="375" t="s">
        <v>1261</v>
      </c>
      <c r="AB145" s="449"/>
      <c r="AC145" s="449"/>
      <c r="AD145" s="449"/>
      <c r="AE145" s="449"/>
      <c r="AF145" s="449"/>
      <c r="AG145" s="449"/>
      <c r="AH145" s="449"/>
      <c r="AI145" s="449"/>
      <c r="AJ145" s="449"/>
      <c r="AK145" s="449"/>
      <c r="AL145" s="449"/>
      <c r="AM145" s="449"/>
      <c r="AN145" s="375"/>
      <c r="AO145" s="83"/>
      <c r="AP145" s="83"/>
      <c r="AQ145" s="83"/>
      <c r="AR145" s="83"/>
      <c r="AS145" s="83"/>
      <c r="AT145" s="83"/>
      <c r="AU145" s="449"/>
      <c r="AV145" s="450"/>
    </row>
    <row r="146" spans="1:231" s="199" customFormat="1" ht="103.5" customHeight="1" x14ac:dyDescent="0.2">
      <c r="A146" s="225" t="s">
        <v>2396</v>
      </c>
      <c r="B146" s="70" t="s">
        <v>1</v>
      </c>
      <c r="C146" s="227" t="s">
        <v>2397</v>
      </c>
      <c r="D146" s="204" t="s">
        <v>2398</v>
      </c>
      <c r="E146" s="204" t="s">
        <v>2398</v>
      </c>
      <c r="F146" s="204" t="s">
        <v>1265</v>
      </c>
      <c r="G146" s="75" t="s">
        <v>682</v>
      </c>
      <c r="H146" s="249">
        <v>0</v>
      </c>
      <c r="I146" s="70">
        <v>710000000</v>
      </c>
      <c r="J146" s="70" t="s">
        <v>7</v>
      </c>
      <c r="K146" s="70" t="s">
        <v>389</v>
      </c>
      <c r="L146" s="70" t="s">
        <v>7</v>
      </c>
      <c r="M146" s="70"/>
      <c r="N146" s="70" t="s">
        <v>2394</v>
      </c>
      <c r="O146" s="116" t="s">
        <v>1264</v>
      </c>
      <c r="P146" s="70" t="s">
        <v>812</v>
      </c>
      <c r="Q146" s="70" t="s">
        <v>812</v>
      </c>
      <c r="R146" s="78" t="s">
        <v>812</v>
      </c>
      <c r="S146" s="78" t="s">
        <v>812</v>
      </c>
      <c r="T146" s="78">
        <f t="shared" ref="T146" si="6">U146/1.12</f>
        <v>3999999.9999999995</v>
      </c>
      <c r="U146" s="78">
        <v>4480000</v>
      </c>
      <c r="V146" s="70" t="s">
        <v>812</v>
      </c>
      <c r="W146" s="70">
        <v>2017</v>
      </c>
      <c r="X146" s="223" t="s">
        <v>2395</v>
      </c>
      <c r="Y146" s="346" t="s">
        <v>759</v>
      </c>
      <c r="Z146" s="198"/>
      <c r="AA146" s="14" t="s">
        <v>1261</v>
      </c>
      <c r="AB146" s="198"/>
      <c r="AC146" s="198"/>
      <c r="AD146" s="198"/>
      <c r="AE146" s="198"/>
      <c r="AF146" s="198"/>
      <c r="AG146" s="198"/>
      <c r="AH146" s="198"/>
      <c r="AI146" s="198"/>
      <c r="AJ146" s="198"/>
      <c r="AK146" s="198"/>
      <c r="AL146" s="198"/>
      <c r="AM146" s="198"/>
      <c r="AN146" s="70"/>
      <c r="AO146" s="198"/>
      <c r="AP146" s="198"/>
      <c r="AQ146" s="198"/>
      <c r="AR146" s="198"/>
      <c r="AS146" s="198"/>
      <c r="AT146" s="198"/>
      <c r="AU146" s="198"/>
    </row>
    <row r="147" spans="1:231" s="451" customFormat="1" ht="114.75" x14ac:dyDescent="0.25">
      <c r="A147" s="365" t="s">
        <v>1269</v>
      </c>
      <c r="B147" s="366" t="s">
        <v>1</v>
      </c>
      <c r="C147" s="367" t="s">
        <v>1262</v>
      </c>
      <c r="D147" s="368" t="s">
        <v>779</v>
      </c>
      <c r="E147" s="368" t="s">
        <v>779</v>
      </c>
      <c r="F147" s="368" t="s">
        <v>1266</v>
      </c>
      <c r="G147" s="369" t="s">
        <v>184</v>
      </c>
      <c r="H147" s="370">
        <v>100</v>
      </c>
      <c r="I147" s="366">
        <v>710000000</v>
      </c>
      <c r="J147" s="366" t="s">
        <v>7</v>
      </c>
      <c r="K147" s="375" t="s">
        <v>389</v>
      </c>
      <c r="L147" s="366" t="s">
        <v>7</v>
      </c>
      <c r="M147" s="366"/>
      <c r="N147" s="366" t="s">
        <v>1223</v>
      </c>
      <c r="O147" s="373" t="s">
        <v>1264</v>
      </c>
      <c r="P147" s="366"/>
      <c r="Q147" s="366"/>
      <c r="R147" s="374"/>
      <c r="S147" s="374"/>
      <c r="T147" s="374">
        <v>0</v>
      </c>
      <c r="U147" s="374">
        <v>0</v>
      </c>
      <c r="V147" s="366"/>
      <c r="W147" s="366">
        <v>2017</v>
      </c>
      <c r="X147" s="376" t="s">
        <v>2353</v>
      </c>
      <c r="Y147" s="377" t="s">
        <v>759</v>
      </c>
      <c r="Z147" s="449"/>
      <c r="AA147" s="375" t="s">
        <v>1261</v>
      </c>
      <c r="AB147" s="449"/>
      <c r="AC147" s="449"/>
      <c r="AD147" s="449"/>
      <c r="AE147" s="449"/>
      <c r="AF147" s="449"/>
      <c r="AG147" s="449"/>
      <c r="AH147" s="449"/>
      <c r="AI147" s="449"/>
      <c r="AJ147" s="449"/>
      <c r="AK147" s="449"/>
      <c r="AL147" s="449"/>
      <c r="AM147" s="449"/>
      <c r="AN147" s="375"/>
      <c r="AO147" s="83"/>
      <c r="AP147" s="83"/>
      <c r="AQ147" s="83"/>
      <c r="AR147" s="83"/>
      <c r="AS147" s="83"/>
      <c r="AT147" s="83"/>
      <c r="AU147" s="449"/>
      <c r="AV147" s="450"/>
    </row>
    <row r="148" spans="1:231" s="199" customFormat="1" ht="103.5" customHeight="1" x14ac:dyDescent="0.2">
      <c r="A148" s="225" t="s">
        <v>2399</v>
      </c>
      <c r="B148" s="70" t="s">
        <v>1</v>
      </c>
      <c r="C148" s="227" t="s">
        <v>2392</v>
      </c>
      <c r="D148" s="204" t="s">
        <v>2393</v>
      </c>
      <c r="E148" s="45" t="s">
        <v>2833</v>
      </c>
      <c r="F148" s="204" t="s">
        <v>1266</v>
      </c>
      <c r="G148" s="75" t="s">
        <v>682</v>
      </c>
      <c r="H148" s="249">
        <v>100</v>
      </c>
      <c r="I148" s="70">
        <v>710000000</v>
      </c>
      <c r="J148" s="70" t="s">
        <v>7</v>
      </c>
      <c r="K148" s="77" t="s">
        <v>389</v>
      </c>
      <c r="L148" s="70" t="s">
        <v>7</v>
      </c>
      <c r="M148" s="70"/>
      <c r="N148" s="70" t="s">
        <v>2394</v>
      </c>
      <c r="O148" s="116" t="s">
        <v>1264</v>
      </c>
      <c r="P148" s="70"/>
      <c r="Q148" s="70"/>
      <c r="R148" s="78"/>
      <c r="S148" s="78"/>
      <c r="T148" s="78">
        <f t="shared" ref="T148" si="7">U148/1.12</f>
        <v>1999999.9999999998</v>
      </c>
      <c r="U148" s="78">
        <v>2240000</v>
      </c>
      <c r="V148" s="70"/>
      <c r="W148" s="70">
        <v>2017</v>
      </c>
      <c r="X148" s="230" t="s">
        <v>2400</v>
      </c>
      <c r="Y148" s="346" t="s">
        <v>759</v>
      </c>
      <c r="Z148" s="198"/>
      <c r="AA148" s="14" t="s">
        <v>1261</v>
      </c>
      <c r="AB148" s="198"/>
      <c r="AC148" s="198"/>
      <c r="AD148" s="198"/>
      <c r="AE148" s="198"/>
      <c r="AF148" s="198"/>
      <c r="AG148" s="198"/>
      <c r="AH148" s="198"/>
      <c r="AI148" s="198"/>
      <c r="AJ148" s="198"/>
      <c r="AK148" s="198"/>
      <c r="AL148" s="198"/>
      <c r="AM148" s="198"/>
      <c r="AN148" s="70"/>
      <c r="AO148" s="198"/>
      <c r="AP148" s="198"/>
      <c r="AQ148" s="198"/>
      <c r="AR148" s="198"/>
      <c r="AS148" s="198"/>
      <c r="AT148" s="198"/>
      <c r="AU148" s="198"/>
    </row>
    <row r="149" spans="1:231" s="50" customFormat="1" ht="51" x14ac:dyDescent="0.2">
      <c r="A149" s="1" t="s">
        <v>1356</v>
      </c>
      <c r="B149" s="2" t="s">
        <v>1</v>
      </c>
      <c r="C149" s="2" t="s">
        <v>1352</v>
      </c>
      <c r="D149" s="45" t="s">
        <v>1353</v>
      </c>
      <c r="E149" s="45" t="s">
        <v>1353</v>
      </c>
      <c r="F149" s="45" t="s">
        <v>1354</v>
      </c>
      <c r="G149" s="2" t="s">
        <v>682</v>
      </c>
      <c r="H149" s="118">
        <v>50</v>
      </c>
      <c r="I149" s="2">
        <v>710000000</v>
      </c>
      <c r="J149" s="2" t="s">
        <v>7</v>
      </c>
      <c r="K149" s="2" t="s">
        <v>390</v>
      </c>
      <c r="L149" s="73" t="s">
        <v>7</v>
      </c>
      <c r="M149" s="90"/>
      <c r="N149" s="73" t="s">
        <v>714</v>
      </c>
      <c r="O149" s="82" t="s">
        <v>1355</v>
      </c>
      <c r="P149" s="92"/>
      <c r="Q149" s="92"/>
      <c r="R149" s="92"/>
      <c r="S149" s="92"/>
      <c r="T149" s="72">
        <v>400000000</v>
      </c>
      <c r="U149" s="72">
        <v>448000000.00000006</v>
      </c>
      <c r="V149" s="2"/>
      <c r="W149" s="2">
        <v>2017</v>
      </c>
      <c r="X149" s="273"/>
      <c r="Y149" s="55" t="s">
        <v>1259</v>
      </c>
      <c r="Z149" s="120"/>
      <c r="AA149" s="14" t="s">
        <v>1261</v>
      </c>
      <c r="AB149" s="120"/>
      <c r="AC149" s="120"/>
      <c r="AD149" s="120"/>
      <c r="AE149" s="120"/>
      <c r="AF149" s="120"/>
      <c r="AG149" s="120"/>
      <c r="AH149" s="120"/>
      <c r="AI149" s="120"/>
      <c r="AJ149" s="120"/>
      <c r="AK149" s="120"/>
      <c r="AL149" s="120"/>
      <c r="AM149" s="120"/>
      <c r="AN149" s="171"/>
      <c r="AO149" s="120"/>
      <c r="AP149" s="120"/>
      <c r="AQ149" s="120"/>
      <c r="AR149" s="120"/>
      <c r="AS149" s="120"/>
      <c r="AT149" s="120"/>
      <c r="AU149" s="120"/>
    </row>
    <row r="150" spans="1:231" s="125" customFormat="1" ht="51" x14ac:dyDescent="0.25">
      <c r="A150" s="1" t="s">
        <v>1407</v>
      </c>
      <c r="B150" s="2" t="s">
        <v>1</v>
      </c>
      <c r="C150" s="73" t="s">
        <v>1214</v>
      </c>
      <c r="D150" s="106" t="s">
        <v>1215</v>
      </c>
      <c r="E150" s="106" t="s">
        <v>1215</v>
      </c>
      <c r="F150" s="45" t="s">
        <v>1401</v>
      </c>
      <c r="G150" s="2" t="s">
        <v>184</v>
      </c>
      <c r="H150" s="82">
        <v>90</v>
      </c>
      <c r="I150" s="2">
        <v>710000000</v>
      </c>
      <c r="J150" s="2" t="s">
        <v>7</v>
      </c>
      <c r="K150" s="126" t="s">
        <v>373</v>
      </c>
      <c r="L150" s="2" t="s">
        <v>7</v>
      </c>
      <c r="M150" s="2"/>
      <c r="N150" s="2" t="s">
        <v>1363</v>
      </c>
      <c r="O150" s="82" t="s">
        <v>1219</v>
      </c>
      <c r="P150" s="2"/>
      <c r="Q150" s="2"/>
      <c r="R150" s="127"/>
      <c r="S150" s="2"/>
      <c r="T150" s="123">
        <v>460000</v>
      </c>
      <c r="U150" s="123">
        <f>T150*1.12</f>
        <v>515200.00000000006</v>
      </c>
      <c r="V150" s="2"/>
      <c r="W150" s="2">
        <v>2017</v>
      </c>
      <c r="X150" s="121"/>
      <c r="Y150" s="55" t="s">
        <v>1258</v>
      </c>
      <c r="Z150" s="2"/>
      <c r="AA150" s="14" t="s">
        <v>1261</v>
      </c>
      <c r="AB150" s="2"/>
      <c r="AC150" s="2"/>
      <c r="AD150" s="2"/>
      <c r="AE150" s="2"/>
      <c r="AF150" s="2"/>
      <c r="AG150" s="2"/>
      <c r="AH150" s="2"/>
      <c r="AI150" s="2"/>
      <c r="AJ150" s="2"/>
      <c r="AK150" s="2"/>
      <c r="AL150" s="2"/>
      <c r="AM150" s="2"/>
      <c r="AN150" s="14"/>
      <c r="AO150" s="2"/>
      <c r="AP150" s="2"/>
      <c r="AQ150" s="2"/>
      <c r="AR150" s="2"/>
      <c r="AS150" s="2"/>
      <c r="AT150" s="2"/>
      <c r="AU150" s="2"/>
    </row>
    <row r="151" spans="1:231" s="125" customFormat="1" ht="51" x14ac:dyDescent="0.25">
      <c r="A151" s="1" t="s">
        <v>1408</v>
      </c>
      <c r="B151" s="2" t="s">
        <v>1</v>
      </c>
      <c r="C151" s="73" t="s">
        <v>1214</v>
      </c>
      <c r="D151" s="106" t="s">
        <v>1215</v>
      </c>
      <c r="E151" s="106" t="s">
        <v>1215</v>
      </c>
      <c r="F151" s="45" t="s">
        <v>1402</v>
      </c>
      <c r="G151" s="2" t="s">
        <v>184</v>
      </c>
      <c r="H151" s="82">
        <v>90</v>
      </c>
      <c r="I151" s="2">
        <v>710000000</v>
      </c>
      <c r="J151" s="2" t="s">
        <v>7</v>
      </c>
      <c r="K151" s="126" t="s">
        <v>373</v>
      </c>
      <c r="L151" s="2" t="s">
        <v>7</v>
      </c>
      <c r="M151" s="2"/>
      <c r="N151" s="2" t="s">
        <v>1363</v>
      </c>
      <c r="O151" s="82" t="s">
        <v>1219</v>
      </c>
      <c r="P151" s="2"/>
      <c r="Q151" s="2"/>
      <c r="R151" s="127"/>
      <c r="S151" s="2"/>
      <c r="T151" s="123">
        <v>265000</v>
      </c>
      <c r="U151" s="123">
        <f t="shared" ref="U151:U155" si="8">T151*1.12</f>
        <v>296800</v>
      </c>
      <c r="V151" s="2"/>
      <c r="W151" s="2">
        <v>2017</v>
      </c>
      <c r="X151" s="121"/>
      <c r="Y151" s="55" t="s">
        <v>1258</v>
      </c>
      <c r="Z151" s="2"/>
      <c r="AA151" s="14" t="s">
        <v>1261</v>
      </c>
      <c r="AB151" s="2"/>
      <c r="AC151" s="2"/>
      <c r="AD151" s="2"/>
      <c r="AE151" s="2"/>
      <c r="AF151" s="2"/>
      <c r="AG151" s="2"/>
      <c r="AH151" s="2"/>
      <c r="AI151" s="2"/>
      <c r="AJ151" s="2"/>
      <c r="AK151" s="2"/>
      <c r="AL151" s="2"/>
      <c r="AM151" s="2"/>
      <c r="AN151" s="14"/>
      <c r="AO151" s="2"/>
      <c r="AP151" s="2"/>
      <c r="AQ151" s="2"/>
      <c r="AR151" s="2"/>
      <c r="AS151" s="2"/>
      <c r="AT151" s="2"/>
      <c r="AU151" s="2"/>
    </row>
    <row r="152" spans="1:231" s="125" customFormat="1" ht="51" x14ac:dyDescent="0.25">
      <c r="A152" s="1" t="s">
        <v>1409</v>
      </c>
      <c r="B152" s="2" t="s">
        <v>1</v>
      </c>
      <c r="C152" s="73" t="s">
        <v>1214</v>
      </c>
      <c r="D152" s="106" t="s">
        <v>1215</v>
      </c>
      <c r="E152" s="106" t="s">
        <v>1215</v>
      </c>
      <c r="F152" s="45" t="s">
        <v>1403</v>
      </c>
      <c r="G152" s="2" t="s">
        <v>184</v>
      </c>
      <c r="H152" s="82">
        <v>90</v>
      </c>
      <c r="I152" s="2">
        <v>710000000</v>
      </c>
      <c r="J152" s="2" t="s">
        <v>7</v>
      </c>
      <c r="K152" s="126" t="s">
        <v>373</v>
      </c>
      <c r="L152" s="2" t="s">
        <v>7</v>
      </c>
      <c r="M152" s="2"/>
      <c r="N152" s="2" t="s">
        <v>1363</v>
      </c>
      <c r="O152" s="82" t="s">
        <v>1219</v>
      </c>
      <c r="P152" s="2"/>
      <c r="Q152" s="2"/>
      <c r="R152" s="127"/>
      <c r="S152" s="2"/>
      <c r="T152" s="123">
        <v>310000</v>
      </c>
      <c r="U152" s="123">
        <f t="shared" si="8"/>
        <v>347200.00000000006</v>
      </c>
      <c r="V152" s="2"/>
      <c r="W152" s="2">
        <v>2017</v>
      </c>
      <c r="X152" s="121"/>
      <c r="Y152" s="55" t="s">
        <v>1258</v>
      </c>
      <c r="Z152" s="2"/>
      <c r="AA152" s="14" t="s">
        <v>1261</v>
      </c>
      <c r="AB152" s="2"/>
      <c r="AC152" s="2"/>
      <c r="AD152" s="2"/>
      <c r="AE152" s="2"/>
      <c r="AF152" s="2"/>
      <c r="AG152" s="2"/>
      <c r="AH152" s="2"/>
      <c r="AI152" s="2"/>
      <c r="AJ152" s="2"/>
      <c r="AK152" s="2"/>
      <c r="AL152" s="2"/>
      <c r="AM152" s="2"/>
      <c r="AN152" s="14"/>
      <c r="AO152" s="2"/>
      <c r="AP152" s="2"/>
      <c r="AQ152" s="2"/>
      <c r="AR152" s="2"/>
      <c r="AS152" s="2"/>
      <c r="AT152" s="2"/>
      <c r="AU152" s="2"/>
    </row>
    <row r="153" spans="1:231" s="125" customFormat="1" ht="51" x14ac:dyDescent="0.25">
      <c r="A153" s="1" t="s">
        <v>1410</v>
      </c>
      <c r="B153" s="2" t="s">
        <v>1</v>
      </c>
      <c r="C153" s="73" t="s">
        <v>1214</v>
      </c>
      <c r="D153" s="106" t="s">
        <v>1215</v>
      </c>
      <c r="E153" s="106" t="s">
        <v>1215</v>
      </c>
      <c r="F153" s="45" t="s">
        <v>1404</v>
      </c>
      <c r="G153" s="2" t="s">
        <v>184</v>
      </c>
      <c r="H153" s="82">
        <v>90</v>
      </c>
      <c r="I153" s="2">
        <v>710000000</v>
      </c>
      <c r="J153" s="2" t="s">
        <v>7</v>
      </c>
      <c r="K153" s="126" t="s">
        <v>373</v>
      </c>
      <c r="L153" s="2" t="s">
        <v>7</v>
      </c>
      <c r="M153" s="2"/>
      <c r="N153" s="2" t="s">
        <v>1363</v>
      </c>
      <c r="O153" s="82" t="s">
        <v>1219</v>
      </c>
      <c r="P153" s="2"/>
      <c r="Q153" s="2"/>
      <c r="R153" s="127"/>
      <c r="S153" s="2"/>
      <c r="T153" s="123">
        <v>170000</v>
      </c>
      <c r="U153" s="123">
        <f t="shared" si="8"/>
        <v>190400.00000000003</v>
      </c>
      <c r="V153" s="2"/>
      <c r="W153" s="2">
        <v>2017</v>
      </c>
      <c r="X153" s="121"/>
      <c r="Y153" s="55" t="s">
        <v>1258</v>
      </c>
      <c r="Z153" s="2"/>
      <c r="AA153" s="14" t="s">
        <v>1261</v>
      </c>
      <c r="AB153" s="2"/>
      <c r="AC153" s="2"/>
      <c r="AD153" s="2"/>
      <c r="AE153" s="2"/>
      <c r="AF153" s="2"/>
      <c r="AG153" s="2"/>
      <c r="AH153" s="2"/>
      <c r="AI153" s="2"/>
      <c r="AJ153" s="2"/>
      <c r="AK153" s="2"/>
      <c r="AL153" s="2"/>
      <c r="AM153" s="2"/>
      <c r="AN153" s="14"/>
      <c r="AO153" s="2"/>
      <c r="AP153" s="2"/>
      <c r="AQ153" s="2"/>
      <c r="AR153" s="2"/>
      <c r="AS153" s="2"/>
      <c r="AT153" s="2"/>
      <c r="AU153" s="2"/>
    </row>
    <row r="154" spans="1:231" s="125" customFormat="1" ht="51" x14ac:dyDescent="0.25">
      <c r="A154" s="1" t="s">
        <v>1411</v>
      </c>
      <c r="B154" s="2" t="s">
        <v>1</v>
      </c>
      <c r="C154" s="73" t="s">
        <v>1214</v>
      </c>
      <c r="D154" s="106" t="s">
        <v>1215</v>
      </c>
      <c r="E154" s="106" t="s">
        <v>1215</v>
      </c>
      <c r="F154" s="45" t="s">
        <v>1405</v>
      </c>
      <c r="G154" s="2" t="s">
        <v>184</v>
      </c>
      <c r="H154" s="82">
        <v>90</v>
      </c>
      <c r="I154" s="2">
        <v>710000000</v>
      </c>
      <c r="J154" s="2" t="s">
        <v>7</v>
      </c>
      <c r="K154" s="126" t="s">
        <v>373</v>
      </c>
      <c r="L154" s="2" t="s">
        <v>7</v>
      </c>
      <c r="M154" s="2"/>
      <c r="N154" s="2" t="s">
        <v>1363</v>
      </c>
      <c r="O154" s="82" t="s">
        <v>1219</v>
      </c>
      <c r="P154" s="2"/>
      <c r="Q154" s="2"/>
      <c r="R154" s="127"/>
      <c r="S154" s="2"/>
      <c r="T154" s="123">
        <v>90000</v>
      </c>
      <c r="U154" s="123">
        <f t="shared" si="8"/>
        <v>100800.00000000001</v>
      </c>
      <c r="V154" s="2"/>
      <c r="W154" s="2">
        <v>2017</v>
      </c>
      <c r="X154" s="121"/>
      <c r="Y154" s="55" t="s">
        <v>1258</v>
      </c>
      <c r="Z154" s="2"/>
      <c r="AA154" s="14" t="s">
        <v>1261</v>
      </c>
      <c r="AB154" s="2"/>
      <c r="AC154" s="2"/>
      <c r="AD154" s="2"/>
      <c r="AE154" s="123"/>
      <c r="AF154" s="123"/>
      <c r="AG154" s="2"/>
      <c r="AH154" s="2"/>
      <c r="AI154" s="2"/>
      <c r="AJ154" s="2"/>
      <c r="AK154" s="2"/>
      <c r="AL154" s="2"/>
      <c r="AM154" s="2"/>
      <c r="AN154" s="14"/>
      <c r="AO154" s="2"/>
      <c r="AP154" s="2"/>
      <c r="AQ154" s="2"/>
      <c r="AR154" s="2"/>
      <c r="AS154" s="2"/>
      <c r="AT154" s="2"/>
      <c r="AU154" s="2"/>
    </row>
    <row r="155" spans="1:231" s="125" customFormat="1" ht="51" x14ac:dyDescent="0.25">
      <c r="A155" s="1" t="s">
        <v>1412</v>
      </c>
      <c r="B155" s="2" t="s">
        <v>1</v>
      </c>
      <c r="C155" s="73" t="s">
        <v>1214</v>
      </c>
      <c r="D155" s="106" t="s">
        <v>1215</v>
      </c>
      <c r="E155" s="106" t="s">
        <v>1215</v>
      </c>
      <c r="F155" s="45" t="s">
        <v>1406</v>
      </c>
      <c r="G155" s="2" t="s">
        <v>184</v>
      </c>
      <c r="H155" s="82">
        <v>90</v>
      </c>
      <c r="I155" s="2">
        <v>710000000</v>
      </c>
      <c r="J155" s="2" t="s">
        <v>7</v>
      </c>
      <c r="K155" s="126" t="s">
        <v>373</v>
      </c>
      <c r="L155" s="2" t="s">
        <v>7</v>
      </c>
      <c r="M155" s="2"/>
      <c r="N155" s="2" t="s">
        <v>1363</v>
      </c>
      <c r="O155" s="82" t="s">
        <v>1219</v>
      </c>
      <c r="P155" s="2"/>
      <c r="Q155" s="2"/>
      <c r="R155" s="127"/>
      <c r="S155" s="2"/>
      <c r="T155" s="123">
        <v>130000</v>
      </c>
      <c r="U155" s="123">
        <f t="shared" si="8"/>
        <v>145600</v>
      </c>
      <c r="V155" s="2"/>
      <c r="W155" s="2">
        <v>2017</v>
      </c>
      <c r="X155" s="121"/>
      <c r="Y155" s="55" t="s">
        <v>1258</v>
      </c>
      <c r="Z155" s="2"/>
      <c r="AA155" s="14" t="s">
        <v>1261</v>
      </c>
      <c r="AB155" s="2"/>
      <c r="AC155" s="2"/>
      <c r="AD155" s="2"/>
      <c r="AE155" s="2"/>
      <c r="AF155" s="2"/>
      <c r="AG155" s="2"/>
      <c r="AH155" s="2"/>
      <c r="AI155" s="2"/>
      <c r="AJ155" s="2"/>
      <c r="AK155" s="2"/>
      <c r="AL155" s="2"/>
      <c r="AM155" s="2"/>
      <c r="AN155" s="14"/>
      <c r="AO155" s="2"/>
      <c r="AP155" s="2"/>
      <c r="AQ155" s="2"/>
      <c r="AR155" s="2"/>
      <c r="AS155" s="2"/>
      <c r="AT155" s="2"/>
      <c r="AU155" s="2"/>
    </row>
    <row r="156" spans="1:231" s="199" customFormat="1" ht="103.5" customHeight="1" x14ac:dyDescent="0.2">
      <c r="A156" s="221" t="s">
        <v>2401</v>
      </c>
      <c r="B156" s="70" t="s">
        <v>1</v>
      </c>
      <c r="C156" s="347" t="s">
        <v>2402</v>
      </c>
      <c r="D156" s="74" t="s">
        <v>2403</v>
      </c>
      <c r="E156" s="74" t="s">
        <v>2403</v>
      </c>
      <c r="F156" s="74" t="s">
        <v>2404</v>
      </c>
      <c r="G156" s="70" t="s">
        <v>6</v>
      </c>
      <c r="H156" s="119">
        <v>50</v>
      </c>
      <c r="I156" s="70">
        <v>710000000</v>
      </c>
      <c r="J156" s="70" t="s">
        <v>7</v>
      </c>
      <c r="K156" s="348" t="s">
        <v>389</v>
      </c>
      <c r="L156" s="2" t="s">
        <v>8</v>
      </c>
      <c r="M156" s="348"/>
      <c r="N156" s="348" t="s">
        <v>400</v>
      </c>
      <c r="O156" s="70" t="s">
        <v>2405</v>
      </c>
      <c r="P156" s="348"/>
      <c r="Q156" s="348"/>
      <c r="R156" s="78"/>
      <c r="S156" s="78"/>
      <c r="T156" s="78">
        <v>84091723.214285702</v>
      </c>
      <c r="U156" s="78">
        <v>94182730</v>
      </c>
      <c r="V156" s="77" t="s">
        <v>11</v>
      </c>
      <c r="W156" s="70">
        <v>2017</v>
      </c>
      <c r="X156" s="343" t="s">
        <v>2366</v>
      </c>
      <c r="Y156" s="224" t="s">
        <v>1259</v>
      </c>
      <c r="Z156" s="198"/>
      <c r="AA156" s="14" t="s">
        <v>1261</v>
      </c>
      <c r="AB156" s="198"/>
      <c r="AC156" s="198"/>
      <c r="AD156" s="198"/>
      <c r="AE156" s="198"/>
      <c r="AF156" s="198"/>
      <c r="AG156" s="198"/>
      <c r="AH156" s="198"/>
      <c r="AI156" s="198"/>
      <c r="AJ156" s="198"/>
      <c r="AK156" s="198"/>
      <c r="AL156" s="198"/>
      <c r="AM156" s="198"/>
      <c r="AN156" s="70"/>
      <c r="AO156" s="198"/>
      <c r="AP156" s="198"/>
      <c r="AQ156" s="198"/>
      <c r="AR156" s="198"/>
      <c r="AS156" s="198"/>
      <c r="AT156" s="198"/>
      <c r="AU156" s="198"/>
    </row>
    <row r="157" spans="1:231" s="50" customFormat="1" ht="12.75" x14ac:dyDescent="0.2">
      <c r="A157" s="3" t="s">
        <v>67</v>
      </c>
      <c r="B157" s="4"/>
      <c r="C157" s="5"/>
      <c r="D157" s="6"/>
      <c r="E157" s="6"/>
      <c r="F157" s="6"/>
      <c r="G157" s="7"/>
      <c r="H157" s="8"/>
      <c r="I157" s="4"/>
      <c r="J157" s="9"/>
      <c r="K157" s="10"/>
      <c r="L157" s="10"/>
      <c r="M157" s="10"/>
      <c r="N157" s="10"/>
      <c r="O157" s="9"/>
      <c r="P157" s="4"/>
      <c r="Q157" s="4"/>
      <c r="R157" s="11"/>
      <c r="S157" s="11"/>
      <c r="T157" s="53">
        <f>SUM(T90:T156)</f>
        <v>52978278704.553558</v>
      </c>
      <c r="U157" s="53">
        <f>SUM(U90:U156)</f>
        <v>59335672149.100006</v>
      </c>
      <c r="V157" s="4"/>
      <c r="W157" s="4"/>
      <c r="X157" s="12"/>
      <c r="Y157" s="43"/>
      <c r="Z157" s="120"/>
      <c r="AA157" s="4"/>
      <c r="AB157" s="4"/>
      <c r="AC157" s="4"/>
      <c r="AD157" s="4"/>
      <c r="AE157" s="4"/>
      <c r="AF157" s="4"/>
      <c r="AG157" s="4"/>
      <c r="AH157" s="4"/>
      <c r="AI157" s="4"/>
      <c r="AJ157" s="4"/>
      <c r="AK157" s="4"/>
      <c r="AL157" s="4"/>
      <c r="AM157" s="4"/>
      <c r="AN157" s="171"/>
      <c r="AO157" s="4"/>
      <c r="AP157" s="4"/>
      <c r="AQ157" s="4"/>
      <c r="AR157" s="4"/>
      <c r="AS157" s="4"/>
      <c r="AT157" s="4"/>
      <c r="AU157" s="4"/>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row>
    <row r="158" spans="1:231" s="50" customFormat="1" ht="12.75" x14ac:dyDescent="0.2">
      <c r="A158" s="3" t="s">
        <v>68</v>
      </c>
      <c r="B158" s="4"/>
      <c r="C158" s="5"/>
      <c r="D158" s="6"/>
      <c r="E158" s="6"/>
      <c r="F158" s="6"/>
      <c r="G158" s="7"/>
      <c r="H158" s="8"/>
      <c r="I158" s="4"/>
      <c r="J158" s="9"/>
      <c r="K158" s="10"/>
      <c r="L158" s="10"/>
      <c r="M158" s="10"/>
      <c r="N158" s="10"/>
      <c r="O158" s="2"/>
      <c r="P158" s="4"/>
      <c r="Q158" s="4"/>
      <c r="R158" s="11"/>
      <c r="S158" s="11"/>
      <c r="T158" s="54"/>
      <c r="U158" s="54"/>
      <c r="V158" s="4"/>
      <c r="W158" s="4"/>
      <c r="X158" s="12"/>
      <c r="Y158" s="55"/>
      <c r="Z158" s="120"/>
      <c r="AA158" s="4"/>
      <c r="AB158" s="4"/>
      <c r="AC158" s="4"/>
      <c r="AD158" s="4"/>
      <c r="AE158" s="4"/>
      <c r="AF158" s="4"/>
      <c r="AG158" s="4"/>
      <c r="AH158" s="4"/>
      <c r="AI158" s="4"/>
      <c r="AJ158" s="4"/>
      <c r="AK158" s="4"/>
      <c r="AL158" s="4"/>
      <c r="AM158" s="4"/>
      <c r="AN158" s="171"/>
      <c r="AO158" s="4"/>
      <c r="AP158" s="4"/>
      <c r="AQ158" s="4"/>
      <c r="AR158" s="4"/>
      <c r="AS158" s="4"/>
      <c r="AT158" s="4"/>
      <c r="AU158" s="4"/>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row>
    <row r="159" spans="1:231" s="444" customFormat="1" ht="51" x14ac:dyDescent="0.2">
      <c r="A159" s="365" t="s">
        <v>626</v>
      </c>
      <c r="B159" s="366" t="s">
        <v>1</v>
      </c>
      <c r="C159" s="366" t="s">
        <v>70</v>
      </c>
      <c r="D159" s="368" t="s">
        <v>71</v>
      </c>
      <c r="E159" s="368" t="s">
        <v>72</v>
      </c>
      <c r="F159" s="368" t="s">
        <v>73</v>
      </c>
      <c r="G159" s="366" t="s">
        <v>6</v>
      </c>
      <c r="H159" s="441">
        <v>100</v>
      </c>
      <c r="I159" s="366">
        <v>710000000</v>
      </c>
      <c r="J159" s="366" t="s">
        <v>7</v>
      </c>
      <c r="K159" s="366" t="s">
        <v>364</v>
      </c>
      <c r="L159" s="366" t="s">
        <v>7</v>
      </c>
      <c r="M159" s="366"/>
      <c r="N159" s="366" t="s">
        <v>9</v>
      </c>
      <c r="O159" s="366" t="s">
        <v>74</v>
      </c>
      <c r="P159" s="366"/>
      <c r="Q159" s="366"/>
      <c r="R159" s="438"/>
      <c r="S159" s="442"/>
      <c r="T159" s="438">
        <v>0</v>
      </c>
      <c r="U159" s="438">
        <v>0</v>
      </c>
      <c r="V159" s="375" t="s">
        <v>11</v>
      </c>
      <c r="W159" s="375">
        <v>2017</v>
      </c>
      <c r="X159" s="376" t="s">
        <v>2353</v>
      </c>
      <c r="Y159" s="443" t="s">
        <v>12</v>
      </c>
      <c r="Z159" s="445"/>
      <c r="AA159" s="375" t="s">
        <v>1260</v>
      </c>
      <c r="AB159" s="445"/>
      <c r="AC159" s="445"/>
      <c r="AD159" s="445"/>
      <c r="AE159" s="445"/>
      <c r="AF159" s="445"/>
      <c r="AG159" s="445"/>
      <c r="AH159" s="445"/>
      <c r="AI159" s="445"/>
      <c r="AJ159" s="445"/>
      <c r="AK159" s="445"/>
      <c r="AL159" s="445"/>
      <c r="AM159" s="445"/>
      <c r="AN159" s="375"/>
      <c r="AO159" s="120"/>
      <c r="AP159" s="120"/>
      <c r="AQ159" s="120"/>
      <c r="AR159" s="120"/>
      <c r="AS159" s="120"/>
      <c r="AT159" s="120"/>
      <c r="AU159" s="445"/>
    </row>
    <row r="160" spans="1:231" customFormat="1" ht="93" customHeight="1" x14ac:dyDescent="0.25">
      <c r="A160" s="225" t="s">
        <v>2406</v>
      </c>
      <c r="B160" s="70" t="s">
        <v>1</v>
      </c>
      <c r="C160" s="70" t="s">
        <v>70</v>
      </c>
      <c r="D160" s="204" t="s">
        <v>71</v>
      </c>
      <c r="E160" s="204" t="s">
        <v>72</v>
      </c>
      <c r="F160" s="204" t="s">
        <v>73</v>
      </c>
      <c r="G160" s="70" t="s">
        <v>6</v>
      </c>
      <c r="H160" s="222">
        <v>100</v>
      </c>
      <c r="I160" s="70">
        <v>710000000</v>
      </c>
      <c r="J160" s="70" t="s">
        <v>7</v>
      </c>
      <c r="K160" s="70" t="s">
        <v>389</v>
      </c>
      <c r="L160" s="70" t="s">
        <v>7</v>
      </c>
      <c r="M160" s="70"/>
      <c r="N160" s="70" t="s">
        <v>400</v>
      </c>
      <c r="O160" s="70" t="s">
        <v>74</v>
      </c>
      <c r="P160" s="70"/>
      <c r="Q160" s="70"/>
      <c r="R160" s="200"/>
      <c r="S160" s="226"/>
      <c r="T160" s="200">
        <v>10714285.714285713</v>
      </c>
      <c r="U160" s="200">
        <f t="shared" ref="U160" si="9">T160*1.12</f>
        <v>12000000</v>
      </c>
      <c r="V160" s="77" t="s">
        <v>11</v>
      </c>
      <c r="W160" s="77">
        <v>2017</v>
      </c>
      <c r="X160" s="223" t="s">
        <v>2359</v>
      </c>
      <c r="Y160" s="224" t="s">
        <v>12</v>
      </c>
      <c r="Z160" s="14"/>
      <c r="AA160" s="14" t="s">
        <v>1260</v>
      </c>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row>
    <row r="161" spans="1:47" s="186" customFormat="1" ht="76.5" x14ac:dyDescent="0.2">
      <c r="A161" s="174" t="s">
        <v>69</v>
      </c>
      <c r="B161" s="166" t="s">
        <v>1</v>
      </c>
      <c r="C161" s="166" t="s">
        <v>1347</v>
      </c>
      <c r="D161" s="177" t="s">
        <v>1348</v>
      </c>
      <c r="E161" s="177" t="s">
        <v>1348</v>
      </c>
      <c r="F161" s="177" t="s">
        <v>1349</v>
      </c>
      <c r="G161" s="166" t="s">
        <v>6</v>
      </c>
      <c r="H161" s="183">
        <v>100</v>
      </c>
      <c r="I161" s="166">
        <v>710000000</v>
      </c>
      <c r="J161" s="166" t="s">
        <v>7</v>
      </c>
      <c r="K161" s="166" t="s">
        <v>364</v>
      </c>
      <c r="L161" s="166" t="s">
        <v>7</v>
      </c>
      <c r="M161" s="171"/>
      <c r="N161" s="176" t="s">
        <v>364</v>
      </c>
      <c r="O161" s="166" t="s">
        <v>74</v>
      </c>
      <c r="P161" s="166"/>
      <c r="Q161" s="166"/>
      <c r="R161" s="184"/>
      <c r="S161" s="184"/>
      <c r="T161" s="184">
        <f>U161/1.12</f>
        <v>1874999.9999999998</v>
      </c>
      <c r="U161" s="184">
        <v>2100000</v>
      </c>
      <c r="V161" s="176"/>
      <c r="W161" s="166">
        <v>2017</v>
      </c>
      <c r="X161" s="274"/>
      <c r="Y161" s="234" t="s">
        <v>12</v>
      </c>
      <c r="Z161" s="185"/>
      <c r="AA161" s="171" t="s">
        <v>1260</v>
      </c>
      <c r="AB161" s="166" t="s">
        <v>1740</v>
      </c>
      <c r="AC161" s="166" t="s">
        <v>1725</v>
      </c>
      <c r="AD161" s="187"/>
      <c r="AE161" s="184">
        <v>2100000</v>
      </c>
      <c r="AF161" s="185"/>
      <c r="AG161" s="166" t="s">
        <v>1723</v>
      </c>
      <c r="AH161" s="166" t="s">
        <v>1739</v>
      </c>
      <c r="AI161" s="185"/>
      <c r="AJ161" s="185"/>
      <c r="AK161" s="185"/>
      <c r="AL161" s="185"/>
      <c r="AM161" s="185"/>
      <c r="AN161" s="171">
        <v>4593</v>
      </c>
      <c r="AO161" s="185"/>
      <c r="AP161" s="185"/>
      <c r="AQ161" s="185"/>
      <c r="AR161" s="185"/>
      <c r="AS161" s="185"/>
      <c r="AT161" s="185"/>
      <c r="AU161" s="185"/>
    </row>
    <row r="162" spans="1:47" s="245" customFormat="1" ht="76.5" x14ac:dyDescent="0.2">
      <c r="A162" s="235" t="s">
        <v>627</v>
      </c>
      <c r="B162" s="236" t="s">
        <v>1</v>
      </c>
      <c r="C162" s="236" t="s">
        <v>943</v>
      </c>
      <c r="D162" s="237" t="s">
        <v>944</v>
      </c>
      <c r="E162" s="237" t="s">
        <v>944</v>
      </c>
      <c r="F162" s="237" t="s">
        <v>945</v>
      </c>
      <c r="G162" s="236" t="s">
        <v>682</v>
      </c>
      <c r="H162" s="238">
        <v>100</v>
      </c>
      <c r="I162" s="236">
        <v>710000000</v>
      </c>
      <c r="J162" s="236" t="s">
        <v>7</v>
      </c>
      <c r="K162" s="236" t="s">
        <v>946</v>
      </c>
      <c r="L162" s="236" t="s">
        <v>8</v>
      </c>
      <c r="M162" s="236"/>
      <c r="N162" s="236" t="s">
        <v>714</v>
      </c>
      <c r="O162" s="236" t="s">
        <v>715</v>
      </c>
      <c r="P162" s="236"/>
      <c r="Q162" s="236"/>
      <c r="R162" s="239"/>
      <c r="S162" s="240"/>
      <c r="T162" s="239">
        <v>0</v>
      </c>
      <c r="U162" s="239">
        <v>0</v>
      </c>
      <c r="V162" s="241" t="s">
        <v>785</v>
      </c>
      <c r="W162" s="241">
        <v>2017</v>
      </c>
      <c r="X162" s="242" t="s">
        <v>2109</v>
      </c>
      <c r="Y162" s="243" t="s">
        <v>926</v>
      </c>
      <c r="Z162" s="244"/>
      <c r="AA162" s="241" t="s">
        <v>1260</v>
      </c>
      <c r="AB162" s="244"/>
      <c r="AC162" s="244"/>
      <c r="AD162" s="244"/>
      <c r="AE162" s="244"/>
      <c r="AF162" s="244"/>
      <c r="AG162" s="244"/>
      <c r="AH162" s="244"/>
      <c r="AI162" s="244"/>
      <c r="AJ162" s="244"/>
      <c r="AK162" s="244"/>
      <c r="AL162" s="244"/>
      <c r="AM162" s="244"/>
      <c r="AN162" s="244"/>
      <c r="AO162" s="120"/>
      <c r="AP162" s="120"/>
      <c r="AQ162" s="120"/>
      <c r="AR162" s="120"/>
      <c r="AS162" s="120"/>
      <c r="AT162" s="120"/>
      <c r="AU162" s="244"/>
    </row>
    <row r="163" spans="1:47" s="444" customFormat="1" ht="63.75" x14ac:dyDescent="0.2">
      <c r="A163" s="452" t="s">
        <v>628</v>
      </c>
      <c r="B163" s="366" t="s">
        <v>1</v>
      </c>
      <c r="C163" s="366" t="s">
        <v>947</v>
      </c>
      <c r="D163" s="368" t="s">
        <v>948</v>
      </c>
      <c r="E163" s="368" t="s">
        <v>949</v>
      </c>
      <c r="F163" s="368" t="s">
        <v>950</v>
      </c>
      <c r="G163" s="366" t="s">
        <v>6</v>
      </c>
      <c r="H163" s="441">
        <v>100</v>
      </c>
      <c r="I163" s="366">
        <v>710000000</v>
      </c>
      <c r="J163" s="366" t="s">
        <v>7</v>
      </c>
      <c r="K163" s="366" t="s">
        <v>390</v>
      </c>
      <c r="L163" s="366" t="s">
        <v>1346</v>
      </c>
      <c r="M163" s="366"/>
      <c r="N163" s="366" t="s">
        <v>951</v>
      </c>
      <c r="O163" s="366" t="s">
        <v>911</v>
      </c>
      <c r="P163" s="366"/>
      <c r="Q163" s="366"/>
      <c r="R163" s="438"/>
      <c r="S163" s="442"/>
      <c r="T163" s="438">
        <v>0</v>
      </c>
      <c r="U163" s="438">
        <v>0</v>
      </c>
      <c r="V163" s="375"/>
      <c r="W163" s="375">
        <v>2017</v>
      </c>
      <c r="X163" s="376" t="s">
        <v>2353</v>
      </c>
      <c r="Y163" s="443" t="s">
        <v>926</v>
      </c>
      <c r="Z163" s="445"/>
      <c r="AA163" s="375" t="s">
        <v>1260</v>
      </c>
      <c r="AB163" s="445"/>
      <c r="AC163" s="445"/>
      <c r="AD163" s="445"/>
      <c r="AE163" s="445"/>
      <c r="AF163" s="445"/>
      <c r="AG163" s="445"/>
      <c r="AH163" s="445"/>
      <c r="AI163" s="445"/>
      <c r="AJ163" s="445"/>
      <c r="AK163" s="445"/>
      <c r="AL163" s="445"/>
      <c r="AM163" s="445"/>
      <c r="AN163" s="445"/>
      <c r="AO163" s="120"/>
      <c r="AP163" s="120"/>
      <c r="AQ163" s="120"/>
      <c r="AR163" s="120"/>
      <c r="AS163" s="120"/>
      <c r="AT163" s="120"/>
      <c r="AU163" s="445"/>
    </row>
    <row r="164" spans="1:47" s="319" customFormat="1" ht="93" customHeight="1" x14ac:dyDescent="0.25">
      <c r="A164" s="174" t="s">
        <v>2407</v>
      </c>
      <c r="B164" s="166" t="s">
        <v>1</v>
      </c>
      <c r="C164" s="166" t="s">
        <v>947</v>
      </c>
      <c r="D164" s="167" t="s">
        <v>948</v>
      </c>
      <c r="E164" s="167" t="s">
        <v>949</v>
      </c>
      <c r="F164" s="167" t="s">
        <v>2408</v>
      </c>
      <c r="G164" s="166" t="s">
        <v>6</v>
      </c>
      <c r="H164" s="168">
        <v>100</v>
      </c>
      <c r="I164" s="166">
        <v>710000000</v>
      </c>
      <c r="J164" s="166" t="s">
        <v>7</v>
      </c>
      <c r="K164" s="166" t="s">
        <v>389</v>
      </c>
      <c r="L164" s="166" t="s">
        <v>2409</v>
      </c>
      <c r="M164" s="166"/>
      <c r="N164" s="166" t="s">
        <v>1223</v>
      </c>
      <c r="O164" s="166" t="s">
        <v>2410</v>
      </c>
      <c r="P164" s="166"/>
      <c r="Q164" s="166"/>
      <c r="R164" s="169"/>
      <c r="S164" s="170"/>
      <c r="T164" s="169">
        <f t="shared" ref="T164" si="10">U164/1.12</f>
        <v>999999.99999999988</v>
      </c>
      <c r="U164" s="169">
        <v>1120000</v>
      </c>
      <c r="V164" s="171"/>
      <c r="W164" s="171">
        <v>2017</v>
      </c>
      <c r="X164" s="233" t="s">
        <v>2411</v>
      </c>
      <c r="Y164" s="234" t="s">
        <v>926</v>
      </c>
      <c r="Z164" s="171" t="s">
        <v>2751</v>
      </c>
      <c r="AA164" s="171" t="s">
        <v>1260</v>
      </c>
      <c r="AB164" s="178" t="s">
        <v>1785</v>
      </c>
      <c r="AC164" s="166" t="s">
        <v>2752</v>
      </c>
      <c r="AD164" s="321"/>
      <c r="AE164" s="169">
        <v>71383.02</v>
      </c>
      <c r="AF164" s="248"/>
      <c r="AG164" s="166" t="s">
        <v>1723</v>
      </c>
      <c r="AH164" s="166" t="s">
        <v>2753</v>
      </c>
      <c r="AI164" s="248"/>
      <c r="AJ164" s="248"/>
      <c r="AK164" s="248"/>
      <c r="AL164" s="248"/>
      <c r="AM164" s="248"/>
      <c r="AN164" s="248"/>
      <c r="AO164" s="201"/>
      <c r="AP164" s="201"/>
      <c r="AQ164" s="201"/>
      <c r="AR164" s="201"/>
      <c r="AS164" s="201"/>
      <c r="AT164" s="201"/>
      <c r="AU164" s="248"/>
    </row>
    <row r="165" spans="1:47" s="50" customFormat="1" ht="63.75" x14ac:dyDescent="0.2">
      <c r="A165" s="1" t="s">
        <v>629</v>
      </c>
      <c r="B165" s="2" t="s">
        <v>1</v>
      </c>
      <c r="C165" s="2" t="s">
        <v>947</v>
      </c>
      <c r="D165" s="45" t="s">
        <v>948</v>
      </c>
      <c r="E165" s="45" t="s">
        <v>949</v>
      </c>
      <c r="F165" s="45" t="s">
        <v>952</v>
      </c>
      <c r="G165" s="2" t="s">
        <v>6</v>
      </c>
      <c r="H165" s="62">
        <v>100</v>
      </c>
      <c r="I165" s="2">
        <v>710000000</v>
      </c>
      <c r="J165" s="2" t="s">
        <v>7</v>
      </c>
      <c r="K165" s="2" t="s">
        <v>352</v>
      </c>
      <c r="L165" s="2" t="s">
        <v>8</v>
      </c>
      <c r="M165" s="2"/>
      <c r="N165" s="2" t="s">
        <v>953</v>
      </c>
      <c r="O165" s="2" t="s">
        <v>911</v>
      </c>
      <c r="P165" s="2"/>
      <c r="Q165" s="2"/>
      <c r="R165" s="60"/>
      <c r="S165" s="63"/>
      <c r="T165" s="60">
        <f t="shared" ref="T165:T168" si="11">U165/1.12</f>
        <v>999999.99999999988</v>
      </c>
      <c r="U165" s="60">
        <v>1120000</v>
      </c>
      <c r="V165" s="14"/>
      <c r="W165" s="14">
        <v>2017</v>
      </c>
      <c r="X165" s="144"/>
      <c r="Y165" s="122" t="s">
        <v>926</v>
      </c>
      <c r="Z165" s="120"/>
      <c r="AA165" s="14" t="s">
        <v>1260</v>
      </c>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row>
    <row r="166" spans="1:47" s="172" customFormat="1" ht="51" x14ac:dyDescent="0.2">
      <c r="A166" s="174" t="s">
        <v>630</v>
      </c>
      <c r="B166" s="166" t="s">
        <v>1</v>
      </c>
      <c r="C166" s="166" t="s">
        <v>943</v>
      </c>
      <c r="D166" s="167" t="s">
        <v>944</v>
      </c>
      <c r="E166" s="167" t="s">
        <v>944</v>
      </c>
      <c r="F166" s="167" t="s">
        <v>954</v>
      </c>
      <c r="G166" s="166" t="s">
        <v>682</v>
      </c>
      <c r="H166" s="168">
        <v>100</v>
      </c>
      <c r="I166" s="166">
        <v>710000000</v>
      </c>
      <c r="J166" s="166" t="s">
        <v>7</v>
      </c>
      <c r="K166" s="166" t="s">
        <v>364</v>
      </c>
      <c r="L166" s="166" t="s">
        <v>8</v>
      </c>
      <c r="M166" s="166"/>
      <c r="N166" s="166" t="s">
        <v>955</v>
      </c>
      <c r="O166" s="166" t="s">
        <v>956</v>
      </c>
      <c r="P166" s="166"/>
      <c r="Q166" s="166"/>
      <c r="R166" s="169"/>
      <c r="S166" s="170"/>
      <c r="T166" s="169">
        <f t="shared" si="11"/>
        <v>12710500</v>
      </c>
      <c r="U166" s="169">
        <v>14235760.000000002</v>
      </c>
      <c r="V166" s="171"/>
      <c r="W166" s="171">
        <v>2017</v>
      </c>
      <c r="X166" s="233"/>
      <c r="Y166" s="234" t="s">
        <v>926</v>
      </c>
      <c r="Z166" s="171" t="s">
        <v>2283</v>
      </c>
      <c r="AA166" s="171" t="s">
        <v>1260</v>
      </c>
      <c r="AB166" s="184" t="s">
        <v>2284</v>
      </c>
      <c r="AC166" s="171" t="s">
        <v>682</v>
      </c>
      <c r="AD166" s="322"/>
      <c r="AE166" s="169">
        <v>12325600</v>
      </c>
      <c r="AF166" s="173"/>
      <c r="AG166" s="166" t="s">
        <v>1723</v>
      </c>
      <c r="AH166" s="166" t="s">
        <v>2285</v>
      </c>
      <c r="AI166" s="173"/>
      <c r="AJ166" s="173"/>
      <c r="AK166" s="173"/>
      <c r="AL166" s="173"/>
      <c r="AM166" s="173"/>
      <c r="AN166" s="173"/>
      <c r="AO166" s="173"/>
      <c r="AP166" s="173"/>
      <c r="AQ166" s="173"/>
      <c r="AR166" s="173"/>
      <c r="AS166" s="173"/>
      <c r="AT166" s="173"/>
      <c r="AU166" s="173"/>
    </row>
    <row r="167" spans="1:47" s="50" customFormat="1" ht="51" x14ac:dyDescent="0.2">
      <c r="A167" s="1" t="s">
        <v>631</v>
      </c>
      <c r="B167" s="2" t="s">
        <v>1</v>
      </c>
      <c r="C167" s="2" t="s">
        <v>70</v>
      </c>
      <c r="D167" s="45" t="s">
        <v>71</v>
      </c>
      <c r="E167" s="45" t="s">
        <v>72</v>
      </c>
      <c r="F167" s="45" t="s">
        <v>957</v>
      </c>
      <c r="G167" s="2" t="s">
        <v>6</v>
      </c>
      <c r="H167" s="62">
        <v>100</v>
      </c>
      <c r="I167" s="2">
        <v>710000000</v>
      </c>
      <c r="J167" s="2" t="s">
        <v>7</v>
      </c>
      <c r="K167" s="2" t="s">
        <v>353</v>
      </c>
      <c r="L167" s="2" t="s">
        <v>7</v>
      </c>
      <c r="M167" s="2"/>
      <c r="N167" s="2" t="s">
        <v>958</v>
      </c>
      <c r="O167" s="2" t="s">
        <v>911</v>
      </c>
      <c r="P167" s="2"/>
      <c r="Q167" s="2"/>
      <c r="R167" s="60"/>
      <c r="S167" s="63"/>
      <c r="T167" s="60">
        <f t="shared" si="11"/>
        <v>300000</v>
      </c>
      <c r="U167" s="60">
        <v>336000.00000000006</v>
      </c>
      <c r="V167" s="14"/>
      <c r="W167" s="14">
        <v>2017</v>
      </c>
      <c r="X167" s="144"/>
      <c r="Y167" s="122" t="s">
        <v>926</v>
      </c>
      <c r="Z167" s="120"/>
      <c r="AA167" s="14" t="s">
        <v>1260</v>
      </c>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row>
    <row r="168" spans="1:47" s="50" customFormat="1" ht="63.75" x14ac:dyDescent="0.2">
      <c r="A168" s="98" t="s">
        <v>632</v>
      </c>
      <c r="B168" s="2" t="s">
        <v>1</v>
      </c>
      <c r="C168" s="2" t="s">
        <v>959</v>
      </c>
      <c r="D168" s="45" t="s">
        <v>909</v>
      </c>
      <c r="E168" s="45" t="s">
        <v>909</v>
      </c>
      <c r="F168" s="45" t="s">
        <v>960</v>
      </c>
      <c r="G168" s="2" t="s">
        <v>6</v>
      </c>
      <c r="H168" s="62">
        <v>100</v>
      </c>
      <c r="I168" s="2">
        <v>710000000</v>
      </c>
      <c r="J168" s="2" t="s">
        <v>7</v>
      </c>
      <c r="K168" s="2" t="s">
        <v>353</v>
      </c>
      <c r="L168" s="2" t="s">
        <v>7</v>
      </c>
      <c r="M168" s="2"/>
      <c r="N168" s="2" t="s">
        <v>958</v>
      </c>
      <c r="O168" s="2" t="s">
        <v>911</v>
      </c>
      <c r="P168" s="2"/>
      <c r="Q168" s="2"/>
      <c r="R168" s="60"/>
      <c r="S168" s="63"/>
      <c r="T168" s="60">
        <f t="shared" si="11"/>
        <v>300000</v>
      </c>
      <c r="U168" s="60">
        <v>336000.00000000006</v>
      </c>
      <c r="V168" s="14"/>
      <c r="W168" s="14">
        <v>2017</v>
      </c>
      <c r="X168" s="144"/>
      <c r="Y168" s="122" t="s">
        <v>926</v>
      </c>
      <c r="Z168" s="120"/>
      <c r="AA168" s="14" t="s">
        <v>1260</v>
      </c>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row>
    <row r="169" spans="1:47" s="125" customFormat="1" ht="51" x14ac:dyDescent="0.25">
      <c r="A169" s="1" t="s">
        <v>633</v>
      </c>
      <c r="B169" s="2" t="s">
        <v>1</v>
      </c>
      <c r="C169" s="81" t="s">
        <v>1414</v>
      </c>
      <c r="D169" s="137" t="s">
        <v>1415</v>
      </c>
      <c r="E169" s="137" t="s">
        <v>1415</v>
      </c>
      <c r="F169" s="106" t="s">
        <v>1416</v>
      </c>
      <c r="G169" s="2" t="s">
        <v>184</v>
      </c>
      <c r="H169" s="82">
        <v>100</v>
      </c>
      <c r="I169" s="2">
        <v>710000000</v>
      </c>
      <c r="J169" s="2" t="s">
        <v>7</v>
      </c>
      <c r="K169" s="2" t="s">
        <v>364</v>
      </c>
      <c r="L169" s="2" t="s">
        <v>1417</v>
      </c>
      <c r="M169" s="2"/>
      <c r="N169" s="2" t="s">
        <v>9</v>
      </c>
      <c r="O169" s="2" t="s">
        <v>1418</v>
      </c>
      <c r="P169" s="73"/>
      <c r="Q169" s="73"/>
      <c r="R169" s="73"/>
      <c r="S169" s="73"/>
      <c r="T169" s="123">
        <v>1700000</v>
      </c>
      <c r="U169" s="123">
        <f>T169*1.12</f>
        <v>1904000.0000000002</v>
      </c>
      <c r="V169" s="2"/>
      <c r="W169" s="2">
        <v>2017</v>
      </c>
      <c r="X169" s="146"/>
      <c r="Y169" s="122" t="s">
        <v>1258</v>
      </c>
      <c r="Z169" s="2"/>
      <c r="AA169" s="14" t="s">
        <v>1260</v>
      </c>
      <c r="AB169" s="2"/>
      <c r="AC169" s="2"/>
      <c r="AD169" s="2"/>
      <c r="AE169" s="2"/>
      <c r="AF169" s="2"/>
      <c r="AG169" s="2"/>
      <c r="AH169" s="2"/>
      <c r="AI169" s="2"/>
      <c r="AJ169" s="2"/>
      <c r="AK169" s="2"/>
      <c r="AL169" s="2"/>
      <c r="AM169" s="2"/>
      <c r="AN169" s="2"/>
      <c r="AO169" s="2"/>
      <c r="AP169" s="2"/>
      <c r="AQ169" s="2"/>
      <c r="AR169" s="2"/>
      <c r="AS169" s="2"/>
      <c r="AT169" s="2"/>
      <c r="AU169" s="2"/>
    </row>
    <row r="170" spans="1:47" s="125" customFormat="1" ht="51" x14ac:dyDescent="0.25">
      <c r="A170" s="98" t="s">
        <v>634</v>
      </c>
      <c r="B170" s="2" t="s">
        <v>1</v>
      </c>
      <c r="C170" s="81" t="s">
        <v>1414</v>
      </c>
      <c r="D170" s="137" t="s">
        <v>1415</v>
      </c>
      <c r="E170" s="137" t="s">
        <v>1415</v>
      </c>
      <c r="F170" s="106" t="s">
        <v>1419</v>
      </c>
      <c r="G170" s="2" t="s">
        <v>184</v>
      </c>
      <c r="H170" s="82">
        <v>100</v>
      </c>
      <c r="I170" s="2">
        <v>710000000</v>
      </c>
      <c r="J170" s="2" t="s">
        <v>7</v>
      </c>
      <c r="K170" s="2" t="s">
        <v>364</v>
      </c>
      <c r="L170" s="2" t="s">
        <v>1420</v>
      </c>
      <c r="M170" s="2"/>
      <c r="N170" s="2" t="s">
        <v>1253</v>
      </c>
      <c r="O170" s="2" t="s">
        <v>1418</v>
      </c>
      <c r="P170" s="73"/>
      <c r="Q170" s="73"/>
      <c r="R170" s="73"/>
      <c r="S170" s="73"/>
      <c r="T170" s="123">
        <v>500000</v>
      </c>
      <c r="U170" s="123">
        <f>T170*1.12</f>
        <v>560000</v>
      </c>
      <c r="V170" s="2"/>
      <c r="W170" s="2">
        <v>2017</v>
      </c>
      <c r="X170" s="146"/>
      <c r="Y170" s="122" t="s">
        <v>1258</v>
      </c>
      <c r="Z170" s="2"/>
      <c r="AA170" s="14" t="s">
        <v>1260</v>
      </c>
      <c r="AB170" s="2"/>
      <c r="AC170" s="2"/>
      <c r="AD170" s="2"/>
      <c r="AE170" s="2"/>
      <c r="AF170" s="2"/>
      <c r="AG170" s="2"/>
      <c r="AH170" s="2"/>
      <c r="AI170" s="2"/>
      <c r="AJ170" s="2"/>
      <c r="AK170" s="2"/>
      <c r="AL170" s="2"/>
      <c r="AM170" s="2"/>
      <c r="AN170" s="2"/>
      <c r="AO170" s="2"/>
      <c r="AP170" s="2"/>
      <c r="AQ170" s="2"/>
      <c r="AR170" s="2"/>
      <c r="AS170" s="2"/>
      <c r="AT170" s="2"/>
      <c r="AU170" s="2"/>
    </row>
    <row r="171" spans="1:47" s="125" customFormat="1" ht="51" x14ac:dyDescent="0.25">
      <c r="A171" s="1" t="s">
        <v>635</v>
      </c>
      <c r="B171" s="2" t="s">
        <v>1</v>
      </c>
      <c r="C171" s="81" t="s">
        <v>1414</v>
      </c>
      <c r="D171" s="137" t="s">
        <v>1415</v>
      </c>
      <c r="E171" s="137" t="s">
        <v>1415</v>
      </c>
      <c r="F171" s="106" t="s">
        <v>1421</v>
      </c>
      <c r="G171" s="2" t="s">
        <v>184</v>
      </c>
      <c r="H171" s="82">
        <v>100</v>
      </c>
      <c r="I171" s="2">
        <v>710000000</v>
      </c>
      <c r="J171" s="2" t="s">
        <v>7</v>
      </c>
      <c r="K171" s="2" t="s">
        <v>364</v>
      </c>
      <c r="L171" s="2" t="s">
        <v>1422</v>
      </c>
      <c r="M171" s="2"/>
      <c r="N171" s="2" t="s">
        <v>9</v>
      </c>
      <c r="O171" s="2" t="s">
        <v>1418</v>
      </c>
      <c r="P171" s="73"/>
      <c r="Q171" s="73"/>
      <c r="R171" s="73"/>
      <c r="S171" s="73"/>
      <c r="T171" s="123">
        <v>700000</v>
      </c>
      <c r="U171" s="123">
        <f>T171*1.12</f>
        <v>784000.00000000012</v>
      </c>
      <c r="V171" s="2"/>
      <c r="W171" s="2">
        <v>2017</v>
      </c>
      <c r="X171" s="121"/>
      <c r="Y171" s="122" t="s">
        <v>1258</v>
      </c>
      <c r="Z171" s="2"/>
      <c r="AA171" s="14" t="s">
        <v>1260</v>
      </c>
      <c r="AB171" s="2"/>
      <c r="AC171" s="2"/>
      <c r="AD171" s="2"/>
      <c r="AE171" s="2"/>
      <c r="AF171" s="2"/>
      <c r="AG171" s="2"/>
      <c r="AH171" s="2"/>
      <c r="AI171" s="2"/>
      <c r="AJ171" s="2"/>
      <c r="AK171" s="2"/>
      <c r="AL171" s="2"/>
      <c r="AM171" s="2"/>
      <c r="AN171" s="2"/>
      <c r="AO171" s="2"/>
      <c r="AP171" s="2"/>
      <c r="AQ171" s="2"/>
      <c r="AR171" s="2"/>
      <c r="AS171" s="2"/>
      <c r="AT171" s="2"/>
      <c r="AU171" s="2"/>
    </row>
    <row r="172" spans="1:47" s="125" customFormat="1" ht="51" x14ac:dyDescent="0.25">
      <c r="A172" s="98" t="s">
        <v>636</v>
      </c>
      <c r="B172" s="2" t="s">
        <v>1</v>
      </c>
      <c r="C172" s="81" t="s">
        <v>1414</v>
      </c>
      <c r="D172" s="137" t="s">
        <v>1415</v>
      </c>
      <c r="E172" s="137" t="s">
        <v>1415</v>
      </c>
      <c r="F172" s="106" t="s">
        <v>1423</v>
      </c>
      <c r="G172" s="2" t="s">
        <v>184</v>
      </c>
      <c r="H172" s="82">
        <v>100</v>
      </c>
      <c r="I172" s="2">
        <v>710000000</v>
      </c>
      <c r="J172" s="2" t="s">
        <v>7</v>
      </c>
      <c r="K172" s="2" t="s">
        <v>364</v>
      </c>
      <c r="L172" s="2" t="s">
        <v>924</v>
      </c>
      <c r="M172" s="2"/>
      <c r="N172" s="2" t="s">
        <v>9</v>
      </c>
      <c r="O172" s="2" t="s">
        <v>1418</v>
      </c>
      <c r="P172" s="73"/>
      <c r="Q172" s="73"/>
      <c r="R172" s="73"/>
      <c r="S172" s="73"/>
      <c r="T172" s="123">
        <v>700000</v>
      </c>
      <c r="U172" s="123">
        <f>T172*1.12</f>
        <v>784000.00000000012</v>
      </c>
      <c r="V172" s="2"/>
      <c r="W172" s="2">
        <v>2017</v>
      </c>
      <c r="X172" s="146"/>
      <c r="Y172" s="122" t="s">
        <v>1258</v>
      </c>
      <c r="Z172" s="2"/>
      <c r="AA172" s="14" t="s">
        <v>1260</v>
      </c>
      <c r="AB172" s="2"/>
      <c r="AC172" s="2"/>
      <c r="AD172" s="2"/>
      <c r="AE172" s="2"/>
      <c r="AF172" s="2"/>
      <c r="AG172" s="2"/>
      <c r="AH172" s="2"/>
      <c r="AI172" s="2"/>
      <c r="AJ172" s="2"/>
      <c r="AK172" s="2"/>
      <c r="AL172" s="2"/>
      <c r="AM172" s="2"/>
      <c r="AN172" s="2"/>
      <c r="AO172" s="2"/>
      <c r="AP172" s="2"/>
      <c r="AQ172" s="2"/>
      <c r="AR172" s="2"/>
      <c r="AS172" s="2"/>
      <c r="AT172" s="2"/>
      <c r="AU172" s="2"/>
    </row>
    <row r="173" spans="1:47" s="125" customFormat="1" ht="51" x14ac:dyDescent="0.25">
      <c r="A173" s="225" t="s">
        <v>637</v>
      </c>
      <c r="B173" s="70" t="s">
        <v>1</v>
      </c>
      <c r="C173" s="227" t="s">
        <v>1414</v>
      </c>
      <c r="D173" s="228" t="s">
        <v>1415</v>
      </c>
      <c r="E173" s="228" t="s">
        <v>1415</v>
      </c>
      <c r="F173" s="74" t="s">
        <v>1424</v>
      </c>
      <c r="G173" s="70" t="s">
        <v>184</v>
      </c>
      <c r="H173" s="116">
        <v>100</v>
      </c>
      <c r="I173" s="70">
        <v>710000000</v>
      </c>
      <c r="J173" s="70" t="s">
        <v>7</v>
      </c>
      <c r="K173" s="70" t="s">
        <v>364</v>
      </c>
      <c r="L173" s="70" t="s">
        <v>671</v>
      </c>
      <c r="M173" s="70"/>
      <c r="N173" s="70" t="s">
        <v>9</v>
      </c>
      <c r="O173" s="70" t="s">
        <v>1418</v>
      </c>
      <c r="P173" s="75"/>
      <c r="Q173" s="75"/>
      <c r="R173" s="75"/>
      <c r="S173" s="75"/>
      <c r="T173" s="200">
        <v>0</v>
      </c>
      <c r="U173" s="200">
        <v>0</v>
      </c>
      <c r="V173" s="70"/>
      <c r="W173" s="70">
        <v>2017</v>
      </c>
      <c r="X173" s="197" t="s">
        <v>2108</v>
      </c>
      <c r="Y173" s="224" t="s">
        <v>1258</v>
      </c>
      <c r="Z173" s="2"/>
      <c r="AA173" s="14" t="s">
        <v>1260</v>
      </c>
      <c r="AB173" s="2"/>
      <c r="AC173" s="2"/>
      <c r="AD173" s="2"/>
      <c r="AE173" s="2"/>
      <c r="AF173" s="2"/>
      <c r="AG173" s="2"/>
      <c r="AH173" s="2"/>
      <c r="AI173" s="2"/>
      <c r="AJ173" s="2"/>
      <c r="AK173" s="2"/>
      <c r="AL173" s="2"/>
      <c r="AM173" s="2"/>
      <c r="AN173" s="2"/>
      <c r="AO173" s="2"/>
      <c r="AP173" s="2"/>
      <c r="AQ173" s="2"/>
      <c r="AR173" s="2"/>
      <c r="AS173" s="2"/>
      <c r="AT173" s="2"/>
      <c r="AU173" s="2"/>
    </row>
    <row r="174" spans="1:47" s="125" customFormat="1" ht="51" x14ac:dyDescent="0.25">
      <c r="A174" s="225" t="s">
        <v>2141</v>
      </c>
      <c r="B174" s="70" t="s">
        <v>1</v>
      </c>
      <c r="C174" s="227" t="s">
        <v>1414</v>
      </c>
      <c r="D174" s="228" t="s">
        <v>1415</v>
      </c>
      <c r="E174" s="228" t="s">
        <v>1415</v>
      </c>
      <c r="F174" s="74" t="s">
        <v>1424</v>
      </c>
      <c r="G174" s="70" t="s">
        <v>184</v>
      </c>
      <c r="H174" s="116">
        <v>100</v>
      </c>
      <c r="I174" s="70">
        <v>710000000</v>
      </c>
      <c r="J174" s="70" t="s">
        <v>7</v>
      </c>
      <c r="K174" s="70" t="s">
        <v>958</v>
      </c>
      <c r="L174" s="70" t="s">
        <v>671</v>
      </c>
      <c r="M174" s="70"/>
      <c r="N174" s="70" t="s">
        <v>1157</v>
      </c>
      <c r="O174" s="70" t="s">
        <v>1418</v>
      </c>
      <c r="P174" s="75"/>
      <c r="Q174" s="75"/>
      <c r="R174" s="75"/>
      <c r="S174" s="75"/>
      <c r="T174" s="202">
        <v>320000</v>
      </c>
      <c r="U174" s="202">
        <f>T174*1.12</f>
        <v>358400.00000000006</v>
      </c>
      <c r="V174" s="70"/>
      <c r="W174" s="70">
        <v>2017</v>
      </c>
      <c r="X174" s="223" t="s">
        <v>2107</v>
      </c>
      <c r="Y174" s="224" t="s">
        <v>1258</v>
      </c>
      <c r="Z174" s="2"/>
      <c r="AA174" s="14" t="s">
        <v>1260</v>
      </c>
      <c r="AB174" s="2"/>
      <c r="AC174" s="2"/>
      <c r="AD174" s="2"/>
      <c r="AE174" s="2"/>
      <c r="AF174" s="2"/>
      <c r="AG174" s="2"/>
      <c r="AH174" s="2"/>
      <c r="AI174" s="2"/>
      <c r="AJ174" s="2"/>
      <c r="AK174" s="2"/>
      <c r="AL174" s="2"/>
      <c r="AM174" s="2"/>
      <c r="AN174" s="2"/>
      <c r="AO174" s="2"/>
      <c r="AP174" s="2"/>
      <c r="AQ174" s="2"/>
      <c r="AR174" s="2"/>
      <c r="AS174" s="2"/>
      <c r="AT174" s="2"/>
      <c r="AU174" s="2"/>
    </row>
    <row r="175" spans="1:47" s="181" customFormat="1" ht="51" x14ac:dyDescent="0.25">
      <c r="A175" s="174" t="s">
        <v>638</v>
      </c>
      <c r="B175" s="166" t="s">
        <v>1</v>
      </c>
      <c r="C175" s="176" t="s">
        <v>1425</v>
      </c>
      <c r="D175" s="177" t="s">
        <v>1426</v>
      </c>
      <c r="E175" s="177" t="s">
        <v>1426</v>
      </c>
      <c r="F175" s="177" t="s">
        <v>1427</v>
      </c>
      <c r="G175" s="166" t="s">
        <v>6</v>
      </c>
      <c r="H175" s="178">
        <v>100</v>
      </c>
      <c r="I175" s="166">
        <v>710000000</v>
      </c>
      <c r="J175" s="166" t="s">
        <v>7</v>
      </c>
      <c r="K175" s="166" t="s">
        <v>364</v>
      </c>
      <c r="L175" s="166" t="s">
        <v>671</v>
      </c>
      <c r="M175" s="166"/>
      <c r="N175" s="166" t="s">
        <v>9</v>
      </c>
      <c r="O175" s="166" t="s">
        <v>911</v>
      </c>
      <c r="P175" s="176"/>
      <c r="Q175" s="176"/>
      <c r="R175" s="176"/>
      <c r="S175" s="176"/>
      <c r="T175" s="179">
        <v>610742</v>
      </c>
      <c r="U175" s="179">
        <f t="shared" ref="U175:U189" si="12">T175*1.12</f>
        <v>684031.04</v>
      </c>
      <c r="V175" s="166"/>
      <c r="W175" s="166">
        <v>2017</v>
      </c>
      <c r="X175" s="274"/>
      <c r="Y175" s="234" t="s">
        <v>1258</v>
      </c>
      <c r="Z175" s="166"/>
      <c r="AA175" s="171" t="s">
        <v>1260</v>
      </c>
      <c r="AB175" s="166" t="s">
        <v>1736</v>
      </c>
      <c r="AC175" s="166" t="s">
        <v>1725</v>
      </c>
      <c r="AD175" s="182"/>
      <c r="AE175" s="179">
        <v>684031.04</v>
      </c>
      <c r="AF175" s="166"/>
      <c r="AG175" s="166" t="s">
        <v>1723</v>
      </c>
      <c r="AH175" s="166" t="s">
        <v>1735</v>
      </c>
      <c r="AI175" s="166"/>
      <c r="AJ175" s="166"/>
      <c r="AK175" s="166"/>
      <c r="AL175" s="166"/>
      <c r="AM175" s="166"/>
      <c r="AN175" s="166"/>
      <c r="AO175" s="166"/>
      <c r="AP175" s="166"/>
      <c r="AQ175" s="166"/>
      <c r="AR175" s="166"/>
      <c r="AS175" s="166"/>
      <c r="AT175" s="166"/>
      <c r="AU175" s="166"/>
    </row>
    <row r="176" spans="1:47" s="455" customFormat="1" ht="96" customHeight="1" x14ac:dyDescent="0.25">
      <c r="A176" s="365" t="s">
        <v>639</v>
      </c>
      <c r="B176" s="366" t="s">
        <v>1</v>
      </c>
      <c r="C176" s="366" t="s">
        <v>1428</v>
      </c>
      <c r="D176" s="453" t="s">
        <v>1429</v>
      </c>
      <c r="E176" s="453" t="s">
        <v>1429</v>
      </c>
      <c r="F176" s="453" t="s">
        <v>1430</v>
      </c>
      <c r="G176" s="369" t="s">
        <v>682</v>
      </c>
      <c r="H176" s="373">
        <v>100</v>
      </c>
      <c r="I176" s="366">
        <v>710000000</v>
      </c>
      <c r="J176" s="366" t="s">
        <v>7</v>
      </c>
      <c r="K176" s="366" t="s">
        <v>364</v>
      </c>
      <c r="L176" s="366" t="s">
        <v>21</v>
      </c>
      <c r="M176" s="366"/>
      <c r="N176" s="366" t="s">
        <v>1253</v>
      </c>
      <c r="O176" s="366" t="s">
        <v>1418</v>
      </c>
      <c r="P176" s="369"/>
      <c r="Q176" s="369"/>
      <c r="R176" s="369"/>
      <c r="S176" s="369"/>
      <c r="T176" s="438">
        <v>0</v>
      </c>
      <c r="U176" s="438">
        <v>0</v>
      </c>
      <c r="V176" s="366"/>
      <c r="W176" s="366">
        <v>2017</v>
      </c>
      <c r="X176" s="446" t="s">
        <v>2019</v>
      </c>
      <c r="Y176" s="443" t="s">
        <v>1258</v>
      </c>
      <c r="Z176" s="375" t="s">
        <v>1260</v>
      </c>
      <c r="AA176" s="375" t="s">
        <v>1260</v>
      </c>
      <c r="AB176" s="454"/>
      <c r="AC176" s="454"/>
      <c r="AD176" s="454"/>
      <c r="AE176" s="454"/>
      <c r="AF176" s="454"/>
      <c r="AG176" s="454"/>
      <c r="AH176" s="454"/>
      <c r="AI176" s="454"/>
      <c r="AJ176" s="454"/>
      <c r="AK176" s="454"/>
      <c r="AL176" s="454"/>
      <c r="AM176" s="454"/>
      <c r="AN176" s="454"/>
      <c r="AO176" s="201"/>
      <c r="AP176" s="201"/>
      <c r="AQ176" s="201"/>
      <c r="AR176" s="201"/>
      <c r="AS176" s="201"/>
      <c r="AT176" s="201"/>
      <c r="AU176" s="454"/>
    </row>
    <row r="177" spans="1:47" customFormat="1" ht="105.75" customHeight="1" x14ac:dyDescent="0.25">
      <c r="A177" s="1" t="s">
        <v>2023</v>
      </c>
      <c r="B177" s="2" t="s">
        <v>1</v>
      </c>
      <c r="C177" s="2" t="s">
        <v>1428</v>
      </c>
      <c r="D177" s="106" t="s">
        <v>1429</v>
      </c>
      <c r="E177" s="106" t="s">
        <v>1429</v>
      </c>
      <c r="F177" s="106" t="s">
        <v>1430</v>
      </c>
      <c r="G177" s="73" t="s">
        <v>682</v>
      </c>
      <c r="H177" s="82">
        <v>100</v>
      </c>
      <c r="I177" s="2">
        <v>710000000</v>
      </c>
      <c r="J177" s="2" t="s">
        <v>7</v>
      </c>
      <c r="K177" s="2" t="s">
        <v>364</v>
      </c>
      <c r="L177" s="2" t="s">
        <v>21</v>
      </c>
      <c r="M177" s="2"/>
      <c r="N177" s="2" t="s">
        <v>1253</v>
      </c>
      <c r="O177" s="2" t="s">
        <v>1418</v>
      </c>
      <c r="P177" s="73"/>
      <c r="Q177" s="73"/>
      <c r="R177" s="73"/>
      <c r="S177" s="73"/>
      <c r="T177" s="202">
        <f>U177/1.12</f>
        <v>18000000</v>
      </c>
      <c r="U177" s="202">
        <v>20160000</v>
      </c>
      <c r="V177" s="2"/>
      <c r="W177" s="2">
        <v>2017</v>
      </c>
      <c r="X177" s="197" t="s">
        <v>2021</v>
      </c>
      <c r="Y177" s="122" t="s">
        <v>1258</v>
      </c>
      <c r="Z177" s="14" t="s">
        <v>1260</v>
      </c>
      <c r="AA177" s="14" t="s">
        <v>1260</v>
      </c>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row>
    <row r="178" spans="1:47" s="125" customFormat="1" ht="51" x14ac:dyDescent="0.25">
      <c r="A178" s="98" t="s">
        <v>640</v>
      </c>
      <c r="B178" s="2" t="s">
        <v>1</v>
      </c>
      <c r="C178" s="2" t="s">
        <v>1428</v>
      </c>
      <c r="D178" s="106" t="s">
        <v>1429</v>
      </c>
      <c r="E178" s="106" t="s">
        <v>1429</v>
      </c>
      <c r="F178" s="106" t="s">
        <v>1430</v>
      </c>
      <c r="G178" s="73" t="s">
        <v>682</v>
      </c>
      <c r="H178" s="82">
        <v>100</v>
      </c>
      <c r="I178" s="2">
        <v>710000000</v>
      </c>
      <c r="J178" s="2" t="s">
        <v>7</v>
      </c>
      <c r="K178" s="2" t="s">
        <v>364</v>
      </c>
      <c r="L178" s="2" t="s">
        <v>924</v>
      </c>
      <c r="M178" s="2"/>
      <c r="N178" s="2" t="s">
        <v>1253</v>
      </c>
      <c r="O178" s="2" t="s">
        <v>1418</v>
      </c>
      <c r="P178" s="73"/>
      <c r="Q178" s="73"/>
      <c r="R178" s="73"/>
      <c r="S178" s="73"/>
      <c r="T178" s="123">
        <v>6750000</v>
      </c>
      <c r="U178" s="123">
        <f t="shared" si="12"/>
        <v>7560000.0000000009</v>
      </c>
      <c r="V178" s="2"/>
      <c r="W178" s="2">
        <v>2017</v>
      </c>
      <c r="X178" s="146"/>
      <c r="Y178" s="122" t="s">
        <v>1258</v>
      </c>
      <c r="Z178" s="2"/>
      <c r="AA178" s="14" t="s">
        <v>1260</v>
      </c>
      <c r="AB178" s="2"/>
      <c r="AC178" s="2"/>
      <c r="AD178" s="2"/>
      <c r="AE178" s="2"/>
      <c r="AF178" s="2"/>
      <c r="AG178" s="2"/>
      <c r="AH178" s="2"/>
      <c r="AI178" s="2"/>
      <c r="AJ178" s="2"/>
      <c r="AK178" s="2"/>
      <c r="AL178" s="2"/>
      <c r="AM178" s="2"/>
      <c r="AN178" s="2"/>
      <c r="AO178" s="2"/>
      <c r="AP178" s="2"/>
      <c r="AQ178" s="2"/>
      <c r="AR178" s="2"/>
      <c r="AS178" s="2"/>
      <c r="AT178" s="2"/>
      <c r="AU178" s="2"/>
    </row>
    <row r="179" spans="1:47" s="125" customFormat="1" ht="51" x14ac:dyDescent="0.25">
      <c r="A179" s="1" t="s">
        <v>641</v>
      </c>
      <c r="B179" s="2" t="s">
        <v>1</v>
      </c>
      <c r="C179" s="2" t="s">
        <v>1428</v>
      </c>
      <c r="D179" s="106" t="s">
        <v>1429</v>
      </c>
      <c r="E179" s="106" t="s">
        <v>1429</v>
      </c>
      <c r="F179" s="106" t="s">
        <v>1430</v>
      </c>
      <c r="G179" s="73" t="s">
        <v>682</v>
      </c>
      <c r="H179" s="82">
        <v>100</v>
      </c>
      <c r="I179" s="2">
        <v>710000000</v>
      </c>
      <c r="J179" s="2" t="s">
        <v>7</v>
      </c>
      <c r="K179" s="2" t="s">
        <v>364</v>
      </c>
      <c r="L179" s="2" t="s">
        <v>932</v>
      </c>
      <c r="M179" s="2"/>
      <c r="N179" s="2" t="s">
        <v>1253</v>
      </c>
      <c r="O179" s="2" t="s">
        <v>1418</v>
      </c>
      <c r="P179" s="73"/>
      <c r="Q179" s="73"/>
      <c r="R179" s="73"/>
      <c r="S179" s="73"/>
      <c r="T179" s="123">
        <v>6750000</v>
      </c>
      <c r="U179" s="123">
        <f t="shared" si="12"/>
        <v>7560000.0000000009</v>
      </c>
      <c r="V179" s="2"/>
      <c r="W179" s="2">
        <v>2017</v>
      </c>
      <c r="X179" s="146"/>
      <c r="Y179" s="122" t="s">
        <v>1258</v>
      </c>
      <c r="Z179" s="2"/>
      <c r="AA179" s="14" t="s">
        <v>1260</v>
      </c>
      <c r="AB179" s="2"/>
      <c r="AC179" s="2"/>
      <c r="AD179" s="2"/>
      <c r="AE179" s="2"/>
      <c r="AF179" s="2"/>
      <c r="AG179" s="2"/>
      <c r="AH179" s="2"/>
      <c r="AI179" s="2"/>
      <c r="AJ179" s="2"/>
      <c r="AK179" s="2"/>
      <c r="AL179" s="2"/>
      <c r="AM179" s="2"/>
      <c r="AN179" s="2"/>
      <c r="AO179" s="2"/>
      <c r="AP179" s="2"/>
      <c r="AQ179" s="2"/>
      <c r="AR179" s="2"/>
      <c r="AS179" s="2"/>
      <c r="AT179" s="2"/>
      <c r="AU179" s="2"/>
    </row>
    <row r="180" spans="1:47" s="125" customFormat="1" ht="63.75" x14ac:dyDescent="0.25">
      <c r="A180" s="98" t="s">
        <v>642</v>
      </c>
      <c r="B180" s="2" t="s">
        <v>1</v>
      </c>
      <c r="C180" s="2" t="s">
        <v>1428</v>
      </c>
      <c r="D180" s="106" t="s">
        <v>1429</v>
      </c>
      <c r="E180" s="106" t="s">
        <v>1429</v>
      </c>
      <c r="F180" s="106" t="s">
        <v>1430</v>
      </c>
      <c r="G180" s="73" t="s">
        <v>682</v>
      </c>
      <c r="H180" s="82">
        <v>100</v>
      </c>
      <c r="I180" s="2">
        <v>710000000</v>
      </c>
      <c r="J180" s="2" t="s">
        <v>7</v>
      </c>
      <c r="K180" s="2" t="s">
        <v>364</v>
      </c>
      <c r="L180" s="2" t="s">
        <v>1431</v>
      </c>
      <c r="M180" s="2"/>
      <c r="N180" s="2" t="s">
        <v>1253</v>
      </c>
      <c r="O180" s="2" t="s">
        <v>1418</v>
      </c>
      <c r="P180" s="73"/>
      <c r="Q180" s="73"/>
      <c r="R180" s="73"/>
      <c r="S180" s="73"/>
      <c r="T180" s="123">
        <v>2700000</v>
      </c>
      <c r="U180" s="123">
        <f t="shared" si="12"/>
        <v>3024000.0000000005</v>
      </c>
      <c r="V180" s="2"/>
      <c r="W180" s="2">
        <v>2017</v>
      </c>
      <c r="X180" s="146"/>
      <c r="Y180" s="122" t="s">
        <v>1258</v>
      </c>
      <c r="Z180" s="2"/>
      <c r="AA180" s="14" t="s">
        <v>1260</v>
      </c>
      <c r="AB180" s="2"/>
      <c r="AC180" s="2"/>
      <c r="AD180" s="2"/>
      <c r="AE180" s="2"/>
      <c r="AF180" s="2"/>
      <c r="AG180" s="2"/>
      <c r="AH180" s="2"/>
      <c r="AI180" s="2"/>
      <c r="AJ180" s="2"/>
      <c r="AK180" s="2"/>
      <c r="AL180" s="2"/>
      <c r="AM180" s="2"/>
      <c r="AN180" s="2"/>
      <c r="AO180" s="2"/>
      <c r="AP180" s="2"/>
      <c r="AQ180" s="2"/>
      <c r="AR180" s="2"/>
      <c r="AS180" s="2"/>
      <c r="AT180" s="2"/>
      <c r="AU180" s="2"/>
    </row>
    <row r="181" spans="1:47" s="440" customFormat="1" ht="89.25" x14ac:dyDescent="0.25">
      <c r="A181" s="365" t="s">
        <v>643</v>
      </c>
      <c r="B181" s="366" t="s">
        <v>1</v>
      </c>
      <c r="C181" s="369" t="s">
        <v>1432</v>
      </c>
      <c r="D181" s="453" t="s">
        <v>1433</v>
      </c>
      <c r="E181" s="453" t="s">
        <v>1433</v>
      </c>
      <c r="F181" s="453" t="s">
        <v>1434</v>
      </c>
      <c r="G181" s="369" t="s">
        <v>682</v>
      </c>
      <c r="H181" s="373">
        <v>100</v>
      </c>
      <c r="I181" s="366">
        <v>710000000</v>
      </c>
      <c r="J181" s="366" t="s">
        <v>7</v>
      </c>
      <c r="K181" s="366" t="s">
        <v>359</v>
      </c>
      <c r="L181" s="366" t="s">
        <v>1435</v>
      </c>
      <c r="M181" s="366"/>
      <c r="N181" s="366" t="s">
        <v>1436</v>
      </c>
      <c r="O181" s="366" t="s">
        <v>1418</v>
      </c>
      <c r="P181" s="369"/>
      <c r="Q181" s="369"/>
      <c r="R181" s="369"/>
      <c r="S181" s="456"/>
      <c r="T181" s="438">
        <v>0</v>
      </c>
      <c r="U181" s="438">
        <v>0</v>
      </c>
      <c r="V181" s="457"/>
      <c r="W181" s="366">
        <v>2017</v>
      </c>
      <c r="X181" s="376" t="s">
        <v>2353</v>
      </c>
      <c r="Y181" s="443" t="s">
        <v>1258</v>
      </c>
      <c r="Z181" s="366"/>
      <c r="AA181" s="375" t="s">
        <v>1260</v>
      </c>
      <c r="AB181" s="366"/>
      <c r="AC181" s="366"/>
      <c r="AD181" s="366"/>
      <c r="AE181" s="366"/>
      <c r="AF181" s="366"/>
      <c r="AG181" s="366"/>
      <c r="AH181" s="366"/>
      <c r="AI181" s="366"/>
      <c r="AJ181" s="366"/>
      <c r="AK181" s="366"/>
      <c r="AL181" s="366"/>
      <c r="AM181" s="366"/>
      <c r="AN181" s="366"/>
      <c r="AO181" s="2"/>
      <c r="AP181" s="2"/>
      <c r="AQ181" s="2"/>
      <c r="AR181" s="2"/>
      <c r="AS181" s="2"/>
      <c r="AT181" s="2"/>
      <c r="AU181" s="366"/>
    </row>
    <row r="182" spans="1:47" s="125" customFormat="1" ht="93" customHeight="1" x14ac:dyDescent="0.25">
      <c r="A182" s="225" t="s">
        <v>2412</v>
      </c>
      <c r="B182" s="70" t="s">
        <v>1</v>
      </c>
      <c r="C182" s="75" t="s">
        <v>1432</v>
      </c>
      <c r="D182" s="74" t="s">
        <v>1433</v>
      </c>
      <c r="E182" s="74" t="s">
        <v>1433</v>
      </c>
      <c r="F182" s="74" t="s">
        <v>1434</v>
      </c>
      <c r="G182" s="75" t="s">
        <v>682</v>
      </c>
      <c r="H182" s="116">
        <v>100</v>
      </c>
      <c r="I182" s="70">
        <v>710000000</v>
      </c>
      <c r="J182" s="70" t="s">
        <v>7</v>
      </c>
      <c r="K182" s="70" t="s">
        <v>390</v>
      </c>
      <c r="L182" s="70" t="s">
        <v>1435</v>
      </c>
      <c r="M182" s="70"/>
      <c r="N182" s="70" t="s">
        <v>714</v>
      </c>
      <c r="O182" s="70" t="s">
        <v>1418</v>
      </c>
      <c r="P182" s="75"/>
      <c r="Q182" s="75"/>
      <c r="R182" s="75"/>
      <c r="S182" s="350"/>
      <c r="T182" s="202">
        <f>U182/1.12</f>
        <v>33208053.999999993</v>
      </c>
      <c r="U182" s="202">
        <v>37193020.479999997</v>
      </c>
      <c r="V182" s="351"/>
      <c r="W182" s="70">
        <v>2017</v>
      </c>
      <c r="X182" s="339" t="s">
        <v>2413</v>
      </c>
      <c r="Y182" s="224" t="s">
        <v>1258</v>
      </c>
      <c r="Z182" s="2"/>
      <c r="AA182" s="14" t="s">
        <v>1260</v>
      </c>
      <c r="AB182" s="2"/>
      <c r="AC182" s="2"/>
      <c r="AD182" s="2"/>
      <c r="AE182" s="2"/>
      <c r="AF182" s="2"/>
      <c r="AG182" s="2"/>
      <c r="AH182" s="2"/>
      <c r="AI182" s="2"/>
      <c r="AJ182" s="2"/>
      <c r="AK182" s="2"/>
      <c r="AL182" s="2"/>
      <c r="AM182" s="2"/>
      <c r="AN182" s="2"/>
      <c r="AO182" s="2"/>
      <c r="AP182" s="2"/>
      <c r="AQ182" s="2"/>
      <c r="AR182" s="2"/>
      <c r="AS182" s="2"/>
      <c r="AT182" s="2"/>
      <c r="AU182" s="2"/>
    </row>
    <row r="183" spans="1:47" s="440" customFormat="1" ht="89.25" x14ac:dyDescent="0.25">
      <c r="A183" s="452" t="s">
        <v>644</v>
      </c>
      <c r="B183" s="366" t="s">
        <v>1</v>
      </c>
      <c r="C183" s="369" t="s">
        <v>1432</v>
      </c>
      <c r="D183" s="453" t="s">
        <v>1433</v>
      </c>
      <c r="E183" s="453" t="s">
        <v>1433</v>
      </c>
      <c r="F183" s="453" t="s">
        <v>1437</v>
      </c>
      <c r="G183" s="369" t="s">
        <v>682</v>
      </c>
      <c r="H183" s="373">
        <v>100</v>
      </c>
      <c r="I183" s="366">
        <v>710000000</v>
      </c>
      <c r="J183" s="366" t="s">
        <v>7</v>
      </c>
      <c r="K183" s="366" t="s">
        <v>359</v>
      </c>
      <c r="L183" s="366" t="s">
        <v>1435</v>
      </c>
      <c r="M183" s="366"/>
      <c r="N183" s="366" t="s">
        <v>1436</v>
      </c>
      <c r="O183" s="366" t="s">
        <v>1418</v>
      </c>
      <c r="P183" s="369"/>
      <c r="Q183" s="369"/>
      <c r="R183" s="369"/>
      <c r="S183" s="456"/>
      <c r="T183" s="438">
        <v>0</v>
      </c>
      <c r="U183" s="438">
        <v>0</v>
      </c>
      <c r="V183" s="457"/>
      <c r="W183" s="366">
        <v>2017</v>
      </c>
      <c r="X183" s="376" t="s">
        <v>2353</v>
      </c>
      <c r="Y183" s="443" t="s">
        <v>1258</v>
      </c>
      <c r="Z183" s="366"/>
      <c r="AA183" s="375" t="s">
        <v>1260</v>
      </c>
      <c r="AB183" s="366"/>
      <c r="AC183" s="366"/>
      <c r="AD183" s="366"/>
      <c r="AE183" s="366"/>
      <c r="AF183" s="366"/>
      <c r="AG183" s="366"/>
      <c r="AH183" s="366"/>
      <c r="AI183" s="366"/>
      <c r="AJ183" s="366"/>
      <c r="AK183" s="366"/>
      <c r="AL183" s="366"/>
      <c r="AM183" s="366"/>
      <c r="AN183" s="366"/>
      <c r="AO183" s="2"/>
      <c r="AP183" s="2"/>
      <c r="AQ183" s="2"/>
      <c r="AR183" s="2"/>
      <c r="AS183" s="2"/>
      <c r="AT183" s="2"/>
      <c r="AU183" s="366"/>
    </row>
    <row r="184" spans="1:47" s="125" customFormat="1" ht="93" customHeight="1" x14ac:dyDescent="0.25">
      <c r="A184" s="221" t="s">
        <v>2414</v>
      </c>
      <c r="B184" s="70" t="s">
        <v>1</v>
      </c>
      <c r="C184" s="75" t="s">
        <v>1432</v>
      </c>
      <c r="D184" s="74" t="s">
        <v>1433</v>
      </c>
      <c r="E184" s="74" t="s">
        <v>1433</v>
      </c>
      <c r="F184" s="74" t="s">
        <v>1437</v>
      </c>
      <c r="G184" s="75" t="s">
        <v>682</v>
      </c>
      <c r="H184" s="116">
        <v>100</v>
      </c>
      <c r="I184" s="70">
        <v>710000000</v>
      </c>
      <c r="J184" s="70" t="s">
        <v>7</v>
      </c>
      <c r="K184" s="70" t="s">
        <v>390</v>
      </c>
      <c r="L184" s="70" t="s">
        <v>1435</v>
      </c>
      <c r="M184" s="70"/>
      <c r="N184" s="70" t="s">
        <v>714</v>
      </c>
      <c r="O184" s="70" t="s">
        <v>1418</v>
      </c>
      <c r="P184" s="75"/>
      <c r="Q184" s="75"/>
      <c r="R184" s="75"/>
      <c r="S184" s="350"/>
      <c r="T184" s="202">
        <f>U184/1.12</f>
        <v>11474279.999999998</v>
      </c>
      <c r="U184" s="202">
        <v>12851193.6</v>
      </c>
      <c r="V184" s="351"/>
      <c r="W184" s="70">
        <v>2017</v>
      </c>
      <c r="X184" s="339" t="s">
        <v>2413</v>
      </c>
      <c r="Y184" s="224" t="s">
        <v>1258</v>
      </c>
      <c r="Z184" s="2"/>
      <c r="AA184" s="14" t="s">
        <v>1260</v>
      </c>
      <c r="AB184" s="2"/>
      <c r="AC184" s="2"/>
      <c r="AD184" s="2"/>
      <c r="AE184" s="2"/>
      <c r="AF184" s="2"/>
      <c r="AG184" s="2"/>
      <c r="AH184" s="2"/>
      <c r="AI184" s="2"/>
      <c r="AJ184" s="2"/>
      <c r="AK184" s="2"/>
      <c r="AL184" s="2"/>
      <c r="AM184" s="2"/>
      <c r="AN184" s="2"/>
      <c r="AO184" s="2"/>
      <c r="AP184" s="2"/>
      <c r="AQ184" s="2"/>
      <c r="AR184" s="2"/>
      <c r="AS184" s="2"/>
      <c r="AT184" s="2"/>
      <c r="AU184" s="2"/>
    </row>
    <row r="185" spans="1:47" s="440" customFormat="1" ht="89.25" x14ac:dyDescent="0.25">
      <c r="A185" s="365" t="s">
        <v>645</v>
      </c>
      <c r="B185" s="366" t="s">
        <v>1</v>
      </c>
      <c r="C185" s="369" t="s">
        <v>1432</v>
      </c>
      <c r="D185" s="453" t="s">
        <v>1433</v>
      </c>
      <c r="E185" s="453" t="s">
        <v>1433</v>
      </c>
      <c r="F185" s="453" t="s">
        <v>1438</v>
      </c>
      <c r="G185" s="369" t="s">
        <v>682</v>
      </c>
      <c r="H185" s="373">
        <v>100</v>
      </c>
      <c r="I185" s="366">
        <v>710000000</v>
      </c>
      <c r="J185" s="366" t="s">
        <v>7</v>
      </c>
      <c r="K185" s="366" t="s">
        <v>359</v>
      </c>
      <c r="L185" s="366" t="s">
        <v>1435</v>
      </c>
      <c r="M185" s="366"/>
      <c r="N185" s="366" t="s">
        <v>1436</v>
      </c>
      <c r="O185" s="366" t="s">
        <v>1418</v>
      </c>
      <c r="P185" s="369"/>
      <c r="Q185" s="369"/>
      <c r="R185" s="369"/>
      <c r="S185" s="456"/>
      <c r="T185" s="438">
        <v>0</v>
      </c>
      <c r="U185" s="438">
        <v>0</v>
      </c>
      <c r="V185" s="457"/>
      <c r="W185" s="366">
        <v>2017</v>
      </c>
      <c r="X185" s="376" t="s">
        <v>2353</v>
      </c>
      <c r="Y185" s="443" t="s">
        <v>1258</v>
      </c>
      <c r="Z185" s="366"/>
      <c r="AA185" s="375" t="s">
        <v>1260</v>
      </c>
      <c r="AB185" s="366"/>
      <c r="AC185" s="366"/>
      <c r="AD185" s="366"/>
      <c r="AE185" s="366"/>
      <c r="AF185" s="366"/>
      <c r="AG185" s="366"/>
      <c r="AH185" s="366"/>
      <c r="AI185" s="366"/>
      <c r="AJ185" s="366"/>
      <c r="AK185" s="366"/>
      <c r="AL185" s="366"/>
      <c r="AM185" s="366"/>
      <c r="AN185" s="366"/>
      <c r="AO185" s="2"/>
      <c r="AP185" s="2"/>
      <c r="AQ185" s="2"/>
      <c r="AR185" s="2"/>
      <c r="AS185" s="2"/>
      <c r="AT185" s="2"/>
      <c r="AU185" s="366"/>
    </row>
    <row r="186" spans="1:47" s="125" customFormat="1" ht="93" customHeight="1" x14ac:dyDescent="0.25">
      <c r="A186" s="225" t="s">
        <v>2415</v>
      </c>
      <c r="B186" s="70" t="s">
        <v>1</v>
      </c>
      <c r="C186" s="75" t="s">
        <v>1432</v>
      </c>
      <c r="D186" s="74" t="s">
        <v>1433</v>
      </c>
      <c r="E186" s="74" t="s">
        <v>1433</v>
      </c>
      <c r="F186" s="74" t="s">
        <v>1438</v>
      </c>
      <c r="G186" s="75" t="s">
        <v>682</v>
      </c>
      <c r="H186" s="116">
        <v>100</v>
      </c>
      <c r="I186" s="70">
        <v>710000000</v>
      </c>
      <c r="J186" s="70" t="s">
        <v>7</v>
      </c>
      <c r="K186" s="70" t="s">
        <v>390</v>
      </c>
      <c r="L186" s="70" t="s">
        <v>1435</v>
      </c>
      <c r="M186" s="70"/>
      <c r="N186" s="70" t="s">
        <v>714</v>
      </c>
      <c r="O186" s="70" t="s">
        <v>1418</v>
      </c>
      <c r="P186" s="75"/>
      <c r="Q186" s="75"/>
      <c r="R186" s="75"/>
      <c r="S186" s="350"/>
      <c r="T186" s="202">
        <f>U186/1.12</f>
        <v>14628209.999999998</v>
      </c>
      <c r="U186" s="202">
        <v>16383595.199999999</v>
      </c>
      <c r="V186" s="351"/>
      <c r="W186" s="70">
        <v>2017</v>
      </c>
      <c r="X186" s="339" t="s">
        <v>2413</v>
      </c>
      <c r="Y186" s="224" t="s">
        <v>1258</v>
      </c>
      <c r="Z186" s="2"/>
      <c r="AA186" s="14" t="s">
        <v>1260</v>
      </c>
      <c r="AB186" s="2"/>
      <c r="AC186" s="2"/>
      <c r="AD186" s="2"/>
      <c r="AE186" s="2"/>
      <c r="AF186" s="2"/>
      <c r="AG186" s="2"/>
      <c r="AH186" s="2"/>
      <c r="AI186" s="2"/>
      <c r="AJ186" s="2"/>
      <c r="AK186" s="2"/>
      <c r="AL186" s="2"/>
      <c r="AM186" s="2"/>
      <c r="AN186" s="2"/>
      <c r="AO186" s="2"/>
      <c r="AP186" s="2"/>
      <c r="AQ186" s="2"/>
      <c r="AR186" s="2"/>
      <c r="AS186" s="2"/>
      <c r="AT186" s="2"/>
      <c r="AU186" s="2"/>
    </row>
    <row r="187" spans="1:47" s="440" customFormat="1" ht="89.25" x14ac:dyDescent="0.25">
      <c r="A187" s="452" t="s">
        <v>646</v>
      </c>
      <c r="B187" s="366" t="s">
        <v>1</v>
      </c>
      <c r="C187" s="369" t="s">
        <v>1432</v>
      </c>
      <c r="D187" s="453" t="s">
        <v>1433</v>
      </c>
      <c r="E187" s="453" t="s">
        <v>1433</v>
      </c>
      <c r="F187" s="453" t="s">
        <v>1439</v>
      </c>
      <c r="G187" s="369" t="s">
        <v>682</v>
      </c>
      <c r="H187" s="373">
        <v>100</v>
      </c>
      <c r="I187" s="366">
        <v>710000000</v>
      </c>
      <c r="J187" s="366" t="s">
        <v>7</v>
      </c>
      <c r="K187" s="366" t="s">
        <v>359</v>
      </c>
      <c r="L187" s="366" t="s">
        <v>1435</v>
      </c>
      <c r="M187" s="366"/>
      <c r="N187" s="366" t="s">
        <v>1436</v>
      </c>
      <c r="O187" s="366" t="s">
        <v>1418</v>
      </c>
      <c r="P187" s="369"/>
      <c r="Q187" s="369"/>
      <c r="R187" s="369"/>
      <c r="S187" s="458"/>
      <c r="T187" s="438">
        <v>0</v>
      </c>
      <c r="U187" s="438">
        <v>0</v>
      </c>
      <c r="V187" s="457"/>
      <c r="W187" s="366">
        <v>2017</v>
      </c>
      <c r="X187" s="376" t="s">
        <v>2353</v>
      </c>
      <c r="Y187" s="443" t="s">
        <v>1258</v>
      </c>
      <c r="Z187" s="366"/>
      <c r="AA187" s="375" t="s">
        <v>1260</v>
      </c>
      <c r="AB187" s="366"/>
      <c r="AC187" s="366"/>
      <c r="AD187" s="366"/>
      <c r="AE187" s="366"/>
      <c r="AF187" s="366"/>
      <c r="AG187" s="366"/>
      <c r="AH187" s="366"/>
      <c r="AI187" s="366"/>
      <c r="AJ187" s="366"/>
      <c r="AK187" s="366"/>
      <c r="AL187" s="366"/>
      <c r="AM187" s="366"/>
      <c r="AN187" s="366"/>
      <c r="AO187" s="2"/>
      <c r="AP187" s="2"/>
      <c r="AQ187" s="2"/>
      <c r="AR187" s="2"/>
      <c r="AS187" s="2"/>
      <c r="AT187" s="2"/>
      <c r="AU187" s="366"/>
    </row>
    <row r="188" spans="1:47" customFormat="1" ht="93" customHeight="1" x14ac:dyDescent="0.25">
      <c r="A188" s="221" t="s">
        <v>2416</v>
      </c>
      <c r="B188" s="70" t="s">
        <v>1</v>
      </c>
      <c r="C188" s="75" t="s">
        <v>1432</v>
      </c>
      <c r="D188" s="74" t="s">
        <v>1433</v>
      </c>
      <c r="E188" s="74" t="s">
        <v>1433</v>
      </c>
      <c r="F188" s="74" t="s">
        <v>1439</v>
      </c>
      <c r="G188" s="75" t="s">
        <v>682</v>
      </c>
      <c r="H188" s="116">
        <v>100</v>
      </c>
      <c r="I188" s="70">
        <v>710000000</v>
      </c>
      <c r="J188" s="70" t="s">
        <v>7</v>
      </c>
      <c r="K188" s="70" t="s">
        <v>390</v>
      </c>
      <c r="L188" s="70" t="s">
        <v>1435</v>
      </c>
      <c r="M188" s="70"/>
      <c r="N188" s="70" t="s">
        <v>714</v>
      </c>
      <c r="O188" s="70" t="s">
        <v>1418</v>
      </c>
      <c r="P188" s="75"/>
      <c r="Q188" s="75"/>
      <c r="R188" s="75"/>
      <c r="S188" s="352"/>
      <c r="T188" s="202">
        <f>U188/1.12</f>
        <v>1853209.9999999998</v>
      </c>
      <c r="U188" s="202">
        <v>2075595.2</v>
      </c>
      <c r="V188" s="351"/>
      <c r="W188" s="70">
        <v>2017</v>
      </c>
      <c r="X188" s="339" t="s">
        <v>2413</v>
      </c>
      <c r="Y188" s="224" t="s">
        <v>1258</v>
      </c>
      <c r="Z188" s="14"/>
      <c r="AA188" s="14" t="s">
        <v>1260</v>
      </c>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row>
    <row r="189" spans="1:47" s="125" customFormat="1" ht="51" x14ac:dyDescent="0.2">
      <c r="A189" s="1" t="s">
        <v>684</v>
      </c>
      <c r="B189" s="2" t="s">
        <v>1</v>
      </c>
      <c r="C189" s="2" t="s">
        <v>1440</v>
      </c>
      <c r="D189" s="45" t="s">
        <v>1441</v>
      </c>
      <c r="E189" s="45" t="s">
        <v>1441</v>
      </c>
      <c r="F189" s="45" t="s">
        <v>1442</v>
      </c>
      <c r="G189" s="2" t="s">
        <v>6</v>
      </c>
      <c r="H189" s="82">
        <v>100</v>
      </c>
      <c r="I189" s="2">
        <v>710000000</v>
      </c>
      <c r="J189" s="2" t="s">
        <v>7</v>
      </c>
      <c r="K189" s="2" t="s">
        <v>1443</v>
      </c>
      <c r="L189" s="2" t="s">
        <v>924</v>
      </c>
      <c r="M189" s="2"/>
      <c r="N189" s="2" t="s">
        <v>1444</v>
      </c>
      <c r="O189" s="2" t="s">
        <v>1418</v>
      </c>
      <c r="P189" s="2"/>
      <c r="Q189" s="2"/>
      <c r="R189" s="2"/>
      <c r="S189" s="100"/>
      <c r="T189" s="123">
        <v>193908</v>
      </c>
      <c r="U189" s="123">
        <f t="shared" si="12"/>
        <v>217176.96000000002</v>
      </c>
      <c r="V189" s="2"/>
      <c r="W189" s="2">
        <v>2017</v>
      </c>
      <c r="X189" s="146"/>
      <c r="Y189" s="122" t="s">
        <v>1258</v>
      </c>
      <c r="Z189" s="2"/>
      <c r="AA189" s="14" t="s">
        <v>1260</v>
      </c>
      <c r="AB189" s="2"/>
      <c r="AC189" s="2"/>
      <c r="AD189" s="2"/>
      <c r="AE189" s="2"/>
      <c r="AF189" s="2"/>
      <c r="AG189" s="2"/>
      <c r="AH189" s="2"/>
      <c r="AI189" s="2"/>
      <c r="AJ189" s="2"/>
      <c r="AK189" s="2"/>
      <c r="AL189" s="2"/>
      <c r="AM189" s="2"/>
      <c r="AN189" s="2"/>
      <c r="AO189" s="2"/>
      <c r="AP189" s="2"/>
      <c r="AQ189" s="2"/>
      <c r="AR189" s="2"/>
      <c r="AS189" s="2"/>
      <c r="AT189" s="2"/>
      <c r="AU189" s="2"/>
    </row>
    <row r="190" spans="1:47" s="125" customFormat="1" ht="127.5" x14ac:dyDescent="0.25">
      <c r="A190" s="98" t="s">
        <v>685</v>
      </c>
      <c r="B190" s="2" t="s">
        <v>1</v>
      </c>
      <c r="C190" s="73" t="s">
        <v>1445</v>
      </c>
      <c r="D190" s="106" t="s">
        <v>1446</v>
      </c>
      <c r="E190" s="106" t="s">
        <v>1447</v>
      </c>
      <c r="F190" s="106" t="s">
        <v>1448</v>
      </c>
      <c r="G190" s="73" t="s">
        <v>682</v>
      </c>
      <c r="H190" s="82">
        <v>70</v>
      </c>
      <c r="I190" s="2">
        <v>710000000</v>
      </c>
      <c r="J190" s="2" t="s">
        <v>7</v>
      </c>
      <c r="K190" s="126" t="s">
        <v>185</v>
      </c>
      <c r="L190" s="73" t="s">
        <v>1449</v>
      </c>
      <c r="M190" s="73"/>
      <c r="N190" s="73" t="s">
        <v>835</v>
      </c>
      <c r="O190" s="2" t="s">
        <v>1450</v>
      </c>
      <c r="P190" s="73"/>
      <c r="Q190" s="73"/>
      <c r="R190" s="73"/>
      <c r="S190" s="124"/>
      <c r="T190" s="124">
        <v>106013980</v>
      </c>
      <c r="U190" s="124">
        <v>107419765</v>
      </c>
      <c r="V190" s="73"/>
      <c r="W190" s="2">
        <v>2017</v>
      </c>
      <c r="X190" s="121" t="s">
        <v>1451</v>
      </c>
      <c r="Y190" s="122" t="s">
        <v>1258</v>
      </c>
      <c r="Z190" s="2"/>
      <c r="AA190" s="14" t="s">
        <v>1260</v>
      </c>
      <c r="AB190" s="2"/>
      <c r="AC190" s="2"/>
      <c r="AD190" s="2"/>
      <c r="AE190" s="2"/>
      <c r="AF190" s="2"/>
      <c r="AG190" s="2"/>
      <c r="AH190" s="2"/>
      <c r="AI190" s="2"/>
      <c r="AJ190" s="2"/>
      <c r="AK190" s="2"/>
      <c r="AL190" s="2"/>
      <c r="AM190" s="2"/>
      <c r="AN190" s="2"/>
      <c r="AO190" s="2"/>
      <c r="AP190" s="2"/>
      <c r="AQ190" s="2"/>
      <c r="AR190" s="2"/>
      <c r="AS190" s="2"/>
      <c r="AT190" s="2"/>
      <c r="AU190" s="2"/>
    </row>
    <row r="191" spans="1:47" s="125" customFormat="1" ht="127.5" x14ac:dyDescent="0.25">
      <c r="A191" s="1" t="s">
        <v>686</v>
      </c>
      <c r="B191" s="2" t="s">
        <v>1</v>
      </c>
      <c r="C191" s="73" t="s">
        <v>1445</v>
      </c>
      <c r="D191" s="106" t="s">
        <v>1446</v>
      </c>
      <c r="E191" s="106" t="s">
        <v>1447</v>
      </c>
      <c r="F191" s="106" t="s">
        <v>1452</v>
      </c>
      <c r="G191" s="73" t="s">
        <v>682</v>
      </c>
      <c r="H191" s="82">
        <v>70</v>
      </c>
      <c r="I191" s="2">
        <v>710000000</v>
      </c>
      <c r="J191" s="2" t="s">
        <v>7</v>
      </c>
      <c r="K191" s="126" t="s">
        <v>185</v>
      </c>
      <c r="L191" s="73" t="s">
        <v>1449</v>
      </c>
      <c r="M191" s="73"/>
      <c r="N191" s="73" t="s">
        <v>835</v>
      </c>
      <c r="O191" s="2" t="s">
        <v>1450</v>
      </c>
      <c r="P191" s="73"/>
      <c r="Q191" s="73"/>
      <c r="R191" s="73"/>
      <c r="S191" s="124"/>
      <c r="T191" s="123">
        <v>266769360</v>
      </c>
      <c r="U191" s="124">
        <v>274315868</v>
      </c>
      <c r="V191" s="73"/>
      <c r="W191" s="2">
        <v>2017</v>
      </c>
      <c r="X191" s="121" t="s">
        <v>1451</v>
      </c>
      <c r="Y191" s="122" t="s">
        <v>1258</v>
      </c>
      <c r="Z191" s="2"/>
      <c r="AA191" s="14" t="s">
        <v>1260</v>
      </c>
      <c r="AB191" s="2"/>
      <c r="AC191" s="2"/>
      <c r="AD191" s="2"/>
      <c r="AE191" s="2"/>
      <c r="AF191" s="2"/>
      <c r="AG191" s="2"/>
      <c r="AH191" s="2"/>
      <c r="AI191" s="2"/>
      <c r="AJ191" s="2"/>
      <c r="AK191" s="2"/>
      <c r="AL191" s="2"/>
      <c r="AM191" s="2"/>
      <c r="AN191" s="2"/>
      <c r="AO191" s="2"/>
      <c r="AP191" s="2"/>
      <c r="AQ191" s="2"/>
      <c r="AR191" s="2"/>
      <c r="AS191" s="2"/>
      <c r="AT191" s="2"/>
      <c r="AU191" s="2"/>
    </row>
    <row r="192" spans="1:47" s="125" customFormat="1" ht="127.5" x14ac:dyDescent="0.25">
      <c r="A192" s="98" t="s">
        <v>687</v>
      </c>
      <c r="B192" s="2" t="s">
        <v>1</v>
      </c>
      <c r="C192" s="73" t="s">
        <v>1445</v>
      </c>
      <c r="D192" s="106" t="s">
        <v>1446</v>
      </c>
      <c r="E192" s="106" t="s">
        <v>1447</v>
      </c>
      <c r="F192" s="106" t="s">
        <v>1453</v>
      </c>
      <c r="G192" s="73" t="s">
        <v>682</v>
      </c>
      <c r="H192" s="82">
        <v>70</v>
      </c>
      <c r="I192" s="2">
        <v>710000000</v>
      </c>
      <c r="J192" s="2" t="s">
        <v>7</v>
      </c>
      <c r="K192" s="126" t="s">
        <v>185</v>
      </c>
      <c r="L192" s="73" t="s">
        <v>1449</v>
      </c>
      <c r="M192" s="73"/>
      <c r="N192" s="73" t="s">
        <v>835</v>
      </c>
      <c r="O192" s="2" t="s">
        <v>1450</v>
      </c>
      <c r="P192" s="73"/>
      <c r="Q192" s="73"/>
      <c r="R192" s="73"/>
      <c r="S192" s="124"/>
      <c r="T192" s="123">
        <v>60696740</v>
      </c>
      <c r="U192" s="124">
        <v>62264696</v>
      </c>
      <c r="V192" s="73"/>
      <c r="W192" s="2">
        <v>2017</v>
      </c>
      <c r="X192" s="121" t="s">
        <v>1451</v>
      </c>
      <c r="Y192" s="122" t="s">
        <v>1258</v>
      </c>
      <c r="Z192" s="2"/>
      <c r="AA192" s="14" t="s">
        <v>1260</v>
      </c>
      <c r="AB192" s="2"/>
      <c r="AC192" s="2"/>
      <c r="AD192" s="2"/>
      <c r="AE192" s="2"/>
      <c r="AF192" s="2"/>
      <c r="AG192" s="2"/>
      <c r="AH192" s="2"/>
      <c r="AI192" s="2"/>
      <c r="AJ192" s="2"/>
      <c r="AK192" s="2"/>
      <c r="AL192" s="2"/>
      <c r="AM192" s="2"/>
      <c r="AN192" s="2"/>
      <c r="AO192" s="2"/>
      <c r="AP192" s="2"/>
      <c r="AQ192" s="2"/>
      <c r="AR192" s="2"/>
      <c r="AS192" s="2"/>
      <c r="AT192" s="2"/>
      <c r="AU192" s="2"/>
    </row>
    <row r="193" spans="1:47" s="125" customFormat="1" ht="76.5" x14ac:dyDescent="0.25">
      <c r="A193" s="1" t="s">
        <v>706</v>
      </c>
      <c r="B193" s="2" t="s">
        <v>1</v>
      </c>
      <c r="C193" s="73" t="s">
        <v>1445</v>
      </c>
      <c r="D193" s="106" t="s">
        <v>1446</v>
      </c>
      <c r="E193" s="106" t="s">
        <v>1447</v>
      </c>
      <c r="F193" s="106" t="s">
        <v>1454</v>
      </c>
      <c r="G193" s="73" t="s">
        <v>682</v>
      </c>
      <c r="H193" s="82">
        <v>70</v>
      </c>
      <c r="I193" s="2">
        <v>710000000</v>
      </c>
      <c r="J193" s="2" t="s">
        <v>7</v>
      </c>
      <c r="K193" s="126" t="s">
        <v>185</v>
      </c>
      <c r="L193" s="73" t="s">
        <v>1455</v>
      </c>
      <c r="M193" s="73"/>
      <c r="N193" s="73" t="s">
        <v>835</v>
      </c>
      <c r="O193" s="2" t="s">
        <v>1450</v>
      </c>
      <c r="P193" s="73"/>
      <c r="Q193" s="73"/>
      <c r="R193" s="123"/>
      <c r="S193" s="123"/>
      <c r="T193" s="123">
        <v>34228125</v>
      </c>
      <c r="U193" s="123">
        <v>37895485</v>
      </c>
      <c r="V193" s="73"/>
      <c r="W193" s="2">
        <v>2017</v>
      </c>
      <c r="X193" s="121" t="s">
        <v>1451</v>
      </c>
      <c r="Y193" s="122" t="s">
        <v>1258</v>
      </c>
      <c r="Z193" s="2"/>
      <c r="AA193" s="14" t="s">
        <v>1260</v>
      </c>
      <c r="AB193" s="2"/>
      <c r="AC193" s="2"/>
      <c r="AD193" s="2"/>
      <c r="AE193" s="2"/>
      <c r="AF193" s="2"/>
      <c r="AG193" s="2"/>
      <c r="AH193" s="2"/>
      <c r="AI193" s="2"/>
      <c r="AJ193" s="2"/>
      <c r="AK193" s="2"/>
      <c r="AL193" s="2"/>
      <c r="AM193" s="2"/>
      <c r="AN193" s="2"/>
      <c r="AO193" s="2"/>
      <c r="AP193" s="2"/>
      <c r="AQ193" s="2"/>
      <c r="AR193" s="2"/>
      <c r="AS193" s="2"/>
      <c r="AT193" s="2"/>
      <c r="AU193" s="2"/>
    </row>
    <row r="194" spans="1:47" s="125" customFormat="1" ht="89.25" x14ac:dyDescent="0.25">
      <c r="A194" s="98" t="s">
        <v>707</v>
      </c>
      <c r="B194" s="2" t="s">
        <v>1</v>
      </c>
      <c r="C194" s="73" t="s">
        <v>1445</v>
      </c>
      <c r="D194" s="106" t="s">
        <v>1446</v>
      </c>
      <c r="E194" s="106" t="s">
        <v>1447</v>
      </c>
      <c r="F194" s="106" t="s">
        <v>1456</v>
      </c>
      <c r="G194" s="73" t="s">
        <v>682</v>
      </c>
      <c r="H194" s="82">
        <v>70</v>
      </c>
      <c r="I194" s="2">
        <v>710000000</v>
      </c>
      <c r="J194" s="2" t="s">
        <v>7</v>
      </c>
      <c r="K194" s="126" t="s">
        <v>185</v>
      </c>
      <c r="L194" s="73" t="s">
        <v>1449</v>
      </c>
      <c r="M194" s="73"/>
      <c r="N194" s="73" t="s">
        <v>835</v>
      </c>
      <c r="O194" s="2" t="s">
        <v>1450</v>
      </c>
      <c r="P194" s="73"/>
      <c r="Q194" s="73"/>
      <c r="R194" s="123"/>
      <c r="S194" s="123"/>
      <c r="T194" s="123">
        <v>95582502</v>
      </c>
      <c r="U194" s="123">
        <v>107052402</v>
      </c>
      <c r="V194" s="73"/>
      <c r="W194" s="2">
        <v>2017</v>
      </c>
      <c r="X194" s="121" t="s">
        <v>1451</v>
      </c>
      <c r="Y194" s="122" t="s">
        <v>1258</v>
      </c>
      <c r="Z194" s="2"/>
      <c r="AA194" s="14" t="s">
        <v>1260</v>
      </c>
      <c r="AB194" s="2"/>
      <c r="AC194" s="2"/>
      <c r="AD194" s="2"/>
      <c r="AE194" s="2"/>
      <c r="AF194" s="2"/>
      <c r="AG194" s="2"/>
      <c r="AH194" s="2"/>
      <c r="AI194" s="2"/>
      <c r="AJ194" s="2"/>
      <c r="AK194" s="2"/>
      <c r="AL194" s="2"/>
      <c r="AM194" s="2"/>
      <c r="AN194" s="2"/>
      <c r="AO194" s="2"/>
      <c r="AP194" s="2"/>
      <c r="AQ194" s="2"/>
      <c r="AR194" s="2"/>
      <c r="AS194" s="2"/>
      <c r="AT194" s="2"/>
      <c r="AU194" s="2"/>
    </row>
    <row r="195" spans="1:47" s="181" customFormat="1" ht="51" x14ac:dyDescent="0.25">
      <c r="A195" s="165" t="s">
        <v>720</v>
      </c>
      <c r="B195" s="166" t="s">
        <v>1</v>
      </c>
      <c r="C195" s="176" t="s">
        <v>1457</v>
      </c>
      <c r="D195" s="177" t="s">
        <v>1458</v>
      </c>
      <c r="E195" s="177" t="s">
        <v>1458</v>
      </c>
      <c r="F195" s="177" t="s">
        <v>1458</v>
      </c>
      <c r="G195" s="176" t="s">
        <v>6</v>
      </c>
      <c r="H195" s="178">
        <v>100</v>
      </c>
      <c r="I195" s="166">
        <v>710000000</v>
      </c>
      <c r="J195" s="166" t="s">
        <v>7</v>
      </c>
      <c r="K195" s="166" t="s">
        <v>1459</v>
      </c>
      <c r="L195" s="176" t="s">
        <v>1460</v>
      </c>
      <c r="M195" s="176"/>
      <c r="N195" s="166" t="s">
        <v>9</v>
      </c>
      <c r="O195" s="166" t="s">
        <v>1418</v>
      </c>
      <c r="P195" s="176"/>
      <c r="Q195" s="176"/>
      <c r="R195" s="176"/>
      <c r="S195" s="176"/>
      <c r="T195" s="180">
        <v>840000</v>
      </c>
      <c r="U195" s="180">
        <v>840000</v>
      </c>
      <c r="V195" s="176"/>
      <c r="W195" s="73">
        <v>2017</v>
      </c>
      <c r="X195" s="121" t="s">
        <v>1451</v>
      </c>
      <c r="Y195" s="234" t="s">
        <v>1258</v>
      </c>
      <c r="Z195" s="166" t="s">
        <v>1728</v>
      </c>
      <c r="AA195" s="171" t="s">
        <v>1260</v>
      </c>
      <c r="AB195" s="166" t="s">
        <v>1762</v>
      </c>
      <c r="AC195" s="166" t="s">
        <v>1725</v>
      </c>
      <c r="AD195" s="182"/>
      <c r="AE195" s="180">
        <v>840000</v>
      </c>
      <c r="AF195" s="166"/>
      <c r="AG195" s="166" t="s">
        <v>1730</v>
      </c>
      <c r="AH195" s="166" t="s">
        <v>1761</v>
      </c>
      <c r="AI195" s="166"/>
      <c r="AJ195" s="166"/>
      <c r="AK195" s="166"/>
      <c r="AL195" s="166"/>
      <c r="AM195" s="166"/>
      <c r="AN195" s="166"/>
      <c r="AO195" s="166"/>
      <c r="AP195" s="166"/>
      <c r="AQ195" s="166"/>
      <c r="AR195" s="166"/>
      <c r="AS195" s="166"/>
      <c r="AT195" s="166"/>
      <c r="AU195" s="166"/>
    </row>
    <row r="196" spans="1:47" s="181" customFormat="1" ht="51" x14ac:dyDescent="0.25">
      <c r="A196" s="174" t="s">
        <v>721</v>
      </c>
      <c r="B196" s="166" t="s">
        <v>1</v>
      </c>
      <c r="C196" s="176" t="s">
        <v>1457</v>
      </c>
      <c r="D196" s="177" t="s">
        <v>1458</v>
      </c>
      <c r="E196" s="177" t="s">
        <v>1458</v>
      </c>
      <c r="F196" s="177" t="s">
        <v>1458</v>
      </c>
      <c r="G196" s="176" t="s">
        <v>6</v>
      </c>
      <c r="H196" s="178">
        <v>100</v>
      </c>
      <c r="I196" s="166">
        <v>710000000</v>
      </c>
      <c r="J196" s="166" t="s">
        <v>7</v>
      </c>
      <c r="K196" s="166" t="s">
        <v>364</v>
      </c>
      <c r="L196" s="176" t="s">
        <v>1461</v>
      </c>
      <c r="M196" s="176"/>
      <c r="N196" s="166" t="s">
        <v>9</v>
      </c>
      <c r="O196" s="166" t="s">
        <v>1418</v>
      </c>
      <c r="P196" s="176"/>
      <c r="Q196" s="176"/>
      <c r="R196" s="176"/>
      <c r="S196" s="176"/>
      <c r="T196" s="179">
        <v>600000</v>
      </c>
      <c r="U196" s="180">
        <v>600000</v>
      </c>
      <c r="V196" s="176"/>
      <c r="W196" s="176">
        <v>2017</v>
      </c>
      <c r="X196" s="274" t="s">
        <v>1462</v>
      </c>
      <c r="Y196" s="234" t="s">
        <v>1258</v>
      </c>
      <c r="Z196" s="166" t="s">
        <v>1728</v>
      </c>
      <c r="AA196" s="171" t="s">
        <v>1260</v>
      </c>
      <c r="AB196" s="166" t="s">
        <v>1729</v>
      </c>
      <c r="AC196" s="166" t="s">
        <v>1725</v>
      </c>
      <c r="AD196" s="182"/>
      <c r="AE196" s="180">
        <v>600000</v>
      </c>
      <c r="AF196" s="166"/>
      <c r="AG196" s="166" t="s">
        <v>1730</v>
      </c>
      <c r="AH196" s="166" t="s">
        <v>1731</v>
      </c>
      <c r="AI196" s="166"/>
      <c r="AJ196" s="166"/>
      <c r="AK196" s="166"/>
      <c r="AL196" s="166"/>
      <c r="AM196" s="166"/>
      <c r="AN196" s="166"/>
      <c r="AO196" s="166"/>
      <c r="AP196" s="166"/>
      <c r="AQ196" s="166"/>
      <c r="AR196" s="166"/>
      <c r="AS196" s="166"/>
      <c r="AT196" s="166"/>
      <c r="AU196" s="166"/>
    </row>
    <row r="197" spans="1:47" s="125" customFormat="1" ht="76.5" x14ac:dyDescent="0.25">
      <c r="A197" s="1" t="s">
        <v>722</v>
      </c>
      <c r="B197" s="2" t="s">
        <v>1</v>
      </c>
      <c r="C197" s="81" t="s">
        <v>1463</v>
      </c>
      <c r="D197" s="137" t="s">
        <v>1464</v>
      </c>
      <c r="E197" s="137" t="s">
        <v>1464</v>
      </c>
      <c r="F197" s="106" t="s">
        <v>1465</v>
      </c>
      <c r="G197" s="73" t="s">
        <v>6</v>
      </c>
      <c r="H197" s="82">
        <v>100</v>
      </c>
      <c r="I197" s="2">
        <v>710000000</v>
      </c>
      <c r="J197" s="2" t="s">
        <v>7</v>
      </c>
      <c r="K197" s="2" t="s">
        <v>364</v>
      </c>
      <c r="L197" s="73" t="s">
        <v>1466</v>
      </c>
      <c r="M197" s="73"/>
      <c r="N197" s="2" t="s">
        <v>9</v>
      </c>
      <c r="O197" s="2" t="s">
        <v>1467</v>
      </c>
      <c r="P197" s="73"/>
      <c r="Q197" s="73"/>
      <c r="R197" s="73"/>
      <c r="S197" s="73"/>
      <c r="T197" s="123">
        <v>27397749</v>
      </c>
      <c r="U197" s="123">
        <v>27397749</v>
      </c>
      <c r="V197" s="73"/>
      <c r="W197" s="73">
        <v>2017</v>
      </c>
      <c r="X197" s="121" t="s">
        <v>1462</v>
      </c>
      <c r="Y197" s="122" t="s">
        <v>1258</v>
      </c>
      <c r="Z197" s="2"/>
      <c r="AA197" s="14" t="s">
        <v>1260</v>
      </c>
      <c r="AB197" s="2"/>
      <c r="AC197" s="2"/>
      <c r="AD197" s="2"/>
      <c r="AE197" s="2"/>
      <c r="AF197" s="2"/>
      <c r="AG197" s="2"/>
      <c r="AH197" s="2"/>
      <c r="AI197" s="2"/>
      <c r="AJ197" s="2"/>
      <c r="AK197" s="2"/>
      <c r="AL197" s="2"/>
      <c r="AM197" s="2"/>
      <c r="AN197" s="2"/>
      <c r="AO197" s="2"/>
      <c r="AP197" s="2"/>
      <c r="AQ197" s="2"/>
      <c r="AR197" s="2"/>
      <c r="AS197" s="2"/>
      <c r="AT197" s="2"/>
      <c r="AU197" s="2"/>
    </row>
    <row r="198" spans="1:47" s="181" customFormat="1" ht="114.75" x14ac:dyDescent="0.25">
      <c r="A198" s="174" t="s">
        <v>723</v>
      </c>
      <c r="B198" s="166" t="s">
        <v>1</v>
      </c>
      <c r="C198" s="194" t="s">
        <v>1468</v>
      </c>
      <c r="D198" s="195" t="s">
        <v>1469</v>
      </c>
      <c r="E198" s="195" t="s">
        <v>1469</v>
      </c>
      <c r="F198" s="177" t="s">
        <v>1470</v>
      </c>
      <c r="G198" s="176" t="s">
        <v>6</v>
      </c>
      <c r="H198" s="178">
        <v>100</v>
      </c>
      <c r="I198" s="166">
        <v>710000000</v>
      </c>
      <c r="J198" s="166" t="s">
        <v>7</v>
      </c>
      <c r="K198" s="166" t="s">
        <v>364</v>
      </c>
      <c r="L198" s="176" t="s">
        <v>1471</v>
      </c>
      <c r="M198" s="176"/>
      <c r="N198" s="166" t="s">
        <v>9</v>
      </c>
      <c r="O198" s="166" t="s">
        <v>1048</v>
      </c>
      <c r="P198" s="176"/>
      <c r="Q198" s="176"/>
      <c r="R198" s="176"/>
      <c r="S198" s="176"/>
      <c r="T198" s="179">
        <v>15144960</v>
      </c>
      <c r="U198" s="179">
        <v>15144960</v>
      </c>
      <c r="V198" s="176"/>
      <c r="W198" s="176">
        <v>2017</v>
      </c>
      <c r="X198" s="274" t="s">
        <v>1462</v>
      </c>
      <c r="Y198" s="234" t="s">
        <v>1258</v>
      </c>
      <c r="Z198" s="166" t="s">
        <v>1728</v>
      </c>
      <c r="AA198" s="171" t="s">
        <v>1260</v>
      </c>
      <c r="AB198" s="166" t="s">
        <v>1785</v>
      </c>
      <c r="AC198" s="166" t="s">
        <v>1784</v>
      </c>
      <c r="AD198" s="182"/>
      <c r="AE198" s="179">
        <v>15144960</v>
      </c>
      <c r="AF198" s="166"/>
      <c r="AG198" s="166" t="s">
        <v>1723</v>
      </c>
      <c r="AH198" s="166" t="s">
        <v>1786</v>
      </c>
      <c r="AI198" s="166"/>
      <c r="AJ198" s="166"/>
      <c r="AK198" s="166"/>
      <c r="AL198" s="166"/>
      <c r="AM198" s="166"/>
      <c r="AN198" s="166"/>
      <c r="AO198" s="166"/>
      <c r="AP198" s="166"/>
      <c r="AQ198" s="166"/>
      <c r="AR198" s="166"/>
      <c r="AS198" s="166"/>
      <c r="AT198" s="166"/>
      <c r="AU198" s="166"/>
    </row>
    <row r="199" spans="1:47" s="125" customFormat="1" ht="63.75" x14ac:dyDescent="0.25">
      <c r="A199" s="1" t="s">
        <v>724</v>
      </c>
      <c r="B199" s="2" t="s">
        <v>1</v>
      </c>
      <c r="C199" s="124" t="s">
        <v>1472</v>
      </c>
      <c r="D199" s="138" t="s">
        <v>1473</v>
      </c>
      <c r="E199" s="138" t="s">
        <v>1473</v>
      </c>
      <c r="F199" s="138" t="s">
        <v>1474</v>
      </c>
      <c r="G199" s="124" t="s">
        <v>682</v>
      </c>
      <c r="H199" s="82">
        <v>0</v>
      </c>
      <c r="I199" s="2">
        <v>710000000</v>
      </c>
      <c r="J199" s="2" t="s">
        <v>7</v>
      </c>
      <c r="K199" s="124" t="s">
        <v>352</v>
      </c>
      <c r="L199" s="124" t="s">
        <v>1475</v>
      </c>
      <c r="M199" s="124"/>
      <c r="N199" s="124" t="s">
        <v>1476</v>
      </c>
      <c r="O199" s="2" t="s">
        <v>1450</v>
      </c>
      <c r="P199" s="124"/>
      <c r="Q199" s="124"/>
      <c r="R199" s="124"/>
      <c r="S199" s="124"/>
      <c r="T199" s="123">
        <v>659519280</v>
      </c>
      <c r="U199" s="124">
        <f>T199</f>
        <v>659519280</v>
      </c>
      <c r="V199" s="124"/>
      <c r="W199" s="73">
        <v>2017</v>
      </c>
      <c r="X199" s="275" t="s">
        <v>1462</v>
      </c>
      <c r="Y199" s="122" t="s">
        <v>1258</v>
      </c>
      <c r="Z199" s="2"/>
      <c r="AA199" s="14" t="s">
        <v>1260</v>
      </c>
      <c r="AB199" s="2"/>
      <c r="AC199" s="2"/>
      <c r="AD199" s="2"/>
      <c r="AE199" s="2"/>
      <c r="AF199" s="2"/>
      <c r="AG199" s="2"/>
      <c r="AH199" s="2"/>
      <c r="AI199" s="2"/>
      <c r="AJ199" s="2"/>
      <c r="AK199" s="2"/>
      <c r="AL199" s="2"/>
      <c r="AM199" s="2"/>
      <c r="AN199" s="2"/>
      <c r="AO199" s="2"/>
      <c r="AP199" s="2"/>
      <c r="AQ199" s="2"/>
      <c r="AR199" s="2"/>
      <c r="AS199" s="2"/>
      <c r="AT199" s="2"/>
      <c r="AU199" s="2"/>
    </row>
    <row r="200" spans="1:47" s="125" customFormat="1" ht="51" x14ac:dyDescent="0.25">
      <c r="A200" s="221" t="s">
        <v>725</v>
      </c>
      <c r="B200" s="70" t="s">
        <v>1</v>
      </c>
      <c r="C200" s="205" t="s">
        <v>1472</v>
      </c>
      <c r="D200" s="229" t="s">
        <v>1473</v>
      </c>
      <c r="E200" s="229" t="s">
        <v>1473</v>
      </c>
      <c r="F200" s="229" t="s">
        <v>1477</v>
      </c>
      <c r="G200" s="205" t="s">
        <v>682</v>
      </c>
      <c r="H200" s="116">
        <v>0</v>
      </c>
      <c r="I200" s="70">
        <v>710000000</v>
      </c>
      <c r="J200" s="70" t="s">
        <v>7</v>
      </c>
      <c r="K200" s="205" t="s">
        <v>352</v>
      </c>
      <c r="L200" s="205" t="s">
        <v>1478</v>
      </c>
      <c r="M200" s="205"/>
      <c r="N200" s="205" t="s">
        <v>1476</v>
      </c>
      <c r="O200" s="70" t="s">
        <v>1450</v>
      </c>
      <c r="P200" s="205"/>
      <c r="Q200" s="205"/>
      <c r="R200" s="205"/>
      <c r="S200" s="205"/>
      <c r="T200" s="200">
        <v>0</v>
      </c>
      <c r="U200" s="200">
        <v>0</v>
      </c>
      <c r="V200" s="205"/>
      <c r="W200" s="75">
        <v>2017</v>
      </c>
      <c r="X200" s="230" t="s">
        <v>2108</v>
      </c>
      <c r="Y200" s="224" t="s">
        <v>1258</v>
      </c>
      <c r="Z200" s="2"/>
      <c r="AA200" s="14" t="s">
        <v>1260</v>
      </c>
      <c r="AB200" s="2"/>
      <c r="AC200" s="2"/>
      <c r="AD200" s="2"/>
      <c r="AE200" s="2"/>
      <c r="AF200" s="2"/>
      <c r="AG200" s="2"/>
      <c r="AH200" s="2"/>
      <c r="AI200" s="2"/>
      <c r="AJ200" s="2"/>
      <c r="AK200" s="2"/>
      <c r="AL200" s="2"/>
      <c r="AM200" s="2"/>
      <c r="AN200" s="2"/>
      <c r="AO200" s="2"/>
      <c r="AP200" s="2"/>
      <c r="AQ200" s="2"/>
      <c r="AR200" s="2"/>
      <c r="AS200" s="2"/>
      <c r="AT200" s="2"/>
      <c r="AU200" s="2"/>
    </row>
    <row r="201" spans="1:47" s="125" customFormat="1" ht="51" x14ac:dyDescent="0.25">
      <c r="A201" s="221" t="s">
        <v>2142</v>
      </c>
      <c r="B201" s="70" t="s">
        <v>1</v>
      </c>
      <c r="C201" s="205" t="s">
        <v>1472</v>
      </c>
      <c r="D201" s="229" t="s">
        <v>1473</v>
      </c>
      <c r="E201" s="229" t="s">
        <v>1473</v>
      </c>
      <c r="F201" s="229" t="s">
        <v>1477</v>
      </c>
      <c r="G201" s="205" t="s">
        <v>6</v>
      </c>
      <c r="H201" s="116">
        <v>0</v>
      </c>
      <c r="I201" s="70">
        <v>710000000</v>
      </c>
      <c r="J201" s="70" t="s">
        <v>7</v>
      </c>
      <c r="K201" s="205" t="s">
        <v>185</v>
      </c>
      <c r="L201" s="205" t="s">
        <v>1478</v>
      </c>
      <c r="M201" s="205"/>
      <c r="N201" s="205" t="s">
        <v>1253</v>
      </c>
      <c r="O201" s="70" t="s">
        <v>1450</v>
      </c>
      <c r="P201" s="205"/>
      <c r="Q201" s="205"/>
      <c r="R201" s="205"/>
      <c r="S201" s="205"/>
      <c r="T201" s="202">
        <v>535749120</v>
      </c>
      <c r="U201" s="205">
        <f>T201</f>
        <v>535749120</v>
      </c>
      <c r="V201" s="205"/>
      <c r="W201" s="75">
        <v>2017</v>
      </c>
      <c r="X201" s="230" t="s">
        <v>2143</v>
      </c>
      <c r="Y201" s="224" t="s">
        <v>1258</v>
      </c>
      <c r="Z201" s="2"/>
      <c r="AA201" s="14" t="s">
        <v>1260</v>
      </c>
      <c r="AB201" s="2"/>
      <c r="AC201" s="2"/>
      <c r="AD201" s="2"/>
      <c r="AE201" s="2"/>
      <c r="AF201" s="2"/>
      <c r="AG201" s="2"/>
      <c r="AH201" s="2"/>
      <c r="AI201" s="2"/>
      <c r="AJ201" s="2"/>
      <c r="AK201" s="2"/>
      <c r="AL201" s="2"/>
      <c r="AM201" s="2"/>
      <c r="AN201" s="2"/>
      <c r="AO201" s="2"/>
      <c r="AP201" s="2"/>
      <c r="AQ201" s="2"/>
      <c r="AR201" s="2"/>
      <c r="AS201" s="2"/>
      <c r="AT201" s="2"/>
      <c r="AU201" s="2"/>
    </row>
    <row r="202" spans="1:47" s="125" customFormat="1" ht="51" x14ac:dyDescent="0.25">
      <c r="A202" s="1" t="s">
        <v>726</v>
      </c>
      <c r="B202" s="2" t="s">
        <v>1</v>
      </c>
      <c r="C202" s="124" t="s">
        <v>1472</v>
      </c>
      <c r="D202" s="138" t="s">
        <v>1473</v>
      </c>
      <c r="E202" s="138" t="s">
        <v>1473</v>
      </c>
      <c r="F202" s="138" t="s">
        <v>1479</v>
      </c>
      <c r="G202" s="124" t="s">
        <v>682</v>
      </c>
      <c r="H202" s="82">
        <v>0</v>
      </c>
      <c r="I202" s="2">
        <v>710000000</v>
      </c>
      <c r="J202" s="2" t="s">
        <v>7</v>
      </c>
      <c r="K202" s="124" t="s">
        <v>364</v>
      </c>
      <c r="L202" s="124" t="s">
        <v>1480</v>
      </c>
      <c r="M202" s="124"/>
      <c r="N202" s="2" t="s">
        <v>1253</v>
      </c>
      <c r="O202" s="2" t="s">
        <v>1450</v>
      </c>
      <c r="P202" s="124"/>
      <c r="Q202" s="124"/>
      <c r="R202" s="124"/>
      <c r="S202" s="124"/>
      <c r="T202" s="123">
        <v>1275112800</v>
      </c>
      <c r="U202" s="124">
        <f>T202</f>
        <v>1275112800</v>
      </c>
      <c r="V202" s="124"/>
      <c r="W202" s="73">
        <v>2017</v>
      </c>
      <c r="X202" s="275" t="s">
        <v>1462</v>
      </c>
      <c r="Y202" s="122" t="s">
        <v>1258</v>
      </c>
      <c r="Z202" s="2"/>
      <c r="AA202" s="14" t="s">
        <v>1260</v>
      </c>
      <c r="AB202" s="2"/>
      <c r="AC202" s="2"/>
      <c r="AD202" s="2"/>
      <c r="AE202" s="2"/>
      <c r="AF202" s="2"/>
      <c r="AG202" s="2"/>
      <c r="AH202" s="2"/>
      <c r="AI202" s="2"/>
      <c r="AJ202" s="2"/>
      <c r="AK202" s="2"/>
      <c r="AL202" s="2"/>
      <c r="AM202" s="2"/>
      <c r="AN202" s="2"/>
      <c r="AO202" s="2"/>
      <c r="AP202" s="2"/>
      <c r="AQ202" s="2"/>
      <c r="AR202" s="2"/>
      <c r="AS202" s="2"/>
      <c r="AT202" s="2"/>
      <c r="AU202" s="2"/>
    </row>
    <row r="203" spans="1:47" s="181" customFormat="1" ht="140.25" x14ac:dyDescent="0.25">
      <c r="A203" s="174" t="s">
        <v>727</v>
      </c>
      <c r="B203" s="166" t="s">
        <v>1</v>
      </c>
      <c r="C203" s="176" t="s">
        <v>1481</v>
      </c>
      <c r="D203" s="192" t="s">
        <v>1482</v>
      </c>
      <c r="E203" s="192" t="s">
        <v>1483</v>
      </c>
      <c r="F203" s="192" t="s">
        <v>1484</v>
      </c>
      <c r="G203" s="180" t="s">
        <v>6</v>
      </c>
      <c r="H203" s="178">
        <v>0</v>
      </c>
      <c r="I203" s="166">
        <v>710000000</v>
      </c>
      <c r="J203" s="166" t="s">
        <v>7</v>
      </c>
      <c r="K203" s="180" t="s">
        <v>364</v>
      </c>
      <c r="L203" s="180" t="s">
        <v>1485</v>
      </c>
      <c r="M203" s="180"/>
      <c r="N203" s="166" t="s">
        <v>9</v>
      </c>
      <c r="O203" s="166" t="s">
        <v>1418</v>
      </c>
      <c r="P203" s="180"/>
      <c r="Q203" s="180"/>
      <c r="R203" s="180"/>
      <c r="S203" s="180"/>
      <c r="T203" s="179">
        <v>203190</v>
      </c>
      <c r="U203" s="180">
        <v>203190</v>
      </c>
      <c r="V203" s="180"/>
      <c r="W203" s="193">
        <v>2017</v>
      </c>
      <c r="X203" s="276" t="s">
        <v>1462</v>
      </c>
      <c r="Y203" s="234" t="s">
        <v>1258</v>
      </c>
      <c r="Z203" s="166"/>
      <c r="AA203" s="171" t="s">
        <v>1260</v>
      </c>
      <c r="AB203" s="166" t="s">
        <v>1783</v>
      </c>
      <c r="AC203" s="166" t="s">
        <v>1725</v>
      </c>
      <c r="AD203" s="182"/>
      <c r="AE203" s="182"/>
      <c r="AF203" s="171" t="s">
        <v>1781</v>
      </c>
      <c r="AG203" s="166" t="s">
        <v>1730</v>
      </c>
      <c r="AH203" s="180" t="s">
        <v>1782</v>
      </c>
      <c r="AI203" s="166"/>
      <c r="AJ203" s="166"/>
      <c r="AK203" s="166"/>
      <c r="AL203" s="166"/>
      <c r="AM203" s="166"/>
      <c r="AN203" s="166"/>
      <c r="AO203" s="166"/>
      <c r="AP203" s="166"/>
      <c r="AQ203" s="166"/>
      <c r="AR203" s="166"/>
      <c r="AS203" s="166"/>
      <c r="AT203" s="166"/>
      <c r="AU203" s="166"/>
    </row>
    <row r="204" spans="1:47" s="125" customFormat="1" ht="89.25" x14ac:dyDescent="0.25">
      <c r="A204" s="225" t="s">
        <v>728</v>
      </c>
      <c r="B204" s="70" t="s">
        <v>1</v>
      </c>
      <c r="C204" s="75" t="s">
        <v>1445</v>
      </c>
      <c r="D204" s="74" t="s">
        <v>1446</v>
      </c>
      <c r="E204" s="74" t="s">
        <v>1447</v>
      </c>
      <c r="F204" s="229" t="s">
        <v>1486</v>
      </c>
      <c r="G204" s="75" t="s">
        <v>682</v>
      </c>
      <c r="H204" s="116">
        <v>80</v>
      </c>
      <c r="I204" s="70">
        <v>710000000</v>
      </c>
      <c r="J204" s="70" t="s">
        <v>7</v>
      </c>
      <c r="K204" s="205" t="s">
        <v>364</v>
      </c>
      <c r="L204" s="205" t="s">
        <v>1487</v>
      </c>
      <c r="M204" s="205"/>
      <c r="N204" s="70" t="s">
        <v>1253</v>
      </c>
      <c r="O204" s="70" t="s">
        <v>1450</v>
      </c>
      <c r="P204" s="205"/>
      <c r="Q204" s="205"/>
      <c r="R204" s="205"/>
      <c r="S204" s="205"/>
      <c r="T204" s="200">
        <v>0</v>
      </c>
      <c r="U204" s="200">
        <v>0</v>
      </c>
      <c r="V204" s="205"/>
      <c r="W204" s="231">
        <v>2017</v>
      </c>
      <c r="X204" s="230" t="s">
        <v>2108</v>
      </c>
      <c r="Y204" s="224" t="s">
        <v>1258</v>
      </c>
      <c r="Z204" s="2"/>
      <c r="AA204" s="14" t="s">
        <v>1260</v>
      </c>
      <c r="AB204" s="2"/>
      <c r="AC204" s="2"/>
      <c r="AD204" s="2"/>
      <c r="AE204" s="2"/>
      <c r="AF204" s="2"/>
      <c r="AG204" s="2"/>
      <c r="AH204" s="2"/>
      <c r="AI204" s="2"/>
      <c r="AJ204" s="2"/>
      <c r="AK204" s="2"/>
      <c r="AL204" s="2"/>
      <c r="AM204" s="2"/>
      <c r="AN204" s="2"/>
      <c r="AO204" s="2"/>
      <c r="AP204" s="2"/>
      <c r="AQ204" s="2"/>
      <c r="AR204" s="2"/>
      <c r="AS204" s="2"/>
      <c r="AT204" s="2"/>
      <c r="AU204" s="2"/>
    </row>
    <row r="205" spans="1:47" s="125" customFormat="1" ht="89.25" x14ac:dyDescent="0.25">
      <c r="A205" s="225" t="s">
        <v>2144</v>
      </c>
      <c r="B205" s="70" t="s">
        <v>1</v>
      </c>
      <c r="C205" s="75" t="s">
        <v>1445</v>
      </c>
      <c r="D205" s="74" t="s">
        <v>1446</v>
      </c>
      <c r="E205" s="74" t="s">
        <v>1447</v>
      </c>
      <c r="F205" s="229" t="s">
        <v>1486</v>
      </c>
      <c r="G205" s="75" t="s">
        <v>682</v>
      </c>
      <c r="H205" s="116">
        <v>80</v>
      </c>
      <c r="I205" s="70">
        <v>710000000</v>
      </c>
      <c r="J205" s="70" t="s">
        <v>7</v>
      </c>
      <c r="K205" s="205" t="s">
        <v>359</v>
      </c>
      <c r="L205" s="205" t="s">
        <v>1487</v>
      </c>
      <c r="M205" s="205"/>
      <c r="N205" s="70" t="s">
        <v>1436</v>
      </c>
      <c r="O205" s="70" t="s">
        <v>1450</v>
      </c>
      <c r="P205" s="205"/>
      <c r="Q205" s="205"/>
      <c r="R205" s="205"/>
      <c r="S205" s="205"/>
      <c r="T205" s="202">
        <v>9900000</v>
      </c>
      <c r="U205" s="205">
        <v>9900000</v>
      </c>
      <c r="V205" s="205"/>
      <c r="W205" s="231">
        <v>2017</v>
      </c>
      <c r="X205" s="230" t="s">
        <v>2145</v>
      </c>
      <c r="Y205" s="224" t="s">
        <v>1258</v>
      </c>
      <c r="Z205" s="2"/>
      <c r="AA205" s="14" t="s">
        <v>1260</v>
      </c>
      <c r="AB205" s="2"/>
      <c r="AC205" s="2"/>
      <c r="AD205" s="2"/>
      <c r="AE205" s="2"/>
      <c r="AF205" s="2"/>
      <c r="AG205" s="2"/>
      <c r="AH205" s="2"/>
      <c r="AI205" s="2"/>
      <c r="AJ205" s="2"/>
      <c r="AK205" s="2"/>
      <c r="AL205" s="2"/>
      <c r="AM205" s="2"/>
      <c r="AN205" s="2"/>
      <c r="AO205" s="2"/>
      <c r="AP205" s="2"/>
      <c r="AQ205" s="2"/>
      <c r="AR205" s="2"/>
      <c r="AS205" s="2"/>
      <c r="AT205" s="2"/>
      <c r="AU205" s="2"/>
    </row>
    <row r="206" spans="1:47" s="125" customFormat="1" ht="89.25" x14ac:dyDescent="0.25">
      <c r="A206" s="221" t="s">
        <v>729</v>
      </c>
      <c r="B206" s="70" t="s">
        <v>1</v>
      </c>
      <c r="C206" s="75" t="s">
        <v>1445</v>
      </c>
      <c r="D206" s="74" t="s">
        <v>1446</v>
      </c>
      <c r="E206" s="74" t="s">
        <v>1447</v>
      </c>
      <c r="F206" s="229" t="s">
        <v>1488</v>
      </c>
      <c r="G206" s="75" t="s">
        <v>682</v>
      </c>
      <c r="H206" s="116">
        <v>80</v>
      </c>
      <c r="I206" s="70">
        <v>710000000</v>
      </c>
      <c r="J206" s="70" t="s">
        <v>7</v>
      </c>
      <c r="K206" s="205" t="s">
        <v>364</v>
      </c>
      <c r="L206" s="205" t="s">
        <v>1489</v>
      </c>
      <c r="M206" s="205"/>
      <c r="N206" s="70" t="s">
        <v>1253</v>
      </c>
      <c r="O206" s="70" t="s">
        <v>1450</v>
      </c>
      <c r="P206" s="205"/>
      <c r="Q206" s="205"/>
      <c r="R206" s="205"/>
      <c r="S206" s="205"/>
      <c r="T206" s="200">
        <v>0</v>
      </c>
      <c r="U206" s="200">
        <v>0</v>
      </c>
      <c r="V206" s="205"/>
      <c r="W206" s="231">
        <v>2017</v>
      </c>
      <c r="X206" s="230" t="s">
        <v>2108</v>
      </c>
      <c r="Y206" s="224" t="s">
        <v>1258</v>
      </c>
      <c r="Z206" s="2"/>
      <c r="AA206" s="14" t="s">
        <v>1260</v>
      </c>
      <c r="AB206" s="2"/>
      <c r="AC206" s="2"/>
      <c r="AD206" s="2"/>
      <c r="AE206" s="2"/>
      <c r="AF206" s="2"/>
      <c r="AG206" s="2"/>
      <c r="AH206" s="2"/>
      <c r="AI206" s="2"/>
      <c r="AJ206" s="2"/>
      <c r="AK206" s="2"/>
      <c r="AL206" s="2"/>
      <c r="AM206" s="2"/>
      <c r="AN206" s="2"/>
      <c r="AO206" s="2"/>
      <c r="AP206" s="2"/>
      <c r="AQ206" s="2"/>
      <c r="AR206" s="2"/>
      <c r="AS206" s="2"/>
      <c r="AT206" s="2"/>
      <c r="AU206" s="2"/>
    </row>
    <row r="207" spans="1:47" s="125" customFormat="1" ht="89.25" x14ac:dyDescent="0.25">
      <c r="A207" s="221" t="s">
        <v>2146</v>
      </c>
      <c r="B207" s="70" t="s">
        <v>1</v>
      </c>
      <c r="C207" s="75" t="s">
        <v>1445</v>
      </c>
      <c r="D207" s="74" t="s">
        <v>1446</v>
      </c>
      <c r="E207" s="74" t="s">
        <v>1447</v>
      </c>
      <c r="F207" s="229" t="s">
        <v>1488</v>
      </c>
      <c r="G207" s="75" t="s">
        <v>682</v>
      </c>
      <c r="H207" s="116">
        <v>80</v>
      </c>
      <c r="I207" s="70">
        <v>710000000</v>
      </c>
      <c r="J207" s="70" t="s">
        <v>7</v>
      </c>
      <c r="K207" s="205" t="s">
        <v>359</v>
      </c>
      <c r="L207" s="205" t="s">
        <v>1489</v>
      </c>
      <c r="M207" s="205"/>
      <c r="N207" s="70" t="s">
        <v>1436</v>
      </c>
      <c r="O207" s="70" t="s">
        <v>1450</v>
      </c>
      <c r="P207" s="205"/>
      <c r="Q207" s="205"/>
      <c r="R207" s="205"/>
      <c r="S207" s="205"/>
      <c r="T207" s="202">
        <v>5800000</v>
      </c>
      <c r="U207" s="205">
        <v>5800000</v>
      </c>
      <c r="V207" s="205"/>
      <c r="W207" s="231">
        <v>2017</v>
      </c>
      <c r="X207" s="230" t="s">
        <v>2145</v>
      </c>
      <c r="Y207" s="224" t="s">
        <v>1258</v>
      </c>
      <c r="Z207" s="2"/>
      <c r="AA207" s="14" t="s">
        <v>1260</v>
      </c>
      <c r="AB207" s="2"/>
      <c r="AC207" s="2"/>
      <c r="AD207" s="2"/>
      <c r="AE207" s="2"/>
      <c r="AF207" s="2"/>
      <c r="AG207" s="2"/>
      <c r="AH207" s="2"/>
      <c r="AI207" s="2"/>
      <c r="AJ207" s="2"/>
      <c r="AK207" s="2"/>
      <c r="AL207" s="2"/>
      <c r="AM207" s="2"/>
      <c r="AN207" s="2"/>
      <c r="AO207" s="2"/>
      <c r="AP207" s="2"/>
      <c r="AQ207" s="2"/>
      <c r="AR207" s="2"/>
      <c r="AS207" s="2"/>
      <c r="AT207" s="2"/>
      <c r="AU207" s="2"/>
    </row>
    <row r="208" spans="1:47" s="125" customFormat="1" ht="127.5" x14ac:dyDescent="0.25">
      <c r="A208" s="225" t="s">
        <v>730</v>
      </c>
      <c r="B208" s="2" t="s">
        <v>1</v>
      </c>
      <c r="C208" s="73" t="s">
        <v>1445</v>
      </c>
      <c r="D208" s="106" t="s">
        <v>1446</v>
      </c>
      <c r="E208" s="106" t="s">
        <v>1447</v>
      </c>
      <c r="F208" s="139" t="s">
        <v>1490</v>
      </c>
      <c r="G208" s="73" t="s">
        <v>682</v>
      </c>
      <c r="H208" s="82">
        <v>80</v>
      </c>
      <c r="I208" s="2">
        <v>710000000</v>
      </c>
      <c r="J208" s="2" t="s">
        <v>7</v>
      </c>
      <c r="K208" s="124" t="s">
        <v>364</v>
      </c>
      <c r="L208" s="124" t="s">
        <v>1491</v>
      </c>
      <c r="M208" s="124"/>
      <c r="N208" s="2" t="s">
        <v>1253</v>
      </c>
      <c r="O208" s="2" t="s">
        <v>1450</v>
      </c>
      <c r="P208" s="124"/>
      <c r="Q208" s="124"/>
      <c r="R208" s="124"/>
      <c r="S208" s="124"/>
      <c r="T208" s="200">
        <v>0</v>
      </c>
      <c r="U208" s="200">
        <v>0</v>
      </c>
      <c r="V208" s="124"/>
      <c r="W208" s="129">
        <v>2017</v>
      </c>
      <c r="X208" s="275" t="s">
        <v>2108</v>
      </c>
      <c r="Y208" s="122" t="s">
        <v>1258</v>
      </c>
      <c r="Z208" s="2"/>
      <c r="AA208" s="14" t="s">
        <v>1260</v>
      </c>
      <c r="AB208" s="2"/>
      <c r="AC208" s="2"/>
      <c r="AD208" s="2"/>
      <c r="AE208" s="2"/>
      <c r="AF208" s="2"/>
      <c r="AG208" s="2"/>
      <c r="AH208" s="2"/>
      <c r="AI208" s="2"/>
      <c r="AJ208" s="2"/>
      <c r="AK208" s="2"/>
      <c r="AL208" s="2"/>
      <c r="AM208" s="2"/>
      <c r="AN208" s="2"/>
      <c r="AO208" s="2"/>
      <c r="AP208" s="2"/>
      <c r="AQ208" s="2"/>
      <c r="AR208" s="2"/>
      <c r="AS208" s="2"/>
      <c r="AT208" s="2"/>
      <c r="AU208" s="2"/>
    </row>
    <row r="209" spans="1:180" s="125" customFormat="1" ht="127.5" x14ac:dyDescent="0.25">
      <c r="A209" s="225" t="s">
        <v>2147</v>
      </c>
      <c r="B209" s="2" t="s">
        <v>1</v>
      </c>
      <c r="C209" s="73" t="s">
        <v>1445</v>
      </c>
      <c r="D209" s="106" t="s">
        <v>1446</v>
      </c>
      <c r="E209" s="106" t="s">
        <v>1447</v>
      </c>
      <c r="F209" s="139" t="s">
        <v>1490</v>
      </c>
      <c r="G209" s="73" t="s">
        <v>682</v>
      </c>
      <c r="H209" s="82">
        <v>80</v>
      </c>
      <c r="I209" s="2">
        <v>710000000</v>
      </c>
      <c r="J209" s="2" t="s">
        <v>7</v>
      </c>
      <c r="K209" s="124" t="s">
        <v>359</v>
      </c>
      <c r="L209" s="124" t="s">
        <v>1491</v>
      </c>
      <c r="M209" s="124"/>
      <c r="N209" s="2" t="s">
        <v>1436</v>
      </c>
      <c r="O209" s="2" t="s">
        <v>1450</v>
      </c>
      <c r="P209" s="124"/>
      <c r="Q209" s="124"/>
      <c r="R209" s="124"/>
      <c r="S209" s="124"/>
      <c r="T209" s="123">
        <v>4050000</v>
      </c>
      <c r="U209" s="124">
        <v>4050000</v>
      </c>
      <c r="V209" s="124"/>
      <c r="W209" s="129">
        <v>2017</v>
      </c>
      <c r="X209" s="275" t="s">
        <v>2145</v>
      </c>
      <c r="Y209" s="122" t="s">
        <v>1258</v>
      </c>
      <c r="Z209" s="2"/>
      <c r="AA209" s="14" t="s">
        <v>1260</v>
      </c>
      <c r="AB209" s="2"/>
      <c r="AC209" s="2"/>
      <c r="AD209" s="2"/>
      <c r="AE209" s="2"/>
      <c r="AF209" s="2"/>
      <c r="AG209" s="2"/>
      <c r="AH209" s="2"/>
      <c r="AI209" s="2"/>
      <c r="AJ209" s="2"/>
      <c r="AK209" s="2"/>
      <c r="AL209" s="2"/>
      <c r="AM209" s="2"/>
      <c r="AN209" s="2"/>
      <c r="AO209" s="2"/>
      <c r="AP209" s="2"/>
      <c r="AQ209" s="2"/>
      <c r="AR209" s="2"/>
      <c r="AS209" s="2"/>
      <c r="AT209" s="2"/>
      <c r="AU209" s="2"/>
    </row>
    <row r="210" spans="1:180" s="22" customFormat="1" ht="76.5" x14ac:dyDescent="0.2">
      <c r="A210" s="98" t="s">
        <v>731</v>
      </c>
      <c r="B210" s="2" t="s">
        <v>1</v>
      </c>
      <c r="C210" s="124" t="s">
        <v>1492</v>
      </c>
      <c r="D210" s="106" t="s">
        <v>1493</v>
      </c>
      <c r="E210" s="106" t="s">
        <v>1493</v>
      </c>
      <c r="F210" s="106" t="s">
        <v>1494</v>
      </c>
      <c r="G210" s="73" t="s">
        <v>682</v>
      </c>
      <c r="H210" s="82">
        <v>100</v>
      </c>
      <c r="I210" s="2">
        <v>710000000</v>
      </c>
      <c r="J210" s="2" t="s">
        <v>7</v>
      </c>
      <c r="K210" s="2" t="s">
        <v>185</v>
      </c>
      <c r="L210" s="124" t="s">
        <v>1495</v>
      </c>
      <c r="M210" s="124"/>
      <c r="N210" s="73" t="s">
        <v>835</v>
      </c>
      <c r="O210" s="2" t="s">
        <v>1496</v>
      </c>
      <c r="P210" s="124"/>
      <c r="Q210" s="124"/>
      <c r="R210" s="130"/>
      <c r="S210" s="131"/>
      <c r="T210" s="130">
        <v>7771989</v>
      </c>
      <c r="U210" s="130">
        <f t="shared" ref="U210:U218" si="13">T210*1.12</f>
        <v>8704627.6800000016</v>
      </c>
      <c r="V210" s="2"/>
      <c r="W210" s="2">
        <v>2017</v>
      </c>
      <c r="X210" s="121"/>
      <c r="Y210" s="122" t="s">
        <v>1258</v>
      </c>
      <c r="Z210" s="112"/>
      <c r="AA210" s="14" t="s">
        <v>1260</v>
      </c>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row>
    <row r="211" spans="1:180" s="22" customFormat="1" ht="76.5" x14ac:dyDescent="0.2">
      <c r="A211" s="225" t="s">
        <v>732</v>
      </c>
      <c r="B211" s="70" t="s">
        <v>1</v>
      </c>
      <c r="C211" s="205" t="s">
        <v>1492</v>
      </c>
      <c r="D211" s="74" t="s">
        <v>1493</v>
      </c>
      <c r="E211" s="74" t="s">
        <v>1493</v>
      </c>
      <c r="F211" s="74" t="s">
        <v>1497</v>
      </c>
      <c r="G211" s="75" t="s">
        <v>682</v>
      </c>
      <c r="H211" s="116">
        <v>100</v>
      </c>
      <c r="I211" s="70">
        <v>710000000</v>
      </c>
      <c r="J211" s="70" t="s">
        <v>7</v>
      </c>
      <c r="K211" s="70" t="s">
        <v>185</v>
      </c>
      <c r="L211" s="205" t="s">
        <v>1495</v>
      </c>
      <c r="M211" s="205"/>
      <c r="N211" s="75" t="s">
        <v>835</v>
      </c>
      <c r="O211" s="70" t="s">
        <v>1496</v>
      </c>
      <c r="P211" s="205"/>
      <c r="Q211" s="205"/>
      <c r="R211" s="206"/>
      <c r="S211" s="232"/>
      <c r="T211" s="206">
        <v>0</v>
      </c>
      <c r="U211" s="206">
        <v>0</v>
      </c>
      <c r="V211" s="70"/>
      <c r="W211" s="70">
        <v>2017</v>
      </c>
      <c r="X211" s="197" t="s">
        <v>2108</v>
      </c>
      <c r="Y211" s="224" t="s">
        <v>1258</v>
      </c>
      <c r="Z211" s="112"/>
      <c r="AA211" s="14" t="s">
        <v>1260</v>
      </c>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row>
    <row r="212" spans="1:180" s="22" customFormat="1" ht="76.5" x14ac:dyDescent="0.2">
      <c r="A212" s="225" t="s">
        <v>2148</v>
      </c>
      <c r="B212" s="70" t="s">
        <v>1</v>
      </c>
      <c r="C212" s="205" t="s">
        <v>1492</v>
      </c>
      <c r="D212" s="74" t="s">
        <v>1493</v>
      </c>
      <c r="E212" s="74" t="s">
        <v>1493</v>
      </c>
      <c r="F212" s="74" t="s">
        <v>1497</v>
      </c>
      <c r="G212" s="75" t="s">
        <v>682</v>
      </c>
      <c r="H212" s="116">
        <v>100</v>
      </c>
      <c r="I212" s="70">
        <v>710000000</v>
      </c>
      <c r="J212" s="70" t="s">
        <v>7</v>
      </c>
      <c r="K212" s="70" t="s">
        <v>390</v>
      </c>
      <c r="L212" s="205" t="s">
        <v>1495</v>
      </c>
      <c r="M212" s="205"/>
      <c r="N212" s="70" t="s">
        <v>1297</v>
      </c>
      <c r="O212" s="70" t="s">
        <v>1496</v>
      </c>
      <c r="P212" s="205"/>
      <c r="Q212" s="205"/>
      <c r="R212" s="206"/>
      <c r="S212" s="232"/>
      <c r="T212" s="206">
        <f>U212/1.12</f>
        <v>37793531.460000001</v>
      </c>
      <c r="U212" s="206">
        <v>42328755.235200003</v>
      </c>
      <c r="V212" s="70"/>
      <c r="W212" s="70">
        <v>2017</v>
      </c>
      <c r="X212" s="197" t="s">
        <v>2149</v>
      </c>
      <c r="Y212" s="224" t="s">
        <v>1258</v>
      </c>
      <c r="Z212" s="112"/>
      <c r="AA212" s="14" t="s">
        <v>1260</v>
      </c>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row>
    <row r="213" spans="1:180" s="22" customFormat="1" ht="76.5" x14ac:dyDescent="0.2">
      <c r="A213" s="98" t="s">
        <v>733</v>
      </c>
      <c r="B213" s="2" t="s">
        <v>1</v>
      </c>
      <c r="C213" s="124" t="s">
        <v>1492</v>
      </c>
      <c r="D213" s="106" t="s">
        <v>1493</v>
      </c>
      <c r="E213" s="106" t="s">
        <v>1493</v>
      </c>
      <c r="F213" s="106" t="s">
        <v>1498</v>
      </c>
      <c r="G213" s="73" t="s">
        <v>682</v>
      </c>
      <c r="H213" s="82">
        <v>100</v>
      </c>
      <c r="I213" s="2">
        <v>710000000</v>
      </c>
      <c r="J213" s="2" t="s">
        <v>7</v>
      </c>
      <c r="K213" s="2" t="s">
        <v>185</v>
      </c>
      <c r="L213" s="124" t="s">
        <v>1495</v>
      </c>
      <c r="M213" s="124"/>
      <c r="N213" s="73" t="s">
        <v>835</v>
      </c>
      <c r="O213" s="2" t="s">
        <v>1496</v>
      </c>
      <c r="P213" s="124"/>
      <c r="Q213" s="124"/>
      <c r="R213" s="130"/>
      <c r="S213" s="131"/>
      <c r="T213" s="130">
        <v>6263881</v>
      </c>
      <c r="U213" s="130">
        <f t="shared" si="13"/>
        <v>7015546.7200000007</v>
      </c>
      <c r="V213" s="2"/>
      <c r="W213" s="2">
        <v>2017</v>
      </c>
      <c r="X213" s="121"/>
      <c r="Y213" s="122" t="s">
        <v>1258</v>
      </c>
      <c r="Z213" s="112"/>
      <c r="AA213" s="14" t="s">
        <v>1260</v>
      </c>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row>
    <row r="214" spans="1:180" s="22" customFormat="1" ht="76.5" x14ac:dyDescent="0.2">
      <c r="A214" s="1" t="s">
        <v>734</v>
      </c>
      <c r="B214" s="2" t="s">
        <v>1</v>
      </c>
      <c r="C214" s="124" t="s">
        <v>1492</v>
      </c>
      <c r="D214" s="106" t="s">
        <v>1493</v>
      </c>
      <c r="E214" s="106" t="s">
        <v>1493</v>
      </c>
      <c r="F214" s="106" t="s">
        <v>1499</v>
      </c>
      <c r="G214" s="73" t="s">
        <v>682</v>
      </c>
      <c r="H214" s="82">
        <v>100</v>
      </c>
      <c r="I214" s="2">
        <v>710000000</v>
      </c>
      <c r="J214" s="2" t="s">
        <v>7</v>
      </c>
      <c r="K214" s="2" t="s">
        <v>185</v>
      </c>
      <c r="L214" s="124" t="s">
        <v>1495</v>
      </c>
      <c r="M214" s="124"/>
      <c r="N214" s="73" t="s">
        <v>835</v>
      </c>
      <c r="O214" s="2" t="s">
        <v>1496</v>
      </c>
      <c r="P214" s="124"/>
      <c r="Q214" s="124"/>
      <c r="R214" s="130"/>
      <c r="S214" s="132"/>
      <c r="T214" s="130">
        <v>7662063</v>
      </c>
      <c r="U214" s="130">
        <f t="shared" si="13"/>
        <v>8581510.5600000005</v>
      </c>
      <c r="V214" s="2"/>
      <c r="W214" s="2">
        <v>2017</v>
      </c>
      <c r="X214" s="121"/>
      <c r="Y214" s="122" t="s">
        <v>1258</v>
      </c>
      <c r="Z214" s="112"/>
      <c r="AA214" s="14" t="s">
        <v>1260</v>
      </c>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row>
    <row r="215" spans="1:180" s="22" customFormat="1" ht="76.5" x14ac:dyDescent="0.2">
      <c r="A215" s="98" t="s">
        <v>770</v>
      </c>
      <c r="B215" s="2" t="s">
        <v>1</v>
      </c>
      <c r="C215" s="124" t="s">
        <v>1492</v>
      </c>
      <c r="D215" s="106" t="s">
        <v>1493</v>
      </c>
      <c r="E215" s="106" t="s">
        <v>1493</v>
      </c>
      <c r="F215" s="106" t="s">
        <v>1500</v>
      </c>
      <c r="G215" s="73" t="s">
        <v>682</v>
      </c>
      <c r="H215" s="82">
        <v>100</v>
      </c>
      <c r="I215" s="2">
        <v>710000000</v>
      </c>
      <c r="J215" s="2" t="s">
        <v>7</v>
      </c>
      <c r="K215" s="2" t="s">
        <v>1501</v>
      </c>
      <c r="L215" s="124" t="s">
        <v>1502</v>
      </c>
      <c r="M215" s="124"/>
      <c r="N215" s="2" t="s">
        <v>1436</v>
      </c>
      <c r="O215" s="2" t="s">
        <v>1496</v>
      </c>
      <c r="P215" s="124"/>
      <c r="Q215" s="124"/>
      <c r="R215" s="130"/>
      <c r="S215" s="128"/>
      <c r="T215" s="130">
        <v>15116354</v>
      </c>
      <c r="U215" s="130">
        <f t="shared" si="13"/>
        <v>16930316.48</v>
      </c>
      <c r="V215" s="124"/>
      <c r="W215" s="129">
        <v>2017</v>
      </c>
      <c r="X215" s="277"/>
      <c r="Y215" s="122" t="s">
        <v>1258</v>
      </c>
      <c r="Z215" s="112"/>
      <c r="AA215" s="14" t="s">
        <v>1260</v>
      </c>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row>
    <row r="216" spans="1:180" s="133" customFormat="1" ht="76.5" x14ac:dyDescent="0.2">
      <c r="A216" s="1" t="s">
        <v>771</v>
      </c>
      <c r="B216" s="2" t="s">
        <v>1</v>
      </c>
      <c r="C216" s="124" t="s">
        <v>1492</v>
      </c>
      <c r="D216" s="106" t="s">
        <v>1493</v>
      </c>
      <c r="E216" s="106" t="s">
        <v>1493</v>
      </c>
      <c r="F216" s="106" t="s">
        <v>1503</v>
      </c>
      <c r="G216" s="73" t="s">
        <v>682</v>
      </c>
      <c r="H216" s="82">
        <v>100</v>
      </c>
      <c r="I216" s="2">
        <v>710000000</v>
      </c>
      <c r="J216" s="2" t="s">
        <v>7</v>
      </c>
      <c r="K216" s="2" t="s">
        <v>1501</v>
      </c>
      <c r="L216" s="124" t="s">
        <v>1504</v>
      </c>
      <c r="M216" s="124"/>
      <c r="N216" s="2" t="s">
        <v>1436</v>
      </c>
      <c r="O216" s="2" t="s">
        <v>1496</v>
      </c>
      <c r="P216" s="124"/>
      <c r="Q216" s="124"/>
      <c r="R216" s="130"/>
      <c r="S216" s="128"/>
      <c r="T216" s="130">
        <v>66468578</v>
      </c>
      <c r="U216" s="130">
        <f t="shared" si="13"/>
        <v>74444807.360000014</v>
      </c>
      <c r="V216" s="124"/>
      <c r="W216" s="129">
        <v>2017</v>
      </c>
      <c r="X216" s="277"/>
      <c r="Y216" s="122" t="s">
        <v>1258</v>
      </c>
      <c r="Z216" s="88"/>
      <c r="AA216" s="14" t="s">
        <v>1260</v>
      </c>
      <c r="AB216" s="88"/>
      <c r="AC216" s="88"/>
      <c r="AD216" s="88"/>
      <c r="AE216" s="88"/>
      <c r="AF216" s="88"/>
      <c r="AG216" s="88"/>
      <c r="AH216" s="88"/>
      <c r="AI216" s="88"/>
      <c r="AJ216" s="88"/>
      <c r="AK216" s="88"/>
      <c r="AL216" s="88"/>
      <c r="AM216" s="88"/>
      <c r="AN216" s="88"/>
      <c r="AO216" s="88"/>
      <c r="AP216" s="88"/>
      <c r="AQ216" s="88"/>
      <c r="AR216" s="88"/>
      <c r="AS216" s="88"/>
      <c r="AT216" s="88"/>
      <c r="AU216" s="88"/>
    </row>
    <row r="217" spans="1:180" s="133" customFormat="1" ht="76.5" x14ac:dyDescent="0.2">
      <c r="A217" s="98" t="s">
        <v>772</v>
      </c>
      <c r="B217" s="2" t="s">
        <v>1</v>
      </c>
      <c r="C217" s="124" t="s">
        <v>1492</v>
      </c>
      <c r="D217" s="106" t="s">
        <v>1493</v>
      </c>
      <c r="E217" s="106" t="s">
        <v>1493</v>
      </c>
      <c r="F217" s="106" t="s">
        <v>1505</v>
      </c>
      <c r="G217" s="73" t="s">
        <v>682</v>
      </c>
      <c r="H217" s="82">
        <v>100</v>
      </c>
      <c r="I217" s="2">
        <v>710000000</v>
      </c>
      <c r="J217" s="2" t="s">
        <v>7</v>
      </c>
      <c r="K217" s="2" t="s">
        <v>185</v>
      </c>
      <c r="L217" s="124" t="s">
        <v>1502</v>
      </c>
      <c r="M217" s="124"/>
      <c r="N217" s="73" t="s">
        <v>835</v>
      </c>
      <c r="O217" s="2" t="s">
        <v>1496</v>
      </c>
      <c r="P217" s="124"/>
      <c r="Q217" s="124"/>
      <c r="R217" s="130"/>
      <c r="S217" s="128"/>
      <c r="T217" s="130">
        <v>28035307</v>
      </c>
      <c r="U217" s="130">
        <f t="shared" si="13"/>
        <v>31399543.840000004</v>
      </c>
      <c r="V217" s="124"/>
      <c r="W217" s="129">
        <v>2017</v>
      </c>
      <c r="X217" s="277"/>
      <c r="Y217" s="122" t="s">
        <v>1258</v>
      </c>
      <c r="Z217" s="88"/>
      <c r="AA217" s="14" t="s">
        <v>1260</v>
      </c>
      <c r="AB217" s="88"/>
      <c r="AC217" s="88"/>
      <c r="AD217" s="88"/>
      <c r="AE217" s="88"/>
      <c r="AF217" s="88"/>
      <c r="AG217" s="88"/>
      <c r="AH217" s="88"/>
      <c r="AI217" s="88"/>
      <c r="AJ217" s="88"/>
      <c r="AK217" s="88"/>
      <c r="AL217" s="88"/>
      <c r="AM217" s="88"/>
      <c r="AN217" s="88"/>
      <c r="AO217" s="88"/>
      <c r="AP217" s="88"/>
      <c r="AQ217" s="88"/>
      <c r="AR217" s="88"/>
      <c r="AS217" s="88"/>
      <c r="AT217" s="88"/>
      <c r="AU217" s="88"/>
    </row>
    <row r="218" spans="1:180" s="133" customFormat="1" ht="76.5" x14ac:dyDescent="0.25">
      <c r="A218" s="1" t="s">
        <v>773</v>
      </c>
      <c r="B218" s="2" t="s">
        <v>1</v>
      </c>
      <c r="C218" s="124" t="s">
        <v>1492</v>
      </c>
      <c r="D218" s="106" t="s">
        <v>1493</v>
      </c>
      <c r="E218" s="106" t="s">
        <v>1493</v>
      </c>
      <c r="F218" s="106" t="s">
        <v>1506</v>
      </c>
      <c r="G218" s="73" t="s">
        <v>682</v>
      </c>
      <c r="H218" s="82">
        <v>100</v>
      </c>
      <c r="I218" s="2">
        <v>710000000</v>
      </c>
      <c r="J218" s="2" t="s">
        <v>7</v>
      </c>
      <c r="K218" s="2" t="s">
        <v>1501</v>
      </c>
      <c r="L218" s="124" t="s">
        <v>1502</v>
      </c>
      <c r="M218" s="124"/>
      <c r="N218" s="2" t="s">
        <v>1436</v>
      </c>
      <c r="O218" s="2" t="s">
        <v>1496</v>
      </c>
      <c r="P218" s="124"/>
      <c r="Q218" s="124"/>
      <c r="R218" s="130"/>
      <c r="S218" s="141"/>
      <c r="T218" s="130">
        <v>14898098</v>
      </c>
      <c r="U218" s="130">
        <f t="shared" si="13"/>
        <v>16685869.760000002</v>
      </c>
      <c r="V218" s="124"/>
      <c r="W218" s="129">
        <v>2017</v>
      </c>
      <c r="X218" s="277"/>
      <c r="Y218" s="122" t="s">
        <v>1258</v>
      </c>
      <c r="Z218" s="88"/>
      <c r="AA218" s="14" t="s">
        <v>1260</v>
      </c>
      <c r="AB218" s="88"/>
      <c r="AC218" s="88"/>
      <c r="AD218" s="88"/>
      <c r="AE218" s="88"/>
      <c r="AF218" s="88"/>
      <c r="AG218" s="88"/>
      <c r="AH218" s="88"/>
      <c r="AI218" s="88"/>
      <c r="AJ218" s="88"/>
      <c r="AK218" s="88"/>
      <c r="AL218" s="88"/>
      <c r="AM218" s="88"/>
      <c r="AN218" s="88"/>
      <c r="AO218" s="88"/>
      <c r="AP218" s="88"/>
      <c r="AQ218" s="88"/>
      <c r="AR218" s="88"/>
      <c r="AS218" s="88"/>
      <c r="AT218" s="88"/>
      <c r="AU218" s="88"/>
    </row>
    <row r="219" spans="1:180" s="465" customFormat="1" ht="51" x14ac:dyDescent="0.25">
      <c r="A219" s="452" t="s">
        <v>781</v>
      </c>
      <c r="B219" s="366" t="s">
        <v>1</v>
      </c>
      <c r="C219" s="459" t="s">
        <v>1507</v>
      </c>
      <c r="D219" s="453" t="s">
        <v>1508</v>
      </c>
      <c r="E219" s="453" t="s">
        <v>1508</v>
      </c>
      <c r="F219" s="453" t="s">
        <v>1509</v>
      </c>
      <c r="G219" s="369" t="s">
        <v>682</v>
      </c>
      <c r="H219" s="373">
        <v>100</v>
      </c>
      <c r="I219" s="366">
        <v>710000000</v>
      </c>
      <c r="J219" s="366" t="s">
        <v>7</v>
      </c>
      <c r="K219" s="366" t="s">
        <v>359</v>
      </c>
      <c r="L219" s="459" t="s">
        <v>1510</v>
      </c>
      <c r="M219" s="459"/>
      <c r="N219" s="366" t="s">
        <v>1436</v>
      </c>
      <c r="O219" s="366" t="s">
        <v>1496</v>
      </c>
      <c r="P219" s="459"/>
      <c r="Q219" s="459"/>
      <c r="R219" s="460"/>
      <c r="S219" s="458"/>
      <c r="T219" s="460">
        <v>0</v>
      </c>
      <c r="U219" s="460">
        <f>T219*1.12</f>
        <v>0</v>
      </c>
      <c r="V219" s="459"/>
      <c r="W219" s="461">
        <v>2017</v>
      </c>
      <c r="X219" s="376" t="s">
        <v>2353</v>
      </c>
      <c r="Y219" s="443" t="s">
        <v>1258</v>
      </c>
      <c r="Z219" s="462"/>
      <c r="AA219" s="375" t="s">
        <v>1260</v>
      </c>
      <c r="AB219" s="463"/>
      <c r="AC219" s="463"/>
      <c r="AD219" s="463"/>
      <c r="AE219" s="463"/>
      <c r="AF219" s="463"/>
      <c r="AG219" s="463"/>
      <c r="AH219" s="463"/>
      <c r="AI219" s="463"/>
      <c r="AJ219" s="463"/>
      <c r="AK219" s="463"/>
      <c r="AL219" s="463"/>
      <c r="AM219" s="463"/>
      <c r="AN219" s="463"/>
      <c r="AO219" s="4"/>
      <c r="AP219" s="4"/>
      <c r="AQ219" s="4"/>
      <c r="AR219" s="4"/>
      <c r="AS219" s="4"/>
      <c r="AT219" s="4"/>
      <c r="AU219" s="463"/>
      <c r="AV219" s="464"/>
      <c r="AW219" s="464"/>
      <c r="AX219" s="464"/>
      <c r="AY219" s="464"/>
      <c r="AZ219" s="464"/>
      <c r="BA219" s="464"/>
      <c r="BB219" s="464"/>
      <c r="BC219" s="464"/>
      <c r="BD219" s="464"/>
      <c r="BE219" s="464"/>
      <c r="BF219" s="464"/>
      <c r="BG219" s="464"/>
      <c r="BH219" s="464"/>
      <c r="BI219" s="464"/>
      <c r="BJ219" s="464"/>
      <c r="BK219" s="464"/>
      <c r="BL219" s="464"/>
      <c r="BM219" s="464"/>
      <c r="BN219" s="464"/>
      <c r="BO219" s="464"/>
      <c r="BP219" s="464"/>
      <c r="BQ219" s="464"/>
      <c r="BR219" s="464"/>
      <c r="BS219" s="464"/>
      <c r="BT219" s="464"/>
      <c r="BU219" s="464"/>
      <c r="BV219" s="464"/>
      <c r="BW219" s="464"/>
      <c r="BX219" s="464"/>
      <c r="BY219" s="464"/>
      <c r="BZ219" s="464"/>
      <c r="CA219" s="464"/>
      <c r="CB219" s="464"/>
      <c r="CC219" s="464"/>
      <c r="CD219" s="464"/>
      <c r="CE219" s="464"/>
      <c r="CF219" s="464"/>
      <c r="CG219" s="464"/>
      <c r="CH219" s="464"/>
      <c r="CI219" s="464"/>
      <c r="CJ219" s="464"/>
      <c r="CK219" s="464"/>
      <c r="CL219" s="464"/>
      <c r="CM219" s="464"/>
      <c r="CN219" s="464"/>
      <c r="CO219" s="464"/>
      <c r="CP219" s="464"/>
      <c r="CQ219" s="464"/>
      <c r="CR219" s="464"/>
      <c r="CS219" s="464"/>
      <c r="CT219" s="464"/>
      <c r="CU219" s="464"/>
      <c r="CV219" s="464"/>
      <c r="CW219" s="464"/>
      <c r="CX219" s="464"/>
      <c r="CY219" s="464"/>
      <c r="CZ219" s="464"/>
      <c r="DA219" s="464"/>
      <c r="DB219" s="464"/>
      <c r="DC219" s="464"/>
      <c r="DD219" s="464"/>
      <c r="DE219" s="464"/>
      <c r="DF219" s="464"/>
      <c r="DG219" s="464"/>
      <c r="DH219" s="464"/>
      <c r="DI219" s="464"/>
      <c r="DJ219" s="464"/>
      <c r="DK219" s="464"/>
      <c r="DL219" s="464"/>
      <c r="DM219" s="464"/>
      <c r="DN219" s="464"/>
      <c r="DO219" s="464"/>
      <c r="DP219" s="464"/>
      <c r="DQ219" s="464"/>
      <c r="DR219" s="464"/>
      <c r="DS219" s="464"/>
      <c r="DT219" s="464"/>
      <c r="DU219" s="464"/>
      <c r="DV219" s="464"/>
      <c r="DW219" s="464"/>
      <c r="DX219" s="464"/>
      <c r="DY219" s="464"/>
      <c r="DZ219" s="464"/>
      <c r="EA219" s="464"/>
      <c r="EB219" s="464"/>
      <c r="EC219" s="464"/>
      <c r="ED219" s="464"/>
      <c r="EE219" s="464"/>
      <c r="EF219" s="464"/>
      <c r="EG219" s="464"/>
      <c r="EH219" s="464"/>
      <c r="EI219" s="464"/>
      <c r="EJ219" s="464"/>
      <c r="EK219" s="464"/>
      <c r="EL219" s="464"/>
      <c r="EM219" s="464"/>
      <c r="EN219" s="464"/>
      <c r="EO219" s="464"/>
      <c r="EP219" s="464"/>
      <c r="EQ219" s="464"/>
      <c r="ER219" s="464"/>
      <c r="ES219" s="464"/>
      <c r="ET219" s="464"/>
      <c r="EU219" s="464"/>
      <c r="EV219" s="464"/>
      <c r="EW219" s="464"/>
      <c r="EX219" s="464"/>
      <c r="EY219" s="464"/>
      <c r="EZ219" s="464"/>
      <c r="FA219" s="464"/>
      <c r="FB219" s="464"/>
      <c r="FC219" s="464"/>
    </row>
    <row r="220" spans="1:180" s="52" customFormat="1" ht="93" customHeight="1" x14ac:dyDescent="0.25">
      <c r="A220" s="221" t="s">
        <v>2417</v>
      </c>
      <c r="B220" s="70" t="s">
        <v>1</v>
      </c>
      <c r="C220" s="205" t="s">
        <v>1507</v>
      </c>
      <c r="D220" s="74" t="s">
        <v>1508</v>
      </c>
      <c r="E220" s="74" t="s">
        <v>1508</v>
      </c>
      <c r="F220" s="74" t="s">
        <v>1509</v>
      </c>
      <c r="G220" s="75" t="s">
        <v>682</v>
      </c>
      <c r="H220" s="116">
        <v>100</v>
      </c>
      <c r="I220" s="70">
        <v>710000000</v>
      </c>
      <c r="J220" s="70" t="s">
        <v>7</v>
      </c>
      <c r="K220" s="70" t="s">
        <v>390</v>
      </c>
      <c r="L220" s="205" t="s">
        <v>1510</v>
      </c>
      <c r="M220" s="205"/>
      <c r="N220" s="70" t="s">
        <v>714</v>
      </c>
      <c r="O220" s="70" t="s">
        <v>1418</v>
      </c>
      <c r="P220" s="205"/>
      <c r="Q220" s="205"/>
      <c r="R220" s="206"/>
      <c r="S220" s="352"/>
      <c r="T220" s="206">
        <f>U220/1.12</f>
        <v>1870736.9999999998</v>
      </c>
      <c r="U220" s="206">
        <v>2095225.44</v>
      </c>
      <c r="V220" s="205"/>
      <c r="W220" s="231">
        <v>2017</v>
      </c>
      <c r="X220" s="339" t="s">
        <v>2418</v>
      </c>
      <c r="Y220" s="224" t="s">
        <v>1258</v>
      </c>
      <c r="Z220" s="51"/>
      <c r="AA220" s="14" t="s">
        <v>1260</v>
      </c>
      <c r="AB220" s="4"/>
      <c r="AC220" s="4"/>
      <c r="AD220" s="4"/>
      <c r="AE220" s="4"/>
      <c r="AF220" s="4"/>
      <c r="AG220" s="4"/>
      <c r="AH220" s="4"/>
      <c r="AI220" s="4"/>
      <c r="AJ220" s="4"/>
      <c r="AK220" s="4"/>
      <c r="AL220" s="4"/>
      <c r="AM220" s="4"/>
      <c r="AN220" s="4"/>
      <c r="AO220" s="4"/>
      <c r="AP220" s="4"/>
      <c r="AQ220" s="4"/>
      <c r="AR220" s="4"/>
      <c r="AS220" s="4"/>
      <c r="AT220" s="4"/>
      <c r="AU220" s="4"/>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row>
    <row r="221" spans="1:180" s="466" customFormat="1" ht="51" x14ac:dyDescent="0.2">
      <c r="A221" s="365" t="s">
        <v>782</v>
      </c>
      <c r="B221" s="366" t="s">
        <v>1</v>
      </c>
      <c r="C221" s="459" t="s">
        <v>1507</v>
      </c>
      <c r="D221" s="453" t="s">
        <v>1508</v>
      </c>
      <c r="E221" s="453" t="s">
        <v>1508</v>
      </c>
      <c r="F221" s="453" t="s">
        <v>1511</v>
      </c>
      <c r="G221" s="369" t="s">
        <v>682</v>
      </c>
      <c r="H221" s="373">
        <v>100</v>
      </c>
      <c r="I221" s="366">
        <v>710000000</v>
      </c>
      <c r="J221" s="366" t="s">
        <v>7</v>
      </c>
      <c r="K221" s="366" t="s">
        <v>359</v>
      </c>
      <c r="L221" s="459" t="s">
        <v>1510</v>
      </c>
      <c r="M221" s="459"/>
      <c r="N221" s="366" t="s">
        <v>1436</v>
      </c>
      <c r="O221" s="366" t="s">
        <v>1496</v>
      </c>
      <c r="P221" s="459"/>
      <c r="Q221" s="459"/>
      <c r="R221" s="460"/>
      <c r="S221" s="458"/>
      <c r="T221" s="460">
        <v>0</v>
      </c>
      <c r="U221" s="460">
        <f>T221*1.12</f>
        <v>0</v>
      </c>
      <c r="V221" s="459"/>
      <c r="W221" s="461">
        <v>2017</v>
      </c>
      <c r="X221" s="376" t="s">
        <v>2353</v>
      </c>
      <c r="Y221" s="443" t="s">
        <v>1258</v>
      </c>
      <c r="Z221" s="372"/>
      <c r="AA221" s="375" t="s">
        <v>1260</v>
      </c>
      <c r="AB221" s="372"/>
      <c r="AC221" s="372"/>
      <c r="AD221" s="372"/>
      <c r="AE221" s="372"/>
      <c r="AF221" s="372"/>
      <c r="AG221" s="372"/>
      <c r="AH221" s="372"/>
      <c r="AI221" s="372"/>
      <c r="AJ221" s="372"/>
      <c r="AK221" s="372"/>
      <c r="AL221" s="372"/>
      <c r="AM221" s="372"/>
      <c r="AN221" s="372"/>
      <c r="AO221" s="88"/>
      <c r="AP221" s="88"/>
      <c r="AQ221" s="88"/>
      <c r="AR221" s="88"/>
      <c r="AS221" s="88"/>
      <c r="AT221" s="88"/>
      <c r="AU221" s="372"/>
    </row>
    <row r="222" spans="1:180" s="133" customFormat="1" ht="93" customHeight="1" x14ac:dyDescent="0.2">
      <c r="A222" s="225" t="s">
        <v>2419</v>
      </c>
      <c r="B222" s="70" t="s">
        <v>1</v>
      </c>
      <c r="C222" s="205" t="s">
        <v>1507</v>
      </c>
      <c r="D222" s="74" t="s">
        <v>1508</v>
      </c>
      <c r="E222" s="74" t="s">
        <v>1508</v>
      </c>
      <c r="F222" s="74" t="s">
        <v>1511</v>
      </c>
      <c r="G222" s="75" t="s">
        <v>682</v>
      </c>
      <c r="H222" s="116">
        <v>100</v>
      </c>
      <c r="I222" s="70">
        <v>710000000</v>
      </c>
      <c r="J222" s="70" t="s">
        <v>7</v>
      </c>
      <c r="K222" s="70" t="s">
        <v>390</v>
      </c>
      <c r="L222" s="205" t="s">
        <v>1510</v>
      </c>
      <c r="M222" s="205"/>
      <c r="N222" s="70" t="s">
        <v>714</v>
      </c>
      <c r="O222" s="70" t="s">
        <v>1418</v>
      </c>
      <c r="P222" s="205"/>
      <c r="Q222" s="205"/>
      <c r="R222" s="206"/>
      <c r="S222" s="352"/>
      <c r="T222" s="206">
        <f>U222/1.12</f>
        <v>9036220.9999999981</v>
      </c>
      <c r="U222" s="206">
        <v>10120567.52</v>
      </c>
      <c r="V222" s="205"/>
      <c r="W222" s="231">
        <v>2017</v>
      </c>
      <c r="X222" s="339" t="s">
        <v>2418</v>
      </c>
      <c r="Y222" s="224" t="s">
        <v>1258</v>
      </c>
      <c r="Z222" s="88"/>
      <c r="AA222" s="14" t="s">
        <v>1260</v>
      </c>
      <c r="AB222" s="88"/>
      <c r="AC222" s="88"/>
      <c r="AD222" s="88"/>
      <c r="AE222" s="88"/>
      <c r="AF222" s="88"/>
      <c r="AG222" s="88"/>
      <c r="AH222" s="88"/>
      <c r="AI222" s="88"/>
      <c r="AJ222" s="88"/>
      <c r="AK222" s="88"/>
      <c r="AL222" s="88"/>
      <c r="AM222" s="88"/>
      <c r="AN222" s="88"/>
      <c r="AO222" s="88"/>
      <c r="AP222" s="88"/>
      <c r="AQ222" s="88"/>
      <c r="AR222" s="88"/>
      <c r="AS222" s="88"/>
      <c r="AT222" s="88"/>
      <c r="AU222" s="88"/>
    </row>
    <row r="223" spans="1:180" s="466" customFormat="1" ht="51" x14ac:dyDescent="0.2">
      <c r="A223" s="452" t="s">
        <v>787</v>
      </c>
      <c r="B223" s="366" t="s">
        <v>1</v>
      </c>
      <c r="C223" s="459" t="s">
        <v>1507</v>
      </c>
      <c r="D223" s="453" t="s">
        <v>1508</v>
      </c>
      <c r="E223" s="453" t="s">
        <v>1508</v>
      </c>
      <c r="F223" s="453" t="s">
        <v>1512</v>
      </c>
      <c r="G223" s="369" t="s">
        <v>682</v>
      </c>
      <c r="H223" s="373">
        <v>100</v>
      </c>
      <c r="I223" s="366">
        <v>710000000</v>
      </c>
      <c r="J223" s="366" t="s">
        <v>7</v>
      </c>
      <c r="K223" s="366" t="s">
        <v>359</v>
      </c>
      <c r="L223" s="459" t="s">
        <v>1510</v>
      </c>
      <c r="M223" s="459"/>
      <c r="N223" s="366" t="s">
        <v>1436</v>
      </c>
      <c r="O223" s="366" t="s">
        <v>1496</v>
      </c>
      <c r="P223" s="459"/>
      <c r="Q223" s="459"/>
      <c r="R223" s="460"/>
      <c r="S223" s="458"/>
      <c r="T223" s="460">
        <v>0</v>
      </c>
      <c r="U223" s="460">
        <v>0</v>
      </c>
      <c r="V223" s="459"/>
      <c r="W223" s="461">
        <v>2017</v>
      </c>
      <c r="X223" s="376" t="s">
        <v>2353</v>
      </c>
      <c r="Y223" s="443" t="s">
        <v>1258</v>
      </c>
      <c r="Z223" s="372"/>
      <c r="AA223" s="375" t="s">
        <v>1260</v>
      </c>
      <c r="AB223" s="372"/>
      <c r="AC223" s="372"/>
      <c r="AD223" s="372"/>
      <c r="AE223" s="372"/>
      <c r="AF223" s="372"/>
      <c r="AG223" s="372"/>
      <c r="AH223" s="372"/>
      <c r="AI223" s="372"/>
      <c r="AJ223" s="372"/>
      <c r="AK223" s="372"/>
      <c r="AL223" s="372"/>
      <c r="AM223" s="372"/>
      <c r="AN223" s="372"/>
      <c r="AO223" s="88"/>
      <c r="AP223" s="88"/>
      <c r="AQ223" s="88"/>
      <c r="AR223" s="88"/>
      <c r="AS223" s="88"/>
      <c r="AT223" s="88"/>
      <c r="AU223" s="372"/>
    </row>
    <row r="224" spans="1:180" s="133" customFormat="1" ht="93" customHeight="1" x14ac:dyDescent="0.2">
      <c r="A224" s="221" t="s">
        <v>2420</v>
      </c>
      <c r="B224" s="70" t="s">
        <v>1</v>
      </c>
      <c r="C224" s="205" t="s">
        <v>1507</v>
      </c>
      <c r="D224" s="74" t="s">
        <v>1508</v>
      </c>
      <c r="E224" s="74" t="s">
        <v>1508</v>
      </c>
      <c r="F224" s="74" t="s">
        <v>1512</v>
      </c>
      <c r="G224" s="75" t="s">
        <v>682</v>
      </c>
      <c r="H224" s="116">
        <v>100</v>
      </c>
      <c r="I224" s="70">
        <v>710000000</v>
      </c>
      <c r="J224" s="70" t="s">
        <v>7</v>
      </c>
      <c r="K224" s="70" t="s">
        <v>390</v>
      </c>
      <c r="L224" s="205" t="s">
        <v>1510</v>
      </c>
      <c r="M224" s="205"/>
      <c r="N224" s="70" t="s">
        <v>714</v>
      </c>
      <c r="O224" s="70" t="s">
        <v>1418</v>
      </c>
      <c r="P224" s="205"/>
      <c r="Q224" s="205"/>
      <c r="R224" s="206"/>
      <c r="S224" s="352"/>
      <c r="T224" s="206">
        <f>U224/1.12</f>
        <v>3715606</v>
      </c>
      <c r="U224" s="206">
        <v>4161478.72</v>
      </c>
      <c r="V224" s="205"/>
      <c r="W224" s="231">
        <v>2017</v>
      </c>
      <c r="X224" s="339" t="s">
        <v>2418</v>
      </c>
      <c r="Y224" s="224" t="s">
        <v>1258</v>
      </c>
      <c r="Z224" s="88"/>
      <c r="AA224" s="14" t="s">
        <v>1260</v>
      </c>
      <c r="AB224" s="88"/>
      <c r="AC224" s="88"/>
      <c r="AD224" s="88"/>
      <c r="AE224" s="88"/>
      <c r="AF224" s="88"/>
      <c r="AG224" s="88"/>
      <c r="AH224" s="88"/>
      <c r="AI224" s="88"/>
      <c r="AJ224" s="88"/>
      <c r="AK224" s="88"/>
      <c r="AL224" s="88"/>
      <c r="AM224" s="88"/>
      <c r="AN224" s="88"/>
      <c r="AO224" s="88"/>
      <c r="AP224" s="88"/>
      <c r="AQ224" s="88"/>
      <c r="AR224" s="88"/>
      <c r="AS224" s="88"/>
      <c r="AT224" s="88"/>
      <c r="AU224" s="88"/>
    </row>
    <row r="225" spans="1:47" s="466" customFormat="1" ht="51" x14ac:dyDescent="0.2">
      <c r="A225" s="365" t="s">
        <v>798</v>
      </c>
      <c r="B225" s="366" t="s">
        <v>1</v>
      </c>
      <c r="C225" s="459" t="s">
        <v>1507</v>
      </c>
      <c r="D225" s="453" t="s">
        <v>1508</v>
      </c>
      <c r="E225" s="453" t="s">
        <v>1508</v>
      </c>
      <c r="F225" s="453" t="s">
        <v>1513</v>
      </c>
      <c r="G225" s="369" t="s">
        <v>682</v>
      </c>
      <c r="H225" s="373">
        <v>100</v>
      </c>
      <c r="I225" s="366">
        <v>710000000</v>
      </c>
      <c r="J225" s="366" t="s">
        <v>7</v>
      </c>
      <c r="K225" s="366" t="s">
        <v>359</v>
      </c>
      <c r="L225" s="459" t="s">
        <v>1510</v>
      </c>
      <c r="M225" s="459"/>
      <c r="N225" s="366" t="s">
        <v>1436</v>
      </c>
      <c r="O225" s="366" t="s">
        <v>1496</v>
      </c>
      <c r="P225" s="459"/>
      <c r="Q225" s="459"/>
      <c r="R225" s="460"/>
      <c r="S225" s="458"/>
      <c r="T225" s="460">
        <v>0</v>
      </c>
      <c r="U225" s="460">
        <f>T225*1.12</f>
        <v>0</v>
      </c>
      <c r="V225" s="459"/>
      <c r="W225" s="461">
        <v>2017</v>
      </c>
      <c r="X225" s="376" t="s">
        <v>2353</v>
      </c>
      <c r="Y225" s="443" t="s">
        <v>1258</v>
      </c>
      <c r="Z225" s="372"/>
      <c r="AA225" s="375" t="s">
        <v>1260</v>
      </c>
      <c r="AB225" s="372"/>
      <c r="AC225" s="372"/>
      <c r="AD225" s="372"/>
      <c r="AE225" s="372"/>
      <c r="AF225" s="372"/>
      <c r="AG225" s="372"/>
      <c r="AH225" s="372"/>
      <c r="AI225" s="372"/>
      <c r="AJ225" s="372"/>
      <c r="AK225" s="372"/>
      <c r="AL225" s="372"/>
      <c r="AM225" s="372"/>
      <c r="AN225" s="372"/>
      <c r="AO225" s="88"/>
      <c r="AP225" s="88"/>
      <c r="AQ225" s="88"/>
      <c r="AR225" s="88"/>
      <c r="AS225" s="88"/>
      <c r="AT225" s="88"/>
      <c r="AU225" s="372"/>
    </row>
    <row r="226" spans="1:47" customFormat="1" ht="93" customHeight="1" x14ac:dyDescent="0.25">
      <c r="A226" s="225" t="s">
        <v>2421</v>
      </c>
      <c r="B226" s="70" t="s">
        <v>1</v>
      </c>
      <c r="C226" s="205" t="s">
        <v>1507</v>
      </c>
      <c r="D226" s="74" t="s">
        <v>1508</v>
      </c>
      <c r="E226" s="74" t="s">
        <v>1508</v>
      </c>
      <c r="F226" s="74" t="s">
        <v>1513</v>
      </c>
      <c r="G226" s="75" t="s">
        <v>682</v>
      </c>
      <c r="H226" s="116">
        <v>100</v>
      </c>
      <c r="I226" s="70">
        <v>710000000</v>
      </c>
      <c r="J226" s="70" t="s">
        <v>7</v>
      </c>
      <c r="K226" s="70" t="s">
        <v>390</v>
      </c>
      <c r="L226" s="205" t="s">
        <v>1510</v>
      </c>
      <c r="M226" s="205"/>
      <c r="N226" s="70" t="s">
        <v>714</v>
      </c>
      <c r="O226" s="70" t="s">
        <v>1418</v>
      </c>
      <c r="P226" s="205"/>
      <c r="Q226" s="205"/>
      <c r="R226" s="206"/>
      <c r="S226" s="352"/>
      <c r="T226" s="206">
        <f>U226/1.12</f>
        <v>1811482.9999999998</v>
      </c>
      <c r="U226" s="206">
        <v>2028860.96</v>
      </c>
      <c r="V226" s="205"/>
      <c r="W226" s="231">
        <v>2017</v>
      </c>
      <c r="X226" s="339" t="s">
        <v>2418</v>
      </c>
      <c r="Y226" s="224" t="s">
        <v>1258</v>
      </c>
      <c r="Z226" s="14"/>
      <c r="AA226" s="14" t="s">
        <v>1260</v>
      </c>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row>
    <row r="227" spans="1:47" s="470" customFormat="1" ht="63.75" x14ac:dyDescent="0.25">
      <c r="A227" s="452" t="s">
        <v>799</v>
      </c>
      <c r="B227" s="467" t="s">
        <v>1</v>
      </c>
      <c r="C227" s="369" t="s">
        <v>1514</v>
      </c>
      <c r="D227" s="453" t="s">
        <v>1515</v>
      </c>
      <c r="E227" s="453" t="s">
        <v>1515</v>
      </c>
      <c r="F227" s="453" t="s">
        <v>1516</v>
      </c>
      <c r="G227" s="369" t="s">
        <v>6</v>
      </c>
      <c r="H227" s="373">
        <v>100</v>
      </c>
      <c r="I227" s="366">
        <v>710000000</v>
      </c>
      <c r="J227" s="366" t="s">
        <v>7</v>
      </c>
      <c r="K227" s="468" t="s">
        <v>364</v>
      </c>
      <c r="L227" s="366" t="s">
        <v>1517</v>
      </c>
      <c r="M227" s="369"/>
      <c r="N227" s="366" t="s">
        <v>9</v>
      </c>
      <c r="O227" s="166" t="s">
        <v>1048</v>
      </c>
      <c r="P227" s="369"/>
      <c r="Q227" s="369"/>
      <c r="R227" s="369"/>
      <c r="S227" s="369"/>
      <c r="T227" s="460">
        <v>0</v>
      </c>
      <c r="U227" s="460">
        <v>0</v>
      </c>
      <c r="V227" s="369"/>
      <c r="W227" s="366">
        <v>2017</v>
      </c>
      <c r="X227" s="376" t="s">
        <v>2353</v>
      </c>
      <c r="Y227" s="443" t="s">
        <v>1258</v>
      </c>
      <c r="Z227" s="469"/>
      <c r="AA227" s="366" t="s">
        <v>1260</v>
      </c>
      <c r="AB227" s="469"/>
      <c r="AC227" s="469"/>
      <c r="AD227" s="469"/>
      <c r="AE227" s="469"/>
      <c r="AF227" s="469"/>
      <c r="AG227" s="469"/>
      <c r="AH227" s="469"/>
      <c r="AI227" s="469"/>
      <c r="AJ227" s="469"/>
      <c r="AK227" s="469"/>
      <c r="AL227" s="469"/>
      <c r="AM227" s="469"/>
      <c r="AN227" s="469"/>
      <c r="AO227" s="61"/>
      <c r="AP227" s="61"/>
      <c r="AQ227" s="61"/>
      <c r="AR227" s="61"/>
      <c r="AS227" s="61"/>
      <c r="AT227" s="61"/>
      <c r="AU227" s="469"/>
    </row>
    <row r="228" spans="1:47" s="319" customFormat="1" ht="93" customHeight="1" x14ac:dyDescent="0.25">
      <c r="A228" s="174" t="s">
        <v>2422</v>
      </c>
      <c r="B228" s="330" t="s">
        <v>1</v>
      </c>
      <c r="C228" s="176" t="s">
        <v>1514</v>
      </c>
      <c r="D228" s="177" t="s">
        <v>1515</v>
      </c>
      <c r="E228" s="177" t="s">
        <v>1515</v>
      </c>
      <c r="F228" s="177" t="s">
        <v>1516</v>
      </c>
      <c r="G228" s="176" t="s">
        <v>6</v>
      </c>
      <c r="H228" s="178">
        <v>100</v>
      </c>
      <c r="I228" s="166">
        <v>710000000</v>
      </c>
      <c r="J228" s="166" t="s">
        <v>7</v>
      </c>
      <c r="K228" s="331" t="s">
        <v>2423</v>
      </c>
      <c r="L228" s="166" t="s">
        <v>1517</v>
      </c>
      <c r="M228" s="176"/>
      <c r="N228" s="166" t="s">
        <v>2424</v>
      </c>
      <c r="O228" s="166" t="s">
        <v>1048</v>
      </c>
      <c r="P228" s="176"/>
      <c r="Q228" s="176"/>
      <c r="R228" s="176"/>
      <c r="S228" s="176"/>
      <c r="T228" s="332">
        <v>13659240</v>
      </c>
      <c r="U228" s="180">
        <f>T228*1.12</f>
        <v>15298348.800000001</v>
      </c>
      <c r="V228" s="176"/>
      <c r="W228" s="166">
        <v>2017</v>
      </c>
      <c r="X228" s="233" t="s">
        <v>2359</v>
      </c>
      <c r="Y228" s="234" t="s">
        <v>1258</v>
      </c>
      <c r="Z228" s="171" t="s">
        <v>2330</v>
      </c>
      <c r="AA228" s="171" t="s">
        <v>1260</v>
      </c>
      <c r="AB228" s="320"/>
      <c r="AC228" s="171" t="s">
        <v>1722</v>
      </c>
      <c r="AD228" s="320"/>
      <c r="AE228" s="180">
        <v>7649174.4000000004</v>
      </c>
      <c r="AF228" s="320"/>
      <c r="AG228" s="171" t="s">
        <v>1723</v>
      </c>
      <c r="AH228" s="171" t="s">
        <v>2331</v>
      </c>
      <c r="AI228" s="248"/>
      <c r="AJ228" s="248"/>
      <c r="AK228" s="248"/>
      <c r="AL228" s="248"/>
      <c r="AM228" s="248"/>
      <c r="AN228" s="248"/>
      <c r="AO228" s="248"/>
      <c r="AP228" s="248"/>
      <c r="AQ228" s="248"/>
      <c r="AR228" s="248"/>
      <c r="AS228" s="248"/>
      <c r="AT228" s="248"/>
      <c r="AU228" s="248"/>
    </row>
    <row r="229" spans="1:47" s="135" customFormat="1" ht="51" x14ac:dyDescent="0.25">
      <c r="A229" s="1" t="s">
        <v>800</v>
      </c>
      <c r="B229" s="134" t="s">
        <v>1</v>
      </c>
      <c r="C229" s="73" t="s">
        <v>1022</v>
      </c>
      <c r="D229" s="161" t="s">
        <v>1023</v>
      </c>
      <c r="E229" s="161" t="s">
        <v>1024</v>
      </c>
      <c r="F229" s="106" t="s">
        <v>1518</v>
      </c>
      <c r="G229" s="73" t="s">
        <v>6</v>
      </c>
      <c r="H229" s="82">
        <v>100</v>
      </c>
      <c r="I229" s="2">
        <v>710000000</v>
      </c>
      <c r="J229" s="2" t="s">
        <v>7</v>
      </c>
      <c r="K229" s="71" t="s">
        <v>364</v>
      </c>
      <c r="L229" s="2" t="s">
        <v>932</v>
      </c>
      <c r="M229" s="73"/>
      <c r="N229" s="2" t="s">
        <v>9</v>
      </c>
      <c r="O229" s="2" t="s">
        <v>74</v>
      </c>
      <c r="P229" s="73"/>
      <c r="Q229" s="73"/>
      <c r="R229" s="73"/>
      <c r="S229" s="73"/>
      <c r="T229" s="130">
        <v>0</v>
      </c>
      <c r="U229" s="130">
        <v>0</v>
      </c>
      <c r="V229" s="73"/>
      <c r="W229" s="2">
        <v>2017</v>
      </c>
      <c r="X229" s="209" t="s">
        <v>2108</v>
      </c>
      <c r="Y229" s="122" t="s">
        <v>1258</v>
      </c>
      <c r="Z229" s="61"/>
      <c r="AA229" s="14" t="s">
        <v>1260</v>
      </c>
      <c r="AB229" s="61"/>
      <c r="AC229" s="61"/>
      <c r="AD229" s="61"/>
      <c r="AE229" s="61"/>
      <c r="AF229" s="61"/>
      <c r="AG229" s="61"/>
      <c r="AH229" s="61"/>
      <c r="AI229" s="61"/>
      <c r="AJ229" s="61"/>
      <c r="AK229" s="61"/>
      <c r="AL229" s="61"/>
      <c r="AM229" s="61"/>
      <c r="AN229" s="61"/>
      <c r="AO229" s="61"/>
      <c r="AP229" s="61"/>
      <c r="AQ229" s="61"/>
      <c r="AR229" s="61"/>
      <c r="AS229" s="61"/>
      <c r="AT229" s="61"/>
      <c r="AU229" s="61"/>
    </row>
    <row r="230" spans="1:47" s="135" customFormat="1" ht="51" x14ac:dyDescent="0.25">
      <c r="A230" s="1" t="s">
        <v>2150</v>
      </c>
      <c r="B230" s="134" t="s">
        <v>1</v>
      </c>
      <c r="C230" s="73" t="s">
        <v>2151</v>
      </c>
      <c r="D230" s="161" t="s">
        <v>2152</v>
      </c>
      <c r="E230" s="161" t="s">
        <v>2152</v>
      </c>
      <c r="F230" s="106" t="s">
        <v>2153</v>
      </c>
      <c r="G230" s="73" t="s">
        <v>6</v>
      </c>
      <c r="H230" s="82">
        <v>100</v>
      </c>
      <c r="I230" s="2">
        <v>710000000</v>
      </c>
      <c r="J230" s="2" t="s">
        <v>7</v>
      </c>
      <c r="K230" s="71" t="s">
        <v>359</v>
      </c>
      <c r="L230" s="2" t="s">
        <v>932</v>
      </c>
      <c r="M230" s="73"/>
      <c r="N230" s="2" t="s">
        <v>187</v>
      </c>
      <c r="O230" s="2" t="s">
        <v>74</v>
      </c>
      <c r="P230" s="73"/>
      <c r="Q230" s="73"/>
      <c r="R230" s="73"/>
      <c r="S230" s="73"/>
      <c r="T230" s="130">
        <v>491071.42857142852</v>
      </c>
      <c r="U230" s="124">
        <v>550000</v>
      </c>
      <c r="V230" s="73"/>
      <c r="W230" s="2">
        <v>2017</v>
      </c>
      <c r="X230" s="209" t="s">
        <v>2154</v>
      </c>
      <c r="Y230" s="122" t="s">
        <v>1258</v>
      </c>
      <c r="Z230" s="61"/>
      <c r="AA230" s="14" t="s">
        <v>1260</v>
      </c>
      <c r="AB230" s="61"/>
      <c r="AC230" s="61"/>
      <c r="AD230" s="61"/>
      <c r="AE230" s="61"/>
      <c r="AF230" s="61"/>
      <c r="AG230" s="61"/>
      <c r="AH230" s="61"/>
      <c r="AI230" s="61"/>
      <c r="AJ230" s="61"/>
      <c r="AK230" s="61"/>
      <c r="AL230" s="61"/>
      <c r="AM230" s="61"/>
      <c r="AN230" s="61"/>
      <c r="AO230" s="61"/>
      <c r="AP230" s="61"/>
      <c r="AQ230" s="61"/>
      <c r="AR230" s="61"/>
      <c r="AS230" s="61"/>
      <c r="AT230" s="61"/>
      <c r="AU230" s="61"/>
    </row>
    <row r="231" spans="1:47" s="172" customFormat="1" ht="89.25" x14ac:dyDescent="0.2">
      <c r="A231" s="174" t="s">
        <v>819</v>
      </c>
      <c r="B231" s="166" t="s">
        <v>1</v>
      </c>
      <c r="C231" s="166" t="s">
        <v>396</v>
      </c>
      <c r="D231" s="167" t="s">
        <v>397</v>
      </c>
      <c r="E231" s="167" t="s">
        <v>397</v>
      </c>
      <c r="F231" s="167" t="s">
        <v>398</v>
      </c>
      <c r="G231" s="166" t="s">
        <v>6</v>
      </c>
      <c r="H231" s="168">
        <v>100</v>
      </c>
      <c r="I231" s="166">
        <v>710000000</v>
      </c>
      <c r="J231" s="166" t="s">
        <v>7</v>
      </c>
      <c r="K231" s="166" t="s">
        <v>399</v>
      </c>
      <c r="L231" s="166" t="s">
        <v>7</v>
      </c>
      <c r="M231" s="166"/>
      <c r="N231" s="166" t="s">
        <v>400</v>
      </c>
      <c r="O231" s="166" t="s">
        <v>401</v>
      </c>
      <c r="P231" s="166"/>
      <c r="Q231" s="166"/>
      <c r="R231" s="169"/>
      <c r="S231" s="170"/>
      <c r="T231" s="169">
        <v>348200</v>
      </c>
      <c r="U231" s="169">
        <v>389984.00000000006</v>
      </c>
      <c r="V231" s="171"/>
      <c r="W231" s="171">
        <v>2017</v>
      </c>
      <c r="X231" s="233"/>
      <c r="Y231" s="234" t="s">
        <v>190</v>
      </c>
      <c r="Z231" s="171" t="s">
        <v>1742</v>
      </c>
      <c r="AA231" s="171" t="s">
        <v>1260</v>
      </c>
      <c r="AB231" s="166" t="s">
        <v>2750</v>
      </c>
      <c r="AC231" s="171" t="s">
        <v>1725</v>
      </c>
      <c r="AD231" s="175"/>
      <c r="AE231" s="169">
        <v>380000</v>
      </c>
      <c r="AF231" s="173"/>
      <c r="AG231" s="168" t="s">
        <v>1723</v>
      </c>
      <c r="AH231" s="171" t="s">
        <v>2343</v>
      </c>
      <c r="AI231" s="173"/>
      <c r="AJ231" s="173"/>
      <c r="AK231" s="173"/>
      <c r="AL231" s="173"/>
      <c r="AM231" s="173"/>
      <c r="AN231" s="173"/>
      <c r="AO231" s="120"/>
      <c r="AP231" s="120"/>
      <c r="AQ231" s="120"/>
      <c r="AR231" s="120"/>
      <c r="AS231" s="120"/>
      <c r="AT231" s="120"/>
      <c r="AU231" s="173"/>
    </row>
    <row r="232" spans="1:47" s="172" customFormat="1" ht="89.25" x14ac:dyDescent="0.2">
      <c r="A232" s="165" t="s">
        <v>826</v>
      </c>
      <c r="B232" s="166" t="s">
        <v>1</v>
      </c>
      <c r="C232" s="166" t="s">
        <v>396</v>
      </c>
      <c r="D232" s="167" t="s">
        <v>397</v>
      </c>
      <c r="E232" s="167" t="s">
        <v>397</v>
      </c>
      <c r="F232" s="167" t="s">
        <v>402</v>
      </c>
      <c r="G232" s="166" t="s">
        <v>6</v>
      </c>
      <c r="H232" s="168">
        <v>100</v>
      </c>
      <c r="I232" s="166">
        <v>710000000</v>
      </c>
      <c r="J232" s="166" t="s">
        <v>7</v>
      </c>
      <c r="K232" s="166" t="s">
        <v>364</v>
      </c>
      <c r="L232" s="166" t="s">
        <v>7</v>
      </c>
      <c r="M232" s="166"/>
      <c r="N232" s="166" t="s">
        <v>9</v>
      </c>
      <c r="O232" s="166" t="s">
        <v>401</v>
      </c>
      <c r="P232" s="166"/>
      <c r="Q232" s="166"/>
      <c r="R232" s="169"/>
      <c r="S232" s="170"/>
      <c r="T232" s="169">
        <f>U232/1.12</f>
        <v>287500</v>
      </c>
      <c r="U232" s="169">
        <v>322000</v>
      </c>
      <c r="V232" s="171"/>
      <c r="W232" s="171">
        <v>2017</v>
      </c>
      <c r="X232" s="233"/>
      <c r="Y232" s="234" t="s">
        <v>190</v>
      </c>
      <c r="Z232" s="171" t="s">
        <v>1742</v>
      </c>
      <c r="AA232" s="171" t="s">
        <v>1260</v>
      </c>
      <c r="AB232" s="166" t="s">
        <v>2015</v>
      </c>
      <c r="AC232" s="171" t="s">
        <v>1725</v>
      </c>
      <c r="AD232" s="175"/>
      <c r="AE232" s="169">
        <f>SUBTOTAL(9,AF232:AF235)</f>
        <v>1501200</v>
      </c>
      <c r="AF232" s="169">
        <v>321600</v>
      </c>
      <c r="AG232" s="168" t="s">
        <v>1723</v>
      </c>
      <c r="AH232" s="171" t="s">
        <v>2014</v>
      </c>
      <c r="AI232" s="173"/>
      <c r="AJ232" s="173"/>
      <c r="AK232" s="173"/>
      <c r="AL232" s="173"/>
      <c r="AM232" s="173"/>
      <c r="AN232" s="173"/>
      <c r="AO232" s="173"/>
      <c r="AP232" s="173"/>
      <c r="AQ232" s="173"/>
      <c r="AR232" s="173"/>
      <c r="AS232" s="173"/>
      <c r="AT232" s="173"/>
      <c r="AU232" s="173"/>
    </row>
    <row r="233" spans="1:47" s="172" customFormat="1" ht="89.25" x14ac:dyDescent="0.2">
      <c r="A233" s="174" t="s">
        <v>854</v>
      </c>
      <c r="B233" s="166" t="s">
        <v>1</v>
      </c>
      <c r="C233" s="166" t="s">
        <v>396</v>
      </c>
      <c r="D233" s="167" t="s">
        <v>397</v>
      </c>
      <c r="E233" s="167" t="s">
        <v>397</v>
      </c>
      <c r="F233" s="167" t="s">
        <v>404</v>
      </c>
      <c r="G233" s="166" t="s">
        <v>6</v>
      </c>
      <c r="H233" s="168">
        <v>100</v>
      </c>
      <c r="I233" s="166">
        <v>710000000</v>
      </c>
      <c r="J233" s="166" t="s">
        <v>7</v>
      </c>
      <c r="K233" s="166" t="s">
        <v>364</v>
      </c>
      <c r="L233" s="166" t="s">
        <v>7</v>
      </c>
      <c r="M233" s="166"/>
      <c r="N233" s="166" t="s">
        <v>9</v>
      </c>
      <c r="O233" s="166" t="s">
        <v>401</v>
      </c>
      <c r="P233" s="166"/>
      <c r="Q233" s="166"/>
      <c r="R233" s="169"/>
      <c r="S233" s="170"/>
      <c r="T233" s="169">
        <v>678560</v>
      </c>
      <c r="U233" s="169">
        <v>759987.20000000007</v>
      </c>
      <c r="V233" s="171"/>
      <c r="W233" s="171">
        <v>2017</v>
      </c>
      <c r="X233" s="233"/>
      <c r="Y233" s="234" t="s">
        <v>190</v>
      </c>
      <c r="Z233" s="171" t="s">
        <v>1742</v>
      </c>
      <c r="AA233" s="171" t="s">
        <v>1260</v>
      </c>
      <c r="AB233" s="166" t="s">
        <v>2015</v>
      </c>
      <c r="AC233" s="171" t="s">
        <v>1725</v>
      </c>
      <c r="AD233" s="175"/>
      <c r="AE233" s="173"/>
      <c r="AF233" s="169">
        <v>759600</v>
      </c>
      <c r="AG233" s="168" t="s">
        <v>1723</v>
      </c>
      <c r="AH233" s="171" t="s">
        <v>2014</v>
      </c>
      <c r="AI233" s="173"/>
      <c r="AJ233" s="173"/>
      <c r="AK233" s="173"/>
      <c r="AL233" s="173"/>
      <c r="AM233" s="173"/>
      <c r="AN233" s="173"/>
      <c r="AO233" s="173"/>
      <c r="AP233" s="173"/>
      <c r="AQ233" s="173"/>
      <c r="AR233" s="173"/>
      <c r="AS233" s="173"/>
      <c r="AT233" s="173"/>
      <c r="AU233" s="173"/>
    </row>
    <row r="234" spans="1:47" s="245" customFormat="1" ht="89.25" x14ac:dyDescent="0.2">
      <c r="A234" s="235" t="s">
        <v>855</v>
      </c>
      <c r="B234" s="236" t="s">
        <v>1</v>
      </c>
      <c r="C234" s="236" t="s">
        <v>396</v>
      </c>
      <c r="D234" s="237" t="s">
        <v>397</v>
      </c>
      <c r="E234" s="237" t="s">
        <v>397</v>
      </c>
      <c r="F234" s="237" t="s">
        <v>405</v>
      </c>
      <c r="G234" s="236" t="s">
        <v>184</v>
      </c>
      <c r="H234" s="238">
        <v>100</v>
      </c>
      <c r="I234" s="236">
        <v>710000000</v>
      </c>
      <c r="J234" s="236" t="s">
        <v>7</v>
      </c>
      <c r="K234" s="236" t="s">
        <v>364</v>
      </c>
      <c r="L234" s="236" t="s">
        <v>7</v>
      </c>
      <c r="M234" s="236"/>
      <c r="N234" s="236" t="s">
        <v>9</v>
      </c>
      <c r="O234" s="236" t="s">
        <v>401</v>
      </c>
      <c r="P234" s="236"/>
      <c r="Q234" s="236"/>
      <c r="R234" s="239"/>
      <c r="S234" s="240"/>
      <c r="T234" s="239">
        <v>0</v>
      </c>
      <c r="U234" s="239">
        <v>0</v>
      </c>
      <c r="V234" s="241"/>
      <c r="W234" s="241">
        <v>2017</v>
      </c>
      <c r="X234" s="242" t="s">
        <v>2108</v>
      </c>
      <c r="Y234" s="243" t="s">
        <v>190</v>
      </c>
      <c r="Z234" s="244"/>
      <c r="AA234" s="241" t="s">
        <v>1260</v>
      </c>
      <c r="AB234" s="244"/>
      <c r="AC234" s="244"/>
      <c r="AD234" s="244"/>
      <c r="AE234" s="244"/>
      <c r="AF234" s="244"/>
      <c r="AG234" s="512"/>
      <c r="AH234" s="244"/>
      <c r="AI234" s="244"/>
      <c r="AJ234" s="244"/>
      <c r="AK234" s="244"/>
      <c r="AL234" s="244"/>
      <c r="AM234" s="244"/>
      <c r="AN234" s="244"/>
      <c r="AO234" s="244"/>
      <c r="AP234" s="244"/>
      <c r="AQ234" s="244"/>
      <c r="AR234" s="244"/>
      <c r="AS234" s="244"/>
      <c r="AT234" s="244"/>
      <c r="AU234" s="244"/>
    </row>
    <row r="235" spans="1:47" s="172" customFormat="1" ht="89.25" x14ac:dyDescent="0.2">
      <c r="A235" s="165" t="s">
        <v>2155</v>
      </c>
      <c r="B235" s="166" t="s">
        <v>1</v>
      </c>
      <c r="C235" s="166" t="s">
        <v>396</v>
      </c>
      <c r="D235" s="167" t="s">
        <v>397</v>
      </c>
      <c r="E235" s="167" t="s">
        <v>397</v>
      </c>
      <c r="F235" s="167" t="s">
        <v>405</v>
      </c>
      <c r="G235" s="180" t="s">
        <v>6</v>
      </c>
      <c r="H235" s="168">
        <v>100</v>
      </c>
      <c r="I235" s="166">
        <v>710000000</v>
      </c>
      <c r="J235" s="166" t="s">
        <v>7</v>
      </c>
      <c r="K235" s="166" t="s">
        <v>364</v>
      </c>
      <c r="L235" s="166" t="s">
        <v>7</v>
      </c>
      <c r="M235" s="166"/>
      <c r="N235" s="166" t="s">
        <v>9</v>
      </c>
      <c r="O235" s="166" t="s">
        <v>401</v>
      </c>
      <c r="P235" s="166"/>
      <c r="Q235" s="166"/>
      <c r="R235" s="169"/>
      <c r="S235" s="170"/>
      <c r="T235" s="169">
        <v>375000</v>
      </c>
      <c r="U235" s="169">
        <v>420000.00000000006</v>
      </c>
      <c r="V235" s="171"/>
      <c r="W235" s="171">
        <v>2017</v>
      </c>
      <c r="X235" s="233" t="s">
        <v>2156</v>
      </c>
      <c r="Y235" s="234" t="s">
        <v>190</v>
      </c>
      <c r="Z235" s="171" t="s">
        <v>1742</v>
      </c>
      <c r="AA235" s="171" t="s">
        <v>1260</v>
      </c>
      <c r="AB235" s="166" t="s">
        <v>2015</v>
      </c>
      <c r="AC235" s="171" t="s">
        <v>1725</v>
      </c>
      <c r="AD235" s="175"/>
      <c r="AE235" s="173"/>
      <c r="AF235" s="169">
        <v>420000.00000000006</v>
      </c>
      <c r="AG235" s="168" t="s">
        <v>1723</v>
      </c>
      <c r="AH235" s="171" t="s">
        <v>2014</v>
      </c>
      <c r="AI235" s="173"/>
      <c r="AJ235" s="173"/>
      <c r="AK235" s="173"/>
      <c r="AL235" s="173"/>
      <c r="AM235" s="173"/>
      <c r="AN235" s="173"/>
      <c r="AO235" s="173"/>
      <c r="AP235" s="173"/>
      <c r="AQ235" s="173"/>
      <c r="AR235" s="173"/>
      <c r="AS235" s="173"/>
      <c r="AT235" s="173"/>
      <c r="AU235" s="173"/>
    </row>
    <row r="236" spans="1:47" s="50" customFormat="1" ht="89.25" x14ac:dyDescent="0.2">
      <c r="A236" s="98" t="s">
        <v>856</v>
      </c>
      <c r="B236" s="2" t="s">
        <v>1</v>
      </c>
      <c r="C236" s="2" t="s">
        <v>396</v>
      </c>
      <c r="D236" s="45" t="s">
        <v>397</v>
      </c>
      <c r="E236" s="45" t="s">
        <v>397</v>
      </c>
      <c r="F236" s="45" t="s">
        <v>406</v>
      </c>
      <c r="G236" s="2" t="s">
        <v>184</v>
      </c>
      <c r="H236" s="62">
        <v>100</v>
      </c>
      <c r="I236" s="2">
        <v>710000000</v>
      </c>
      <c r="J236" s="2" t="s">
        <v>7</v>
      </c>
      <c r="K236" s="2" t="s">
        <v>372</v>
      </c>
      <c r="L236" s="2" t="s">
        <v>7</v>
      </c>
      <c r="M236" s="2"/>
      <c r="N236" s="2" t="s">
        <v>407</v>
      </c>
      <c r="O236" s="2" t="s">
        <v>401</v>
      </c>
      <c r="P236" s="2"/>
      <c r="Q236" s="2"/>
      <c r="R236" s="60"/>
      <c r="S236" s="63"/>
      <c r="T236" s="60">
        <v>225000</v>
      </c>
      <c r="U236" s="60">
        <v>252000.00000000003</v>
      </c>
      <c r="V236" s="14"/>
      <c r="W236" s="14">
        <v>2017</v>
      </c>
      <c r="X236" s="144"/>
      <c r="Y236" s="122" t="s">
        <v>190</v>
      </c>
      <c r="Z236" s="120"/>
      <c r="AA236" s="14" t="s">
        <v>1260</v>
      </c>
      <c r="AB236" s="120"/>
      <c r="AC236" s="120"/>
      <c r="AD236" s="120"/>
      <c r="AE236" s="120"/>
      <c r="AF236" s="120"/>
      <c r="AG236" s="90"/>
      <c r="AH236" s="120"/>
      <c r="AI236" s="120"/>
      <c r="AJ236" s="120"/>
      <c r="AK236" s="120"/>
      <c r="AL236" s="120"/>
      <c r="AM236" s="120"/>
      <c r="AN236" s="120"/>
      <c r="AO236" s="120"/>
      <c r="AP236" s="120"/>
      <c r="AQ236" s="120"/>
      <c r="AR236" s="120"/>
      <c r="AS236" s="120"/>
      <c r="AT236" s="120"/>
      <c r="AU236" s="120"/>
    </row>
    <row r="237" spans="1:47" s="50" customFormat="1" ht="89.25" x14ac:dyDescent="0.2">
      <c r="A237" s="1" t="s">
        <v>877</v>
      </c>
      <c r="B237" s="2" t="s">
        <v>1</v>
      </c>
      <c r="C237" s="2" t="s">
        <v>396</v>
      </c>
      <c r="D237" s="45" t="s">
        <v>397</v>
      </c>
      <c r="E237" s="45" t="s">
        <v>397</v>
      </c>
      <c r="F237" s="45" t="s">
        <v>408</v>
      </c>
      <c r="G237" s="2" t="s">
        <v>6</v>
      </c>
      <c r="H237" s="62">
        <v>100</v>
      </c>
      <c r="I237" s="2">
        <v>710000000</v>
      </c>
      <c r="J237" s="2" t="s">
        <v>7</v>
      </c>
      <c r="K237" s="2" t="s">
        <v>372</v>
      </c>
      <c r="L237" s="2" t="s">
        <v>7</v>
      </c>
      <c r="M237" s="2"/>
      <c r="N237" s="2" t="s">
        <v>407</v>
      </c>
      <c r="O237" s="2" t="s">
        <v>401</v>
      </c>
      <c r="P237" s="2"/>
      <c r="Q237" s="2"/>
      <c r="R237" s="60"/>
      <c r="S237" s="63"/>
      <c r="T237" s="60">
        <v>67840</v>
      </c>
      <c r="U237" s="60">
        <v>75980.800000000003</v>
      </c>
      <c r="V237" s="14"/>
      <c r="W237" s="14">
        <v>2017</v>
      </c>
      <c r="X237" s="144"/>
      <c r="Y237" s="122" t="s">
        <v>190</v>
      </c>
      <c r="Z237" s="120"/>
      <c r="AA237" s="14" t="s">
        <v>1260</v>
      </c>
      <c r="AB237" s="120"/>
      <c r="AC237" s="120"/>
      <c r="AD237" s="120"/>
      <c r="AE237" s="120"/>
      <c r="AF237" s="120"/>
      <c r="AG237" s="90"/>
      <c r="AH237" s="120"/>
      <c r="AI237" s="120"/>
      <c r="AJ237" s="120"/>
      <c r="AK237" s="120"/>
      <c r="AL237" s="120"/>
      <c r="AM237" s="120"/>
      <c r="AN237" s="120"/>
      <c r="AO237" s="120"/>
      <c r="AP237" s="120"/>
      <c r="AQ237" s="120"/>
      <c r="AR237" s="120"/>
      <c r="AS237" s="120"/>
      <c r="AT237" s="120"/>
      <c r="AU237" s="120"/>
    </row>
    <row r="238" spans="1:47" s="50" customFormat="1" ht="89.25" x14ac:dyDescent="0.2">
      <c r="A238" s="98" t="s">
        <v>878</v>
      </c>
      <c r="B238" s="2" t="s">
        <v>1</v>
      </c>
      <c r="C238" s="2" t="s">
        <v>396</v>
      </c>
      <c r="D238" s="45" t="s">
        <v>397</v>
      </c>
      <c r="E238" s="45" t="s">
        <v>397</v>
      </c>
      <c r="F238" s="45" t="s">
        <v>409</v>
      </c>
      <c r="G238" s="2" t="s">
        <v>184</v>
      </c>
      <c r="H238" s="62">
        <v>100</v>
      </c>
      <c r="I238" s="2">
        <v>710000000</v>
      </c>
      <c r="J238" s="2" t="s">
        <v>7</v>
      </c>
      <c r="K238" s="2" t="s">
        <v>372</v>
      </c>
      <c r="L238" s="2" t="s">
        <v>7</v>
      </c>
      <c r="M238" s="2"/>
      <c r="N238" s="2" t="s">
        <v>407</v>
      </c>
      <c r="O238" s="2" t="s">
        <v>401</v>
      </c>
      <c r="P238" s="2"/>
      <c r="Q238" s="2"/>
      <c r="R238" s="60"/>
      <c r="S238" s="63"/>
      <c r="T238" s="60">
        <v>33920</v>
      </c>
      <c r="U238" s="60">
        <v>37990.400000000001</v>
      </c>
      <c r="V238" s="14"/>
      <c r="W238" s="14">
        <v>2017</v>
      </c>
      <c r="X238" s="144"/>
      <c r="Y238" s="122" t="s">
        <v>190</v>
      </c>
      <c r="Z238" s="120"/>
      <c r="AA238" s="14" t="s">
        <v>1260</v>
      </c>
      <c r="AB238" s="120"/>
      <c r="AC238" s="120"/>
      <c r="AD238" s="120"/>
      <c r="AE238" s="120"/>
      <c r="AF238" s="120"/>
      <c r="AG238" s="90"/>
      <c r="AH238" s="120"/>
      <c r="AI238" s="120"/>
      <c r="AJ238" s="120"/>
      <c r="AK238" s="120"/>
      <c r="AL238" s="120"/>
      <c r="AM238" s="120"/>
      <c r="AN238" s="120"/>
      <c r="AO238" s="120"/>
      <c r="AP238" s="120"/>
      <c r="AQ238" s="120"/>
      <c r="AR238" s="120"/>
      <c r="AS238" s="120"/>
      <c r="AT238" s="120"/>
      <c r="AU238" s="120"/>
    </row>
    <row r="239" spans="1:47" s="50" customFormat="1" ht="89.25" x14ac:dyDescent="0.2">
      <c r="A239" s="1" t="s">
        <v>879</v>
      </c>
      <c r="B239" s="2" t="s">
        <v>1</v>
      </c>
      <c r="C239" s="2" t="s">
        <v>396</v>
      </c>
      <c r="D239" s="45" t="s">
        <v>397</v>
      </c>
      <c r="E239" s="45" t="s">
        <v>397</v>
      </c>
      <c r="F239" s="45" t="s">
        <v>410</v>
      </c>
      <c r="G239" s="2" t="s">
        <v>184</v>
      </c>
      <c r="H239" s="62">
        <v>100</v>
      </c>
      <c r="I239" s="2">
        <v>710000000</v>
      </c>
      <c r="J239" s="2" t="s">
        <v>7</v>
      </c>
      <c r="K239" s="2" t="s">
        <v>372</v>
      </c>
      <c r="L239" s="2" t="s">
        <v>7</v>
      </c>
      <c r="M239" s="2"/>
      <c r="N239" s="2" t="s">
        <v>407</v>
      </c>
      <c r="O239" s="2" t="s">
        <v>401</v>
      </c>
      <c r="P239" s="2"/>
      <c r="Q239" s="2"/>
      <c r="R239" s="60"/>
      <c r="S239" s="63"/>
      <c r="T239" s="60">
        <v>67840</v>
      </c>
      <c r="U239" s="60">
        <v>75980.800000000003</v>
      </c>
      <c r="V239" s="14"/>
      <c r="W239" s="14">
        <v>2017</v>
      </c>
      <c r="X239" s="144"/>
      <c r="Y239" s="122" t="s">
        <v>190</v>
      </c>
      <c r="Z239" s="120"/>
      <c r="AA239" s="14" t="s">
        <v>1260</v>
      </c>
      <c r="AB239" s="120"/>
      <c r="AC239" s="120"/>
      <c r="AD239" s="120"/>
      <c r="AE239" s="120"/>
      <c r="AF239" s="120"/>
      <c r="AG239" s="90"/>
      <c r="AH239" s="120"/>
      <c r="AI239" s="120"/>
      <c r="AJ239" s="120"/>
      <c r="AK239" s="120"/>
      <c r="AL239" s="120"/>
      <c r="AM239" s="120"/>
      <c r="AN239" s="120"/>
      <c r="AO239" s="120"/>
      <c r="AP239" s="120"/>
      <c r="AQ239" s="120"/>
      <c r="AR239" s="120"/>
      <c r="AS239" s="120"/>
      <c r="AT239" s="120"/>
      <c r="AU239" s="120"/>
    </row>
    <row r="240" spans="1:47" s="50" customFormat="1" ht="89.25" x14ac:dyDescent="0.2">
      <c r="A240" s="98" t="s">
        <v>880</v>
      </c>
      <c r="B240" s="2" t="s">
        <v>1</v>
      </c>
      <c r="C240" s="2" t="s">
        <v>396</v>
      </c>
      <c r="D240" s="45" t="s">
        <v>397</v>
      </c>
      <c r="E240" s="45" t="s">
        <v>397</v>
      </c>
      <c r="F240" s="45" t="s">
        <v>411</v>
      </c>
      <c r="G240" s="2" t="s">
        <v>184</v>
      </c>
      <c r="H240" s="62">
        <v>100</v>
      </c>
      <c r="I240" s="2">
        <v>710000000</v>
      </c>
      <c r="J240" s="2" t="s">
        <v>7</v>
      </c>
      <c r="K240" s="2" t="s">
        <v>372</v>
      </c>
      <c r="L240" s="2" t="s">
        <v>7</v>
      </c>
      <c r="M240" s="2"/>
      <c r="N240" s="2" t="s">
        <v>407</v>
      </c>
      <c r="O240" s="2" t="s">
        <v>401</v>
      </c>
      <c r="P240" s="2"/>
      <c r="Q240" s="2"/>
      <c r="R240" s="60"/>
      <c r="S240" s="63"/>
      <c r="T240" s="60">
        <v>132120</v>
      </c>
      <c r="U240" s="60">
        <v>147974.40000000002</v>
      </c>
      <c r="V240" s="14"/>
      <c r="W240" s="14">
        <v>2017</v>
      </c>
      <c r="X240" s="144"/>
      <c r="Y240" s="122" t="s">
        <v>190</v>
      </c>
      <c r="Z240" s="120"/>
      <c r="AA240" s="14" t="s">
        <v>1260</v>
      </c>
      <c r="AB240" s="120"/>
      <c r="AC240" s="120"/>
      <c r="AD240" s="120"/>
      <c r="AE240" s="120"/>
      <c r="AF240" s="120"/>
      <c r="AG240" s="90"/>
      <c r="AH240" s="120"/>
      <c r="AI240" s="120"/>
      <c r="AJ240" s="120"/>
      <c r="AK240" s="120"/>
      <c r="AL240" s="120"/>
      <c r="AM240" s="120"/>
      <c r="AN240" s="120"/>
      <c r="AO240" s="120"/>
      <c r="AP240" s="120"/>
      <c r="AQ240" s="120"/>
      <c r="AR240" s="120"/>
      <c r="AS240" s="120"/>
      <c r="AT240" s="120"/>
      <c r="AU240" s="120"/>
    </row>
    <row r="241" spans="1:47" s="50" customFormat="1" ht="89.25" x14ac:dyDescent="0.2">
      <c r="A241" s="225" t="s">
        <v>881</v>
      </c>
      <c r="B241" s="70" t="s">
        <v>1</v>
      </c>
      <c r="C241" s="70" t="s">
        <v>396</v>
      </c>
      <c r="D241" s="204" t="s">
        <v>397</v>
      </c>
      <c r="E241" s="204" t="s">
        <v>397</v>
      </c>
      <c r="F241" s="204" t="s">
        <v>412</v>
      </c>
      <c r="G241" s="70" t="s">
        <v>6</v>
      </c>
      <c r="H241" s="222">
        <v>100</v>
      </c>
      <c r="I241" s="70">
        <v>710000000</v>
      </c>
      <c r="J241" s="70" t="s">
        <v>7</v>
      </c>
      <c r="K241" s="70" t="s">
        <v>364</v>
      </c>
      <c r="L241" s="70" t="s">
        <v>7</v>
      </c>
      <c r="M241" s="70"/>
      <c r="N241" s="70" t="s">
        <v>185</v>
      </c>
      <c r="O241" s="70" t="s">
        <v>401</v>
      </c>
      <c r="P241" s="70"/>
      <c r="Q241" s="70"/>
      <c r="R241" s="200"/>
      <c r="S241" s="226"/>
      <c r="T241" s="200">
        <v>0</v>
      </c>
      <c r="U241" s="200">
        <v>0</v>
      </c>
      <c r="V241" s="77"/>
      <c r="W241" s="77">
        <v>2017</v>
      </c>
      <c r="X241" s="197" t="s">
        <v>2108</v>
      </c>
      <c r="Y241" s="224" t="s">
        <v>190</v>
      </c>
      <c r="Z241" s="120"/>
      <c r="AA241" s="14" t="s">
        <v>1260</v>
      </c>
      <c r="AB241" s="120"/>
      <c r="AC241" s="120"/>
      <c r="AD241" s="120"/>
      <c r="AE241" s="120"/>
      <c r="AF241" s="120"/>
      <c r="AG241" s="90"/>
      <c r="AH241" s="120"/>
      <c r="AI241" s="120"/>
      <c r="AJ241" s="120"/>
      <c r="AK241" s="120"/>
      <c r="AL241" s="120"/>
      <c r="AM241" s="120"/>
      <c r="AN241" s="120"/>
      <c r="AO241" s="120"/>
      <c r="AP241" s="120"/>
      <c r="AQ241" s="120"/>
      <c r="AR241" s="120"/>
      <c r="AS241" s="120"/>
      <c r="AT241" s="120"/>
      <c r="AU241" s="120"/>
    </row>
    <row r="242" spans="1:47" s="172" customFormat="1" ht="89.25" x14ac:dyDescent="0.2">
      <c r="A242" s="165" t="s">
        <v>2157</v>
      </c>
      <c r="B242" s="166" t="s">
        <v>1</v>
      </c>
      <c r="C242" s="166" t="s">
        <v>396</v>
      </c>
      <c r="D242" s="167" t="s">
        <v>397</v>
      </c>
      <c r="E242" s="167" t="s">
        <v>397</v>
      </c>
      <c r="F242" s="167" t="s">
        <v>412</v>
      </c>
      <c r="G242" s="166" t="s">
        <v>6</v>
      </c>
      <c r="H242" s="168">
        <v>100</v>
      </c>
      <c r="I242" s="166">
        <v>710000000</v>
      </c>
      <c r="J242" s="166" t="s">
        <v>7</v>
      </c>
      <c r="K242" s="180" t="s">
        <v>359</v>
      </c>
      <c r="L242" s="166" t="s">
        <v>7</v>
      </c>
      <c r="M242" s="166"/>
      <c r="N242" s="166" t="s">
        <v>1218</v>
      </c>
      <c r="O242" s="166" t="s">
        <v>401</v>
      </c>
      <c r="P242" s="166"/>
      <c r="Q242" s="166"/>
      <c r="R242" s="169"/>
      <c r="S242" s="170"/>
      <c r="T242" s="169">
        <v>973211.95</v>
      </c>
      <c r="U242" s="169">
        <v>1089997.3840000001</v>
      </c>
      <c r="V242" s="171"/>
      <c r="W242" s="171">
        <v>2017</v>
      </c>
      <c r="X242" s="233" t="s">
        <v>2107</v>
      </c>
      <c r="Y242" s="234" t="s">
        <v>190</v>
      </c>
      <c r="Z242" s="171" t="s">
        <v>1777</v>
      </c>
      <c r="AA242" s="171" t="s">
        <v>1260</v>
      </c>
      <c r="AB242" s="166" t="s">
        <v>2342</v>
      </c>
      <c r="AC242" s="166" t="s">
        <v>1725</v>
      </c>
      <c r="AD242" s="175"/>
      <c r="AE242" s="169">
        <v>1580000.7999999998</v>
      </c>
      <c r="AF242" s="169">
        <v>955001.6</v>
      </c>
      <c r="AG242" s="166" t="s">
        <v>1723</v>
      </c>
      <c r="AH242" s="166" t="s">
        <v>2343</v>
      </c>
      <c r="AI242" s="173"/>
      <c r="AJ242" s="173"/>
      <c r="AK242" s="173"/>
      <c r="AL242" s="173"/>
      <c r="AM242" s="173"/>
      <c r="AN242" s="173"/>
      <c r="AO242" s="173"/>
      <c r="AP242" s="173"/>
      <c r="AQ242" s="173"/>
      <c r="AR242" s="173"/>
      <c r="AS242" s="173"/>
      <c r="AT242" s="173"/>
      <c r="AU242" s="173"/>
    </row>
    <row r="243" spans="1:47" s="50" customFormat="1" ht="89.25" x14ac:dyDescent="0.2">
      <c r="A243" s="221" t="s">
        <v>882</v>
      </c>
      <c r="B243" s="70" t="s">
        <v>1</v>
      </c>
      <c r="C243" s="70" t="s">
        <v>396</v>
      </c>
      <c r="D243" s="204" t="s">
        <v>397</v>
      </c>
      <c r="E243" s="204" t="s">
        <v>397</v>
      </c>
      <c r="F243" s="204" t="s">
        <v>413</v>
      </c>
      <c r="G243" s="70" t="s">
        <v>6</v>
      </c>
      <c r="H243" s="222">
        <v>100</v>
      </c>
      <c r="I243" s="70">
        <v>710000000</v>
      </c>
      <c r="J243" s="70" t="s">
        <v>7</v>
      </c>
      <c r="K243" s="70" t="s">
        <v>364</v>
      </c>
      <c r="L243" s="70" t="s">
        <v>7</v>
      </c>
      <c r="M243" s="70"/>
      <c r="N243" s="70" t="s">
        <v>185</v>
      </c>
      <c r="O243" s="70" t="s">
        <v>401</v>
      </c>
      <c r="P243" s="70"/>
      <c r="Q243" s="70"/>
      <c r="R243" s="200"/>
      <c r="S243" s="226"/>
      <c r="T243" s="200">
        <v>0</v>
      </c>
      <c r="U243" s="200">
        <v>0</v>
      </c>
      <c r="V243" s="77"/>
      <c r="W243" s="77">
        <v>2017</v>
      </c>
      <c r="X243" s="197" t="s">
        <v>2108</v>
      </c>
      <c r="Y243" s="224" t="s">
        <v>190</v>
      </c>
      <c r="Z243" s="120"/>
      <c r="AA243" s="14" t="s">
        <v>1260</v>
      </c>
      <c r="AB243" s="120"/>
      <c r="AC243" s="120"/>
      <c r="AD243" s="120"/>
      <c r="AE243" s="120"/>
      <c r="AF243" s="120"/>
      <c r="AG243" s="90"/>
      <c r="AH243" s="120"/>
      <c r="AI243" s="120"/>
      <c r="AJ243" s="120"/>
      <c r="AK243" s="120"/>
      <c r="AL243" s="120"/>
      <c r="AM243" s="120"/>
      <c r="AN243" s="120"/>
      <c r="AO243" s="120"/>
      <c r="AP243" s="120"/>
      <c r="AQ243" s="120"/>
      <c r="AR243" s="120"/>
      <c r="AS243" s="120"/>
      <c r="AT243" s="120"/>
      <c r="AU243" s="120"/>
    </row>
    <row r="244" spans="1:47" s="172" customFormat="1" ht="89.25" x14ac:dyDescent="0.2">
      <c r="A244" s="174" t="s">
        <v>2158</v>
      </c>
      <c r="B244" s="166" t="s">
        <v>1</v>
      </c>
      <c r="C244" s="166" t="s">
        <v>396</v>
      </c>
      <c r="D244" s="167" t="s">
        <v>397</v>
      </c>
      <c r="E244" s="167" t="s">
        <v>397</v>
      </c>
      <c r="F244" s="167" t="s">
        <v>413</v>
      </c>
      <c r="G244" s="166" t="s">
        <v>6</v>
      </c>
      <c r="H244" s="168">
        <v>100</v>
      </c>
      <c r="I244" s="166">
        <v>710000000</v>
      </c>
      <c r="J244" s="166" t="s">
        <v>7</v>
      </c>
      <c r="K244" s="180" t="s">
        <v>359</v>
      </c>
      <c r="L244" s="166" t="s">
        <v>7</v>
      </c>
      <c r="M244" s="166"/>
      <c r="N244" s="166" t="s">
        <v>1218</v>
      </c>
      <c r="O244" s="166" t="s">
        <v>401</v>
      </c>
      <c r="P244" s="166"/>
      <c r="Q244" s="166"/>
      <c r="R244" s="169"/>
      <c r="S244" s="170"/>
      <c r="T244" s="169">
        <v>559595.1</v>
      </c>
      <c r="U244" s="169">
        <v>626746.51199999999</v>
      </c>
      <c r="V244" s="171"/>
      <c r="W244" s="171">
        <v>2017</v>
      </c>
      <c r="X244" s="233" t="s">
        <v>2107</v>
      </c>
      <c r="Y244" s="234" t="s">
        <v>190</v>
      </c>
      <c r="Z244" s="171" t="s">
        <v>1777</v>
      </c>
      <c r="AA244" s="171" t="s">
        <v>1260</v>
      </c>
      <c r="AB244" s="166" t="s">
        <v>2342</v>
      </c>
      <c r="AC244" s="166" t="s">
        <v>1725</v>
      </c>
      <c r="AD244" s="175"/>
      <c r="AE244" s="173"/>
      <c r="AF244" s="169">
        <v>624999.19999999995</v>
      </c>
      <c r="AG244" s="166" t="s">
        <v>1723</v>
      </c>
      <c r="AH244" s="166" t="s">
        <v>2343</v>
      </c>
      <c r="AI244" s="173"/>
      <c r="AJ244" s="173"/>
      <c r="AK244" s="173"/>
      <c r="AL244" s="173"/>
      <c r="AM244" s="173"/>
      <c r="AN244" s="173"/>
      <c r="AO244" s="173"/>
      <c r="AP244" s="173"/>
      <c r="AQ244" s="173"/>
      <c r="AR244" s="173"/>
      <c r="AS244" s="173"/>
      <c r="AT244" s="173"/>
      <c r="AU244" s="173"/>
    </row>
    <row r="245" spans="1:47" s="50" customFormat="1" ht="229.5" x14ac:dyDescent="0.2">
      <c r="A245" s="1" t="s">
        <v>883</v>
      </c>
      <c r="B245" s="2" t="s">
        <v>1</v>
      </c>
      <c r="C245" s="2" t="s">
        <v>396</v>
      </c>
      <c r="D245" s="45" t="s">
        <v>397</v>
      </c>
      <c r="E245" s="45" t="s">
        <v>397</v>
      </c>
      <c r="F245" s="45" t="s">
        <v>414</v>
      </c>
      <c r="G245" s="2" t="s">
        <v>6</v>
      </c>
      <c r="H245" s="62">
        <v>100</v>
      </c>
      <c r="I245" s="2">
        <v>710000000</v>
      </c>
      <c r="J245" s="2" t="s">
        <v>7</v>
      </c>
      <c r="K245" s="2" t="s">
        <v>352</v>
      </c>
      <c r="L245" s="2" t="s">
        <v>7</v>
      </c>
      <c r="M245" s="2"/>
      <c r="N245" s="2" t="s">
        <v>415</v>
      </c>
      <c r="O245" s="2" t="s">
        <v>401</v>
      </c>
      <c r="P245" s="2"/>
      <c r="Q245" s="2"/>
      <c r="R245" s="60"/>
      <c r="S245" s="63"/>
      <c r="T245" s="60">
        <v>1001600</v>
      </c>
      <c r="U245" s="60">
        <v>1121792</v>
      </c>
      <c r="V245" s="14"/>
      <c r="W245" s="14">
        <v>2017</v>
      </c>
      <c r="X245" s="144"/>
      <c r="Y245" s="122" t="s">
        <v>190</v>
      </c>
      <c r="Z245" s="120"/>
      <c r="AA245" s="14" t="s">
        <v>1260</v>
      </c>
      <c r="AB245" s="120"/>
      <c r="AC245" s="120"/>
      <c r="AD245" s="120"/>
      <c r="AE245" s="120"/>
      <c r="AF245" s="120"/>
      <c r="AG245" s="90"/>
      <c r="AH245" s="120"/>
      <c r="AI245" s="120"/>
      <c r="AJ245" s="120"/>
      <c r="AK245" s="120"/>
      <c r="AL245" s="120"/>
      <c r="AM245" s="120"/>
      <c r="AN245" s="120"/>
      <c r="AO245" s="120"/>
      <c r="AP245" s="120"/>
      <c r="AQ245" s="120"/>
      <c r="AR245" s="120"/>
      <c r="AS245" s="120"/>
      <c r="AT245" s="120"/>
      <c r="AU245" s="120"/>
    </row>
    <row r="246" spans="1:47" s="50" customFormat="1" ht="216.75" x14ac:dyDescent="0.2">
      <c r="A246" s="98" t="s">
        <v>884</v>
      </c>
      <c r="B246" s="2" t="s">
        <v>1</v>
      </c>
      <c r="C246" s="2" t="s">
        <v>396</v>
      </c>
      <c r="D246" s="45" t="s">
        <v>397</v>
      </c>
      <c r="E246" s="45" t="s">
        <v>397</v>
      </c>
      <c r="F246" s="45" t="s">
        <v>416</v>
      </c>
      <c r="G246" s="2" t="s">
        <v>6</v>
      </c>
      <c r="H246" s="62">
        <v>100</v>
      </c>
      <c r="I246" s="2">
        <v>710000000</v>
      </c>
      <c r="J246" s="2" t="s">
        <v>7</v>
      </c>
      <c r="K246" s="2" t="s">
        <v>352</v>
      </c>
      <c r="L246" s="2" t="s">
        <v>7</v>
      </c>
      <c r="M246" s="2"/>
      <c r="N246" s="2" t="s">
        <v>415</v>
      </c>
      <c r="O246" s="2" t="s">
        <v>401</v>
      </c>
      <c r="P246" s="2"/>
      <c r="Q246" s="2"/>
      <c r="R246" s="60"/>
      <c r="S246" s="63"/>
      <c r="T246" s="60">
        <v>1351200</v>
      </c>
      <c r="U246" s="60">
        <v>1513344.0000000002</v>
      </c>
      <c r="V246" s="14"/>
      <c r="W246" s="14">
        <v>2017</v>
      </c>
      <c r="X246" s="144"/>
      <c r="Y246" s="122" t="s">
        <v>190</v>
      </c>
      <c r="Z246" s="120"/>
      <c r="AA246" s="14" t="s">
        <v>1260</v>
      </c>
      <c r="AB246" s="120"/>
      <c r="AC246" s="120"/>
      <c r="AD246" s="120"/>
      <c r="AE246" s="120"/>
      <c r="AF246" s="120"/>
      <c r="AG246" s="90"/>
      <c r="AH246" s="120"/>
      <c r="AI246" s="120"/>
      <c r="AJ246" s="120"/>
      <c r="AK246" s="120"/>
      <c r="AL246" s="120"/>
      <c r="AM246" s="120"/>
      <c r="AN246" s="120"/>
      <c r="AO246" s="120"/>
      <c r="AP246" s="120"/>
      <c r="AQ246" s="120"/>
      <c r="AR246" s="120"/>
      <c r="AS246" s="120"/>
      <c r="AT246" s="120"/>
      <c r="AU246" s="120"/>
    </row>
    <row r="247" spans="1:47" s="50" customFormat="1" ht="229.5" x14ac:dyDescent="0.2">
      <c r="A247" s="1" t="s">
        <v>904</v>
      </c>
      <c r="B247" s="2" t="s">
        <v>1</v>
      </c>
      <c r="C247" s="2" t="s">
        <v>396</v>
      </c>
      <c r="D247" s="45" t="s">
        <v>397</v>
      </c>
      <c r="E247" s="45" t="s">
        <v>397</v>
      </c>
      <c r="F247" s="45" t="s">
        <v>417</v>
      </c>
      <c r="G247" s="2" t="s">
        <v>6</v>
      </c>
      <c r="H247" s="62">
        <v>100</v>
      </c>
      <c r="I247" s="2">
        <v>710000000</v>
      </c>
      <c r="J247" s="2" t="s">
        <v>7</v>
      </c>
      <c r="K247" s="2" t="s">
        <v>352</v>
      </c>
      <c r="L247" s="2" t="s">
        <v>7</v>
      </c>
      <c r="M247" s="2"/>
      <c r="N247" s="2" t="s">
        <v>415</v>
      </c>
      <c r="O247" s="2" t="s">
        <v>401</v>
      </c>
      <c r="P247" s="2"/>
      <c r="Q247" s="2"/>
      <c r="R247" s="60"/>
      <c r="S247" s="63"/>
      <c r="T247" s="60">
        <f>U247/1.12</f>
        <v>1935714.2857142854</v>
      </c>
      <c r="U247" s="60">
        <v>2168000</v>
      </c>
      <c r="V247" s="14"/>
      <c r="W247" s="14">
        <v>2017</v>
      </c>
      <c r="X247" s="144"/>
      <c r="Y247" s="122" t="s">
        <v>190</v>
      </c>
      <c r="Z247" s="120"/>
      <c r="AA247" s="14" t="s">
        <v>1260</v>
      </c>
      <c r="AB247" s="120"/>
      <c r="AC247" s="120"/>
      <c r="AD247" s="120"/>
      <c r="AE247" s="120"/>
      <c r="AF247" s="120"/>
      <c r="AG247" s="90"/>
      <c r="AH247" s="120"/>
      <c r="AI247" s="120"/>
      <c r="AJ247" s="120"/>
      <c r="AK247" s="120"/>
      <c r="AL247" s="120"/>
      <c r="AM247" s="120"/>
      <c r="AN247" s="120"/>
      <c r="AO247" s="120"/>
      <c r="AP247" s="120"/>
      <c r="AQ247" s="120"/>
      <c r="AR247" s="120"/>
      <c r="AS247" s="120"/>
      <c r="AT247" s="120"/>
      <c r="AU247" s="120"/>
    </row>
    <row r="248" spans="1:47" s="172" customFormat="1" ht="51" x14ac:dyDescent="0.2">
      <c r="A248" s="174" t="s">
        <v>915</v>
      </c>
      <c r="B248" s="166" t="s">
        <v>1</v>
      </c>
      <c r="C248" s="166" t="s">
        <v>418</v>
      </c>
      <c r="D248" s="167" t="s">
        <v>419</v>
      </c>
      <c r="E248" s="167" t="s">
        <v>419</v>
      </c>
      <c r="F248" s="167" t="s">
        <v>420</v>
      </c>
      <c r="G248" s="166" t="s">
        <v>184</v>
      </c>
      <c r="H248" s="168">
        <v>100</v>
      </c>
      <c r="I248" s="166">
        <v>710000000</v>
      </c>
      <c r="J248" s="166" t="s">
        <v>7</v>
      </c>
      <c r="K248" s="166" t="s">
        <v>359</v>
      </c>
      <c r="L248" s="166" t="s">
        <v>7</v>
      </c>
      <c r="M248" s="166"/>
      <c r="N248" s="166" t="s">
        <v>421</v>
      </c>
      <c r="O248" s="166" t="s">
        <v>401</v>
      </c>
      <c r="P248" s="166"/>
      <c r="Q248" s="166"/>
      <c r="R248" s="169"/>
      <c r="S248" s="170"/>
      <c r="T248" s="169">
        <v>3375918</v>
      </c>
      <c r="U248" s="169">
        <v>3781028.16</v>
      </c>
      <c r="V248" s="171"/>
      <c r="W248" s="171">
        <v>2017</v>
      </c>
      <c r="X248" s="233"/>
      <c r="Y248" s="234" t="s">
        <v>190</v>
      </c>
      <c r="Z248" s="171" t="s">
        <v>1742</v>
      </c>
      <c r="AA248" s="171" t="s">
        <v>1260</v>
      </c>
      <c r="AB248" s="166" t="s">
        <v>2348</v>
      </c>
      <c r="AC248" s="168" t="s">
        <v>184</v>
      </c>
      <c r="AD248" s="175"/>
      <c r="AE248" s="169">
        <v>800000</v>
      </c>
      <c r="AF248" s="173"/>
      <c r="AG248" s="171" t="s">
        <v>1730</v>
      </c>
      <c r="AH248" s="166" t="s">
        <v>2349</v>
      </c>
      <c r="AI248" s="173"/>
      <c r="AJ248" s="173"/>
      <c r="AK248" s="173"/>
      <c r="AL248" s="173"/>
      <c r="AM248" s="173"/>
      <c r="AN248" s="173"/>
      <c r="AO248" s="173"/>
      <c r="AP248" s="173"/>
      <c r="AQ248" s="173"/>
      <c r="AR248" s="173"/>
      <c r="AS248" s="173"/>
      <c r="AT248" s="173"/>
      <c r="AU248" s="173"/>
    </row>
    <row r="249" spans="1:47" s="172" customFormat="1" ht="38.25" x14ac:dyDescent="0.2">
      <c r="A249" s="165" t="s">
        <v>916</v>
      </c>
      <c r="B249" s="166" t="s">
        <v>1</v>
      </c>
      <c r="C249" s="166" t="s">
        <v>422</v>
      </c>
      <c r="D249" s="167" t="s">
        <v>423</v>
      </c>
      <c r="E249" s="167" t="s">
        <v>423</v>
      </c>
      <c r="F249" s="167" t="s">
        <v>424</v>
      </c>
      <c r="G249" s="166" t="s">
        <v>6</v>
      </c>
      <c r="H249" s="168">
        <v>100</v>
      </c>
      <c r="I249" s="166">
        <v>710000000</v>
      </c>
      <c r="J249" s="166" t="s">
        <v>7</v>
      </c>
      <c r="K249" s="166" t="s">
        <v>364</v>
      </c>
      <c r="L249" s="166" t="s">
        <v>7</v>
      </c>
      <c r="M249" s="166"/>
      <c r="N249" s="166" t="s">
        <v>26</v>
      </c>
      <c r="O249" s="166" t="s">
        <v>2732</v>
      </c>
      <c r="P249" s="166"/>
      <c r="Q249" s="166"/>
      <c r="R249" s="169"/>
      <c r="S249" s="170"/>
      <c r="T249" s="169">
        <v>707733845.70000005</v>
      </c>
      <c r="U249" s="169">
        <f>T249*1.12</f>
        <v>792661907.18400013</v>
      </c>
      <c r="V249" s="171"/>
      <c r="W249" s="171">
        <v>2017</v>
      </c>
      <c r="X249" s="233"/>
      <c r="Y249" s="234" t="s">
        <v>190</v>
      </c>
      <c r="Z249" s="171" t="s">
        <v>1742</v>
      </c>
      <c r="AA249" s="171" t="s">
        <v>1260</v>
      </c>
      <c r="AB249" s="166" t="s">
        <v>1744</v>
      </c>
      <c r="AC249" s="168" t="s">
        <v>1743</v>
      </c>
      <c r="AD249" s="175"/>
      <c r="AE249" s="169">
        <v>792661907.18400013</v>
      </c>
      <c r="AF249" s="173"/>
      <c r="AG249" s="171" t="s">
        <v>1723</v>
      </c>
      <c r="AH249" s="171" t="s">
        <v>1741</v>
      </c>
      <c r="AI249" s="173"/>
      <c r="AJ249" s="173"/>
      <c r="AK249" s="173"/>
      <c r="AL249" s="173"/>
      <c r="AM249" s="173"/>
      <c r="AN249" s="173"/>
      <c r="AO249" s="173"/>
      <c r="AP249" s="173"/>
      <c r="AQ249" s="173"/>
      <c r="AR249" s="173"/>
      <c r="AS249" s="173"/>
      <c r="AT249" s="173"/>
      <c r="AU249" s="173"/>
    </row>
    <row r="250" spans="1:47" s="172" customFormat="1" ht="51" x14ac:dyDescent="0.2">
      <c r="A250" s="174" t="s">
        <v>917</v>
      </c>
      <c r="B250" s="166" t="s">
        <v>1</v>
      </c>
      <c r="C250" s="166" t="s">
        <v>425</v>
      </c>
      <c r="D250" s="167" t="s">
        <v>426</v>
      </c>
      <c r="E250" s="167" t="s">
        <v>426</v>
      </c>
      <c r="F250" s="167" t="s">
        <v>427</v>
      </c>
      <c r="G250" s="166" t="s">
        <v>6</v>
      </c>
      <c r="H250" s="168">
        <v>100</v>
      </c>
      <c r="I250" s="166">
        <v>710000000</v>
      </c>
      <c r="J250" s="166" t="s">
        <v>7</v>
      </c>
      <c r="K250" s="166" t="s">
        <v>364</v>
      </c>
      <c r="L250" s="166" t="s">
        <v>7</v>
      </c>
      <c r="M250" s="166"/>
      <c r="N250" s="166" t="s">
        <v>26</v>
      </c>
      <c r="O250" s="166" t="s">
        <v>401</v>
      </c>
      <c r="P250" s="166"/>
      <c r="Q250" s="166"/>
      <c r="R250" s="169"/>
      <c r="S250" s="170"/>
      <c r="T250" s="169">
        <f>U250/1.12</f>
        <v>535714.28571428568</v>
      </c>
      <c r="U250" s="169">
        <v>600000</v>
      </c>
      <c r="V250" s="171"/>
      <c r="W250" s="171">
        <v>2017</v>
      </c>
      <c r="X250" s="233"/>
      <c r="Y250" s="234" t="s">
        <v>190</v>
      </c>
      <c r="Z250" s="173"/>
      <c r="AA250" s="171" t="s">
        <v>1260</v>
      </c>
      <c r="AB250" s="166" t="s">
        <v>1755</v>
      </c>
      <c r="AC250" s="168" t="s">
        <v>1725</v>
      </c>
      <c r="AD250" s="173"/>
      <c r="AE250" s="169">
        <v>600000</v>
      </c>
      <c r="AF250" s="173"/>
      <c r="AG250" s="171" t="s">
        <v>1723</v>
      </c>
      <c r="AH250" s="171" t="s">
        <v>1741</v>
      </c>
      <c r="AI250" s="173"/>
      <c r="AJ250" s="173"/>
      <c r="AK250" s="173"/>
      <c r="AL250" s="173"/>
      <c r="AM250" s="173"/>
      <c r="AN250" s="173"/>
      <c r="AO250" s="173"/>
      <c r="AP250" s="173"/>
      <c r="AQ250" s="173"/>
      <c r="AR250" s="173"/>
      <c r="AS250" s="173"/>
      <c r="AT250" s="173"/>
      <c r="AU250" s="173"/>
    </row>
    <row r="251" spans="1:47" s="172" customFormat="1" ht="51" x14ac:dyDescent="0.2">
      <c r="A251" s="165" t="s">
        <v>1002</v>
      </c>
      <c r="B251" s="166" t="s">
        <v>1</v>
      </c>
      <c r="C251" s="166" t="s">
        <v>428</v>
      </c>
      <c r="D251" s="167" t="s">
        <v>429</v>
      </c>
      <c r="E251" s="167" t="s">
        <v>429</v>
      </c>
      <c r="F251" s="167" t="s">
        <v>430</v>
      </c>
      <c r="G251" s="166" t="s">
        <v>6</v>
      </c>
      <c r="H251" s="168">
        <v>100</v>
      </c>
      <c r="I251" s="166">
        <v>710000000</v>
      </c>
      <c r="J251" s="166" t="s">
        <v>7</v>
      </c>
      <c r="K251" s="166" t="s">
        <v>364</v>
      </c>
      <c r="L251" s="166" t="s">
        <v>403</v>
      </c>
      <c r="M251" s="166"/>
      <c r="N251" s="166" t="s">
        <v>9</v>
      </c>
      <c r="O251" s="166" t="s">
        <v>401</v>
      </c>
      <c r="P251" s="166"/>
      <c r="Q251" s="166"/>
      <c r="R251" s="169"/>
      <c r="S251" s="170"/>
      <c r="T251" s="169">
        <v>700000</v>
      </c>
      <c r="U251" s="169">
        <v>784000.00000000012</v>
      </c>
      <c r="V251" s="171" t="s">
        <v>11</v>
      </c>
      <c r="W251" s="171">
        <v>2017</v>
      </c>
      <c r="X251" s="233"/>
      <c r="Y251" s="234" t="s">
        <v>190</v>
      </c>
      <c r="Z251" s="173"/>
      <c r="AA251" s="171" t="s">
        <v>1260</v>
      </c>
      <c r="AB251" s="166" t="s">
        <v>1753</v>
      </c>
      <c r="AC251" s="168" t="s">
        <v>1754</v>
      </c>
      <c r="AD251" s="175"/>
      <c r="AE251" s="169">
        <v>784000</v>
      </c>
      <c r="AF251" s="173"/>
      <c r="AG251" s="171" t="s">
        <v>1723</v>
      </c>
      <c r="AH251" s="171" t="s">
        <v>1752</v>
      </c>
      <c r="AI251" s="173"/>
      <c r="AJ251" s="173"/>
      <c r="AK251" s="173"/>
      <c r="AL251" s="173"/>
      <c r="AM251" s="173"/>
      <c r="AN251" s="173"/>
      <c r="AO251" s="173"/>
      <c r="AP251" s="173"/>
      <c r="AQ251" s="173"/>
      <c r="AR251" s="173"/>
      <c r="AS251" s="173"/>
      <c r="AT251" s="173"/>
      <c r="AU251" s="173"/>
    </row>
    <row r="252" spans="1:47" s="245" customFormat="1" ht="63.75" x14ac:dyDescent="0.25">
      <c r="A252" s="246" t="s">
        <v>1003</v>
      </c>
      <c r="B252" s="236" t="s">
        <v>1</v>
      </c>
      <c r="C252" s="236" t="s">
        <v>431</v>
      </c>
      <c r="D252" s="237" t="s">
        <v>432</v>
      </c>
      <c r="E252" s="237" t="s">
        <v>1690</v>
      </c>
      <c r="F252" s="237" t="s">
        <v>433</v>
      </c>
      <c r="G252" s="236" t="s">
        <v>6</v>
      </c>
      <c r="H252" s="238">
        <v>45</v>
      </c>
      <c r="I252" s="236">
        <v>710000000</v>
      </c>
      <c r="J252" s="236" t="s">
        <v>7</v>
      </c>
      <c r="K252" s="236" t="s">
        <v>1173</v>
      </c>
      <c r="L252" s="236" t="s">
        <v>7</v>
      </c>
      <c r="M252" s="236"/>
      <c r="N252" s="236" t="s">
        <v>1173</v>
      </c>
      <c r="O252" s="236" t="s">
        <v>401</v>
      </c>
      <c r="P252" s="236"/>
      <c r="Q252" s="236"/>
      <c r="R252" s="239"/>
      <c r="S252" s="240"/>
      <c r="T252" s="239">
        <v>0</v>
      </c>
      <c r="U252" s="239">
        <v>0</v>
      </c>
      <c r="V252" s="241" t="s">
        <v>11</v>
      </c>
      <c r="W252" s="241">
        <v>2017</v>
      </c>
      <c r="X252" s="278" t="s">
        <v>2108</v>
      </c>
      <c r="Y252" s="243" t="s">
        <v>190</v>
      </c>
      <c r="Z252" s="241"/>
      <c r="AA252" s="14" t="s">
        <v>1260</v>
      </c>
      <c r="AB252" s="236"/>
      <c r="AC252" s="236"/>
      <c r="AD252" s="244"/>
      <c r="AE252" s="239"/>
      <c r="AF252" s="244"/>
      <c r="AG252" s="241"/>
      <c r="AH252" s="236"/>
      <c r="AI252" s="244"/>
      <c r="AJ252" s="244"/>
      <c r="AK252" s="244"/>
      <c r="AL252" s="244"/>
      <c r="AM252" s="244"/>
      <c r="AN252" s="244"/>
      <c r="AO252" s="244"/>
      <c r="AP252" s="244"/>
      <c r="AQ252" s="244"/>
      <c r="AR252" s="244"/>
      <c r="AS252" s="244"/>
      <c r="AT252" s="244"/>
      <c r="AU252" s="247"/>
    </row>
    <row r="253" spans="1:47" s="172" customFormat="1" ht="63.75" x14ac:dyDescent="0.25">
      <c r="A253" s="174" t="s">
        <v>2159</v>
      </c>
      <c r="B253" s="166" t="s">
        <v>1</v>
      </c>
      <c r="C253" s="166" t="s">
        <v>2160</v>
      </c>
      <c r="D253" s="167" t="s">
        <v>2161</v>
      </c>
      <c r="E253" s="167" t="s">
        <v>2162</v>
      </c>
      <c r="F253" s="167" t="s">
        <v>2163</v>
      </c>
      <c r="G253" s="166" t="s">
        <v>6</v>
      </c>
      <c r="H253" s="168">
        <v>45</v>
      </c>
      <c r="I253" s="166">
        <v>710000000</v>
      </c>
      <c r="J253" s="166" t="s">
        <v>7</v>
      </c>
      <c r="K253" s="166" t="s">
        <v>364</v>
      </c>
      <c r="L253" s="166" t="s">
        <v>7</v>
      </c>
      <c r="M253" s="166"/>
      <c r="N253" s="166" t="s">
        <v>26</v>
      </c>
      <c r="O253" s="166" t="s">
        <v>401</v>
      </c>
      <c r="P253" s="166"/>
      <c r="Q253" s="166"/>
      <c r="R253" s="169"/>
      <c r="S253" s="170"/>
      <c r="T253" s="169">
        <v>90000000</v>
      </c>
      <c r="U253" s="169">
        <f t="shared" ref="U253" si="14">T253*1.12</f>
        <v>100800000.00000001</v>
      </c>
      <c r="V253" s="171" t="s">
        <v>11</v>
      </c>
      <c r="W253" s="171">
        <v>2017</v>
      </c>
      <c r="X253" s="233" t="s">
        <v>2164</v>
      </c>
      <c r="Y253" s="234" t="s">
        <v>190</v>
      </c>
      <c r="Z253" s="171" t="s">
        <v>1777</v>
      </c>
      <c r="AA253" s="171" t="s">
        <v>1260</v>
      </c>
      <c r="AB253" s="166" t="s">
        <v>1776</v>
      </c>
      <c r="AC253" s="166" t="s">
        <v>1722</v>
      </c>
      <c r="AD253" s="173"/>
      <c r="AE253" s="169">
        <v>100800000.00000001</v>
      </c>
      <c r="AF253" s="173"/>
      <c r="AG253" s="171" t="s">
        <v>1723</v>
      </c>
      <c r="AH253" s="166" t="s">
        <v>1775</v>
      </c>
      <c r="AI253" s="248"/>
      <c r="AJ253" s="248"/>
      <c r="AK253" s="248"/>
      <c r="AL253" s="248"/>
      <c r="AM253" s="248"/>
      <c r="AN253" s="248"/>
      <c r="AO253" s="248"/>
      <c r="AP253" s="248"/>
      <c r="AQ253" s="248"/>
      <c r="AR253" s="248"/>
      <c r="AS253" s="248"/>
      <c r="AT253" s="248"/>
      <c r="AU253" s="248"/>
    </row>
    <row r="254" spans="1:47" s="50" customFormat="1" ht="51" x14ac:dyDescent="0.2">
      <c r="A254" s="235" t="s">
        <v>1004</v>
      </c>
      <c r="B254" s="236" t="s">
        <v>1</v>
      </c>
      <c r="C254" s="236" t="s">
        <v>1674</v>
      </c>
      <c r="D254" s="237" t="s">
        <v>1675</v>
      </c>
      <c r="E254" s="237" t="s">
        <v>1676</v>
      </c>
      <c r="F254" s="237" t="s">
        <v>434</v>
      </c>
      <c r="G254" s="236" t="s">
        <v>6</v>
      </c>
      <c r="H254" s="238">
        <v>100</v>
      </c>
      <c r="I254" s="236">
        <v>710000000</v>
      </c>
      <c r="J254" s="236" t="s">
        <v>7</v>
      </c>
      <c r="K254" s="236" t="s">
        <v>364</v>
      </c>
      <c r="L254" s="236" t="s">
        <v>7</v>
      </c>
      <c r="M254" s="236"/>
      <c r="N254" s="236" t="s">
        <v>9</v>
      </c>
      <c r="O254" s="236" t="s">
        <v>401</v>
      </c>
      <c r="P254" s="236"/>
      <c r="Q254" s="236"/>
      <c r="R254" s="239"/>
      <c r="S254" s="240"/>
      <c r="T254" s="239">
        <v>0</v>
      </c>
      <c r="U254" s="239">
        <v>0</v>
      </c>
      <c r="V254" s="241" t="s">
        <v>11</v>
      </c>
      <c r="W254" s="241">
        <v>2017</v>
      </c>
      <c r="X254" s="278" t="s">
        <v>2108</v>
      </c>
      <c r="Y254" s="243" t="s">
        <v>190</v>
      </c>
      <c r="Z254" s="244"/>
      <c r="AA254" s="241" t="s">
        <v>1260</v>
      </c>
      <c r="AB254" s="244"/>
      <c r="AC254" s="286"/>
      <c r="AD254" s="244"/>
      <c r="AE254" s="244"/>
      <c r="AF254" s="244"/>
      <c r="AG254" s="244"/>
      <c r="AH254" s="244"/>
      <c r="AI254" s="244"/>
      <c r="AJ254" s="244"/>
      <c r="AK254" s="244"/>
      <c r="AL254" s="244"/>
      <c r="AM254" s="244"/>
      <c r="AN254" s="244"/>
      <c r="AO254" s="244"/>
      <c r="AP254" s="244"/>
      <c r="AQ254" s="244"/>
      <c r="AR254" s="244"/>
      <c r="AS254" s="244"/>
      <c r="AT254" s="244"/>
      <c r="AU254" s="120"/>
    </row>
    <row r="255" spans="1:47" s="444" customFormat="1" ht="51" x14ac:dyDescent="0.2">
      <c r="A255" s="365" t="s">
        <v>2165</v>
      </c>
      <c r="B255" s="366" t="s">
        <v>1</v>
      </c>
      <c r="C255" s="366" t="s">
        <v>1674</v>
      </c>
      <c r="D255" s="368" t="s">
        <v>1675</v>
      </c>
      <c r="E255" s="368" t="s">
        <v>1676</v>
      </c>
      <c r="F255" s="368" t="s">
        <v>434</v>
      </c>
      <c r="G255" s="366" t="s">
        <v>6</v>
      </c>
      <c r="H255" s="441">
        <v>100</v>
      </c>
      <c r="I255" s="366">
        <v>710000000</v>
      </c>
      <c r="J255" s="366" t="s">
        <v>7</v>
      </c>
      <c r="K255" s="366" t="s">
        <v>364</v>
      </c>
      <c r="L255" s="366" t="s">
        <v>7</v>
      </c>
      <c r="M255" s="366"/>
      <c r="N255" s="366" t="s">
        <v>9</v>
      </c>
      <c r="O255" s="366" t="s">
        <v>401</v>
      </c>
      <c r="P255" s="366"/>
      <c r="Q255" s="366"/>
      <c r="R255" s="438"/>
      <c r="S255" s="442"/>
      <c r="T255" s="438">
        <v>0</v>
      </c>
      <c r="U255" s="438">
        <v>0</v>
      </c>
      <c r="V255" s="375" t="s">
        <v>11</v>
      </c>
      <c r="W255" s="375">
        <v>2017</v>
      </c>
      <c r="X255" s="376" t="s">
        <v>2353</v>
      </c>
      <c r="Y255" s="443" t="s">
        <v>190</v>
      </c>
      <c r="Z255" s="445"/>
      <c r="AA255" s="375" t="s">
        <v>1260</v>
      </c>
      <c r="AB255" s="445"/>
      <c r="AC255" s="471"/>
      <c r="AD255" s="445"/>
      <c r="AE255" s="445"/>
      <c r="AF255" s="445"/>
      <c r="AG255" s="445"/>
      <c r="AH255" s="445"/>
      <c r="AI255" s="445"/>
      <c r="AJ255" s="445"/>
      <c r="AK255" s="445"/>
      <c r="AL255" s="445"/>
      <c r="AM255" s="445"/>
      <c r="AN255" s="445"/>
      <c r="AO255" s="120"/>
      <c r="AP255" s="120"/>
      <c r="AQ255" s="120"/>
      <c r="AR255" s="120"/>
      <c r="AS255" s="120"/>
      <c r="AT255" s="120"/>
      <c r="AU255" s="445"/>
    </row>
    <row r="256" spans="1:47" customFormat="1" ht="93" customHeight="1" x14ac:dyDescent="0.25">
      <c r="A256" s="225" t="s">
        <v>2425</v>
      </c>
      <c r="B256" s="70" t="s">
        <v>1</v>
      </c>
      <c r="C256" s="70" t="s">
        <v>1674</v>
      </c>
      <c r="D256" s="204" t="s">
        <v>1675</v>
      </c>
      <c r="E256" s="204" t="s">
        <v>1676</v>
      </c>
      <c r="F256" s="204" t="s">
        <v>434</v>
      </c>
      <c r="G256" s="70" t="s">
        <v>6</v>
      </c>
      <c r="H256" s="222">
        <v>100</v>
      </c>
      <c r="I256" s="70">
        <v>710000000</v>
      </c>
      <c r="J256" s="70" t="s">
        <v>7</v>
      </c>
      <c r="K256" s="70" t="s">
        <v>353</v>
      </c>
      <c r="L256" s="70" t="s">
        <v>7</v>
      </c>
      <c r="M256" s="70"/>
      <c r="N256" s="70" t="s">
        <v>415</v>
      </c>
      <c r="O256" s="70" t="s">
        <v>401</v>
      </c>
      <c r="P256" s="70"/>
      <c r="Q256" s="70"/>
      <c r="R256" s="200"/>
      <c r="S256" s="226"/>
      <c r="T256" s="200">
        <v>0</v>
      </c>
      <c r="U256" s="200">
        <v>0</v>
      </c>
      <c r="V256" s="77" t="s">
        <v>11</v>
      </c>
      <c r="W256" s="77">
        <v>2017</v>
      </c>
      <c r="X256" s="223" t="s">
        <v>2426</v>
      </c>
      <c r="Y256" s="224" t="s">
        <v>190</v>
      </c>
      <c r="Z256" s="14"/>
      <c r="AA256" s="14" t="s">
        <v>1260</v>
      </c>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row>
    <row r="257" spans="1:47" customFormat="1" ht="85.5" customHeight="1" x14ac:dyDescent="0.25">
      <c r="A257" s="225" t="s">
        <v>2765</v>
      </c>
      <c r="B257" s="70" t="s">
        <v>1</v>
      </c>
      <c r="C257" s="70" t="s">
        <v>1674</v>
      </c>
      <c r="D257" s="204" t="s">
        <v>1675</v>
      </c>
      <c r="E257" s="204" t="s">
        <v>1676</v>
      </c>
      <c r="F257" s="204" t="s">
        <v>434</v>
      </c>
      <c r="G257" s="70" t="s">
        <v>6</v>
      </c>
      <c r="H257" s="222">
        <v>100</v>
      </c>
      <c r="I257" s="70">
        <v>710000000</v>
      </c>
      <c r="J257" s="70" t="s">
        <v>7</v>
      </c>
      <c r="K257" s="70" t="s">
        <v>353</v>
      </c>
      <c r="L257" s="70" t="s">
        <v>7</v>
      </c>
      <c r="M257" s="70"/>
      <c r="N257" s="70" t="s">
        <v>415</v>
      </c>
      <c r="O257" s="70" t="s">
        <v>401</v>
      </c>
      <c r="P257" s="70"/>
      <c r="Q257" s="70"/>
      <c r="R257" s="200"/>
      <c r="S257" s="226"/>
      <c r="T257" s="200">
        <f>U257/1.12</f>
        <v>20925737.321428578</v>
      </c>
      <c r="U257" s="200">
        <v>23436825.800000012</v>
      </c>
      <c r="V257" s="77" t="s">
        <v>11</v>
      </c>
      <c r="W257" s="77">
        <v>2017</v>
      </c>
      <c r="X257" s="197" t="s">
        <v>2766</v>
      </c>
      <c r="Y257" s="224" t="s">
        <v>190</v>
      </c>
      <c r="Z257" s="14"/>
      <c r="AA257" s="14" t="s">
        <v>1260</v>
      </c>
      <c r="AB257" s="201"/>
      <c r="AC257" s="201"/>
      <c r="AD257" s="201"/>
      <c r="AE257" s="201"/>
      <c r="AF257" s="201"/>
      <c r="AG257" s="201"/>
      <c r="AH257" s="201"/>
      <c r="AI257" s="201"/>
      <c r="AJ257" s="201"/>
      <c r="AK257" s="201"/>
      <c r="AL257" s="201"/>
      <c r="AM257" s="201"/>
      <c r="AN257" s="201"/>
      <c r="AO257" s="201"/>
      <c r="AP257" s="201"/>
      <c r="AQ257" s="201"/>
      <c r="AR257" s="518"/>
      <c r="AS257" s="201"/>
      <c r="AT257" s="201"/>
      <c r="AU257" s="201"/>
    </row>
    <row r="258" spans="1:47" s="172" customFormat="1" ht="51" x14ac:dyDescent="0.2">
      <c r="A258" s="165" t="s">
        <v>1005</v>
      </c>
      <c r="B258" s="166" t="s">
        <v>1</v>
      </c>
      <c r="C258" s="166" t="s">
        <v>435</v>
      </c>
      <c r="D258" s="167" t="s">
        <v>436</v>
      </c>
      <c r="E258" s="167" t="s">
        <v>436</v>
      </c>
      <c r="F258" s="167" t="s">
        <v>437</v>
      </c>
      <c r="G258" s="166" t="s">
        <v>6</v>
      </c>
      <c r="H258" s="168">
        <v>100</v>
      </c>
      <c r="I258" s="166">
        <v>710000000</v>
      </c>
      <c r="J258" s="166" t="s">
        <v>7</v>
      </c>
      <c r="K258" s="166" t="s">
        <v>364</v>
      </c>
      <c r="L258" s="166" t="s">
        <v>403</v>
      </c>
      <c r="M258" s="166"/>
      <c r="N258" s="166" t="s">
        <v>9</v>
      </c>
      <c r="O258" s="166" t="s">
        <v>401</v>
      </c>
      <c r="P258" s="166"/>
      <c r="Q258" s="166"/>
      <c r="R258" s="169"/>
      <c r="S258" s="170"/>
      <c r="T258" s="169">
        <v>8444370</v>
      </c>
      <c r="U258" s="169">
        <v>9457694.4000000004</v>
      </c>
      <c r="V258" s="171" t="s">
        <v>11</v>
      </c>
      <c r="W258" s="171">
        <v>2017</v>
      </c>
      <c r="X258" s="233"/>
      <c r="Y258" s="234" t="s">
        <v>190</v>
      </c>
      <c r="Z258" s="171" t="s">
        <v>1742</v>
      </c>
      <c r="AA258" s="171" t="s">
        <v>1260</v>
      </c>
      <c r="AB258" s="166" t="s">
        <v>1774</v>
      </c>
      <c r="AC258" s="168" t="s">
        <v>1743</v>
      </c>
      <c r="AD258" s="175"/>
      <c r="AE258" s="169">
        <v>9457690.1899999995</v>
      </c>
      <c r="AF258" s="173"/>
      <c r="AG258" s="171" t="s">
        <v>1723</v>
      </c>
      <c r="AH258" s="171" t="s">
        <v>1773</v>
      </c>
      <c r="AI258" s="173"/>
      <c r="AJ258" s="173"/>
      <c r="AK258" s="173"/>
      <c r="AL258" s="173"/>
      <c r="AM258" s="173"/>
      <c r="AN258" s="173"/>
      <c r="AO258" s="173"/>
      <c r="AP258" s="173"/>
      <c r="AQ258" s="173"/>
      <c r="AR258" s="173"/>
      <c r="AS258" s="173"/>
      <c r="AT258" s="173"/>
      <c r="AU258" s="173"/>
    </row>
    <row r="259" spans="1:47" s="172" customFormat="1" ht="51" x14ac:dyDescent="0.2">
      <c r="A259" s="165" t="s">
        <v>1006</v>
      </c>
      <c r="B259" s="166" t="s">
        <v>1</v>
      </c>
      <c r="C259" s="166" t="s">
        <v>1022</v>
      </c>
      <c r="D259" s="167" t="s">
        <v>1023</v>
      </c>
      <c r="E259" s="167" t="s">
        <v>1024</v>
      </c>
      <c r="F259" s="167" t="s">
        <v>1025</v>
      </c>
      <c r="G259" s="166" t="s">
        <v>1026</v>
      </c>
      <c r="H259" s="168">
        <v>100</v>
      </c>
      <c r="I259" s="166">
        <v>710000000</v>
      </c>
      <c r="J259" s="166" t="s">
        <v>7</v>
      </c>
      <c r="K259" s="166" t="s">
        <v>364</v>
      </c>
      <c r="L259" s="166" t="s">
        <v>7</v>
      </c>
      <c r="M259" s="166"/>
      <c r="N259" s="166" t="s">
        <v>9</v>
      </c>
      <c r="O259" s="166" t="s">
        <v>74</v>
      </c>
      <c r="P259" s="166"/>
      <c r="Q259" s="166"/>
      <c r="R259" s="169"/>
      <c r="S259" s="170"/>
      <c r="T259" s="169">
        <v>58724339.999999993</v>
      </c>
      <c r="U259" s="169">
        <f>T259*1.12</f>
        <v>65771260.799999997</v>
      </c>
      <c r="V259" s="171" t="s">
        <v>11</v>
      </c>
      <c r="W259" s="171">
        <v>2017</v>
      </c>
      <c r="X259" s="233"/>
      <c r="Y259" s="234" t="s">
        <v>759</v>
      </c>
      <c r="Z259" s="171" t="s">
        <v>1733</v>
      </c>
      <c r="AA259" s="171" t="s">
        <v>1260</v>
      </c>
      <c r="AB259" s="166" t="s">
        <v>1734</v>
      </c>
      <c r="AC259" s="171" t="s">
        <v>1722</v>
      </c>
      <c r="AD259" s="166" t="s">
        <v>2288</v>
      </c>
      <c r="AE259" s="169">
        <v>65771260.799999997</v>
      </c>
      <c r="AF259" s="173"/>
      <c r="AG259" s="171" t="s">
        <v>1723</v>
      </c>
      <c r="AH259" s="166" t="s">
        <v>1732</v>
      </c>
      <c r="AI259" s="173"/>
      <c r="AJ259" s="173"/>
      <c r="AK259" s="173"/>
      <c r="AL259" s="173"/>
      <c r="AM259" s="173"/>
      <c r="AN259" s="173"/>
      <c r="AO259" s="173"/>
      <c r="AP259" s="173"/>
      <c r="AQ259" s="173"/>
      <c r="AR259" s="173"/>
      <c r="AS259" s="173"/>
      <c r="AT259" s="173"/>
      <c r="AU259" s="173"/>
    </row>
    <row r="260" spans="1:47" s="172" customFormat="1" ht="51" x14ac:dyDescent="0.2">
      <c r="A260" s="165" t="s">
        <v>1007</v>
      </c>
      <c r="B260" s="166" t="s">
        <v>1</v>
      </c>
      <c r="C260" s="166" t="s">
        <v>1022</v>
      </c>
      <c r="D260" s="167" t="s">
        <v>1023</v>
      </c>
      <c r="E260" s="167" t="s">
        <v>1024</v>
      </c>
      <c r="F260" s="167" t="s">
        <v>1027</v>
      </c>
      <c r="G260" s="166" t="s">
        <v>1026</v>
      </c>
      <c r="H260" s="168">
        <v>100</v>
      </c>
      <c r="I260" s="166">
        <v>710000000</v>
      </c>
      <c r="J260" s="166" t="s">
        <v>7</v>
      </c>
      <c r="K260" s="166" t="s">
        <v>364</v>
      </c>
      <c r="L260" s="166" t="s">
        <v>403</v>
      </c>
      <c r="M260" s="166"/>
      <c r="N260" s="166" t="s">
        <v>9</v>
      </c>
      <c r="O260" s="166" t="s">
        <v>74</v>
      </c>
      <c r="P260" s="166"/>
      <c r="Q260" s="166"/>
      <c r="R260" s="169"/>
      <c r="S260" s="170"/>
      <c r="T260" s="169">
        <v>12553079.999999998</v>
      </c>
      <c r="U260" s="169">
        <f t="shared" ref="U260:U264" si="15">T260*1.12</f>
        <v>14059449.6</v>
      </c>
      <c r="V260" s="171" t="s">
        <v>11</v>
      </c>
      <c r="W260" s="171">
        <v>2017</v>
      </c>
      <c r="X260" s="233"/>
      <c r="Y260" s="234" t="s">
        <v>759</v>
      </c>
      <c r="Z260" s="171" t="s">
        <v>1733</v>
      </c>
      <c r="AA260" s="171" t="s">
        <v>1260</v>
      </c>
      <c r="AB260" s="166" t="s">
        <v>1737</v>
      </c>
      <c r="AC260" s="171" t="s">
        <v>1722</v>
      </c>
      <c r="AD260" s="166" t="s">
        <v>2289</v>
      </c>
      <c r="AE260" s="169">
        <v>14059449.6</v>
      </c>
      <c r="AF260" s="173"/>
      <c r="AG260" s="171" t="s">
        <v>1723</v>
      </c>
      <c r="AH260" s="166" t="s">
        <v>1732</v>
      </c>
      <c r="AI260" s="173"/>
      <c r="AJ260" s="173"/>
      <c r="AK260" s="173"/>
      <c r="AL260" s="173"/>
      <c r="AM260" s="173"/>
      <c r="AN260" s="173"/>
      <c r="AO260" s="173"/>
      <c r="AP260" s="173"/>
      <c r="AQ260" s="173"/>
      <c r="AR260" s="173"/>
      <c r="AS260" s="173"/>
      <c r="AT260" s="173"/>
      <c r="AU260" s="173"/>
    </row>
    <row r="261" spans="1:47" s="50" customFormat="1" ht="89.25" x14ac:dyDescent="0.2">
      <c r="A261" s="1" t="s">
        <v>1021</v>
      </c>
      <c r="B261" s="2" t="s">
        <v>1</v>
      </c>
      <c r="C261" s="2" t="s">
        <v>843</v>
      </c>
      <c r="D261" s="45" t="s">
        <v>1028</v>
      </c>
      <c r="E261" s="45" t="s">
        <v>1028</v>
      </c>
      <c r="F261" s="45" t="s">
        <v>1029</v>
      </c>
      <c r="G261" s="2" t="s">
        <v>6</v>
      </c>
      <c r="H261" s="62">
        <v>100</v>
      </c>
      <c r="I261" s="2">
        <v>710000000</v>
      </c>
      <c r="J261" s="2" t="s">
        <v>7</v>
      </c>
      <c r="K261" s="2" t="s">
        <v>373</v>
      </c>
      <c r="L261" s="2" t="s">
        <v>7</v>
      </c>
      <c r="M261" s="2"/>
      <c r="N261" s="2" t="s">
        <v>1030</v>
      </c>
      <c r="O261" s="2" t="s">
        <v>74</v>
      </c>
      <c r="P261" s="2"/>
      <c r="Q261" s="2"/>
      <c r="R261" s="60"/>
      <c r="S261" s="63"/>
      <c r="T261" s="60">
        <v>1499999.9999999998</v>
      </c>
      <c r="U261" s="60">
        <f t="shared" si="15"/>
        <v>1680000</v>
      </c>
      <c r="V261" s="14"/>
      <c r="W261" s="14">
        <v>2017</v>
      </c>
      <c r="X261" s="144"/>
      <c r="Y261" s="122" t="s">
        <v>759</v>
      </c>
      <c r="Z261" s="120"/>
      <c r="AA261" s="14" t="s">
        <v>1260</v>
      </c>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row>
    <row r="262" spans="1:47" s="172" customFormat="1" ht="51" x14ac:dyDescent="0.2">
      <c r="A262" s="174" t="s">
        <v>1097</v>
      </c>
      <c r="B262" s="166" t="s">
        <v>1</v>
      </c>
      <c r="C262" s="166" t="s">
        <v>1031</v>
      </c>
      <c r="D262" s="167" t="s">
        <v>1032</v>
      </c>
      <c r="E262" s="167" t="s">
        <v>1032</v>
      </c>
      <c r="F262" s="167" t="s">
        <v>1033</v>
      </c>
      <c r="G262" s="166" t="s">
        <v>6</v>
      </c>
      <c r="H262" s="168">
        <v>100</v>
      </c>
      <c r="I262" s="166">
        <v>710000000</v>
      </c>
      <c r="J262" s="166" t="s">
        <v>7</v>
      </c>
      <c r="K262" s="166" t="s">
        <v>364</v>
      </c>
      <c r="L262" s="166" t="s">
        <v>7</v>
      </c>
      <c r="M262" s="166"/>
      <c r="N262" s="166" t="s">
        <v>9</v>
      </c>
      <c r="O262" s="166" t="s">
        <v>1669</v>
      </c>
      <c r="P262" s="166"/>
      <c r="Q262" s="166"/>
      <c r="R262" s="169"/>
      <c r="S262" s="170"/>
      <c r="T262" s="169">
        <v>178571.42857142855</v>
      </c>
      <c r="U262" s="169">
        <f t="shared" si="15"/>
        <v>200000</v>
      </c>
      <c r="V262" s="171" t="s">
        <v>11</v>
      </c>
      <c r="W262" s="171">
        <v>2017</v>
      </c>
      <c r="X262" s="233"/>
      <c r="Y262" s="234" t="s">
        <v>759</v>
      </c>
      <c r="Z262" s="171" t="s">
        <v>1738</v>
      </c>
      <c r="AA262" s="171" t="s">
        <v>1260</v>
      </c>
      <c r="AB262" s="166" t="s">
        <v>1751</v>
      </c>
      <c r="AC262" s="171" t="s">
        <v>1722</v>
      </c>
      <c r="AD262" s="166" t="s">
        <v>2290</v>
      </c>
      <c r="AE262" s="169">
        <v>200000</v>
      </c>
      <c r="AF262" s="173"/>
      <c r="AG262" s="171" t="s">
        <v>1723</v>
      </c>
      <c r="AH262" s="171" t="s">
        <v>1724</v>
      </c>
      <c r="AI262" s="173"/>
      <c r="AJ262" s="173"/>
      <c r="AK262" s="173"/>
      <c r="AL262" s="173"/>
      <c r="AM262" s="173"/>
      <c r="AN262" s="173"/>
      <c r="AO262" s="173"/>
      <c r="AP262" s="173"/>
      <c r="AQ262" s="173"/>
      <c r="AR262" s="173"/>
      <c r="AS262" s="173"/>
      <c r="AT262" s="173"/>
      <c r="AU262" s="173"/>
    </row>
    <row r="263" spans="1:47" s="172" customFormat="1" ht="51" x14ac:dyDescent="0.2">
      <c r="A263" s="174" t="s">
        <v>1098</v>
      </c>
      <c r="B263" s="166" t="s">
        <v>1</v>
      </c>
      <c r="C263" s="166" t="s">
        <v>1031</v>
      </c>
      <c r="D263" s="167" t="s">
        <v>1032</v>
      </c>
      <c r="E263" s="167" t="s">
        <v>1032</v>
      </c>
      <c r="F263" s="167" t="s">
        <v>1034</v>
      </c>
      <c r="G263" s="166" t="s">
        <v>6</v>
      </c>
      <c r="H263" s="168">
        <v>100</v>
      </c>
      <c r="I263" s="166">
        <v>710000000</v>
      </c>
      <c r="J263" s="166" t="s">
        <v>7</v>
      </c>
      <c r="K263" s="166" t="s">
        <v>364</v>
      </c>
      <c r="L263" s="166" t="s">
        <v>7</v>
      </c>
      <c r="M263" s="166"/>
      <c r="N263" s="166" t="s">
        <v>9</v>
      </c>
      <c r="O263" s="166" t="s">
        <v>1669</v>
      </c>
      <c r="P263" s="166"/>
      <c r="Q263" s="166"/>
      <c r="R263" s="169"/>
      <c r="S263" s="170"/>
      <c r="T263" s="169">
        <v>624999.99999999988</v>
      </c>
      <c r="U263" s="169">
        <f t="shared" si="15"/>
        <v>699999.99999999988</v>
      </c>
      <c r="V263" s="171" t="s">
        <v>11</v>
      </c>
      <c r="W263" s="171">
        <v>2017</v>
      </c>
      <c r="X263" s="233"/>
      <c r="Y263" s="234" t="s">
        <v>759</v>
      </c>
      <c r="Z263" s="171" t="s">
        <v>1738</v>
      </c>
      <c r="AA263" s="171" t="s">
        <v>1260</v>
      </c>
      <c r="AB263" s="166" t="s">
        <v>1751</v>
      </c>
      <c r="AC263" s="171" t="s">
        <v>1722</v>
      </c>
      <c r="AD263" s="166" t="s">
        <v>2291</v>
      </c>
      <c r="AE263" s="169">
        <v>699999.99999999988</v>
      </c>
      <c r="AF263" s="173"/>
      <c r="AG263" s="171" t="s">
        <v>1723</v>
      </c>
      <c r="AH263" s="171" t="s">
        <v>1724</v>
      </c>
      <c r="AI263" s="173"/>
      <c r="AJ263" s="173"/>
      <c r="AK263" s="173"/>
      <c r="AL263" s="173"/>
      <c r="AM263" s="173"/>
      <c r="AN263" s="173"/>
      <c r="AO263" s="173"/>
      <c r="AP263" s="173"/>
      <c r="AQ263" s="173"/>
      <c r="AR263" s="173"/>
      <c r="AS263" s="173"/>
      <c r="AT263" s="173"/>
      <c r="AU263" s="173"/>
    </row>
    <row r="264" spans="1:47" s="172" customFormat="1" ht="51" x14ac:dyDescent="0.2">
      <c r="A264" s="174" t="s">
        <v>1099</v>
      </c>
      <c r="B264" s="166" t="s">
        <v>1</v>
      </c>
      <c r="C264" s="166" t="s">
        <v>697</v>
      </c>
      <c r="D264" s="167" t="s">
        <v>698</v>
      </c>
      <c r="E264" s="167" t="s">
        <v>698</v>
      </c>
      <c r="F264" s="167" t="s">
        <v>1035</v>
      </c>
      <c r="G264" s="166" t="s">
        <v>6</v>
      </c>
      <c r="H264" s="168">
        <v>100</v>
      </c>
      <c r="I264" s="166">
        <v>710000000</v>
      </c>
      <c r="J264" s="166" t="s">
        <v>7</v>
      </c>
      <c r="K264" s="166" t="s">
        <v>364</v>
      </c>
      <c r="L264" s="166" t="s">
        <v>700</v>
      </c>
      <c r="M264" s="166"/>
      <c r="N264" s="166" t="s">
        <v>9</v>
      </c>
      <c r="O264" s="166" t="s">
        <v>911</v>
      </c>
      <c r="P264" s="166"/>
      <c r="Q264" s="166"/>
      <c r="R264" s="169"/>
      <c r="S264" s="170"/>
      <c r="T264" s="169">
        <v>535714.28571428568</v>
      </c>
      <c r="U264" s="169">
        <f t="shared" si="15"/>
        <v>600000</v>
      </c>
      <c r="V264" s="171" t="s">
        <v>11</v>
      </c>
      <c r="W264" s="171">
        <v>2017</v>
      </c>
      <c r="X264" s="233"/>
      <c r="Y264" s="234" t="s">
        <v>759</v>
      </c>
      <c r="Z264" s="171" t="s">
        <v>1738</v>
      </c>
      <c r="AA264" s="171" t="s">
        <v>1260</v>
      </c>
      <c r="AB264" s="166" t="s">
        <v>1751</v>
      </c>
      <c r="AC264" s="171" t="s">
        <v>1722</v>
      </c>
      <c r="AD264" s="166" t="s">
        <v>2292</v>
      </c>
      <c r="AE264" s="169">
        <v>600000</v>
      </c>
      <c r="AF264" s="173"/>
      <c r="AG264" s="171" t="s">
        <v>1723</v>
      </c>
      <c r="AH264" s="171" t="s">
        <v>1724</v>
      </c>
      <c r="AI264" s="173"/>
      <c r="AJ264" s="173"/>
      <c r="AK264" s="173"/>
      <c r="AL264" s="173"/>
      <c r="AM264" s="173"/>
      <c r="AN264" s="173"/>
      <c r="AO264" s="173"/>
      <c r="AP264" s="173"/>
      <c r="AQ264" s="173"/>
      <c r="AR264" s="173"/>
      <c r="AS264" s="173"/>
      <c r="AT264" s="173"/>
      <c r="AU264" s="173"/>
    </row>
    <row r="265" spans="1:47" s="172" customFormat="1" ht="63.75" x14ac:dyDescent="0.2">
      <c r="A265" s="165" t="s">
        <v>1100</v>
      </c>
      <c r="B265" s="166" t="s">
        <v>1</v>
      </c>
      <c r="C265" s="166" t="s">
        <v>1036</v>
      </c>
      <c r="D265" s="167" t="s">
        <v>1691</v>
      </c>
      <c r="E265" s="167" t="s">
        <v>1691</v>
      </c>
      <c r="F265" s="167" t="s">
        <v>1037</v>
      </c>
      <c r="G265" s="166" t="s">
        <v>6</v>
      </c>
      <c r="H265" s="168">
        <v>100</v>
      </c>
      <c r="I265" s="166">
        <v>710000000</v>
      </c>
      <c r="J265" s="166" t="s">
        <v>7</v>
      </c>
      <c r="K265" s="166" t="s">
        <v>1038</v>
      </c>
      <c r="L265" s="166" t="s">
        <v>7</v>
      </c>
      <c r="M265" s="166"/>
      <c r="N265" s="166" t="s">
        <v>359</v>
      </c>
      <c r="O265" s="166" t="s">
        <v>74</v>
      </c>
      <c r="P265" s="166"/>
      <c r="Q265" s="166"/>
      <c r="R265" s="169"/>
      <c r="S265" s="170"/>
      <c r="T265" s="169">
        <f>U265/1.12</f>
        <v>2439285.7142857141</v>
      </c>
      <c r="U265" s="169">
        <v>2732000</v>
      </c>
      <c r="V265" s="171"/>
      <c r="W265" s="171">
        <v>2017</v>
      </c>
      <c r="X265" s="233"/>
      <c r="Y265" s="234" t="s">
        <v>759</v>
      </c>
      <c r="Z265" s="171" t="s">
        <v>1738</v>
      </c>
      <c r="AA265" s="171" t="s">
        <v>1260</v>
      </c>
      <c r="AB265" s="166" t="s">
        <v>2294</v>
      </c>
      <c r="AC265" s="171" t="s">
        <v>1725</v>
      </c>
      <c r="AD265" s="166" t="s">
        <v>2293</v>
      </c>
      <c r="AE265" s="169">
        <v>2155000</v>
      </c>
      <c r="AF265" s="173"/>
      <c r="AG265" s="171"/>
      <c r="AH265" s="166" t="s">
        <v>2295</v>
      </c>
      <c r="AI265" s="169">
        <v>2155000</v>
      </c>
      <c r="AJ265" s="169">
        <v>100</v>
      </c>
      <c r="AK265" s="166" t="s">
        <v>2329</v>
      </c>
      <c r="AL265" s="166" t="s">
        <v>2306</v>
      </c>
      <c r="AM265" s="173"/>
      <c r="AN265" s="173"/>
      <c r="AO265" s="173"/>
      <c r="AP265" s="173"/>
      <c r="AQ265" s="173"/>
      <c r="AR265" s="173"/>
      <c r="AS265" s="173"/>
      <c r="AT265" s="173"/>
      <c r="AU265" s="173"/>
    </row>
    <row r="266" spans="1:47" s="50" customFormat="1" ht="51" x14ac:dyDescent="0.2">
      <c r="A266" s="98" t="s">
        <v>1101</v>
      </c>
      <c r="B266" s="70" t="s">
        <v>1</v>
      </c>
      <c r="C266" s="61" t="s">
        <v>1153</v>
      </c>
      <c r="D266" s="45" t="s">
        <v>1154</v>
      </c>
      <c r="E266" s="45" t="s">
        <v>1154</v>
      </c>
      <c r="F266" s="45" t="s">
        <v>1155</v>
      </c>
      <c r="G266" s="2" t="s">
        <v>6</v>
      </c>
      <c r="H266" s="62">
        <v>100</v>
      </c>
      <c r="I266" s="2">
        <v>710000000</v>
      </c>
      <c r="J266" s="2" t="s">
        <v>7</v>
      </c>
      <c r="K266" s="71" t="s">
        <v>1156</v>
      </c>
      <c r="L266" s="2" t="s">
        <v>671</v>
      </c>
      <c r="M266" s="2"/>
      <c r="N266" s="2" t="s">
        <v>1157</v>
      </c>
      <c r="O266" s="2" t="s">
        <v>911</v>
      </c>
      <c r="P266" s="2"/>
      <c r="Q266" s="2"/>
      <c r="R266" s="2"/>
      <c r="S266" s="2"/>
      <c r="T266" s="72">
        <v>16200000</v>
      </c>
      <c r="U266" s="72">
        <v>16200000</v>
      </c>
      <c r="V266" s="14"/>
      <c r="W266" s="14">
        <v>2017</v>
      </c>
      <c r="X266" s="275" t="s">
        <v>754</v>
      </c>
      <c r="Y266" s="122" t="s">
        <v>758</v>
      </c>
      <c r="Z266" s="120"/>
      <c r="AA266" s="14" t="s">
        <v>1260</v>
      </c>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row>
    <row r="267" spans="1:47" s="50" customFormat="1" ht="51" x14ac:dyDescent="0.2">
      <c r="A267" s="1" t="s">
        <v>1102</v>
      </c>
      <c r="B267" s="70" t="s">
        <v>1158</v>
      </c>
      <c r="C267" s="2" t="s">
        <v>755</v>
      </c>
      <c r="D267" s="106" t="s">
        <v>1159</v>
      </c>
      <c r="E267" s="45" t="s">
        <v>1160</v>
      </c>
      <c r="F267" s="106" t="s">
        <v>1161</v>
      </c>
      <c r="G267" s="2" t="s">
        <v>682</v>
      </c>
      <c r="H267" s="62">
        <v>0</v>
      </c>
      <c r="I267" s="2">
        <v>710000000</v>
      </c>
      <c r="J267" s="2" t="s">
        <v>7</v>
      </c>
      <c r="K267" s="2" t="s">
        <v>390</v>
      </c>
      <c r="L267" s="2" t="s">
        <v>671</v>
      </c>
      <c r="M267" s="14"/>
      <c r="N267" s="2" t="s">
        <v>1077</v>
      </c>
      <c r="O267" s="2" t="s">
        <v>1162</v>
      </c>
      <c r="P267" s="14"/>
      <c r="Q267" s="14"/>
      <c r="R267" s="14"/>
      <c r="S267" s="14"/>
      <c r="T267" s="72">
        <v>562500000</v>
      </c>
      <c r="U267" s="72">
        <v>630000000</v>
      </c>
      <c r="V267" s="14"/>
      <c r="W267" s="14">
        <v>2017</v>
      </c>
      <c r="X267" s="275"/>
      <c r="Y267" s="122" t="s">
        <v>758</v>
      </c>
      <c r="Z267" s="120"/>
      <c r="AA267" s="14" t="s">
        <v>1260</v>
      </c>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row>
    <row r="268" spans="1:47" s="172" customFormat="1" ht="51" x14ac:dyDescent="0.2">
      <c r="A268" s="174" t="s">
        <v>1103</v>
      </c>
      <c r="B268" s="166" t="s">
        <v>1</v>
      </c>
      <c r="C268" s="166" t="s">
        <v>756</v>
      </c>
      <c r="D268" s="177" t="s">
        <v>1163</v>
      </c>
      <c r="E268" s="177" t="s">
        <v>1163</v>
      </c>
      <c r="F268" s="177" t="s">
        <v>1164</v>
      </c>
      <c r="G268" s="166" t="s">
        <v>6</v>
      </c>
      <c r="H268" s="168">
        <v>0</v>
      </c>
      <c r="I268" s="166">
        <v>710000000</v>
      </c>
      <c r="J268" s="166" t="s">
        <v>7</v>
      </c>
      <c r="K268" s="166" t="s">
        <v>364</v>
      </c>
      <c r="L268" s="166" t="s">
        <v>1174</v>
      </c>
      <c r="M268" s="176"/>
      <c r="N268" s="166" t="s">
        <v>9</v>
      </c>
      <c r="O268" s="166" t="s">
        <v>1670</v>
      </c>
      <c r="P268" s="171"/>
      <c r="Q268" s="171"/>
      <c r="R268" s="184"/>
      <c r="S268" s="184"/>
      <c r="T268" s="184">
        <v>18000</v>
      </c>
      <c r="U268" s="184">
        <v>18000</v>
      </c>
      <c r="V268" s="171"/>
      <c r="W268" s="171">
        <v>2017</v>
      </c>
      <c r="X268" s="276" t="s">
        <v>754</v>
      </c>
      <c r="Y268" s="234" t="s">
        <v>758</v>
      </c>
      <c r="Z268" s="171" t="s">
        <v>1772</v>
      </c>
      <c r="AA268" s="171" t="s">
        <v>1260</v>
      </c>
      <c r="AB268" s="180" t="s">
        <v>1771</v>
      </c>
      <c r="AC268" s="171" t="s">
        <v>1725</v>
      </c>
      <c r="AD268" s="191"/>
      <c r="AE268" s="184">
        <v>18000</v>
      </c>
      <c r="AF268" s="171"/>
      <c r="AG268" s="171" t="s">
        <v>1730</v>
      </c>
      <c r="AH268" s="171" t="s">
        <v>1770</v>
      </c>
      <c r="AI268" s="173"/>
      <c r="AJ268" s="173"/>
      <c r="AK268" s="173"/>
      <c r="AL268" s="173"/>
      <c r="AM268" s="173"/>
      <c r="AN268" s="173"/>
      <c r="AO268" s="173"/>
      <c r="AP268" s="173"/>
      <c r="AQ268" s="173"/>
      <c r="AR268" s="173"/>
      <c r="AS268" s="173"/>
      <c r="AT268" s="173"/>
      <c r="AU268" s="173"/>
    </row>
    <row r="269" spans="1:47" s="172" customFormat="1" ht="38.25" x14ac:dyDescent="0.2">
      <c r="A269" s="174" t="s">
        <v>1104</v>
      </c>
      <c r="B269" s="166" t="s">
        <v>1</v>
      </c>
      <c r="C269" s="166" t="s">
        <v>757</v>
      </c>
      <c r="D269" s="177" t="s">
        <v>1165</v>
      </c>
      <c r="E269" s="177" t="s">
        <v>1165</v>
      </c>
      <c r="F269" s="177" t="s">
        <v>1166</v>
      </c>
      <c r="G269" s="166" t="s">
        <v>6</v>
      </c>
      <c r="H269" s="168">
        <v>0</v>
      </c>
      <c r="I269" s="166">
        <v>710000000</v>
      </c>
      <c r="J269" s="166" t="s">
        <v>7</v>
      </c>
      <c r="K269" s="166" t="s">
        <v>364</v>
      </c>
      <c r="L269" s="166" t="s">
        <v>1174</v>
      </c>
      <c r="M269" s="176"/>
      <c r="N269" s="166" t="s">
        <v>9</v>
      </c>
      <c r="O269" s="166" t="s">
        <v>1207</v>
      </c>
      <c r="P269" s="171"/>
      <c r="Q269" s="171"/>
      <c r="R269" s="184"/>
      <c r="S269" s="184"/>
      <c r="T269" s="184">
        <v>30000</v>
      </c>
      <c r="U269" s="184">
        <v>30000</v>
      </c>
      <c r="V269" s="171"/>
      <c r="W269" s="171">
        <v>2017</v>
      </c>
      <c r="X269" s="276" t="s">
        <v>754</v>
      </c>
      <c r="Y269" s="234" t="s">
        <v>758</v>
      </c>
      <c r="Z269" s="171" t="s">
        <v>1772</v>
      </c>
      <c r="AA269" s="171" t="s">
        <v>1260</v>
      </c>
      <c r="AB269" s="180" t="s">
        <v>1778</v>
      </c>
      <c r="AC269" s="171" t="s">
        <v>1725</v>
      </c>
      <c r="AD269" s="191"/>
      <c r="AE269" s="184">
        <v>30000</v>
      </c>
      <c r="AF269" s="171"/>
      <c r="AG269" s="171" t="s">
        <v>1730</v>
      </c>
      <c r="AH269" s="171"/>
      <c r="AI269" s="173"/>
      <c r="AJ269" s="173"/>
      <c r="AK269" s="173"/>
      <c r="AL269" s="173"/>
      <c r="AM269" s="173"/>
      <c r="AN269" s="173"/>
      <c r="AO269" s="173"/>
      <c r="AP269" s="173"/>
      <c r="AQ269" s="173"/>
      <c r="AR269" s="173"/>
      <c r="AS269" s="173"/>
      <c r="AT269" s="173"/>
      <c r="AU269" s="173"/>
    </row>
    <row r="270" spans="1:47" s="50" customFormat="1" ht="102" x14ac:dyDescent="0.2">
      <c r="A270" s="98" t="s">
        <v>1105</v>
      </c>
      <c r="B270" s="70" t="s">
        <v>1</v>
      </c>
      <c r="C270" s="2" t="s">
        <v>672</v>
      </c>
      <c r="D270" s="74" t="s">
        <v>673</v>
      </c>
      <c r="E270" s="74" t="s">
        <v>674</v>
      </c>
      <c r="F270" s="74" t="s">
        <v>1168</v>
      </c>
      <c r="G270" s="2" t="s">
        <v>6</v>
      </c>
      <c r="H270" s="76">
        <v>0</v>
      </c>
      <c r="I270" s="2">
        <v>710000000</v>
      </c>
      <c r="J270" s="2" t="s">
        <v>7</v>
      </c>
      <c r="K270" s="75" t="s">
        <v>390</v>
      </c>
      <c r="L270" s="2" t="s">
        <v>1175</v>
      </c>
      <c r="M270" s="75"/>
      <c r="N270" s="75" t="s">
        <v>390</v>
      </c>
      <c r="O270" s="2" t="s">
        <v>911</v>
      </c>
      <c r="P270" s="77"/>
      <c r="Q270" s="77"/>
      <c r="R270" s="78"/>
      <c r="S270" s="78" t="s">
        <v>785</v>
      </c>
      <c r="T270" s="78">
        <v>480000</v>
      </c>
      <c r="U270" s="78">
        <v>480000</v>
      </c>
      <c r="V270" s="14"/>
      <c r="W270" s="14">
        <v>2017</v>
      </c>
      <c r="X270" s="275" t="s">
        <v>754</v>
      </c>
      <c r="Y270" s="122" t="s">
        <v>795</v>
      </c>
      <c r="Z270" s="120"/>
      <c r="AA270" s="14" t="s">
        <v>1260</v>
      </c>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row>
    <row r="271" spans="1:47" s="50" customFormat="1" ht="102" x14ac:dyDescent="0.2">
      <c r="A271" s="1" t="s">
        <v>1106</v>
      </c>
      <c r="B271" s="70" t="s">
        <v>1</v>
      </c>
      <c r="C271" s="2" t="s">
        <v>672</v>
      </c>
      <c r="D271" s="74" t="s">
        <v>673</v>
      </c>
      <c r="E271" s="74" t="s">
        <v>674</v>
      </c>
      <c r="F271" s="74" t="s">
        <v>786</v>
      </c>
      <c r="G271" s="2" t="s">
        <v>6</v>
      </c>
      <c r="H271" s="76">
        <v>0</v>
      </c>
      <c r="I271" s="2">
        <v>710000000</v>
      </c>
      <c r="J271" s="2" t="s">
        <v>7</v>
      </c>
      <c r="K271" s="75" t="s">
        <v>352</v>
      </c>
      <c r="L271" s="2" t="s">
        <v>1092</v>
      </c>
      <c r="M271" s="75"/>
      <c r="N271" s="75" t="s">
        <v>352</v>
      </c>
      <c r="O271" s="2" t="s">
        <v>911</v>
      </c>
      <c r="P271" s="77"/>
      <c r="Q271" s="77"/>
      <c r="R271" s="78"/>
      <c r="S271" s="78" t="s">
        <v>785</v>
      </c>
      <c r="T271" s="78">
        <v>900000</v>
      </c>
      <c r="U271" s="78">
        <v>900000</v>
      </c>
      <c r="V271" s="14"/>
      <c r="W271" s="14">
        <v>2017</v>
      </c>
      <c r="X271" s="275" t="s">
        <v>754</v>
      </c>
      <c r="Y271" s="122" t="s">
        <v>795</v>
      </c>
      <c r="Z271" s="120"/>
      <c r="AA271" s="14" t="s">
        <v>1260</v>
      </c>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row>
    <row r="272" spans="1:47" s="50" customFormat="1" ht="102" x14ac:dyDescent="0.2">
      <c r="A272" s="98" t="s">
        <v>1107</v>
      </c>
      <c r="B272" s="70" t="s">
        <v>1</v>
      </c>
      <c r="C272" s="2" t="s">
        <v>672</v>
      </c>
      <c r="D272" s="74" t="s">
        <v>673</v>
      </c>
      <c r="E272" s="74" t="s">
        <v>674</v>
      </c>
      <c r="F272" s="74" t="s">
        <v>1169</v>
      </c>
      <c r="G272" s="2" t="s">
        <v>6</v>
      </c>
      <c r="H272" s="76">
        <v>0</v>
      </c>
      <c r="I272" s="2">
        <v>710000000</v>
      </c>
      <c r="J272" s="2" t="s">
        <v>7</v>
      </c>
      <c r="K272" s="75" t="s">
        <v>399</v>
      </c>
      <c r="L272" s="2" t="s">
        <v>1176</v>
      </c>
      <c r="M272" s="75"/>
      <c r="N272" s="75" t="s">
        <v>399</v>
      </c>
      <c r="O272" s="2" t="s">
        <v>911</v>
      </c>
      <c r="P272" s="77"/>
      <c r="Q272" s="77"/>
      <c r="R272" s="78"/>
      <c r="S272" s="78" t="s">
        <v>785</v>
      </c>
      <c r="T272" s="78">
        <v>720000</v>
      </c>
      <c r="U272" s="78">
        <v>720000</v>
      </c>
      <c r="V272" s="14"/>
      <c r="W272" s="14">
        <v>2017</v>
      </c>
      <c r="X272" s="275" t="s">
        <v>754</v>
      </c>
      <c r="Y272" s="122" t="s">
        <v>795</v>
      </c>
      <c r="Z272" s="120"/>
      <c r="AA272" s="14" t="s">
        <v>1260</v>
      </c>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row>
    <row r="273" spans="1:47" s="50" customFormat="1" ht="51" x14ac:dyDescent="0.2">
      <c r="A273" s="235" t="s">
        <v>1108</v>
      </c>
      <c r="B273" s="236" t="s">
        <v>1</v>
      </c>
      <c r="C273" s="236" t="s">
        <v>796</v>
      </c>
      <c r="D273" s="287" t="s">
        <v>1692</v>
      </c>
      <c r="E273" s="287" t="s">
        <v>1145</v>
      </c>
      <c r="F273" s="287" t="s">
        <v>1146</v>
      </c>
      <c r="G273" s="236" t="s">
        <v>1147</v>
      </c>
      <c r="H273" s="288">
        <v>10</v>
      </c>
      <c r="I273" s="236">
        <v>710000000</v>
      </c>
      <c r="J273" s="236" t="s">
        <v>7</v>
      </c>
      <c r="K273" s="236" t="s">
        <v>364</v>
      </c>
      <c r="L273" s="236" t="s">
        <v>7</v>
      </c>
      <c r="M273" s="289"/>
      <c r="N273" s="289" t="s">
        <v>1148</v>
      </c>
      <c r="O273" s="290" t="s">
        <v>1149</v>
      </c>
      <c r="P273" s="241"/>
      <c r="Q273" s="241"/>
      <c r="R273" s="291"/>
      <c r="S273" s="291"/>
      <c r="T273" s="291">
        <v>0</v>
      </c>
      <c r="U273" s="291">
        <f>T273*1.12</f>
        <v>0</v>
      </c>
      <c r="V273" s="241"/>
      <c r="W273" s="241">
        <v>2017</v>
      </c>
      <c r="X273" s="292" t="s">
        <v>2108</v>
      </c>
      <c r="Y273" s="243" t="s">
        <v>797</v>
      </c>
      <c r="Z273" s="244"/>
      <c r="AA273" s="241" t="s">
        <v>1260</v>
      </c>
      <c r="AB273" s="244"/>
      <c r="AC273" s="244"/>
      <c r="AD273" s="244"/>
      <c r="AE273" s="244"/>
      <c r="AF273" s="244"/>
      <c r="AG273" s="244"/>
      <c r="AH273" s="244"/>
      <c r="AI273" s="244"/>
      <c r="AJ273" s="244"/>
      <c r="AK273" s="244"/>
      <c r="AL273" s="244"/>
      <c r="AM273" s="244"/>
      <c r="AN273" s="244"/>
      <c r="AO273" s="244"/>
      <c r="AP273" s="244"/>
      <c r="AQ273" s="244"/>
      <c r="AR273" s="244"/>
      <c r="AS273" s="244"/>
      <c r="AT273" s="244"/>
      <c r="AU273" s="120"/>
    </row>
    <row r="274" spans="1:47" s="50" customFormat="1" ht="51" x14ac:dyDescent="0.2">
      <c r="A274" s="225" t="s">
        <v>2166</v>
      </c>
      <c r="B274" s="70" t="s">
        <v>1</v>
      </c>
      <c r="C274" s="70" t="s">
        <v>796</v>
      </c>
      <c r="D274" s="74" t="s">
        <v>1692</v>
      </c>
      <c r="E274" s="74" t="s">
        <v>1145</v>
      </c>
      <c r="F274" s="74" t="s">
        <v>1146</v>
      </c>
      <c r="G274" s="70" t="s">
        <v>682</v>
      </c>
      <c r="H274" s="69">
        <v>10</v>
      </c>
      <c r="I274" s="70">
        <v>710000000</v>
      </c>
      <c r="J274" s="70" t="s">
        <v>7</v>
      </c>
      <c r="K274" s="205" t="s">
        <v>185</v>
      </c>
      <c r="L274" s="70" t="s">
        <v>7</v>
      </c>
      <c r="M274" s="75"/>
      <c r="N274" s="205" t="s">
        <v>835</v>
      </c>
      <c r="O274" s="249" t="s">
        <v>1149</v>
      </c>
      <c r="P274" s="77"/>
      <c r="Q274" s="77"/>
      <c r="R274" s="78"/>
      <c r="S274" s="78"/>
      <c r="T274" s="78">
        <v>61949400</v>
      </c>
      <c r="U274" s="78">
        <f>T274*1.12</f>
        <v>69383328</v>
      </c>
      <c r="V274" s="77"/>
      <c r="W274" s="77">
        <v>2017</v>
      </c>
      <c r="X274" s="223" t="s">
        <v>2167</v>
      </c>
      <c r="Y274" s="224" t="s">
        <v>797</v>
      </c>
      <c r="Z274" s="120"/>
      <c r="AA274" s="14" t="s">
        <v>1260</v>
      </c>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row>
    <row r="275" spans="1:47" s="50" customFormat="1" ht="51" x14ac:dyDescent="0.2">
      <c r="A275" s="221" t="s">
        <v>1109</v>
      </c>
      <c r="B275" s="70" t="s">
        <v>1</v>
      </c>
      <c r="C275" s="70" t="s">
        <v>796</v>
      </c>
      <c r="D275" s="74" t="s">
        <v>1692</v>
      </c>
      <c r="E275" s="74" t="s">
        <v>1145</v>
      </c>
      <c r="F275" s="74" t="s">
        <v>1150</v>
      </c>
      <c r="G275" s="70" t="s">
        <v>682</v>
      </c>
      <c r="H275" s="69">
        <v>10</v>
      </c>
      <c r="I275" s="70">
        <v>710000000</v>
      </c>
      <c r="J275" s="70" t="s">
        <v>7</v>
      </c>
      <c r="K275" s="70" t="s">
        <v>364</v>
      </c>
      <c r="L275" s="70" t="s">
        <v>7</v>
      </c>
      <c r="M275" s="75"/>
      <c r="N275" s="75" t="s">
        <v>1148</v>
      </c>
      <c r="O275" s="249" t="s">
        <v>1151</v>
      </c>
      <c r="P275" s="77"/>
      <c r="Q275" s="77"/>
      <c r="R275" s="78"/>
      <c r="S275" s="78"/>
      <c r="T275" s="78">
        <v>0</v>
      </c>
      <c r="U275" s="78">
        <f t="shared" ref="U275:U276" si="16">T275*1.12</f>
        <v>0</v>
      </c>
      <c r="V275" s="77"/>
      <c r="W275" s="77">
        <v>2017</v>
      </c>
      <c r="X275" s="275" t="s">
        <v>2108</v>
      </c>
      <c r="Y275" s="224" t="s">
        <v>797</v>
      </c>
      <c r="Z275" s="120"/>
      <c r="AA275" s="14" t="s">
        <v>1260</v>
      </c>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row>
    <row r="276" spans="1:47" s="172" customFormat="1" ht="51" x14ac:dyDescent="0.2">
      <c r="A276" s="174" t="s">
        <v>2168</v>
      </c>
      <c r="B276" s="166" t="s">
        <v>1</v>
      </c>
      <c r="C276" s="166" t="s">
        <v>796</v>
      </c>
      <c r="D276" s="177" t="s">
        <v>1692</v>
      </c>
      <c r="E276" s="177" t="s">
        <v>1145</v>
      </c>
      <c r="F276" s="177" t="s">
        <v>1150</v>
      </c>
      <c r="G276" s="166" t="s">
        <v>2169</v>
      </c>
      <c r="H276" s="334">
        <v>10</v>
      </c>
      <c r="I276" s="166">
        <v>710000000</v>
      </c>
      <c r="J276" s="166" t="s">
        <v>7</v>
      </c>
      <c r="K276" s="166" t="s">
        <v>359</v>
      </c>
      <c r="L276" s="166" t="s">
        <v>7</v>
      </c>
      <c r="M276" s="176"/>
      <c r="N276" s="176" t="s">
        <v>2270</v>
      </c>
      <c r="O276" s="323" t="s">
        <v>1151</v>
      </c>
      <c r="P276" s="171"/>
      <c r="Q276" s="171"/>
      <c r="R276" s="184"/>
      <c r="S276" s="184"/>
      <c r="T276" s="184">
        <v>450683883.99999994</v>
      </c>
      <c r="U276" s="184">
        <f t="shared" si="16"/>
        <v>504765950.07999998</v>
      </c>
      <c r="V276" s="171"/>
      <c r="W276" s="171">
        <v>2017</v>
      </c>
      <c r="X276" s="233" t="s">
        <v>2167</v>
      </c>
      <c r="Y276" s="234" t="s">
        <v>797</v>
      </c>
      <c r="Z276" s="173"/>
      <c r="AA276" s="171" t="s">
        <v>1260</v>
      </c>
      <c r="AB276" s="323" t="s">
        <v>2345</v>
      </c>
      <c r="AC276" s="323" t="s">
        <v>2335</v>
      </c>
      <c r="AD276" s="175"/>
      <c r="AE276" s="184">
        <v>446000000</v>
      </c>
      <c r="AF276" s="173"/>
      <c r="AG276" s="323" t="s">
        <v>1723</v>
      </c>
      <c r="AH276" s="323" t="s">
        <v>2344</v>
      </c>
      <c r="AI276" s="173"/>
      <c r="AJ276" s="173"/>
      <c r="AK276" s="173"/>
      <c r="AL276" s="173"/>
      <c r="AM276" s="173"/>
      <c r="AN276" s="173"/>
      <c r="AO276" s="173"/>
      <c r="AP276" s="173"/>
      <c r="AQ276" s="173"/>
      <c r="AR276" s="173"/>
      <c r="AS276" s="173"/>
      <c r="AT276" s="173"/>
      <c r="AU276" s="173"/>
    </row>
    <row r="277" spans="1:47" s="50" customFormat="1" ht="51" x14ac:dyDescent="0.2">
      <c r="A277" s="225" t="s">
        <v>1110</v>
      </c>
      <c r="B277" s="70" t="s">
        <v>1</v>
      </c>
      <c r="C277" s="70" t="s">
        <v>796</v>
      </c>
      <c r="D277" s="74" t="s">
        <v>1692</v>
      </c>
      <c r="E277" s="74" t="s">
        <v>1145</v>
      </c>
      <c r="F277" s="74" t="s">
        <v>1152</v>
      </c>
      <c r="G277" s="70" t="s">
        <v>1147</v>
      </c>
      <c r="H277" s="69">
        <v>10</v>
      </c>
      <c r="I277" s="70">
        <v>710000000</v>
      </c>
      <c r="J277" s="70" t="s">
        <v>7</v>
      </c>
      <c r="K277" s="70" t="s">
        <v>364</v>
      </c>
      <c r="L277" s="70" t="s">
        <v>7</v>
      </c>
      <c r="M277" s="75"/>
      <c r="N277" s="75" t="s">
        <v>1148</v>
      </c>
      <c r="O277" s="249" t="s">
        <v>1149</v>
      </c>
      <c r="P277" s="77"/>
      <c r="Q277" s="77"/>
      <c r="R277" s="78"/>
      <c r="S277" s="78"/>
      <c r="T277" s="78">
        <v>0</v>
      </c>
      <c r="U277" s="78">
        <v>0</v>
      </c>
      <c r="V277" s="77"/>
      <c r="W277" s="77">
        <v>2017</v>
      </c>
      <c r="X277" s="275" t="s">
        <v>2108</v>
      </c>
      <c r="Y277" s="224" t="s">
        <v>797</v>
      </c>
      <c r="Z277" s="120"/>
      <c r="AA277" s="14" t="s">
        <v>1260</v>
      </c>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row>
    <row r="278" spans="1:47" s="444" customFormat="1" ht="51" x14ac:dyDescent="0.2">
      <c r="A278" s="365" t="s">
        <v>2170</v>
      </c>
      <c r="B278" s="366" t="s">
        <v>1</v>
      </c>
      <c r="C278" s="366" t="s">
        <v>796</v>
      </c>
      <c r="D278" s="453" t="s">
        <v>1692</v>
      </c>
      <c r="E278" s="453" t="s">
        <v>1145</v>
      </c>
      <c r="F278" s="453" t="s">
        <v>1152</v>
      </c>
      <c r="G278" s="366" t="s">
        <v>1147</v>
      </c>
      <c r="H278" s="472">
        <v>10</v>
      </c>
      <c r="I278" s="366">
        <v>710000000</v>
      </c>
      <c r="J278" s="366" t="s">
        <v>7</v>
      </c>
      <c r="K278" s="366" t="s">
        <v>359</v>
      </c>
      <c r="L278" s="366" t="s">
        <v>7</v>
      </c>
      <c r="M278" s="369"/>
      <c r="N278" s="369" t="s">
        <v>1436</v>
      </c>
      <c r="O278" s="370" t="s">
        <v>74</v>
      </c>
      <c r="P278" s="375"/>
      <c r="Q278" s="375"/>
      <c r="R278" s="374"/>
      <c r="S278" s="374"/>
      <c r="T278" s="374">
        <v>0</v>
      </c>
      <c r="U278" s="374">
        <v>0</v>
      </c>
      <c r="V278" s="375"/>
      <c r="W278" s="375">
        <v>2017</v>
      </c>
      <c r="X278" s="376" t="s">
        <v>2353</v>
      </c>
      <c r="Y278" s="443" t="s">
        <v>797</v>
      </c>
      <c r="Z278" s="445"/>
      <c r="AA278" s="375" t="s">
        <v>1260</v>
      </c>
      <c r="AB278" s="445"/>
      <c r="AC278" s="445"/>
      <c r="AD278" s="445"/>
      <c r="AE278" s="445"/>
      <c r="AF278" s="445"/>
      <c r="AG278" s="445"/>
      <c r="AH278" s="445"/>
      <c r="AI278" s="445"/>
      <c r="AJ278" s="445"/>
      <c r="AK278" s="445"/>
      <c r="AL278" s="445"/>
      <c r="AM278" s="445"/>
      <c r="AN278" s="445"/>
      <c r="AO278" s="120"/>
      <c r="AP278" s="120"/>
      <c r="AQ278" s="120"/>
      <c r="AR278" s="120"/>
      <c r="AS278" s="120"/>
      <c r="AT278" s="120"/>
      <c r="AU278" s="445"/>
    </row>
    <row r="279" spans="1:47" customFormat="1" ht="93" customHeight="1" x14ac:dyDescent="0.25">
      <c r="A279" s="225" t="s">
        <v>2427</v>
      </c>
      <c r="B279" s="70" t="s">
        <v>1</v>
      </c>
      <c r="C279" s="70" t="s">
        <v>796</v>
      </c>
      <c r="D279" s="74" t="s">
        <v>1692</v>
      </c>
      <c r="E279" s="74" t="s">
        <v>1145</v>
      </c>
      <c r="F279" s="74" t="s">
        <v>2428</v>
      </c>
      <c r="G279" s="70" t="s">
        <v>6</v>
      </c>
      <c r="H279" s="69">
        <v>70</v>
      </c>
      <c r="I279" s="70">
        <v>710000000</v>
      </c>
      <c r="J279" s="70" t="s">
        <v>7</v>
      </c>
      <c r="K279" s="70" t="s">
        <v>399</v>
      </c>
      <c r="L279" s="70" t="s">
        <v>7</v>
      </c>
      <c r="M279" s="75"/>
      <c r="N279" s="75" t="s">
        <v>1436</v>
      </c>
      <c r="O279" s="249" t="s">
        <v>74</v>
      </c>
      <c r="P279" s="77"/>
      <c r="Q279" s="77"/>
      <c r="R279" s="78"/>
      <c r="S279" s="78"/>
      <c r="T279" s="78">
        <v>334026274.86000001</v>
      </c>
      <c r="U279" s="78">
        <f t="shared" ref="U279" si="17">T279*1.12</f>
        <v>374109427.84320003</v>
      </c>
      <c r="V279" s="77" t="s">
        <v>11</v>
      </c>
      <c r="W279" s="77">
        <v>2017</v>
      </c>
      <c r="X279" s="230" t="s">
        <v>2429</v>
      </c>
      <c r="Y279" s="224" t="s">
        <v>797</v>
      </c>
      <c r="Z279" s="14"/>
      <c r="AA279" s="14" t="s">
        <v>1260</v>
      </c>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row>
    <row r="280" spans="1:47" s="50" customFormat="1" ht="102" x14ac:dyDescent="0.2">
      <c r="A280" s="221" t="s">
        <v>1111</v>
      </c>
      <c r="B280" s="70" t="s">
        <v>1</v>
      </c>
      <c r="C280" s="70" t="s">
        <v>809</v>
      </c>
      <c r="D280" s="74" t="s">
        <v>810</v>
      </c>
      <c r="E280" s="74" t="s">
        <v>810</v>
      </c>
      <c r="F280" s="74" t="s">
        <v>811</v>
      </c>
      <c r="G280" s="70" t="s">
        <v>682</v>
      </c>
      <c r="H280" s="222">
        <v>0</v>
      </c>
      <c r="I280" s="70">
        <v>710000000</v>
      </c>
      <c r="J280" s="70" t="s">
        <v>7</v>
      </c>
      <c r="K280" s="70" t="s">
        <v>364</v>
      </c>
      <c r="L280" s="70" t="s">
        <v>7</v>
      </c>
      <c r="M280" s="75"/>
      <c r="N280" s="75" t="s">
        <v>716</v>
      </c>
      <c r="O280" s="249" t="s">
        <v>813</v>
      </c>
      <c r="P280" s="77" t="s">
        <v>812</v>
      </c>
      <c r="Q280" s="77" t="s">
        <v>812</v>
      </c>
      <c r="R280" s="78" t="s">
        <v>812</v>
      </c>
      <c r="S280" s="78"/>
      <c r="T280" s="78">
        <v>0</v>
      </c>
      <c r="U280" s="78">
        <v>0</v>
      </c>
      <c r="V280" s="77" t="s">
        <v>812</v>
      </c>
      <c r="W280" s="77">
        <v>2017</v>
      </c>
      <c r="X280" s="275" t="s">
        <v>2108</v>
      </c>
      <c r="Y280" s="224" t="s">
        <v>814</v>
      </c>
      <c r="Z280" s="120"/>
      <c r="AA280" s="14" t="s">
        <v>1260</v>
      </c>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row>
    <row r="281" spans="1:47" s="50" customFormat="1" ht="102" x14ac:dyDescent="0.2">
      <c r="A281" s="221" t="s">
        <v>2171</v>
      </c>
      <c r="B281" s="70" t="s">
        <v>1</v>
      </c>
      <c r="C281" s="70" t="s">
        <v>809</v>
      </c>
      <c r="D281" s="74" t="s">
        <v>810</v>
      </c>
      <c r="E281" s="74" t="s">
        <v>810</v>
      </c>
      <c r="F281" s="74" t="s">
        <v>811</v>
      </c>
      <c r="G281" s="70" t="s">
        <v>682</v>
      </c>
      <c r="H281" s="222">
        <v>0</v>
      </c>
      <c r="I281" s="70">
        <v>710000000</v>
      </c>
      <c r="J281" s="70" t="s">
        <v>7</v>
      </c>
      <c r="K281" s="205" t="s">
        <v>185</v>
      </c>
      <c r="L281" s="70" t="s">
        <v>7</v>
      </c>
      <c r="M281" s="75"/>
      <c r="N281" s="75" t="s">
        <v>1059</v>
      </c>
      <c r="O281" s="249" t="s">
        <v>813</v>
      </c>
      <c r="P281" s="77" t="s">
        <v>812</v>
      </c>
      <c r="Q281" s="77" t="s">
        <v>812</v>
      </c>
      <c r="R281" s="78" t="s">
        <v>812</v>
      </c>
      <c r="S281" s="78"/>
      <c r="T281" s="78">
        <v>21861602.280000001</v>
      </c>
      <c r="U281" s="78">
        <f>T281*1.12</f>
        <v>24484994.553600002</v>
      </c>
      <c r="V281" s="77" t="s">
        <v>812</v>
      </c>
      <c r="W281" s="77">
        <v>2017</v>
      </c>
      <c r="X281" s="275" t="s">
        <v>2107</v>
      </c>
      <c r="Y281" s="224" t="s">
        <v>814</v>
      </c>
      <c r="Z281" s="120"/>
      <c r="AA281" s="14" t="s">
        <v>1260</v>
      </c>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row>
    <row r="282" spans="1:47" s="50" customFormat="1" ht="89.25" x14ac:dyDescent="0.2">
      <c r="A282" s="1" t="s">
        <v>1112</v>
      </c>
      <c r="B282" s="70" t="s">
        <v>1</v>
      </c>
      <c r="C282" s="2" t="s">
        <v>822</v>
      </c>
      <c r="D282" s="45" t="s">
        <v>1170</v>
      </c>
      <c r="E282" s="45" t="s">
        <v>1170</v>
      </c>
      <c r="F282" s="45" t="s">
        <v>1171</v>
      </c>
      <c r="G282" s="2" t="s">
        <v>6</v>
      </c>
      <c r="H282" s="62">
        <v>100</v>
      </c>
      <c r="I282" s="2">
        <v>710000000</v>
      </c>
      <c r="J282" s="2" t="s">
        <v>7</v>
      </c>
      <c r="K282" s="2" t="s">
        <v>364</v>
      </c>
      <c r="L282" s="2" t="s">
        <v>7</v>
      </c>
      <c r="M282" s="2"/>
      <c r="N282" s="2" t="s">
        <v>9</v>
      </c>
      <c r="O282" s="82" t="s">
        <v>1172</v>
      </c>
      <c r="P282" s="2"/>
      <c r="Q282" s="2"/>
      <c r="R282" s="72"/>
      <c r="S282" s="72"/>
      <c r="T282" s="200">
        <v>0</v>
      </c>
      <c r="U282" s="200">
        <v>0</v>
      </c>
      <c r="V282" s="14" t="s">
        <v>11</v>
      </c>
      <c r="W282" s="14">
        <v>2017</v>
      </c>
      <c r="X282" s="275" t="s">
        <v>2108</v>
      </c>
      <c r="Y282" s="122" t="s">
        <v>824</v>
      </c>
      <c r="Z282" s="120"/>
      <c r="AA282" s="14" t="s">
        <v>1260</v>
      </c>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row>
    <row r="283" spans="1:47" s="50" customFormat="1" ht="140.25" x14ac:dyDescent="0.2">
      <c r="A283" s="1" t="s">
        <v>2172</v>
      </c>
      <c r="B283" s="70" t="s">
        <v>1</v>
      </c>
      <c r="C283" s="2" t="s">
        <v>822</v>
      </c>
      <c r="D283" s="45" t="s">
        <v>1170</v>
      </c>
      <c r="E283" s="45" t="s">
        <v>1170</v>
      </c>
      <c r="F283" s="45" t="s">
        <v>1171</v>
      </c>
      <c r="G283" s="2" t="s">
        <v>6</v>
      </c>
      <c r="H283" s="62">
        <v>100</v>
      </c>
      <c r="I283" s="2">
        <v>710000000</v>
      </c>
      <c r="J283" s="2" t="s">
        <v>7</v>
      </c>
      <c r="K283" s="2" t="s">
        <v>359</v>
      </c>
      <c r="L283" s="2" t="s">
        <v>7</v>
      </c>
      <c r="M283" s="2"/>
      <c r="N283" s="2" t="s">
        <v>187</v>
      </c>
      <c r="O283" s="2" t="s">
        <v>2733</v>
      </c>
      <c r="P283" s="2"/>
      <c r="Q283" s="2"/>
      <c r="R283" s="72"/>
      <c r="S283" s="72"/>
      <c r="T283" s="80">
        <f>U283/1.12</f>
        <v>1048208171.4285713</v>
      </c>
      <c r="U283" s="80">
        <v>1173993152</v>
      </c>
      <c r="V283" s="14" t="s">
        <v>11</v>
      </c>
      <c r="W283" s="14">
        <v>2017</v>
      </c>
      <c r="X283" s="144" t="s">
        <v>2107</v>
      </c>
      <c r="Y283" s="122" t="s">
        <v>824</v>
      </c>
      <c r="Z283" s="120"/>
      <c r="AA283" s="14" t="s">
        <v>1260</v>
      </c>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row>
    <row r="284" spans="1:47" s="50" customFormat="1" ht="76.5" x14ac:dyDescent="0.2">
      <c r="A284" s="98" t="s">
        <v>1255</v>
      </c>
      <c r="B284" s="70" t="s">
        <v>1</v>
      </c>
      <c r="C284" s="2" t="s">
        <v>838</v>
      </c>
      <c r="D284" s="74" t="s">
        <v>839</v>
      </c>
      <c r="E284" s="74" t="s">
        <v>840</v>
      </c>
      <c r="F284" s="74" t="s">
        <v>842</v>
      </c>
      <c r="G284" s="2" t="s">
        <v>6</v>
      </c>
      <c r="H284" s="62">
        <v>70</v>
      </c>
      <c r="I284" s="2">
        <v>710000000</v>
      </c>
      <c r="J284" s="2" t="s">
        <v>7</v>
      </c>
      <c r="K284" s="2" t="s">
        <v>359</v>
      </c>
      <c r="L284" s="2" t="s">
        <v>7</v>
      </c>
      <c r="M284" s="75"/>
      <c r="N284" s="75" t="s">
        <v>835</v>
      </c>
      <c r="O284" s="76" t="s">
        <v>1208</v>
      </c>
      <c r="P284" s="77"/>
      <c r="Q284" s="77"/>
      <c r="R284" s="78"/>
      <c r="S284" s="78"/>
      <c r="T284" s="78">
        <v>0</v>
      </c>
      <c r="U284" s="78">
        <v>0</v>
      </c>
      <c r="V284" s="14" t="s">
        <v>11</v>
      </c>
      <c r="W284" s="14">
        <v>2017</v>
      </c>
      <c r="X284" s="223" t="s">
        <v>2758</v>
      </c>
      <c r="Y284" s="122" t="s">
        <v>853</v>
      </c>
      <c r="Z284" s="120"/>
      <c r="AA284" s="14" t="s">
        <v>1260</v>
      </c>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row>
    <row r="285" spans="1:47" customFormat="1" ht="85.5" customHeight="1" x14ac:dyDescent="0.25">
      <c r="A285" s="221" t="s">
        <v>2767</v>
      </c>
      <c r="B285" s="70" t="s">
        <v>1</v>
      </c>
      <c r="C285" s="70" t="s">
        <v>838</v>
      </c>
      <c r="D285" s="74" t="s">
        <v>839</v>
      </c>
      <c r="E285" s="74" t="s">
        <v>840</v>
      </c>
      <c r="F285" s="74" t="s">
        <v>842</v>
      </c>
      <c r="G285" s="70" t="s">
        <v>6</v>
      </c>
      <c r="H285" s="222">
        <v>70</v>
      </c>
      <c r="I285" s="70">
        <v>710000000</v>
      </c>
      <c r="J285" s="70" t="s">
        <v>7</v>
      </c>
      <c r="K285" s="70" t="s">
        <v>389</v>
      </c>
      <c r="L285" s="70" t="s">
        <v>7</v>
      </c>
      <c r="M285" s="75"/>
      <c r="N285" s="70" t="s">
        <v>1302</v>
      </c>
      <c r="O285" s="249" t="s">
        <v>1208</v>
      </c>
      <c r="P285" s="77"/>
      <c r="Q285" s="77"/>
      <c r="R285" s="78"/>
      <c r="S285" s="78"/>
      <c r="T285" s="78">
        <f t="shared" ref="T285" si="18">U285/1.12</f>
        <v>26786000</v>
      </c>
      <c r="U285" s="78">
        <v>30000320.000000004</v>
      </c>
      <c r="V285" s="77" t="s">
        <v>11</v>
      </c>
      <c r="W285" s="77">
        <v>2017</v>
      </c>
      <c r="X285" s="223" t="s">
        <v>2762</v>
      </c>
      <c r="Y285" s="224" t="s">
        <v>853</v>
      </c>
      <c r="Z285" s="14"/>
      <c r="AA285" s="14" t="s">
        <v>1260</v>
      </c>
      <c r="AB285" s="201"/>
      <c r="AC285" s="201"/>
      <c r="AD285" s="201"/>
      <c r="AE285" s="201"/>
      <c r="AF285" s="201"/>
      <c r="AG285" s="201"/>
      <c r="AH285" s="201"/>
      <c r="AI285" s="201"/>
      <c r="AJ285" s="201"/>
      <c r="AK285" s="201"/>
      <c r="AL285" s="201"/>
      <c r="AM285" s="201"/>
      <c r="AN285" s="201"/>
      <c r="AO285" s="201"/>
      <c r="AP285" s="201"/>
      <c r="AQ285" s="201"/>
      <c r="AR285" s="518"/>
      <c r="AS285" s="201"/>
      <c r="AT285" s="201"/>
      <c r="AU285" s="201"/>
    </row>
    <row r="286" spans="1:47" s="50" customFormat="1" ht="76.5" x14ac:dyDescent="0.2">
      <c r="A286" s="1" t="s">
        <v>1256</v>
      </c>
      <c r="B286" s="70" t="s">
        <v>1</v>
      </c>
      <c r="C286" s="2" t="s">
        <v>838</v>
      </c>
      <c r="D286" s="74" t="s">
        <v>839</v>
      </c>
      <c r="E286" s="74" t="s">
        <v>840</v>
      </c>
      <c r="F286" s="74" t="s">
        <v>841</v>
      </c>
      <c r="G286" s="2" t="s">
        <v>6</v>
      </c>
      <c r="H286" s="62">
        <v>70</v>
      </c>
      <c r="I286" s="2">
        <v>710000000</v>
      </c>
      <c r="J286" s="2" t="s">
        <v>7</v>
      </c>
      <c r="K286" s="2" t="s">
        <v>359</v>
      </c>
      <c r="L286" s="2" t="s">
        <v>7</v>
      </c>
      <c r="M286" s="75"/>
      <c r="N286" s="75" t="s">
        <v>835</v>
      </c>
      <c r="O286" s="76" t="s">
        <v>1208</v>
      </c>
      <c r="P286" s="77"/>
      <c r="Q286" s="77"/>
      <c r="R286" s="78"/>
      <c r="S286" s="78"/>
      <c r="T286" s="78">
        <v>0</v>
      </c>
      <c r="U286" s="78">
        <v>0</v>
      </c>
      <c r="V286" s="14" t="s">
        <v>11</v>
      </c>
      <c r="W286" s="14">
        <v>2017</v>
      </c>
      <c r="X286" s="223" t="s">
        <v>2758</v>
      </c>
      <c r="Y286" s="122" t="s">
        <v>853</v>
      </c>
      <c r="Z286" s="120"/>
      <c r="AA286" s="14" t="s">
        <v>1260</v>
      </c>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row>
    <row r="287" spans="1:47" customFormat="1" ht="85.5" customHeight="1" x14ac:dyDescent="0.25">
      <c r="A287" s="225" t="s">
        <v>2768</v>
      </c>
      <c r="B287" s="70" t="s">
        <v>1</v>
      </c>
      <c r="C287" s="70" t="s">
        <v>838</v>
      </c>
      <c r="D287" s="74" t="s">
        <v>839</v>
      </c>
      <c r="E287" s="74" t="s">
        <v>840</v>
      </c>
      <c r="F287" s="74" t="s">
        <v>841</v>
      </c>
      <c r="G287" s="70" t="s">
        <v>6</v>
      </c>
      <c r="H287" s="222">
        <v>70</v>
      </c>
      <c r="I287" s="70">
        <v>710000000</v>
      </c>
      <c r="J287" s="70" t="s">
        <v>7</v>
      </c>
      <c r="K287" s="70" t="s">
        <v>389</v>
      </c>
      <c r="L287" s="70" t="s">
        <v>7</v>
      </c>
      <c r="M287" s="75"/>
      <c r="N287" s="70" t="s">
        <v>1302</v>
      </c>
      <c r="O287" s="249" t="s">
        <v>1208</v>
      </c>
      <c r="P287" s="77"/>
      <c r="Q287" s="77"/>
      <c r="R287" s="78"/>
      <c r="S287" s="78"/>
      <c r="T287" s="78">
        <f t="shared" ref="T287" si="19">U287/1.12</f>
        <v>3999999.9999999995</v>
      </c>
      <c r="U287" s="78">
        <v>4480000</v>
      </c>
      <c r="V287" s="77" t="s">
        <v>11</v>
      </c>
      <c r="W287" s="77">
        <v>2017</v>
      </c>
      <c r="X287" s="223" t="s">
        <v>2762</v>
      </c>
      <c r="Y287" s="224" t="s">
        <v>853</v>
      </c>
      <c r="Z287" s="14"/>
      <c r="AA287" s="14" t="s">
        <v>1260</v>
      </c>
      <c r="AB287" s="201"/>
      <c r="AC287" s="201"/>
      <c r="AD287" s="201"/>
      <c r="AE287" s="201"/>
      <c r="AF287" s="201"/>
      <c r="AG287" s="201"/>
      <c r="AH287" s="201"/>
      <c r="AI287" s="201"/>
      <c r="AJ287" s="201"/>
      <c r="AK287" s="201"/>
      <c r="AL287" s="201"/>
      <c r="AM287" s="201"/>
      <c r="AN287" s="201"/>
      <c r="AO287" s="201"/>
      <c r="AP287" s="201"/>
      <c r="AQ287" s="201"/>
      <c r="AR287" s="518"/>
      <c r="AS287" s="201"/>
      <c r="AT287" s="201"/>
      <c r="AU287" s="201"/>
    </row>
    <row r="288" spans="1:47" s="50" customFormat="1" ht="89.25" x14ac:dyDescent="0.2">
      <c r="A288" s="98" t="s">
        <v>1303</v>
      </c>
      <c r="B288" s="2" t="s">
        <v>1</v>
      </c>
      <c r="C288" s="2" t="s">
        <v>843</v>
      </c>
      <c r="D288" s="45" t="s">
        <v>844</v>
      </c>
      <c r="E288" s="45" t="s">
        <v>844</v>
      </c>
      <c r="F288" s="45" t="s">
        <v>845</v>
      </c>
      <c r="G288" s="2" t="s">
        <v>6</v>
      </c>
      <c r="H288" s="62">
        <v>70</v>
      </c>
      <c r="I288" s="2">
        <v>710000000</v>
      </c>
      <c r="J288" s="2" t="s">
        <v>7</v>
      </c>
      <c r="K288" s="2" t="s">
        <v>359</v>
      </c>
      <c r="L288" s="2" t="s">
        <v>7</v>
      </c>
      <c r="M288" s="2"/>
      <c r="N288" s="2" t="s">
        <v>846</v>
      </c>
      <c r="O288" s="2" t="s">
        <v>2734</v>
      </c>
      <c r="P288" s="2"/>
      <c r="Q288" s="2"/>
      <c r="R288" s="60"/>
      <c r="S288" s="63"/>
      <c r="T288" s="200">
        <v>0</v>
      </c>
      <c r="U288" s="200">
        <v>0</v>
      </c>
      <c r="V288" s="14" t="s">
        <v>11</v>
      </c>
      <c r="W288" s="14">
        <v>2017</v>
      </c>
      <c r="X288" s="223" t="s">
        <v>2758</v>
      </c>
      <c r="Y288" s="122" t="s">
        <v>853</v>
      </c>
      <c r="Z288" s="120"/>
      <c r="AA288" s="14" t="s">
        <v>1260</v>
      </c>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row>
    <row r="289" spans="1:47" customFormat="1" ht="85.5" customHeight="1" x14ac:dyDescent="0.25">
      <c r="A289" s="221" t="s">
        <v>2769</v>
      </c>
      <c r="B289" s="70" t="s">
        <v>1</v>
      </c>
      <c r="C289" s="70" t="s">
        <v>843</v>
      </c>
      <c r="D289" s="204" t="s">
        <v>844</v>
      </c>
      <c r="E289" s="204" t="s">
        <v>844</v>
      </c>
      <c r="F289" s="204" t="s">
        <v>845</v>
      </c>
      <c r="G289" s="70" t="s">
        <v>6</v>
      </c>
      <c r="H289" s="222">
        <v>70</v>
      </c>
      <c r="I289" s="70">
        <v>710000000</v>
      </c>
      <c r="J289" s="70" t="s">
        <v>7</v>
      </c>
      <c r="K289" s="70" t="s">
        <v>389</v>
      </c>
      <c r="L289" s="70" t="s">
        <v>7</v>
      </c>
      <c r="M289" s="70"/>
      <c r="N289" s="70" t="s">
        <v>373</v>
      </c>
      <c r="O289" s="70" t="s">
        <v>2770</v>
      </c>
      <c r="P289" s="70"/>
      <c r="Q289" s="70"/>
      <c r="R289" s="200"/>
      <c r="S289" s="226"/>
      <c r="T289" s="200">
        <f t="shared" ref="T289" si="20">U289/1.12</f>
        <v>36025682</v>
      </c>
      <c r="U289" s="200">
        <v>40348763.840000004</v>
      </c>
      <c r="V289" s="77" t="s">
        <v>11</v>
      </c>
      <c r="W289" s="77">
        <v>2017</v>
      </c>
      <c r="X289" s="223" t="s">
        <v>2771</v>
      </c>
      <c r="Y289" s="224" t="s">
        <v>853</v>
      </c>
      <c r="Z289" s="14"/>
      <c r="AA289" s="14" t="s">
        <v>1260</v>
      </c>
      <c r="AB289" s="201"/>
      <c r="AC289" s="201"/>
      <c r="AD289" s="201"/>
      <c r="AE289" s="201"/>
      <c r="AF289" s="201"/>
      <c r="AG289" s="201"/>
      <c r="AH289" s="201"/>
      <c r="AI289" s="201"/>
      <c r="AJ289" s="201"/>
      <c r="AK289" s="201"/>
      <c r="AL289" s="201"/>
      <c r="AM289" s="201"/>
      <c r="AN289" s="201"/>
      <c r="AO289" s="201"/>
      <c r="AP289" s="201"/>
      <c r="AQ289" s="201"/>
      <c r="AR289" s="518"/>
      <c r="AS289" s="201"/>
      <c r="AT289" s="201"/>
      <c r="AU289" s="201"/>
    </row>
    <row r="290" spans="1:47" s="444" customFormat="1" ht="102" x14ac:dyDescent="0.2">
      <c r="A290" s="365" t="s">
        <v>1304</v>
      </c>
      <c r="B290" s="366" t="s">
        <v>1</v>
      </c>
      <c r="C290" s="366" t="s">
        <v>672</v>
      </c>
      <c r="D290" s="368" t="s">
        <v>673</v>
      </c>
      <c r="E290" s="368" t="s">
        <v>674</v>
      </c>
      <c r="F290" s="368" t="s">
        <v>869</v>
      </c>
      <c r="G290" s="366" t="s">
        <v>6</v>
      </c>
      <c r="H290" s="441">
        <v>97</v>
      </c>
      <c r="I290" s="366">
        <v>710000000</v>
      </c>
      <c r="J290" s="366" t="s">
        <v>7</v>
      </c>
      <c r="K290" s="366" t="s">
        <v>399</v>
      </c>
      <c r="L290" s="366" t="s">
        <v>671</v>
      </c>
      <c r="M290" s="366"/>
      <c r="N290" s="366" t="s">
        <v>399</v>
      </c>
      <c r="O290" s="366" t="s">
        <v>911</v>
      </c>
      <c r="P290" s="366"/>
      <c r="Q290" s="366"/>
      <c r="R290" s="438"/>
      <c r="S290" s="442"/>
      <c r="T290" s="438">
        <v>0</v>
      </c>
      <c r="U290" s="438">
        <v>0</v>
      </c>
      <c r="V290" s="375"/>
      <c r="W290" s="375">
        <v>2017</v>
      </c>
      <c r="X290" s="376" t="s">
        <v>2353</v>
      </c>
      <c r="Y290" s="443" t="s">
        <v>885</v>
      </c>
      <c r="Z290" s="445"/>
      <c r="AA290" s="375" t="s">
        <v>1260</v>
      </c>
      <c r="AB290" s="445"/>
      <c r="AC290" s="445"/>
      <c r="AD290" s="445"/>
      <c r="AE290" s="445"/>
      <c r="AF290" s="445"/>
      <c r="AG290" s="445"/>
      <c r="AH290" s="445"/>
      <c r="AI290" s="445"/>
      <c r="AJ290" s="445"/>
      <c r="AK290" s="445"/>
      <c r="AL290" s="445"/>
      <c r="AM290" s="445"/>
      <c r="AN290" s="445"/>
      <c r="AO290" s="120"/>
      <c r="AP290" s="120"/>
      <c r="AQ290" s="120"/>
      <c r="AR290" s="120"/>
      <c r="AS290" s="120"/>
      <c r="AT290" s="120"/>
      <c r="AU290" s="445"/>
    </row>
    <row r="291" spans="1:47" s="319" customFormat="1" ht="93" customHeight="1" x14ac:dyDescent="0.25">
      <c r="A291" s="165" t="s">
        <v>2430</v>
      </c>
      <c r="B291" s="166" t="s">
        <v>1</v>
      </c>
      <c r="C291" s="166" t="s">
        <v>672</v>
      </c>
      <c r="D291" s="167" t="s">
        <v>673</v>
      </c>
      <c r="E291" s="167" t="s">
        <v>674</v>
      </c>
      <c r="F291" s="167" t="s">
        <v>869</v>
      </c>
      <c r="G291" s="166" t="s">
        <v>6</v>
      </c>
      <c r="H291" s="168">
        <v>97</v>
      </c>
      <c r="I291" s="166">
        <v>710000000</v>
      </c>
      <c r="J291" s="166" t="s">
        <v>7</v>
      </c>
      <c r="K291" s="166" t="s">
        <v>399</v>
      </c>
      <c r="L291" s="166" t="s">
        <v>671</v>
      </c>
      <c r="M291" s="166"/>
      <c r="N291" s="166" t="s">
        <v>399</v>
      </c>
      <c r="O291" s="166" t="s">
        <v>911</v>
      </c>
      <c r="P291" s="166"/>
      <c r="Q291" s="166"/>
      <c r="R291" s="169"/>
      <c r="S291" s="170"/>
      <c r="T291" s="169">
        <v>1600000</v>
      </c>
      <c r="U291" s="169">
        <v>1600000</v>
      </c>
      <c r="V291" s="171"/>
      <c r="W291" s="171">
        <v>2017</v>
      </c>
      <c r="X291" s="276" t="s">
        <v>2431</v>
      </c>
      <c r="Y291" s="234" t="s">
        <v>885</v>
      </c>
      <c r="Z291" s="171" t="s">
        <v>2302</v>
      </c>
      <c r="AA291" s="171" t="s">
        <v>1260</v>
      </c>
      <c r="AB291" s="168" t="s">
        <v>1785</v>
      </c>
      <c r="AC291" s="168" t="s">
        <v>2301</v>
      </c>
      <c r="AD291" s="166" t="s">
        <v>2434</v>
      </c>
      <c r="AE291" s="169">
        <v>1540000</v>
      </c>
      <c r="AF291" s="173"/>
      <c r="AG291" s="171" t="s">
        <v>1730</v>
      </c>
      <c r="AH291" s="171" t="s">
        <v>2300</v>
      </c>
      <c r="AI291" s="169">
        <v>1540000</v>
      </c>
      <c r="AJ291" s="169">
        <v>97.4</v>
      </c>
      <c r="AK291" s="171" t="s">
        <v>2329</v>
      </c>
      <c r="AL291" s="171" t="s">
        <v>2306</v>
      </c>
      <c r="AM291" s="248"/>
      <c r="AN291" s="248"/>
      <c r="AO291" s="248"/>
      <c r="AP291" s="248"/>
      <c r="AQ291" s="248"/>
      <c r="AR291" s="248"/>
      <c r="AS291" s="248"/>
      <c r="AT291" s="248"/>
      <c r="AU291" s="248"/>
    </row>
    <row r="292" spans="1:47" s="50" customFormat="1" ht="102" x14ac:dyDescent="0.2">
      <c r="A292" s="98" t="s">
        <v>1305</v>
      </c>
      <c r="B292" s="2" t="s">
        <v>1</v>
      </c>
      <c r="C292" s="2" t="s">
        <v>672</v>
      </c>
      <c r="D292" s="45" t="s">
        <v>673</v>
      </c>
      <c r="E292" s="45" t="s">
        <v>674</v>
      </c>
      <c r="F292" s="45" t="s">
        <v>870</v>
      </c>
      <c r="G292" s="2" t="s">
        <v>6</v>
      </c>
      <c r="H292" s="62">
        <v>100</v>
      </c>
      <c r="I292" s="2">
        <v>710000000</v>
      </c>
      <c r="J292" s="2" t="s">
        <v>7</v>
      </c>
      <c r="K292" s="2" t="s">
        <v>389</v>
      </c>
      <c r="L292" s="2" t="s">
        <v>671</v>
      </c>
      <c r="M292" s="2"/>
      <c r="N292" s="2" t="s">
        <v>389</v>
      </c>
      <c r="O292" s="2" t="s">
        <v>911</v>
      </c>
      <c r="P292" s="2"/>
      <c r="Q292" s="2"/>
      <c r="R292" s="60"/>
      <c r="S292" s="63"/>
      <c r="T292" s="60">
        <v>1000000</v>
      </c>
      <c r="U292" s="60">
        <v>1000000</v>
      </c>
      <c r="V292" s="14"/>
      <c r="W292" s="14">
        <v>2017</v>
      </c>
      <c r="X292" s="275" t="s">
        <v>754</v>
      </c>
      <c r="Y292" s="122" t="s">
        <v>885</v>
      </c>
      <c r="Z292" s="120"/>
      <c r="AA292" s="14" t="s">
        <v>1260</v>
      </c>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row>
    <row r="293" spans="1:47" s="50" customFormat="1" ht="102" x14ac:dyDescent="0.2">
      <c r="A293" s="1" t="s">
        <v>1306</v>
      </c>
      <c r="B293" s="2" t="s">
        <v>1</v>
      </c>
      <c r="C293" s="2" t="s">
        <v>672</v>
      </c>
      <c r="D293" s="45" t="s">
        <v>673</v>
      </c>
      <c r="E293" s="45" t="s">
        <v>674</v>
      </c>
      <c r="F293" s="45" t="s">
        <v>871</v>
      </c>
      <c r="G293" s="2" t="s">
        <v>6</v>
      </c>
      <c r="H293" s="62">
        <v>0</v>
      </c>
      <c r="I293" s="2">
        <v>710000000</v>
      </c>
      <c r="J293" s="2" t="s">
        <v>7</v>
      </c>
      <c r="K293" s="2" t="s">
        <v>389</v>
      </c>
      <c r="L293" s="2" t="s">
        <v>1175</v>
      </c>
      <c r="M293" s="2"/>
      <c r="N293" s="2" t="s">
        <v>390</v>
      </c>
      <c r="O293" s="2" t="s">
        <v>911</v>
      </c>
      <c r="P293" s="2"/>
      <c r="Q293" s="2"/>
      <c r="R293" s="60"/>
      <c r="S293" s="63"/>
      <c r="T293" s="60">
        <v>2880000</v>
      </c>
      <c r="U293" s="60">
        <v>2880000</v>
      </c>
      <c r="V293" s="14"/>
      <c r="W293" s="14">
        <v>2017</v>
      </c>
      <c r="X293" s="275" t="s">
        <v>754</v>
      </c>
      <c r="Y293" s="122" t="s">
        <v>885</v>
      </c>
      <c r="Z293" s="120"/>
      <c r="AA293" s="14" t="s">
        <v>1260</v>
      </c>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row>
    <row r="294" spans="1:47" s="50" customFormat="1" ht="102" x14ac:dyDescent="0.2">
      <c r="A294" s="98" t="s">
        <v>1307</v>
      </c>
      <c r="B294" s="2" t="s">
        <v>1</v>
      </c>
      <c r="C294" s="2" t="s">
        <v>672</v>
      </c>
      <c r="D294" s="45" t="s">
        <v>673</v>
      </c>
      <c r="E294" s="45" t="s">
        <v>674</v>
      </c>
      <c r="F294" s="45" t="s">
        <v>872</v>
      </c>
      <c r="G294" s="2" t="s">
        <v>6</v>
      </c>
      <c r="H294" s="62">
        <v>0</v>
      </c>
      <c r="I294" s="2">
        <v>710000000</v>
      </c>
      <c r="J294" s="2" t="s">
        <v>7</v>
      </c>
      <c r="K294" s="2" t="s">
        <v>389</v>
      </c>
      <c r="L294" s="2" t="s">
        <v>1177</v>
      </c>
      <c r="M294" s="2"/>
      <c r="N294" s="2" t="s">
        <v>390</v>
      </c>
      <c r="O294" s="2" t="s">
        <v>911</v>
      </c>
      <c r="P294" s="2"/>
      <c r="Q294" s="2"/>
      <c r="R294" s="60"/>
      <c r="S294" s="63"/>
      <c r="T294" s="60">
        <v>3000000</v>
      </c>
      <c r="U294" s="60">
        <v>3000000</v>
      </c>
      <c r="V294" s="14"/>
      <c r="W294" s="14">
        <v>2017</v>
      </c>
      <c r="X294" s="275" t="s">
        <v>754</v>
      </c>
      <c r="Y294" s="122" t="s">
        <v>885</v>
      </c>
      <c r="Z294" s="120"/>
      <c r="AA294" s="14" t="s">
        <v>1260</v>
      </c>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row>
    <row r="295" spans="1:47" s="50" customFormat="1" ht="102" x14ac:dyDescent="0.2">
      <c r="A295" s="1" t="s">
        <v>1308</v>
      </c>
      <c r="B295" s="2" t="s">
        <v>1</v>
      </c>
      <c r="C295" s="2" t="s">
        <v>672</v>
      </c>
      <c r="D295" s="45" t="s">
        <v>673</v>
      </c>
      <c r="E295" s="45" t="s">
        <v>674</v>
      </c>
      <c r="F295" s="45" t="s">
        <v>873</v>
      </c>
      <c r="G295" s="2" t="s">
        <v>6</v>
      </c>
      <c r="H295" s="62">
        <v>0</v>
      </c>
      <c r="I295" s="2">
        <v>710000000</v>
      </c>
      <c r="J295" s="2" t="s">
        <v>7</v>
      </c>
      <c r="K295" s="2" t="s">
        <v>373</v>
      </c>
      <c r="L295" s="2" t="s">
        <v>1092</v>
      </c>
      <c r="M295" s="2"/>
      <c r="N295" s="2" t="s">
        <v>352</v>
      </c>
      <c r="O295" s="2" t="s">
        <v>911</v>
      </c>
      <c r="P295" s="2"/>
      <c r="Q295" s="2"/>
      <c r="R295" s="60"/>
      <c r="S295" s="63"/>
      <c r="T295" s="60">
        <v>2700000</v>
      </c>
      <c r="U295" s="60">
        <v>2700000</v>
      </c>
      <c r="V295" s="14"/>
      <c r="W295" s="14">
        <v>2017</v>
      </c>
      <c r="X295" s="275" t="s">
        <v>754</v>
      </c>
      <c r="Y295" s="122" t="s">
        <v>885</v>
      </c>
      <c r="Z295" s="120"/>
      <c r="AA295" s="14" t="s">
        <v>1260</v>
      </c>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row>
    <row r="296" spans="1:47" s="50" customFormat="1" ht="102" x14ac:dyDescent="0.2">
      <c r="A296" s="98" t="s">
        <v>1309</v>
      </c>
      <c r="B296" s="2" t="s">
        <v>1</v>
      </c>
      <c r="C296" s="2" t="s">
        <v>672</v>
      </c>
      <c r="D296" s="45" t="s">
        <v>673</v>
      </c>
      <c r="E296" s="45" t="s">
        <v>674</v>
      </c>
      <c r="F296" s="45" t="s">
        <v>874</v>
      </c>
      <c r="G296" s="2" t="s">
        <v>6</v>
      </c>
      <c r="H296" s="62">
        <v>100</v>
      </c>
      <c r="I296" s="2">
        <v>710000000</v>
      </c>
      <c r="J296" s="2" t="s">
        <v>7</v>
      </c>
      <c r="K296" s="2" t="s">
        <v>352</v>
      </c>
      <c r="L296" s="2" t="s">
        <v>671</v>
      </c>
      <c r="M296" s="2"/>
      <c r="N296" s="2" t="s">
        <v>353</v>
      </c>
      <c r="O296" s="2" t="s">
        <v>911</v>
      </c>
      <c r="P296" s="2"/>
      <c r="Q296" s="2"/>
      <c r="R296" s="60"/>
      <c r="S296" s="63"/>
      <c r="T296" s="60">
        <v>1296000</v>
      </c>
      <c r="U296" s="60">
        <v>1296000</v>
      </c>
      <c r="V296" s="14"/>
      <c r="W296" s="14">
        <v>2017</v>
      </c>
      <c r="X296" s="275" t="s">
        <v>754</v>
      </c>
      <c r="Y296" s="122" t="s">
        <v>885</v>
      </c>
      <c r="Z296" s="120"/>
      <c r="AA296" s="14" t="s">
        <v>1260</v>
      </c>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row>
    <row r="297" spans="1:47" s="50" customFormat="1" ht="102" x14ac:dyDescent="0.2">
      <c r="A297" s="1" t="s">
        <v>1310</v>
      </c>
      <c r="B297" s="2" t="s">
        <v>1</v>
      </c>
      <c r="C297" s="2" t="s">
        <v>672</v>
      </c>
      <c r="D297" s="45" t="s">
        <v>673</v>
      </c>
      <c r="E297" s="45" t="s">
        <v>674</v>
      </c>
      <c r="F297" s="45" t="s">
        <v>875</v>
      </c>
      <c r="G297" s="2" t="s">
        <v>6</v>
      </c>
      <c r="H297" s="62">
        <v>0</v>
      </c>
      <c r="I297" s="2">
        <v>710000000</v>
      </c>
      <c r="J297" s="2" t="s">
        <v>7</v>
      </c>
      <c r="K297" s="2" t="s">
        <v>399</v>
      </c>
      <c r="L297" s="2" t="s">
        <v>1176</v>
      </c>
      <c r="M297" s="2"/>
      <c r="N297" s="2" t="s">
        <v>399</v>
      </c>
      <c r="O297" s="2" t="s">
        <v>911</v>
      </c>
      <c r="P297" s="2"/>
      <c r="Q297" s="2"/>
      <c r="R297" s="60"/>
      <c r="S297" s="63"/>
      <c r="T297" s="60">
        <v>720000</v>
      </c>
      <c r="U297" s="60">
        <v>720000</v>
      </c>
      <c r="V297" s="14"/>
      <c r="W297" s="14">
        <v>2017</v>
      </c>
      <c r="X297" s="275" t="s">
        <v>754</v>
      </c>
      <c r="Y297" s="122" t="s">
        <v>885</v>
      </c>
      <c r="Z297" s="120"/>
      <c r="AA297" s="14" t="s">
        <v>1260</v>
      </c>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row>
    <row r="298" spans="1:47" s="50" customFormat="1" ht="102" x14ac:dyDescent="0.2">
      <c r="A298" s="98" t="s">
        <v>1311</v>
      </c>
      <c r="B298" s="2" t="s">
        <v>1</v>
      </c>
      <c r="C298" s="2" t="s">
        <v>672</v>
      </c>
      <c r="D298" s="45" t="s">
        <v>673</v>
      </c>
      <c r="E298" s="45" t="s">
        <v>674</v>
      </c>
      <c r="F298" s="45" t="s">
        <v>876</v>
      </c>
      <c r="G298" s="2" t="s">
        <v>6</v>
      </c>
      <c r="H298" s="62">
        <v>0</v>
      </c>
      <c r="I298" s="2">
        <v>710000000</v>
      </c>
      <c r="J298" s="2" t="s">
        <v>7</v>
      </c>
      <c r="K298" s="2" t="s">
        <v>389</v>
      </c>
      <c r="L298" s="2" t="s">
        <v>1178</v>
      </c>
      <c r="M298" s="2"/>
      <c r="N298" s="2" t="s">
        <v>390</v>
      </c>
      <c r="O298" s="2" t="s">
        <v>911</v>
      </c>
      <c r="P298" s="2"/>
      <c r="Q298" s="2"/>
      <c r="R298" s="60"/>
      <c r="S298" s="63"/>
      <c r="T298" s="60">
        <v>720000</v>
      </c>
      <c r="U298" s="60">
        <v>720000</v>
      </c>
      <c r="V298" s="14"/>
      <c r="W298" s="14">
        <v>2017</v>
      </c>
      <c r="X298" s="275" t="s">
        <v>754</v>
      </c>
      <c r="Y298" s="122" t="s">
        <v>885</v>
      </c>
      <c r="Z298" s="120"/>
      <c r="AA298" s="14" t="s">
        <v>1260</v>
      </c>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row>
    <row r="299" spans="1:47" s="172" customFormat="1" ht="51" x14ac:dyDescent="0.2">
      <c r="A299" s="165" t="s">
        <v>1312</v>
      </c>
      <c r="B299" s="166" t="s">
        <v>1</v>
      </c>
      <c r="C299" s="166" t="s">
        <v>899</v>
      </c>
      <c r="D299" s="167" t="s">
        <v>900</v>
      </c>
      <c r="E299" s="167" t="s">
        <v>900</v>
      </c>
      <c r="F299" s="167" t="s">
        <v>901</v>
      </c>
      <c r="G299" s="166" t="s">
        <v>6</v>
      </c>
      <c r="H299" s="168">
        <v>100</v>
      </c>
      <c r="I299" s="166">
        <v>710000000</v>
      </c>
      <c r="J299" s="166" t="s">
        <v>7</v>
      </c>
      <c r="K299" s="166" t="s">
        <v>364</v>
      </c>
      <c r="L299" s="166" t="s">
        <v>671</v>
      </c>
      <c r="M299" s="166"/>
      <c r="N299" s="166" t="s">
        <v>902</v>
      </c>
      <c r="O299" s="166" t="s">
        <v>911</v>
      </c>
      <c r="P299" s="166"/>
      <c r="Q299" s="166"/>
      <c r="R299" s="169"/>
      <c r="S299" s="170"/>
      <c r="T299" s="169">
        <v>360000</v>
      </c>
      <c r="U299" s="169">
        <v>403200</v>
      </c>
      <c r="V299" s="171"/>
      <c r="W299" s="171">
        <v>2017</v>
      </c>
      <c r="X299" s="276"/>
      <c r="Y299" s="234" t="s">
        <v>903</v>
      </c>
      <c r="Z299" s="166" t="s">
        <v>2347</v>
      </c>
      <c r="AA299" s="171" t="s">
        <v>1260</v>
      </c>
      <c r="AB299" s="166" t="s">
        <v>1727</v>
      </c>
      <c r="AC299" s="171" t="s">
        <v>1725</v>
      </c>
      <c r="AD299" s="166" t="s">
        <v>2346</v>
      </c>
      <c r="AE299" s="169">
        <v>347200</v>
      </c>
      <c r="AF299" s="173"/>
      <c r="AG299" s="171" t="s">
        <v>1723</v>
      </c>
      <c r="AH299" s="171" t="s">
        <v>1726</v>
      </c>
      <c r="AI299" s="169">
        <v>347200</v>
      </c>
      <c r="AJ299" s="171">
        <v>100</v>
      </c>
      <c r="AK299" s="171" t="s">
        <v>2329</v>
      </c>
      <c r="AL299" s="171" t="s">
        <v>2306</v>
      </c>
      <c r="AM299" s="173"/>
      <c r="AN299" s="173"/>
      <c r="AO299" s="173"/>
      <c r="AP299" s="173"/>
      <c r="AQ299" s="173"/>
      <c r="AR299" s="173"/>
      <c r="AS299" s="173"/>
      <c r="AT299" s="173"/>
      <c r="AU299" s="173"/>
    </row>
    <row r="300" spans="1:47" s="50" customFormat="1" ht="51" x14ac:dyDescent="0.2">
      <c r="A300" s="98" t="s">
        <v>1313</v>
      </c>
      <c r="B300" s="2" t="s">
        <v>1</v>
      </c>
      <c r="C300" s="2" t="s">
        <v>908</v>
      </c>
      <c r="D300" s="45" t="s">
        <v>909</v>
      </c>
      <c r="E300" s="45" t="s">
        <v>909</v>
      </c>
      <c r="F300" s="45" t="s">
        <v>910</v>
      </c>
      <c r="G300" s="2" t="s">
        <v>6</v>
      </c>
      <c r="H300" s="62">
        <v>70</v>
      </c>
      <c r="I300" s="2">
        <v>710000000</v>
      </c>
      <c r="J300" s="2" t="s">
        <v>7</v>
      </c>
      <c r="K300" s="2" t="s">
        <v>364</v>
      </c>
      <c r="L300" s="2" t="s">
        <v>7</v>
      </c>
      <c r="M300" s="2"/>
      <c r="N300" s="2" t="s">
        <v>9</v>
      </c>
      <c r="O300" s="2" t="s">
        <v>911</v>
      </c>
      <c r="P300" s="2"/>
      <c r="Q300" s="2"/>
      <c r="R300" s="60"/>
      <c r="S300" s="63"/>
      <c r="T300" s="60">
        <v>3085200</v>
      </c>
      <c r="U300" s="60">
        <f>T300*1.12</f>
        <v>3455424.0000000005</v>
      </c>
      <c r="V300" s="14"/>
      <c r="W300" s="14">
        <v>2017</v>
      </c>
      <c r="X300" s="275"/>
      <c r="Y300" s="122" t="s">
        <v>912</v>
      </c>
      <c r="Z300" s="120"/>
      <c r="AA300" s="14" t="s">
        <v>1260</v>
      </c>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row>
    <row r="301" spans="1:47" s="50" customFormat="1" ht="51" x14ac:dyDescent="0.2">
      <c r="A301" s="225" t="s">
        <v>1314</v>
      </c>
      <c r="B301" s="70" t="s">
        <v>1</v>
      </c>
      <c r="C301" s="70" t="s">
        <v>908</v>
      </c>
      <c r="D301" s="204" t="s">
        <v>909</v>
      </c>
      <c r="E301" s="204" t="s">
        <v>909</v>
      </c>
      <c r="F301" s="204" t="s">
        <v>913</v>
      </c>
      <c r="G301" s="70" t="s">
        <v>6</v>
      </c>
      <c r="H301" s="222">
        <v>70</v>
      </c>
      <c r="I301" s="70">
        <v>710000000</v>
      </c>
      <c r="J301" s="70" t="s">
        <v>7</v>
      </c>
      <c r="K301" s="70" t="s">
        <v>364</v>
      </c>
      <c r="L301" s="70" t="s">
        <v>7</v>
      </c>
      <c r="M301" s="70"/>
      <c r="N301" s="70" t="s">
        <v>9</v>
      </c>
      <c r="O301" s="70" t="s">
        <v>911</v>
      </c>
      <c r="P301" s="70"/>
      <c r="Q301" s="70"/>
      <c r="R301" s="200"/>
      <c r="S301" s="226"/>
      <c r="T301" s="200">
        <v>0</v>
      </c>
      <c r="U301" s="200">
        <v>0</v>
      </c>
      <c r="V301" s="77"/>
      <c r="W301" s="77">
        <v>2017</v>
      </c>
      <c r="X301" s="275" t="s">
        <v>2108</v>
      </c>
      <c r="Y301" s="224" t="s">
        <v>912</v>
      </c>
      <c r="Z301" s="120"/>
      <c r="AA301" s="14" t="s">
        <v>1260</v>
      </c>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row>
    <row r="302" spans="1:47" s="444" customFormat="1" ht="51" x14ac:dyDescent="0.2">
      <c r="A302" s="365" t="s">
        <v>2173</v>
      </c>
      <c r="B302" s="366" t="s">
        <v>1</v>
      </c>
      <c r="C302" s="366" t="s">
        <v>908</v>
      </c>
      <c r="D302" s="368" t="s">
        <v>909</v>
      </c>
      <c r="E302" s="368" t="s">
        <v>909</v>
      </c>
      <c r="F302" s="368" t="s">
        <v>913</v>
      </c>
      <c r="G302" s="366" t="s">
        <v>6</v>
      </c>
      <c r="H302" s="441">
        <v>70</v>
      </c>
      <c r="I302" s="366">
        <v>710000000</v>
      </c>
      <c r="J302" s="366" t="s">
        <v>7</v>
      </c>
      <c r="K302" s="366" t="s">
        <v>359</v>
      </c>
      <c r="L302" s="366" t="s">
        <v>7</v>
      </c>
      <c r="M302" s="366"/>
      <c r="N302" s="366" t="s">
        <v>835</v>
      </c>
      <c r="O302" s="366" t="s">
        <v>911</v>
      </c>
      <c r="P302" s="366"/>
      <c r="Q302" s="366"/>
      <c r="R302" s="438"/>
      <c r="S302" s="442"/>
      <c r="T302" s="438">
        <v>0</v>
      </c>
      <c r="U302" s="438">
        <v>0</v>
      </c>
      <c r="V302" s="375"/>
      <c r="W302" s="375">
        <v>2017</v>
      </c>
      <c r="X302" s="376" t="s">
        <v>2353</v>
      </c>
      <c r="Y302" s="443" t="s">
        <v>912</v>
      </c>
      <c r="Z302" s="445"/>
      <c r="AA302" s="375" t="s">
        <v>1260</v>
      </c>
      <c r="AB302" s="445"/>
      <c r="AC302" s="445"/>
      <c r="AD302" s="445"/>
      <c r="AE302" s="445"/>
      <c r="AF302" s="445"/>
      <c r="AG302" s="445"/>
      <c r="AH302" s="445"/>
      <c r="AI302" s="445"/>
      <c r="AJ302" s="445"/>
      <c r="AK302" s="445"/>
      <c r="AL302" s="445"/>
      <c r="AM302" s="445"/>
      <c r="AN302" s="445"/>
      <c r="AO302" s="120"/>
      <c r="AP302" s="120"/>
      <c r="AQ302" s="120"/>
      <c r="AR302" s="120"/>
      <c r="AS302" s="120"/>
      <c r="AT302" s="120"/>
      <c r="AU302" s="445"/>
    </row>
    <row r="303" spans="1:47" s="354" customFormat="1" ht="93" customHeight="1" x14ac:dyDescent="0.25">
      <c r="A303" s="225" t="s">
        <v>2432</v>
      </c>
      <c r="B303" s="70" t="s">
        <v>1</v>
      </c>
      <c r="C303" s="70" t="s">
        <v>908</v>
      </c>
      <c r="D303" s="204" t="s">
        <v>909</v>
      </c>
      <c r="E303" s="204" t="s">
        <v>909</v>
      </c>
      <c r="F303" s="204" t="s">
        <v>913</v>
      </c>
      <c r="G303" s="70" t="s">
        <v>6</v>
      </c>
      <c r="H303" s="222">
        <v>70</v>
      </c>
      <c r="I303" s="70">
        <v>710000000</v>
      </c>
      <c r="J303" s="70" t="s">
        <v>7</v>
      </c>
      <c r="K303" s="70" t="s">
        <v>389</v>
      </c>
      <c r="L303" s="70" t="s">
        <v>7</v>
      </c>
      <c r="M303" s="70"/>
      <c r="N303" s="70" t="s">
        <v>830</v>
      </c>
      <c r="O303" s="70" t="s">
        <v>911</v>
      </c>
      <c r="P303" s="70"/>
      <c r="Q303" s="70"/>
      <c r="R303" s="200"/>
      <c r="S303" s="226"/>
      <c r="T303" s="200">
        <v>3200000</v>
      </c>
      <c r="U303" s="200">
        <f>T303*1.12</f>
        <v>3584000.0000000005</v>
      </c>
      <c r="V303" s="77"/>
      <c r="W303" s="77">
        <v>2017</v>
      </c>
      <c r="X303" s="230" t="s">
        <v>2433</v>
      </c>
      <c r="Y303" s="224" t="s">
        <v>912</v>
      </c>
      <c r="Z303" s="77"/>
      <c r="AA303" s="14" t="s">
        <v>1260</v>
      </c>
      <c r="AB303" s="70"/>
      <c r="AC303" s="77"/>
      <c r="AD303" s="353"/>
      <c r="AE303" s="353"/>
      <c r="AF303" s="200"/>
      <c r="AG303" s="200"/>
      <c r="AH303" s="77"/>
      <c r="AI303" s="353"/>
      <c r="AJ303" s="353"/>
      <c r="AK303" s="353"/>
      <c r="AL303" s="353"/>
      <c r="AM303" s="353"/>
      <c r="AN303" s="353"/>
      <c r="AO303" s="353"/>
      <c r="AP303" s="353"/>
      <c r="AQ303" s="353"/>
      <c r="AR303" s="353"/>
      <c r="AS303" s="353"/>
      <c r="AT303" s="353"/>
      <c r="AU303" s="201"/>
    </row>
    <row r="304" spans="1:47" s="50" customFormat="1" ht="38.25" x14ac:dyDescent="0.2">
      <c r="A304" s="98" t="s">
        <v>1315</v>
      </c>
      <c r="B304" s="2" t="s">
        <v>1</v>
      </c>
      <c r="C304" s="2" t="s">
        <v>908</v>
      </c>
      <c r="D304" s="45" t="s">
        <v>909</v>
      </c>
      <c r="E304" s="45" t="s">
        <v>909</v>
      </c>
      <c r="F304" s="45" t="s">
        <v>914</v>
      </c>
      <c r="G304" s="2" t="s">
        <v>6</v>
      </c>
      <c r="H304" s="62">
        <v>70</v>
      </c>
      <c r="I304" s="2">
        <v>710000000</v>
      </c>
      <c r="J304" s="2" t="s">
        <v>7</v>
      </c>
      <c r="K304" s="2" t="s">
        <v>364</v>
      </c>
      <c r="L304" s="2" t="s">
        <v>7</v>
      </c>
      <c r="M304" s="2"/>
      <c r="N304" s="2" t="s">
        <v>9</v>
      </c>
      <c r="O304" s="2" t="s">
        <v>911</v>
      </c>
      <c r="P304" s="2"/>
      <c r="Q304" s="2"/>
      <c r="R304" s="60"/>
      <c r="S304" s="63"/>
      <c r="T304" s="60">
        <v>1869200</v>
      </c>
      <c r="U304" s="60">
        <v>1869200</v>
      </c>
      <c r="V304" s="14"/>
      <c r="W304" s="14">
        <v>2017</v>
      </c>
      <c r="X304" s="275"/>
      <c r="Y304" s="122" t="s">
        <v>912</v>
      </c>
      <c r="Z304" s="120"/>
      <c r="AA304" s="14" t="s">
        <v>1260</v>
      </c>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row>
    <row r="305" spans="1:47" s="50" customFormat="1" ht="51" x14ac:dyDescent="0.2">
      <c r="A305" s="1" t="s">
        <v>1316</v>
      </c>
      <c r="B305" s="2" t="s">
        <v>668</v>
      </c>
      <c r="C305" s="2" t="s">
        <v>669</v>
      </c>
      <c r="D305" s="45" t="s">
        <v>1693</v>
      </c>
      <c r="E305" s="45" t="s">
        <v>1693</v>
      </c>
      <c r="F305" s="45" t="s">
        <v>670</v>
      </c>
      <c r="G305" s="2" t="s">
        <v>184</v>
      </c>
      <c r="H305" s="62">
        <v>50</v>
      </c>
      <c r="I305" s="2">
        <v>710000000</v>
      </c>
      <c r="J305" s="2" t="s">
        <v>7</v>
      </c>
      <c r="K305" s="2" t="s">
        <v>372</v>
      </c>
      <c r="L305" s="2" t="s">
        <v>671</v>
      </c>
      <c r="M305" s="2"/>
      <c r="N305" s="2" t="s">
        <v>407</v>
      </c>
      <c r="O305" s="2" t="s">
        <v>74</v>
      </c>
      <c r="P305" s="2"/>
      <c r="Q305" s="2"/>
      <c r="R305" s="60"/>
      <c r="S305" s="63"/>
      <c r="T305" s="60">
        <f>U305/1.12</f>
        <v>4913999.9999999991</v>
      </c>
      <c r="U305" s="60">
        <v>5503680</v>
      </c>
      <c r="V305" s="14"/>
      <c r="W305" s="14">
        <v>2017</v>
      </c>
      <c r="X305" s="275"/>
      <c r="Y305" s="122" t="s">
        <v>688</v>
      </c>
      <c r="Z305" s="120"/>
      <c r="AA305" s="14" t="s">
        <v>1260</v>
      </c>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row>
    <row r="306" spans="1:47" s="50" customFormat="1" ht="102" x14ac:dyDescent="0.2">
      <c r="A306" s="98" t="s">
        <v>1317</v>
      </c>
      <c r="B306" s="2" t="s">
        <v>668</v>
      </c>
      <c r="C306" s="2" t="s">
        <v>672</v>
      </c>
      <c r="D306" s="45" t="s">
        <v>673</v>
      </c>
      <c r="E306" s="45" t="s">
        <v>674</v>
      </c>
      <c r="F306" s="45" t="s">
        <v>675</v>
      </c>
      <c r="G306" s="2" t="s">
        <v>6</v>
      </c>
      <c r="H306" s="62">
        <v>100</v>
      </c>
      <c r="I306" s="2">
        <v>710000000</v>
      </c>
      <c r="J306" s="2" t="s">
        <v>7</v>
      </c>
      <c r="K306" s="2" t="s">
        <v>352</v>
      </c>
      <c r="L306" s="2" t="s">
        <v>671</v>
      </c>
      <c r="M306" s="2"/>
      <c r="N306" s="2" t="s">
        <v>352</v>
      </c>
      <c r="O306" s="2" t="s">
        <v>74</v>
      </c>
      <c r="P306" s="2"/>
      <c r="Q306" s="2"/>
      <c r="R306" s="60"/>
      <c r="S306" s="63"/>
      <c r="T306" s="60">
        <v>3400000</v>
      </c>
      <c r="U306" s="60">
        <v>3808000</v>
      </c>
      <c r="V306" s="14"/>
      <c r="W306" s="14">
        <v>2017</v>
      </c>
      <c r="X306" s="275"/>
      <c r="Y306" s="122" t="s">
        <v>688</v>
      </c>
      <c r="Z306" s="120"/>
      <c r="AA306" s="14" t="s">
        <v>1260</v>
      </c>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row>
    <row r="307" spans="1:47" s="50" customFormat="1" ht="51" x14ac:dyDescent="0.2">
      <c r="A307" s="1" t="s">
        <v>1350</v>
      </c>
      <c r="B307" s="2" t="s">
        <v>668</v>
      </c>
      <c r="C307" s="2" t="s">
        <v>676</v>
      </c>
      <c r="D307" s="45" t="s">
        <v>677</v>
      </c>
      <c r="E307" s="45" t="s">
        <v>677</v>
      </c>
      <c r="F307" s="45" t="s">
        <v>678</v>
      </c>
      <c r="G307" s="2" t="s">
        <v>184</v>
      </c>
      <c r="H307" s="62">
        <v>50</v>
      </c>
      <c r="I307" s="2">
        <v>710000000</v>
      </c>
      <c r="J307" s="2" t="s">
        <v>7</v>
      </c>
      <c r="K307" s="2" t="s">
        <v>353</v>
      </c>
      <c r="L307" s="2" t="s">
        <v>671</v>
      </c>
      <c r="M307" s="2"/>
      <c r="N307" s="2" t="s">
        <v>1197</v>
      </c>
      <c r="O307" s="2" t="s">
        <v>715</v>
      </c>
      <c r="P307" s="2"/>
      <c r="Q307" s="2"/>
      <c r="R307" s="60"/>
      <c r="S307" s="63"/>
      <c r="T307" s="60">
        <v>550000</v>
      </c>
      <c r="U307" s="60">
        <v>550000</v>
      </c>
      <c r="V307" s="14"/>
      <c r="W307" s="14">
        <v>2017</v>
      </c>
      <c r="X307" s="275" t="s">
        <v>754</v>
      </c>
      <c r="Y307" s="122" t="s">
        <v>688</v>
      </c>
      <c r="Z307" s="120"/>
      <c r="AA307" s="14" t="s">
        <v>1260</v>
      </c>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row>
    <row r="308" spans="1:47" s="50" customFormat="1" ht="51" x14ac:dyDescent="0.2">
      <c r="A308" s="221" t="s">
        <v>1372</v>
      </c>
      <c r="B308" s="70" t="s">
        <v>668</v>
      </c>
      <c r="C308" s="70" t="s">
        <v>679</v>
      </c>
      <c r="D308" s="204" t="s">
        <v>680</v>
      </c>
      <c r="E308" s="204" t="s">
        <v>680</v>
      </c>
      <c r="F308" s="204" t="s">
        <v>681</v>
      </c>
      <c r="G308" s="70" t="s">
        <v>682</v>
      </c>
      <c r="H308" s="222">
        <v>50</v>
      </c>
      <c r="I308" s="70">
        <v>710000000</v>
      </c>
      <c r="J308" s="70" t="s">
        <v>7</v>
      </c>
      <c r="K308" s="70" t="s">
        <v>364</v>
      </c>
      <c r="L308" s="70" t="s">
        <v>671</v>
      </c>
      <c r="M308" s="70"/>
      <c r="N308" s="70" t="s">
        <v>683</v>
      </c>
      <c r="O308" s="70" t="s">
        <v>715</v>
      </c>
      <c r="P308" s="70"/>
      <c r="Q308" s="70"/>
      <c r="R308" s="200"/>
      <c r="S308" s="226"/>
      <c r="T308" s="200">
        <v>0</v>
      </c>
      <c r="U308" s="200">
        <v>0</v>
      </c>
      <c r="V308" s="77"/>
      <c r="W308" s="77">
        <v>2017</v>
      </c>
      <c r="X308" s="223" t="s">
        <v>2108</v>
      </c>
      <c r="Y308" s="224" t="s">
        <v>688</v>
      </c>
      <c r="Z308" s="120"/>
      <c r="AA308" s="14" t="s">
        <v>1260</v>
      </c>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row>
    <row r="309" spans="1:47" s="50" customFormat="1" ht="51" x14ac:dyDescent="0.2">
      <c r="A309" s="221" t="s">
        <v>2174</v>
      </c>
      <c r="B309" s="70" t="s">
        <v>668</v>
      </c>
      <c r="C309" s="70" t="s">
        <v>679</v>
      </c>
      <c r="D309" s="204" t="s">
        <v>680</v>
      </c>
      <c r="E309" s="204" t="s">
        <v>680</v>
      </c>
      <c r="F309" s="204" t="s">
        <v>681</v>
      </c>
      <c r="G309" s="70" t="s">
        <v>682</v>
      </c>
      <c r="H309" s="222">
        <v>50</v>
      </c>
      <c r="I309" s="70">
        <v>710000000</v>
      </c>
      <c r="J309" s="70" t="s">
        <v>7</v>
      </c>
      <c r="K309" s="70" t="s">
        <v>359</v>
      </c>
      <c r="L309" s="70" t="s">
        <v>671</v>
      </c>
      <c r="M309" s="70"/>
      <c r="N309" s="70" t="s">
        <v>2175</v>
      </c>
      <c r="O309" s="70" t="s">
        <v>715</v>
      </c>
      <c r="P309" s="70"/>
      <c r="Q309" s="70"/>
      <c r="R309" s="200"/>
      <c r="S309" s="226"/>
      <c r="T309" s="200">
        <f>U309/1.12</f>
        <v>9999999.9999999981</v>
      </c>
      <c r="U309" s="200">
        <v>11200000</v>
      </c>
      <c r="V309" s="77"/>
      <c r="W309" s="77">
        <v>2017</v>
      </c>
      <c r="X309" s="223" t="s">
        <v>2149</v>
      </c>
      <c r="Y309" s="224" t="s">
        <v>688</v>
      </c>
      <c r="Z309" s="120"/>
      <c r="AA309" s="14" t="s">
        <v>1260</v>
      </c>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row>
    <row r="310" spans="1:47" s="172" customFormat="1" ht="51" x14ac:dyDescent="0.2">
      <c r="A310" s="165" t="s">
        <v>1373</v>
      </c>
      <c r="B310" s="166" t="s">
        <v>1</v>
      </c>
      <c r="C310" s="166" t="s">
        <v>697</v>
      </c>
      <c r="D310" s="167" t="s">
        <v>698</v>
      </c>
      <c r="E310" s="167" t="s">
        <v>698</v>
      </c>
      <c r="F310" s="167" t="s">
        <v>699</v>
      </c>
      <c r="G310" s="166" t="s">
        <v>6</v>
      </c>
      <c r="H310" s="168">
        <v>100</v>
      </c>
      <c r="I310" s="166">
        <v>710000000</v>
      </c>
      <c r="J310" s="166" t="s">
        <v>7</v>
      </c>
      <c r="K310" s="166" t="s">
        <v>364</v>
      </c>
      <c r="L310" s="166" t="s">
        <v>700</v>
      </c>
      <c r="M310" s="166"/>
      <c r="N310" s="166" t="s">
        <v>9</v>
      </c>
      <c r="O310" s="166" t="s">
        <v>401</v>
      </c>
      <c r="P310" s="166"/>
      <c r="Q310" s="166"/>
      <c r="R310" s="169"/>
      <c r="S310" s="170"/>
      <c r="T310" s="169">
        <v>6945700</v>
      </c>
      <c r="U310" s="169">
        <v>7779184</v>
      </c>
      <c r="V310" s="171" t="s">
        <v>11</v>
      </c>
      <c r="W310" s="171">
        <v>2017</v>
      </c>
      <c r="X310" s="233"/>
      <c r="Y310" s="234" t="s">
        <v>713</v>
      </c>
      <c r="Z310" s="171" t="s">
        <v>1749</v>
      </c>
      <c r="AA310" s="171" t="s">
        <v>1260</v>
      </c>
      <c r="AB310" s="166" t="s">
        <v>1750</v>
      </c>
      <c r="AC310" s="171" t="s">
        <v>1722</v>
      </c>
      <c r="AD310" s="166" t="s">
        <v>2312</v>
      </c>
      <c r="AE310" s="169">
        <v>7779184</v>
      </c>
      <c r="AF310" s="173"/>
      <c r="AG310" s="171" t="s">
        <v>1723</v>
      </c>
      <c r="AH310" s="171" t="s">
        <v>1748</v>
      </c>
      <c r="AI310" s="173"/>
      <c r="AJ310" s="173"/>
      <c r="AK310" s="173"/>
      <c r="AL310" s="173"/>
      <c r="AM310" s="173"/>
      <c r="AN310" s="173"/>
      <c r="AO310" s="173"/>
      <c r="AP310" s="173"/>
      <c r="AQ310" s="173"/>
      <c r="AR310" s="173"/>
      <c r="AS310" s="173"/>
      <c r="AT310" s="173"/>
      <c r="AU310" s="173"/>
    </row>
    <row r="311" spans="1:47" s="50" customFormat="1" ht="76.5" x14ac:dyDescent="0.2">
      <c r="A311" s="98" t="s">
        <v>1374</v>
      </c>
      <c r="B311" s="2" t="s">
        <v>1</v>
      </c>
      <c r="C311" s="2" t="s">
        <v>701</v>
      </c>
      <c r="D311" s="45" t="s">
        <v>702</v>
      </c>
      <c r="E311" s="45" t="s">
        <v>702</v>
      </c>
      <c r="F311" s="45" t="s">
        <v>703</v>
      </c>
      <c r="G311" s="2" t="s">
        <v>6</v>
      </c>
      <c r="H311" s="62">
        <v>100</v>
      </c>
      <c r="I311" s="2">
        <v>710000000</v>
      </c>
      <c r="J311" s="2" t="s">
        <v>7</v>
      </c>
      <c r="K311" s="2" t="s">
        <v>704</v>
      </c>
      <c r="L311" s="2" t="s">
        <v>7</v>
      </c>
      <c r="M311" s="2"/>
      <c r="N311" s="2" t="s">
        <v>705</v>
      </c>
      <c r="O311" s="2" t="s">
        <v>911</v>
      </c>
      <c r="P311" s="2"/>
      <c r="Q311" s="2"/>
      <c r="R311" s="60"/>
      <c r="S311" s="63"/>
      <c r="T311" s="60">
        <v>3000000</v>
      </c>
      <c r="U311" s="60">
        <v>3360000</v>
      </c>
      <c r="V311" s="14" t="s">
        <v>11</v>
      </c>
      <c r="W311" s="14">
        <v>2017</v>
      </c>
      <c r="X311" s="144"/>
      <c r="Y311" s="122" t="s">
        <v>713</v>
      </c>
      <c r="Z311" s="120"/>
      <c r="AA311" s="14" t="s">
        <v>1260</v>
      </c>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row>
    <row r="312" spans="1:47" s="50" customFormat="1" ht="51" x14ac:dyDescent="0.2">
      <c r="A312" s="1" t="s">
        <v>1375</v>
      </c>
      <c r="B312" s="2" t="s">
        <v>1</v>
      </c>
      <c r="C312" s="2" t="s">
        <v>717</v>
      </c>
      <c r="D312" s="45" t="s">
        <v>718</v>
      </c>
      <c r="E312" s="45" t="s">
        <v>718</v>
      </c>
      <c r="F312" s="45" t="s">
        <v>719</v>
      </c>
      <c r="G312" s="2" t="s">
        <v>6</v>
      </c>
      <c r="H312" s="62">
        <v>100</v>
      </c>
      <c r="I312" s="2">
        <v>710000000</v>
      </c>
      <c r="J312" s="2" t="s">
        <v>7</v>
      </c>
      <c r="K312" s="2" t="s">
        <v>372</v>
      </c>
      <c r="L312" s="2" t="s">
        <v>7</v>
      </c>
      <c r="M312" s="2"/>
      <c r="N312" s="2" t="s">
        <v>1046</v>
      </c>
      <c r="O312" s="2" t="s">
        <v>74</v>
      </c>
      <c r="P312" s="2"/>
      <c r="Q312" s="2"/>
      <c r="R312" s="60"/>
      <c r="S312" s="63"/>
      <c r="T312" s="60">
        <f>U312/1.12</f>
        <v>892410.7142857142</v>
      </c>
      <c r="U312" s="60">
        <f>1000000-500</f>
        <v>999500</v>
      </c>
      <c r="V312" s="14"/>
      <c r="W312" s="14">
        <v>2017</v>
      </c>
      <c r="X312" s="144"/>
      <c r="Y312" s="122" t="s">
        <v>1009</v>
      </c>
      <c r="Z312" s="120"/>
      <c r="AA312" s="14" t="s">
        <v>1260</v>
      </c>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row>
    <row r="313" spans="1:47" s="172" customFormat="1" ht="38.25" x14ac:dyDescent="0.2">
      <c r="A313" s="174" t="s">
        <v>1376</v>
      </c>
      <c r="B313" s="166" t="s">
        <v>1</v>
      </c>
      <c r="C313" s="166" t="s">
        <v>959</v>
      </c>
      <c r="D313" s="167" t="s">
        <v>909</v>
      </c>
      <c r="E313" s="167" t="s">
        <v>909</v>
      </c>
      <c r="F313" s="167" t="s">
        <v>1047</v>
      </c>
      <c r="G313" s="166" t="s">
        <v>6</v>
      </c>
      <c r="H313" s="168">
        <v>100</v>
      </c>
      <c r="I313" s="166">
        <v>710000000</v>
      </c>
      <c r="J313" s="166" t="s">
        <v>7</v>
      </c>
      <c r="K313" s="166" t="s">
        <v>364</v>
      </c>
      <c r="L313" s="166" t="s">
        <v>7</v>
      </c>
      <c r="M313" s="166"/>
      <c r="N313" s="166" t="s">
        <v>9</v>
      </c>
      <c r="O313" s="166" t="s">
        <v>1048</v>
      </c>
      <c r="P313" s="166"/>
      <c r="Q313" s="166"/>
      <c r="R313" s="169"/>
      <c r="S313" s="170"/>
      <c r="T313" s="169">
        <v>5445000</v>
      </c>
      <c r="U313" s="169">
        <f t="shared" ref="U313:U317" si="21">T313*1.12</f>
        <v>6098400.0000000009</v>
      </c>
      <c r="V313" s="171" t="s">
        <v>11</v>
      </c>
      <c r="W313" s="171">
        <v>2017</v>
      </c>
      <c r="X313" s="233"/>
      <c r="Y313" s="234" t="s">
        <v>1009</v>
      </c>
      <c r="Z313" s="171" t="s">
        <v>1787</v>
      </c>
      <c r="AA313" s="171" t="s">
        <v>1260</v>
      </c>
      <c r="AB313" s="166" t="s">
        <v>1788</v>
      </c>
      <c r="AC313" s="171" t="s">
        <v>1722</v>
      </c>
      <c r="AD313" s="175"/>
      <c r="AE313" s="169">
        <v>6098400.0000000009</v>
      </c>
      <c r="AF313" s="173"/>
      <c r="AG313" s="166" t="s">
        <v>1723</v>
      </c>
      <c r="AH313" s="166" t="s">
        <v>1789</v>
      </c>
      <c r="AI313" s="173"/>
      <c r="AJ313" s="173"/>
      <c r="AK313" s="173"/>
      <c r="AL313" s="173"/>
      <c r="AM313" s="173"/>
      <c r="AN313" s="173"/>
      <c r="AO313" s="173"/>
      <c r="AP313" s="173"/>
      <c r="AQ313" s="173"/>
      <c r="AR313" s="173"/>
      <c r="AS313" s="173"/>
      <c r="AT313" s="173"/>
      <c r="AU313" s="173"/>
    </row>
    <row r="314" spans="1:47" s="172" customFormat="1" ht="102" x14ac:dyDescent="0.2">
      <c r="A314" s="165" t="s">
        <v>1579</v>
      </c>
      <c r="B314" s="166" t="s">
        <v>1</v>
      </c>
      <c r="C314" s="166" t="s">
        <v>1012</v>
      </c>
      <c r="D314" s="167" t="s">
        <v>1049</v>
      </c>
      <c r="E314" s="167" t="s">
        <v>1049</v>
      </c>
      <c r="F314" s="167" t="s">
        <v>1050</v>
      </c>
      <c r="G314" s="166" t="s">
        <v>6</v>
      </c>
      <c r="H314" s="168">
        <v>100</v>
      </c>
      <c r="I314" s="166">
        <v>710000000</v>
      </c>
      <c r="J314" s="166" t="s">
        <v>7</v>
      </c>
      <c r="K314" s="166" t="s">
        <v>364</v>
      </c>
      <c r="L314" s="166" t="s">
        <v>7</v>
      </c>
      <c r="M314" s="166"/>
      <c r="N314" s="166" t="s">
        <v>9</v>
      </c>
      <c r="O314" s="166" t="s">
        <v>911</v>
      </c>
      <c r="P314" s="166"/>
      <c r="Q314" s="166"/>
      <c r="R314" s="169"/>
      <c r="S314" s="170"/>
      <c r="T314" s="169">
        <v>5950000</v>
      </c>
      <c r="U314" s="169">
        <f t="shared" si="21"/>
        <v>6664000.0000000009</v>
      </c>
      <c r="V314" s="171" t="s">
        <v>11</v>
      </c>
      <c r="W314" s="171">
        <v>2017</v>
      </c>
      <c r="X314" s="233"/>
      <c r="Y314" s="234" t="s">
        <v>1009</v>
      </c>
      <c r="Z314" s="171" t="s">
        <v>1787</v>
      </c>
      <c r="AA314" s="171" t="s">
        <v>1260</v>
      </c>
      <c r="AB314" s="166" t="s">
        <v>1788</v>
      </c>
      <c r="AC314" s="171" t="s">
        <v>1722</v>
      </c>
      <c r="AD314" s="175"/>
      <c r="AE314" s="169">
        <v>6664000.0000000009</v>
      </c>
      <c r="AF314" s="173"/>
      <c r="AG314" s="166" t="s">
        <v>1723</v>
      </c>
      <c r="AH314" s="166" t="s">
        <v>1789</v>
      </c>
      <c r="AI314" s="173"/>
      <c r="AJ314" s="173"/>
      <c r="AK314" s="173"/>
      <c r="AL314" s="173"/>
      <c r="AM314" s="173"/>
      <c r="AN314" s="173"/>
      <c r="AO314" s="173"/>
      <c r="AP314" s="173"/>
      <c r="AQ314" s="173"/>
      <c r="AR314" s="173"/>
      <c r="AS314" s="173"/>
      <c r="AT314" s="173"/>
      <c r="AU314" s="173"/>
    </row>
    <row r="315" spans="1:47" s="172" customFormat="1" ht="51" x14ac:dyDescent="0.2">
      <c r="A315" s="165" t="s">
        <v>1580</v>
      </c>
      <c r="B315" s="166" t="s">
        <v>1</v>
      </c>
      <c r="C315" s="166" t="s">
        <v>1014</v>
      </c>
      <c r="D315" s="167" t="s">
        <v>1051</v>
      </c>
      <c r="E315" s="167" t="s">
        <v>1051</v>
      </c>
      <c r="F315" s="167" t="s">
        <v>1052</v>
      </c>
      <c r="G315" s="166" t="s">
        <v>6</v>
      </c>
      <c r="H315" s="168">
        <v>100</v>
      </c>
      <c r="I315" s="166">
        <v>710000000</v>
      </c>
      <c r="J315" s="166" t="s">
        <v>7</v>
      </c>
      <c r="K315" s="166" t="s">
        <v>364</v>
      </c>
      <c r="L315" s="166" t="s">
        <v>7</v>
      </c>
      <c r="M315" s="166"/>
      <c r="N315" s="166" t="s">
        <v>9</v>
      </c>
      <c r="O315" s="166" t="s">
        <v>1048</v>
      </c>
      <c r="P315" s="166"/>
      <c r="Q315" s="166"/>
      <c r="R315" s="169"/>
      <c r="S315" s="170"/>
      <c r="T315" s="169">
        <v>23908500</v>
      </c>
      <c r="U315" s="169">
        <f t="shared" si="21"/>
        <v>26777520.000000004</v>
      </c>
      <c r="V315" s="171" t="s">
        <v>11</v>
      </c>
      <c r="W315" s="171">
        <v>2017</v>
      </c>
      <c r="X315" s="233"/>
      <c r="Y315" s="234" t="s">
        <v>1009</v>
      </c>
      <c r="Z315" s="171" t="s">
        <v>1787</v>
      </c>
      <c r="AA315" s="171" t="s">
        <v>1260</v>
      </c>
      <c r="AB315" s="166" t="s">
        <v>1788</v>
      </c>
      <c r="AC315" s="171" t="s">
        <v>1722</v>
      </c>
      <c r="AD315" s="175"/>
      <c r="AE315" s="169">
        <v>26777520.000000004</v>
      </c>
      <c r="AF315" s="173"/>
      <c r="AG315" s="166" t="s">
        <v>1723</v>
      </c>
      <c r="AH315" s="166" t="s">
        <v>1789</v>
      </c>
      <c r="AI315" s="173"/>
      <c r="AJ315" s="173"/>
      <c r="AK315" s="173"/>
      <c r="AL315" s="173"/>
      <c r="AM315" s="173"/>
      <c r="AN315" s="173"/>
      <c r="AO315" s="173"/>
      <c r="AP315" s="173"/>
      <c r="AQ315" s="173"/>
      <c r="AR315" s="173"/>
      <c r="AS315" s="173"/>
      <c r="AT315" s="173"/>
      <c r="AU315" s="173"/>
    </row>
    <row r="316" spans="1:47" s="50" customFormat="1" ht="51" x14ac:dyDescent="0.2">
      <c r="A316" s="1" t="s">
        <v>1581</v>
      </c>
      <c r="B316" s="2" t="s">
        <v>1</v>
      </c>
      <c r="C316" s="2" t="s">
        <v>1016</v>
      </c>
      <c r="D316" s="45" t="s">
        <v>1053</v>
      </c>
      <c r="E316" s="45" t="s">
        <v>1053</v>
      </c>
      <c r="F316" s="45" t="s">
        <v>1054</v>
      </c>
      <c r="G316" s="2" t="s">
        <v>6</v>
      </c>
      <c r="H316" s="62">
        <v>100</v>
      </c>
      <c r="I316" s="2">
        <v>710000000</v>
      </c>
      <c r="J316" s="2" t="s">
        <v>7</v>
      </c>
      <c r="K316" s="2" t="s">
        <v>359</v>
      </c>
      <c r="L316" s="2" t="s">
        <v>7</v>
      </c>
      <c r="M316" s="2"/>
      <c r="N316" s="2" t="s">
        <v>421</v>
      </c>
      <c r="O316" s="2" t="s">
        <v>1055</v>
      </c>
      <c r="P316" s="2"/>
      <c r="Q316" s="2"/>
      <c r="R316" s="60"/>
      <c r="S316" s="63"/>
      <c r="T316" s="60">
        <v>2701700.0000000005</v>
      </c>
      <c r="U316" s="60">
        <f t="shared" si="21"/>
        <v>3025904.0000000009</v>
      </c>
      <c r="V316" s="14" t="s">
        <v>11</v>
      </c>
      <c r="W316" s="14">
        <v>2017</v>
      </c>
      <c r="X316" s="144"/>
      <c r="Y316" s="122" t="s">
        <v>1009</v>
      </c>
      <c r="Z316" s="120"/>
      <c r="AA316" s="14" t="s">
        <v>1260</v>
      </c>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row>
    <row r="317" spans="1:47" s="50" customFormat="1" ht="51" x14ac:dyDescent="0.2">
      <c r="A317" s="98" t="s">
        <v>1582</v>
      </c>
      <c r="B317" s="2" t="s">
        <v>1</v>
      </c>
      <c r="C317" s="2" t="s">
        <v>1016</v>
      </c>
      <c r="D317" s="45" t="s">
        <v>1053</v>
      </c>
      <c r="E317" s="45" t="s">
        <v>1053</v>
      </c>
      <c r="F317" s="45" t="s">
        <v>1056</v>
      </c>
      <c r="G317" s="2" t="s">
        <v>6</v>
      </c>
      <c r="H317" s="62">
        <v>100</v>
      </c>
      <c r="I317" s="2">
        <v>710000000</v>
      </c>
      <c r="J317" s="2" t="s">
        <v>7</v>
      </c>
      <c r="K317" s="2" t="s">
        <v>373</v>
      </c>
      <c r="L317" s="2" t="s">
        <v>7</v>
      </c>
      <c r="M317" s="2"/>
      <c r="N317" s="2" t="s">
        <v>407</v>
      </c>
      <c r="O317" s="2" t="s">
        <v>1055</v>
      </c>
      <c r="P317" s="2"/>
      <c r="Q317" s="2"/>
      <c r="R317" s="60"/>
      <c r="S317" s="63"/>
      <c r="T317" s="60">
        <v>2701700.0000000005</v>
      </c>
      <c r="U317" s="60">
        <f t="shared" si="21"/>
        <v>3025904.0000000009</v>
      </c>
      <c r="V317" s="14" t="s">
        <v>11</v>
      </c>
      <c r="W317" s="14">
        <v>2017</v>
      </c>
      <c r="X317" s="144"/>
      <c r="Y317" s="122" t="s">
        <v>1009</v>
      </c>
      <c r="Z317" s="120"/>
      <c r="AA317" s="14" t="s">
        <v>1260</v>
      </c>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row>
    <row r="318" spans="1:47" s="50" customFormat="1" ht="63.75" x14ac:dyDescent="0.2">
      <c r="A318" s="225" t="s">
        <v>1583</v>
      </c>
      <c r="B318" s="70" t="s">
        <v>1</v>
      </c>
      <c r="C318" s="70" t="s">
        <v>1018</v>
      </c>
      <c r="D318" s="204" t="s">
        <v>1057</v>
      </c>
      <c r="E318" s="204" t="s">
        <v>1057</v>
      </c>
      <c r="F318" s="204" t="s">
        <v>1058</v>
      </c>
      <c r="G318" s="70" t="s">
        <v>682</v>
      </c>
      <c r="H318" s="222">
        <v>0</v>
      </c>
      <c r="I318" s="70">
        <v>710000000</v>
      </c>
      <c r="J318" s="70" t="s">
        <v>7</v>
      </c>
      <c r="K318" s="70" t="s">
        <v>185</v>
      </c>
      <c r="L318" s="70" t="s">
        <v>7</v>
      </c>
      <c r="M318" s="70"/>
      <c r="N318" s="70" t="s">
        <v>1059</v>
      </c>
      <c r="O318" s="70" t="s">
        <v>715</v>
      </c>
      <c r="P318" s="70"/>
      <c r="Q318" s="70"/>
      <c r="R318" s="200"/>
      <c r="S318" s="226"/>
      <c r="T318" s="200">
        <v>0</v>
      </c>
      <c r="U318" s="200">
        <v>0</v>
      </c>
      <c r="V318" s="77"/>
      <c r="W318" s="77">
        <v>2017</v>
      </c>
      <c r="X318" s="121" t="s">
        <v>2108</v>
      </c>
      <c r="Y318" s="224" t="s">
        <v>1009</v>
      </c>
      <c r="Z318" s="120"/>
      <c r="AA318" s="14" t="s">
        <v>1260</v>
      </c>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row>
    <row r="319" spans="1:47" s="50" customFormat="1" ht="63.75" x14ac:dyDescent="0.2">
      <c r="A319" s="225" t="s">
        <v>2176</v>
      </c>
      <c r="B319" s="70" t="s">
        <v>1</v>
      </c>
      <c r="C319" s="70" t="s">
        <v>1018</v>
      </c>
      <c r="D319" s="204" t="s">
        <v>1057</v>
      </c>
      <c r="E319" s="204" t="s">
        <v>1057</v>
      </c>
      <c r="F319" s="204" t="s">
        <v>1058</v>
      </c>
      <c r="G319" s="70" t="s">
        <v>682</v>
      </c>
      <c r="H319" s="222">
        <v>0</v>
      </c>
      <c r="I319" s="70">
        <v>710000000</v>
      </c>
      <c r="J319" s="70" t="s">
        <v>7</v>
      </c>
      <c r="K319" s="70" t="s">
        <v>359</v>
      </c>
      <c r="L319" s="70" t="s">
        <v>7</v>
      </c>
      <c r="M319" s="70"/>
      <c r="N319" s="70" t="s">
        <v>421</v>
      </c>
      <c r="O319" s="70" t="s">
        <v>715</v>
      </c>
      <c r="P319" s="70"/>
      <c r="Q319" s="70"/>
      <c r="R319" s="200"/>
      <c r="S319" s="226"/>
      <c r="T319" s="200">
        <v>120000000</v>
      </c>
      <c r="U319" s="200">
        <f t="shared" ref="U319" si="22">T319*1.12</f>
        <v>134400000</v>
      </c>
      <c r="V319" s="77"/>
      <c r="W319" s="77">
        <v>2017</v>
      </c>
      <c r="X319" s="121" t="s">
        <v>2107</v>
      </c>
      <c r="Y319" s="224" t="s">
        <v>1009</v>
      </c>
      <c r="Z319" s="120"/>
      <c r="AA319" s="14" t="s">
        <v>1260</v>
      </c>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row>
    <row r="320" spans="1:47" s="50" customFormat="1" ht="63.75" x14ac:dyDescent="0.2">
      <c r="A320" s="221" t="s">
        <v>1584</v>
      </c>
      <c r="B320" s="70" t="s">
        <v>1</v>
      </c>
      <c r="C320" s="70" t="s">
        <v>1018</v>
      </c>
      <c r="D320" s="204" t="s">
        <v>1057</v>
      </c>
      <c r="E320" s="204" t="s">
        <v>1057</v>
      </c>
      <c r="F320" s="204" t="s">
        <v>1060</v>
      </c>
      <c r="G320" s="70" t="s">
        <v>682</v>
      </c>
      <c r="H320" s="222">
        <v>0</v>
      </c>
      <c r="I320" s="70">
        <v>710000000</v>
      </c>
      <c r="J320" s="70" t="s">
        <v>7</v>
      </c>
      <c r="K320" s="70" t="s">
        <v>185</v>
      </c>
      <c r="L320" s="70" t="s">
        <v>7</v>
      </c>
      <c r="M320" s="70"/>
      <c r="N320" s="70" t="s">
        <v>187</v>
      </c>
      <c r="O320" s="70" t="s">
        <v>715</v>
      </c>
      <c r="P320" s="70"/>
      <c r="Q320" s="70"/>
      <c r="R320" s="200"/>
      <c r="S320" s="226"/>
      <c r="T320" s="200">
        <v>0</v>
      </c>
      <c r="U320" s="200">
        <v>0</v>
      </c>
      <c r="V320" s="77"/>
      <c r="W320" s="77">
        <v>2017</v>
      </c>
      <c r="X320" s="121" t="s">
        <v>2108</v>
      </c>
      <c r="Y320" s="224" t="s">
        <v>1009</v>
      </c>
      <c r="Z320" s="120"/>
      <c r="AA320" s="14" t="s">
        <v>1260</v>
      </c>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row>
    <row r="321" spans="1:47" s="50" customFormat="1" ht="63.75" x14ac:dyDescent="0.2">
      <c r="A321" s="221" t="s">
        <v>2177</v>
      </c>
      <c r="B321" s="70" t="s">
        <v>1</v>
      </c>
      <c r="C321" s="70" t="s">
        <v>1018</v>
      </c>
      <c r="D321" s="204" t="s">
        <v>1057</v>
      </c>
      <c r="E321" s="204" t="s">
        <v>1057</v>
      </c>
      <c r="F321" s="204" t="s">
        <v>1060</v>
      </c>
      <c r="G321" s="70" t="s">
        <v>682</v>
      </c>
      <c r="H321" s="222">
        <v>0</v>
      </c>
      <c r="I321" s="70">
        <v>710000000</v>
      </c>
      <c r="J321" s="70" t="s">
        <v>7</v>
      </c>
      <c r="K321" s="70" t="s">
        <v>359</v>
      </c>
      <c r="L321" s="70" t="s">
        <v>7</v>
      </c>
      <c r="M321" s="70"/>
      <c r="N321" s="70" t="s">
        <v>421</v>
      </c>
      <c r="O321" s="70" t="s">
        <v>715</v>
      </c>
      <c r="P321" s="70"/>
      <c r="Q321" s="70"/>
      <c r="R321" s="200"/>
      <c r="S321" s="226"/>
      <c r="T321" s="200">
        <f>U321/1.12</f>
        <v>27187499.999999996</v>
      </c>
      <c r="U321" s="200">
        <v>30450000</v>
      </c>
      <c r="V321" s="77"/>
      <c r="W321" s="77">
        <v>2017</v>
      </c>
      <c r="X321" s="121" t="s">
        <v>2149</v>
      </c>
      <c r="Y321" s="224" t="s">
        <v>1009</v>
      </c>
      <c r="Z321" s="120"/>
      <c r="AA321" s="14" t="s">
        <v>1260</v>
      </c>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row>
    <row r="322" spans="1:47" s="50" customFormat="1" ht="63.75" x14ac:dyDescent="0.2">
      <c r="A322" s="1" t="s">
        <v>1585</v>
      </c>
      <c r="B322" s="2" t="s">
        <v>1</v>
      </c>
      <c r="C322" s="2" t="s">
        <v>1067</v>
      </c>
      <c r="D322" s="45" t="s">
        <v>1068</v>
      </c>
      <c r="E322" s="45" t="s">
        <v>1069</v>
      </c>
      <c r="F322" s="45" t="s">
        <v>1070</v>
      </c>
      <c r="G322" s="2" t="s">
        <v>6</v>
      </c>
      <c r="H322" s="62">
        <v>0</v>
      </c>
      <c r="I322" s="2">
        <v>710000000</v>
      </c>
      <c r="J322" s="2" t="s">
        <v>7</v>
      </c>
      <c r="K322" s="2" t="s">
        <v>399</v>
      </c>
      <c r="L322" s="2" t="s">
        <v>7</v>
      </c>
      <c r="M322" s="2"/>
      <c r="N322" s="2" t="s">
        <v>1071</v>
      </c>
      <c r="O322" s="2" t="s">
        <v>911</v>
      </c>
      <c r="P322" s="2"/>
      <c r="Q322" s="2"/>
      <c r="R322" s="60"/>
      <c r="S322" s="63"/>
      <c r="T322" s="60">
        <v>7920000</v>
      </c>
      <c r="U322" s="60">
        <v>7920000</v>
      </c>
      <c r="V322" s="14"/>
      <c r="W322" s="14">
        <v>2017</v>
      </c>
      <c r="X322" s="121" t="s">
        <v>754</v>
      </c>
      <c r="Y322" s="122" t="s">
        <v>1072</v>
      </c>
      <c r="Z322" s="120"/>
      <c r="AA322" s="14" t="s">
        <v>1260</v>
      </c>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row>
    <row r="323" spans="1:47" s="172" customFormat="1" ht="178.5" x14ac:dyDescent="0.2">
      <c r="A323" s="174" t="s">
        <v>1586</v>
      </c>
      <c r="B323" s="166" t="s">
        <v>1</v>
      </c>
      <c r="C323" s="166" t="s">
        <v>1067</v>
      </c>
      <c r="D323" s="167" t="s">
        <v>1068</v>
      </c>
      <c r="E323" s="167" t="s">
        <v>1069</v>
      </c>
      <c r="F323" s="167" t="s">
        <v>1073</v>
      </c>
      <c r="G323" s="166" t="s">
        <v>6</v>
      </c>
      <c r="H323" s="168">
        <v>0</v>
      </c>
      <c r="I323" s="166">
        <v>710000000</v>
      </c>
      <c r="J323" s="166" t="s">
        <v>7</v>
      </c>
      <c r="K323" s="166" t="s">
        <v>364</v>
      </c>
      <c r="L323" s="166" t="s">
        <v>7</v>
      </c>
      <c r="M323" s="166"/>
      <c r="N323" s="166" t="s">
        <v>9</v>
      </c>
      <c r="O323" s="166" t="s">
        <v>911</v>
      </c>
      <c r="P323" s="166"/>
      <c r="Q323" s="166"/>
      <c r="R323" s="169"/>
      <c r="S323" s="170"/>
      <c r="T323" s="169">
        <v>16920000</v>
      </c>
      <c r="U323" s="169">
        <v>16920000</v>
      </c>
      <c r="V323" s="171"/>
      <c r="W323" s="171">
        <v>2017</v>
      </c>
      <c r="X323" s="274" t="s">
        <v>754</v>
      </c>
      <c r="Y323" s="234" t="s">
        <v>1072</v>
      </c>
      <c r="Z323" s="166" t="s">
        <v>1765</v>
      </c>
      <c r="AA323" s="166" t="s">
        <v>1260</v>
      </c>
      <c r="AB323" s="166" t="s">
        <v>1766</v>
      </c>
      <c r="AC323" s="166" t="s">
        <v>1768</v>
      </c>
      <c r="AD323" s="182"/>
      <c r="AE323" s="182"/>
      <c r="AF323" s="166" t="s">
        <v>1767</v>
      </c>
      <c r="AG323" s="166" t="s">
        <v>1730</v>
      </c>
      <c r="AH323" s="166" t="s">
        <v>1769</v>
      </c>
      <c r="AI323" s="173"/>
      <c r="AJ323" s="173"/>
      <c r="AK323" s="173"/>
      <c r="AL323" s="173"/>
      <c r="AM323" s="173"/>
      <c r="AN323" s="173"/>
      <c r="AO323" s="173"/>
      <c r="AP323" s="173"/>
      <c r="AQ323" s="173"/>
      <c r="AR323" s="173"/>
      <c r="AS323" s="173"/>
      <c r="AT323" s="173"/>
      <c r="AU323" s="173"/>
    </row>
    <row r="324" spans="1:47" s="50" customFormat="1" ht="102" x14ac:dyDescent="0.2">
      <c r="A324" s="1" t="s">
        <v>1587</v>
      </c>
      <c r="B324" s="2" t="s">
        <v>1</v>
      </c>
      <c r="C324" s="2" t="s">
        <v>1067</v>
      </c>
      <c r="D324" s="45" t="s">
        <v>1068</v>
      </c>
      <c r="E324" s="45" t="s">
        <v>1069</v>
      </c>
      <c r="F324" s="45" t="s">
        <v>1074</v>
      </c>
      <c r="G324" s="2" t="s">
        <v>6</v>
      </c>
      <c r="H324" s="62">
        <v>0</v>
      </c>
      <c r="I324" s="2">
        <v>710000000</v>
      </c>
      <c r="J324" s="2" t="s">
        <v>7</v>
      </c>
      <c r="K324" s="2" t="s">
        <v>389</v>
      </c>
      <c r="L324" s="2" t="s">
        <v>7</v>
      </c>
      <c r="M324" s="2"/>
      <c r="N324" s="2" t="s">
        <v>1075</v>
      </c>
      <c r="O324" s="2" t="s">
        <v>911</v>
      </c>
      <c r="P324" s="2"/>
      <c r="Q324" s="2"/>
      <c r="R324" s="60"/>
      <c r="S324" s="63"/>
      <c r="T324" s="60">
        <v>7200000</v>
      </c>
      <c r="U324" s="60">
        <v>7200000</v>
      </c>
      <c r="V324" s="14"/>
      <c r="W324" s="14">
        <v>2017</v>
      </c>
      <c r="X324" s="121" t="s">
        <v>754</v>
      </c>
      <c r="Y324" s="122" t="s">
        <v>1072</v>
      </c>
      <c r="Z324" s="120"/>
      <c r="AA324" s="14" t="s">
        <v>1260</v>
      </c>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row>
    <row r="325" spans="1:47" s="50" customFormat="1" ht="63.75" x14ac:dyDescent="0.2">
      <c r="A325" s="98" t="s">
        <v>1588</v>
      </c>
      <c r="B325" s="2" t="s">
        <v>1</v>
      </c>
      <c r="C325" s="2" t="s">
        <v>1067</v>
      </c>
      <c r="D325" s="45" t="s">
        <v>1068</v>
      </c>
      <c r="E325" s="45" t="s">
        <v>1069</v>
      </c>
      <c r="F325" s="45" t="s">
        <v>1076</v>
      </c>
      <c r="G325" s="2" t="s">
        <v>6</v>
      </c>
      <c r="H325" s="62">
        <v>0</v>
      </c>
      <c r="I325" s="2">
        <v>710000000</v>
      </c>
      <c r="J325" s="2" t="s">
        <v>7</v>
      </c>
      <c r="K325" s="2" t="s">
        <v>390</v>
      </c>
      <c r="L325" s="2" t="s">
        <v>7</v>
      </c>
      <c r="M325" s="2"/>
      <c r="N325" s="2" t="s">
        <v>1077</v>
      </c>
      <c r="O325" s="2" t="s">
        <v>911</v>
      </c>
      <c r="P325" s="2"/>
      <c r="Q325" s="2"/>
      <c r="R325" s="60"/>
      <c r="S325" s="63"/>
      <c r="T325" s="60">
        <v>11968920</v>
      </c>
      <c r="U325" s="60">
        <v>11968920</v>
      </c>
      <c r="V325" s="14"/>
      <c r="W325" s="14">
        <v>2017</v>
      </c>
      <c r="X325" s="121" t="s">
        <v>754</v>
      </c>
      <c r="Y325" s="122" t="s">
        <v>1072</v>
      </c>
      <c r="Z325" s="120"/>
      <c r="AA325" s="14" t="s">
        <v>1260</v>
      </c>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row>
    <row r="326" spans="1:47" s="50" customFormat="1" ht="63.75" x14ac:dyDescent="0.2">
      <c r="A326" s="1" t="s">
        <v>1589</v>
      </c>
      <c r="B326" s="2" t="s">
        <v>1</v>
      </c>
      <c r="C326" s="2" t="s">
        <v>1067</v>
      </c>
      <c r="D326" s="45" t="s">
        <v>1068</v>
      </c>
      <c r="E326" s="45" t="s">
        <v>1069</v>
      </c>
      <c r="F326" s="45" t="s">
        <v>1078</v>
      </c>
      <c r="G326" s="2" t="s">
        <v>6</v>
      </c>
      <c r="H326" s="62">
        <v>0</v>
      </c>
      <c r="I326" s="2">
        <v>710000000</v>
      </c>
      <c r="J326" s="2" t="s">
        <v>7</v>
      </c>
      <c r="K326" s="2" t="s">
        <v>372</v>
      </c>
      <c r="L326" s="2" t="s">
        <v>7</v>
      </c>
      <c r="M326" s="2"/>
      <c r="N326" s="2" t="s">
        <v>1079</v>
      </c>
      <c r="O326" s="2" t="s">
        <v>911</v>
      </c>
      <c r="P326" s="2"/>
      <c r="Q326" s="2"/>
      <c r="R326" s="60"/>
      <c r="S326" s="63"/>
      <c r="T326" s="60">
        <v>1039680</v>
      </c>
      <c r="U326" s="60">
        <v>1039680</v>
      </c>
      <c r="V326" s="14"/>
      <c r="W326" s="14">
        <v>2017</v>
      </c>
      <c r="X326" s="121" t="s">
        <v>754</v>
      </c>
      <c r="Y326" s="122" t="s">
        <v>1072</v>
      </c>
      <c r="Z326" s="120"/>
      <c r="AA326" s="14" t="s">
        <v>1260</v>
      </c>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row>
    <row r="327" spans="1:47" s="444" customFormat="1" ht="63.75" x14ac:dyDescent="0.2">
      <c r="A327" s="452" t="s">
        <v>1590</v>
      </c>
      <c r="B327" s="366" t="s">
        <v>1</v>
      </c>
      <c r="C327" s="366" t="s">
        <v>1067</v>
      </c>
      <c r="D327" s="368" t="s">
        <v>1068</v>
      </c>
      <c r="E327" s="368" t="s">
        <v>1069</v>
      </c>
      <c r="F327" s="368" t="s">
        <v>1080</v>
      </c>
      <c r="G327" s="366" t="s">
        <v>6</v>
      </c>
      <c r="H327" s="441">
        <v>0</v>
      </c>
      <c r="I327" s="366">
        <v>710000000</v>
      </c>
      <c r="J327" s="366" t="s">
        <v>7</v>
      </c>
      <c r="K327" s="366" t="s">
        <v>359</v>
      </c>
      <c r="L327" s="366" t="s">
        <v>7</v>
      </c>
      <c r="M327" s="366"/>
      <c r="N327" s="366" t="s">
        <v>1081</v>
      </c>
      <c r="O327" s="366" t="s">
        <v>911</v>
      </c>
      <c r="P327" s="366"/>
      <c r="Q327" s="366"/>
      <c r="R327" s="438"/>
      <c r="S327" s="442"/>
      <c r="T327" s="438">
        <v>0</v>
      </c>
      <c r="U327" s="438">
        <v>0</v>
      </c>
      <c r="V327" s="375"/>
      <c r="W327" s="375">
        <v>2017</v>
      </c>
      <c r="X327" s="376" t="s">
        <v>2353</v>
      </c>
      <c r="Y327" s="443" t="s">
        <v>1072</v>
      </c>
      <c r="Z327" s="445"/>
      <c r="AA327" s="375" t="s">
        <v>1260</v>
      </c>
      <c r="AB327" s="445"/>
      <c r="AC327" s="445"/>
      <c r="AD327" s="445"/>
      <c r="AE327" s="445"/>
      <c r="AF327" s="445"/>
      <c r="AG327" s="445"/>
      <c r="AH327" s="445"/>
      <c r="AI327" s="445"/>
      <c r="AJ327" s="445"/>
      <c r="AK327" s="445"/>
      <c r="AL327" s="445"/>
      <c r="AM327" s="445"/>
      <c r="AN327" s="445"/>
      <c r="AO327" s="120"/>
      <c r="AP327" s="120"/>
      <c r="AQ327" s="120"/>
      <c r="AR327" s="120"/>
      <c r="AS327" s="120"/>
      <c r="AT327" s="120"/>
      <c r="AU327" s="445"/>
    </row>
    <row r="328" spans="1:47" s="354" customFormat="1" ht="93" customHeight="1" x14ac:dyDescent="0.25">
      <c r="A328" s="221" t="s">
        <v>2435</v>
      </c>
      <c r="B328" s="70" t="s">
        <v>1</v>
      </c>
      <c r="C328" s="70" t="s">
        <v>1067</v>
      </c>
      <c r="D328" s="204" t="s">
        <v>1068</v>
      </c>
      <c r="E328" s="204" t="s">
        <v>1069</v>
      </c>
      <c r="F328" s="204" t="s">
        <v>1080</v>
      </c>
      <c r="G328" s="70" t="s">
        <v>6</v>
      </c>
      <c r="H328" s="222">
        <v>0</v>
      </c>
      <c r="I328" s="70">
        <v>710000000</v>
      </c>
      <c r="J328" s="70" t="s">
        <v>7</v>
      </c>
      <c r="K328" s="355" t="s">
        <v>399</v>
      </c>
      <c r="L328" s="70" t="s">
        <v>7</v>
      </c>
      <c r="M328" s="70"/>
      <c r="N328" s="70" t="s">
        <v>2175</v>
      </c>
      <c r="O328" s="70" t="s">
        <v>911</v>
      </c>
      <c r="P328" s="70"/>
      <c r="Q328" s="70"/>
      <c r="R328" s="200"/>
      <c r="S328" s="226"/>
      <c r="T328" s="200">
        <v>1491750</v>
      </c>
      <c r="U328" s="200">
        <v>1491750</v>
      </c>
      <c r="V328" s="77"/>
      <c r="W328" s="77">
        <v>2017</v>
      </c>
      <c r="X328" s="197" t="s">
        <v>2436</v>
      </c>
      <c r="Y328" s="224" t="s">
        <v>1072</v>
      </c>
      <c r="Z328" s="77"/>
      <c r="AA328" s="14" t="s">
        <v>1260</v>
      </c>
      <c r="AB328" s="70"/>
      <c r="AC328" s="77"/>
      <c r="AD328" s="353"/>
      <c r="AE328" s="353"/>
      <c r="AF328" s="200"/>
      <c r="AG328" s="200"/>
      <c r="AH328" s="77"/>
      <c r="AI328" s="353"/>
      <c r="AJ328" s="353"/>
      <c r="AK328" s="353"/>
      <c r="AL328" s="353"/>
      <c r="AM328" s="353"/>
      <c r="AN328" s="353"/>
      <c r="AO328" s="353"/>
      <c r="AP328" s="353"/>
      <c r="AQ328" s="353"/>
      <c r="AR328" s="353"/>
      <c r="AS328" s="353"/>
      <c r="AT328" s="353"/>
      <c r="AU328" s="201"/>
    </row>
    <row r="329" spans="1:47" s="245" customFormat="1" ht="51" x14ac:dyDescent="0.2">
      <c r="A329" s="235" t="s">
        <v>1591</v>
      </c>
      <c r="B329" s="236" t="s">
        <v>1</v>
      </c>
      <c r="C329" s="236" t="s">
        <v>1082</v>
      </c>
      <c r="D329" s="237" t="s">
        <v>1083</v>
      </c>
      <c r="E329" s="237" t="s">
        <v>1084</v>
      </c>
      <c r="F329" s="237" t="s">
        <v>1085</v>
      </c>
      <c r="G329" s="236" t="s">
        <v>682</v>
      </c>
      <c r="H329" s="238">
        <v>100</v>
      </c>
      <c r="I329" s="236">
        <v>710000000</v>
      </c>
      <c r="J329" s="236" t="s">
        <v>7</v>
      </c>
      <c r="K329" s="236" t="s">
        <v>958</v>
      </c>
      <c r="L329" s="236" t="s">
        <v>7</v>
      </c>
      <c r="M329" s="236"/>
      <c r="N329" s="236" t="s">
        <v>1198</v>
      </c>
      <c r="O329" s="236" t="s">
        <v>74</v>
      </c>
      <c r="P329" s="236"/>
      <c r="Q329" s="236"/>
      <c r="R329" s="239"/>
      <c r="S329" s="240"/>
      <c r="T329" s="239">
        <v>0</v>
      </c>
      <c r="U329" s="239">
        <v>0</v>
      </c>
      <c r="V329" s="241"/>
      <c r="W329" s="241">
        <v>2017</v>
      </c>
      <c r="X329" s="278" t="s">
        <v>2437</v>
      </c>
      <c r="Y329" s="243" t="s">
        <v>1072</v>
      </c>
      <c r="Z329" s="244"/>
      <c r="AA329" s="241" t="s">
        <v>1260</v>
      </c>
      <c r="AB329" s="244"/>
      <c r="AC329" s="244"/>
      <c r="AD329" s="244"/>
      <c r="AE329" s="244"/>
      <c r="AF329" s="244"/>
      <c r="AG329" s="244"/>
      <c r="AH329" s="244"/>
      <c r="AI329" s="244"/>
      <c r="AJ329" s="244"/>
      <c r="AK329" s="244"/>
      <c r="AL329" s="244"/>
      <c r="AM329" s="244"/>
      <c r="AN329" s="244"/>
      <c r="AO329" s="120"/>
      <c r="AP329" s="120"/>
      <c r="AQ329" s="120"/>
      <c r="AR329" s="120"/>
      <c r="AS329" s="120"/>
      <c r="AT329" s="120"/>
      <c r="AU329" s="244"/>
    </row>
    <row r="330" spans="1:47" s="172" customFormat="1" ht="89.25" x14ac:dyDescent="0.2">
      <c r="A330" s="174" t="s">
        <v>1592</v>
      </c>
      <c r="B330" s="166" t="s">
        <v>1</v>
      </c>
      <c r="C330" s="166" t="s">
        <v>843</v>
      </c>
      <c r="D330" s="167" t="s">
        <v>1028</v>
      </c>
      <c r="E330" s="167" t="s">
        <v>1028</v>
      </c>
      <c r="F330" s="167" t="s">
        <v>1086</v>
      </c>
      <c r="G330" s="166" t="s">
        <v>6</v>
      </c>
      <c r="H330" s="168">
        <v>100</v>
      </c>
      <c r="I330" s="166">
        <v>710000000</v>
      </c>
      <c r="J330" s="166" t="s">
        <v>7</v>
      </c>
      <c r="K330" s="166" t="s">
        <v>389</v>
      </c>
      <c r="L330" s="166" t="s">
        <v>671</v>
      </c>
      <c r="M330" s="166"/>
      <c r="N330" s="166" t="s">
        <v>1087</v>
      </c>
      <c r="O330" s="166" t="s">
        <v>911</v>
      </c>
      <c r="P330" s="166"/>
      <c r="Q330" s="166"/>
      <c r="R330" s="169"/>
      <c r="S330" s="170"/>
      <c r="T330" s="169">
        <v>26178850</v>
      </c>
      <c r="U330" s="169">
        <v>26178850</v>
      </c>
      <c r="V330" s="171"/>
      <c r="W330" s="171">
        <v>2017</v>
      </c>
      <c r="X330" s="274"/>
      <c r="Y330" s="234" t="s">
        <v>1072</v>
      </c>
      <c r="Z330" s="171" t="s">
        <v>2749</v>
      </c>
      <c r="AA330" s="171" t="s">
        <v>1260</v>
      </c>
      <c r="AB330" s="171" t="s">
        <v>1785</v>
      </c>
      <c r="AC330" s="171" t="s">
        <v>2301</v>
      </c>
      <c r="AD330" s="175"/>
      <c r="AE330" s="169">
        <v>23348388.920000002</v>
      </c>
      <c r="AF330" s="173"/>
      <c r="AG330" s="171" t="s">
        <v>1730</v>
      </c>
      <c r="AH330" s="173"/>
      <c r="AI330" s="173"/>
      <c r="AJ330" s="173"/>
      <c r="AK330" s="173"/>
      <c r="AL330" s="173"/>
      <c r="AM330" s="173"/>
      <c r="AN330" s="173"/>
      <c r="AO330" s="120"/>
      <c r="AP330" s="120"/>
      <c r="AQ330" s="120"/>
      <c r="AR330" s="120"/>
      <c r="AS330" s="120"/>
      <c r="AT330" s="120"/>
      <c r="AU330" s="173"/>
    </row>
    <row r="331" spans="1:47" s="245" customFormat="1" ht="102" x14ac:dyDescent="0.2">
      <c r="A331" s="235" t="s">
        <v>1593</v>
      </c>
      <c r="B331" s="236" t="s">
        <v>1</v>
      </c>
      <c r="C331" s="236" t="s">
        <v>672</v>
      </c>
      <c r="D331" s="237" t="s">
        <v>673</v>
      </c>
      <c r="E331" s="237" t="s">
        <v>674</v>
      </c>
      <c r="F331" s="237" t="s">
        <v>1088</v>
      </c>
      <c r="G331" s="236" t="s">
        <v>6</v>
      </c>
      <c r="H331" s="238">
        <v>0</v>
      </c>
      <c r="I331" s="236">
        <v>710000000</v>
      </c>
      <c r="J331" s="236" t="s">
        <v>7</v>
      </c>
      <c r="K331" s="236" t="s">
        <v>185</v>
      </c>
      <c r="L331" s="236" t="s">
        <v>1179</v>
      </c>
      <c r="M331" s="236"/>
      <c r="N331" s="236" t="s">
        <v>359</v>
      </c>
      <c r="O331" s="236" t="s">
        <v>911</v>
      </c>
      <c r="P331" s="236"/>
      <c r="Q331" s="236"/>
      <c r="R331" s="239"/>
      <c r="S331" s="240"/>
      <c r="T331" s="239">
        <v>0</v>
      </c>
      <c r="U331" s="239">
        <v>0</v>
      </c>
      <c r="V331" s="241"/>
      <c r="W331" s="241">
        <v>2017</v>
      </c>
      <c r="X331" s="278" t="s">
        <v>2438</v>
      </c>
      <c r="Y331" s="243" t="s">
        <v>1072</v>
      </c>
      <c r="Z331" s="244"/>
      <c r="AA331" s="241" t="s">
        <v>1260</v>
      </c>
      <c r="AB331" s="244"/>
      <c r="AC331" s="244"/>
      <c r="AD331" s="244"/>
      <c r="AE331" s="244"/>
      <c r="AF331" s="244"/>
      <c r="AG331" s="244"/>
      <c r="AH331" s="244"/>
      <c r="AI331" s="244"/>
      <c r="AJ331" s="244"/>
      <c r="AK331" s="244"/>
      <c r="AL331" s="244"/>
      <c r="AM331" s="244"/>
      <c r="AN331" s="244"/>
      <c r="AO331" s="120"/>
      <c r="AP331" s="120"/>
      <c r="AQ331" s="120"/>
      <c r="AR331" s="120"/>
      <c r="AS331" s="120"/>
      <c r="AT331" s="120"/>
      <c r="AU331" s="244"/>
    </row>
    <row r="332" spans="1:47" s="50" customFormat="1" ht="102" x14ac:dyDescent="0.2">
      <c r="A332" s="98" t="s">
        <v>1594</v>
      </c>
      <c r="B332" s="2" t="s">
        <v>1</v>
      </c>
      <c r="C332" s="2" t="s">
        <v>672</v>
      </c>
      <c r="D332" s="45" t="s">
        <v>673</v>
      </c>
      <c r="E332" s="45" t="s">
        <v>674</v>
      </c>
      <c r="F332" s="45" t="s">
        <v>1089</v>
      </c>
      <c r="G332" s="2" t="s">
        <v>6</v>
      </c>
      <c r="H332" s="62">
        <v>0</v>
      </c>
      <c r="I332" s="2">
        <v>710000000</v>
      </c>
      <c r="J332" s="2" t="s">
        <v>7</v>
      </c>
      <c r="K332" s="2" t="s">
        <v>399</v>
      </c>
      <c r="L332" s="2" t="s">
        <v>1176</v>
      </c>
      <c r="M332" s="2"/>
      <c r="N332" s="2" t="s">
        <v>399</v>
      </c>
      <c r="O332" s="2" t="s">
        <v>911</v>
      </c>
      <c r="P332" s="2"/>
      <c r="Q332" s="2"/>
      <c r="R332" s="60"/>
      <c r="S332" s="63"/>
      <c r="T332" s="60">
        <v>1080000</v>
      </c>
      <c r="U332" s="60">
        <v>1080000</v>
      </c>
      <c r="V332" s="14"/>
      <c r="W332" s="14">
        <v>2017</v>
      </c>
      <c r="X332" s="121" t="s">
        <v>754</v>
      </c>
      <c r="Y332" s="122" t="s">
        <v>1072</v>
      </c>
      <c r="Z332" s="120"/>
      <c r="AA332" s="14" t="s">
        <v>1260</v>
      </c>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row>
    <row r="333" spans="1:47" s="50" customFormat="1" ht="102" x14ac:dyDescent="0.2">
      <c r="A333" s="1" t="s">
        <v>1595</v>
      </c>
      <c r="B333" s="2" t="s">
        <v>1</v>
      </c>
      <c r="C333" s="2" t="s">
        <v>672</v>
      </c>
      <c r="D333" s="45" t="s">
        <v>673</v>
      </c>
      <c r="E333" s="45" t="s">
        <v>674</v>
      </c>
      <c r="F333" s="45" t="s">
        <v>1090</v>
      </c>
      <c r="G333" s="2" t="s">
        <v>6</v>
      </c>
      <c r="H333" s="62">
        <v>0</v>
      </c>
      <c r="I333" s="2">
        <v>710000000</v>
      </c>
      <c r="J333" s="2" t="s">
        <v>7</v>
      </c>
      <c r="K333" s="2" t="s">
        <v>389</v>
      </c>
      <c r="L333" s="2" t="s">
        <v>1180</v>
      </c>
      <c r="M333" s="2"/>
      <c r="N333" s="2" t="s">
        <v>390</v>
      </c>
      <c r="O333" s="2" t="s">
        <v>911</v>
      </c>
      <c r="P333" s="2"/>
      <c r="Q333" s="2"/>
      <c r="R333" s="60"/>
      <c r="S333" s="63"/>
      <c r="T333" s="60">
        <v>1494000</v>
      </c>
      <c r="U333" s="60">
        <v>1494000</v>
      </c>
      <c r="V333" s="14"/>
      <c r="W333" s="14">
        <v>2017</v>
      </c>
      <c r="X333" s="121" t="s">
        <v>754</v>
      </c>
      <c r="Y333" s="122" t="s">
        <v>1072</v>
      </c>
      <c r="Z333" s="120"/>
      <c r="AA333" s="14" t="s">
        <v>1260</v>
      </c>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row>
    <row r="334" spans="1:47" s="50" customFormat="1" ht="102" x14ac:dyDescent="0.2">
      <c r="A334" s="98" t="s">
        <v>1596</v>
      </c>
      <c r="B334" s="2" t="s">
        <v>1</v>
      </c>
      <c r="C334" s="2" t="s">
        <v>672</v>
      </c>
      <c r="D334" s="45" t="s">
        <v>673</v>
      </c>
      <c r="E334" s="45" t="s">
        <v>674</v>
      </c>
      <c r="F334" s="45" t="s">
        <v>1091</v>
      </c>
      <c r="G334" s="2" t="s">
        <v>6</v>
      </c>
      <c r="H334" s="62">
        <v>0</v>
      </c>
      <c r="I334" s="2">
        <v>710000000</v>
      </c>
      <c r="J334" s="2" t="s">
        <v>7</v>
      </c>
      <c r="K334" s="2" t="s">
        <v>389</v>
      </c>
      <c r="L334" s="2" t="s">
        <v>1181</v>
      </c>
      <c r="M334" s="2"/>
      <c r="N334" s="2" t="s">
        <v>390</v>
      </c>
      <c r="O334" s="2" t="s">
        <v>911</v>
      </c>
      <c r="P334" s="2"/>
      <c r="Q334" s="2"/>
      <c r="R334" s="60"/>
      <c r="S334" s="63"/>
      <c r="T334" s="60">
        <v>5040000</v>
      </c>
      <c r="U334" s="60">
        <v>5040000</v>
      </c>
      <c r="V334" s="14"/>
      <c r="W334" s="14">
        <v>2017</v>
      </c>
      <c r="X334" s="121" t="s">
        <v>754</v>
      </c>
      <c r="Y334" s="122" t="s">
        <v>1072</v>
      </c>
      <c r="Z334" s="120"/>
      <c r="AA334" s="14" t="s">
        <v>1260</v>
      </c>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row>
    <row r="335" spans="1:47" s="50" customFormat="1" ht="102" x14ac:dyDescent="0.2">
      <c r="A335" s="1" t="s">
        <v>1597</v>
      </c>
      <c r="B335" s="2" t="s">
        <v>1</v>
      </c>
      <c r="C335" s="2" t="s">
        <v>672</v>
      </c>
      <c r="D335" s="45" t="s">
        <v>673</v>
      </c>
      <c r="E335" s="45" t="s">
        <v>674</v>
      </c>
      <c r="F335" s="45" t="s">
        <v>786</v>
      </c>
      <c r="G335" s="2" t="s">
        <v>6</v>
      </c>
      <c r="H335" s="62">
        <v>0</v>
      </c>
      <c r="I335" s="2">
        <v>710000000</v>
      </c>
      <c r="J335" s="2" t="s">
        <v>7</v>
      </c>
      <c r="K335" s="2" t="s">
        <v>373</v>
      </c>
      <c r="L335" s="2" t="s">
        <v>1092</v>
      </c>
      <c r="M335" s="2"/>
      <c r="N335" s="2" t="s">
        <v>352</v>
      </c>
      <c r="O335" s="2" t="s">
        <v>911</v>
      </c>
      <c r="P335" s="2"/>
      <c r="Q335" s="2"/>
      <c r="R335" s="60"/>
      <c r="S335" s="63"/>
      <c r="T335" s="60">
        <v>2160000</v>
      </c>
      <c r="U335" s="60">
        <v>2160000</v>
      </c>
      <c r="V335" s="14"/>
      <c r="W335" s="14">
        <v>2017</v>
      </c>
      <c r="X335" s="121" t="s">
        <v>754</v>
      </c>
      <c r="Y335" s="122" t="s">
        <v>1072</v>
      </c>
      <c r="Z335" s="120"/>
      <c r="AA335" s="14" t="s">
        <v>1260</v>
      </c>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row>
    <row r="336" spans="1:47" s="245" customFormat="1" ht="102" x14ac:dyDescent="0.2">
      <c r="A336" s="246" t="s">
        <v>1598</v>
      </c>
      <c r="B336" s="236" t="s">
        <v>1</v>
      </c>
      <c r="C336" s="236" t="s">
        <v>672</v>
      </c>
      <c r="D336" s="237" t="s">
        <v>673</v>
      </c>
      <c r="E336" s="237" t="s">
        <v>674</v>
      </c>
      <c r="F336" s="237" t="s">
        <v>1093</v>
      </c>
      <c r="G336" s="236" t="s">
        <v>6</v>
      </c>
      <c r="H336" s="238">
        <v>0</v>
      </c>
      <c r="I336" s="236">
        <v>710000000</v>
      </c>
      <c r="J336" s="236" t="s">
        <v>7</v>
      </c>
      <c r="K336" s="236" t="s">
        <v>185</v>
      </c>
      <c r="L336" s="236" t="s">
        <v>1182</v>
      </c>
      <c r="M336" s="236"/>
      <c r="N336" s="236" t="s">
        <v>359</v>
      </c>
      <c r="O336" s="236" t="s">
        <v>911</v>
      </c>
      <c r="P336" s="236"/>
      <c r="Q336" s="236"/>
      <c r="R336" s="239"/>
      <c r="S336" s="240"/>
      <c r="T336" s="239">
        <v>0</v>
      </c>
      <c r="U336" s="239">
        <v>0</v>
      </c>
      <c r="V336" s="241"/>
      <c r="W336" s="241">
        <v>2017</v>
      </c>
      <c r="X336" s="278" t="s">
        <v>2438</v>
      </c>
      <c r="Y336" s="243" t="s">
        <v>1072</v>
      </c>
      <c r="Z336" s="244"/>
      <c r="AA336" s="241" t="s">
        <v>1260</v>
      </c>
      <c r="AB336" s="244"/>
      <c r="AC336" s="244"/>
      <c r="AD336" s="244"/>
      <c r="AE336" s="244"/>
      <c r="AF336" s="244"/>
      <c r="AG336" s="244"/>
      <c r="AH336" s="244"/>
      <c r="AI336" s="244"/>
      <c r="AJ336" s="244"/>
      <c r="AK336" s="244"/>
      <c r="AL336" s="244"/>
      <c r="AM336" s="244"/>
      <c r="AN336" s="244"/>
      <c r="AO336" s="120"/>
      <c r="AP336" s="120"/>
      <c r="AQ336" s="120"/>
      <c r="AR336" s="120"/>
      <c r="AS336" s="120"/>
      <c r="AT336" s="120"/>
      <c r="AU336" s="244"/>
    </row>
    <row r="337" spans="1:231" s="85" customFormat="1" ht="102" x14ac:dyDescent="0.2">
      <c r="A337" s="225" t="s">
        <v>1599</v>
      </c>
      <c r="B337" s="70" t="s">
        <v>1</v>
      </c>
      <c r="C337" s="70" t="s">
        <v>672</v>
      </c>
      <c r="D337" s="204" t="s">
        <v>673</v>
      </c>
      <c r="E337" s="204" t="s">
        <v>674</v>
      </c>
      <c r="F337" s="204" t="s">
        <v>1094</v>
      </c>
      <c r="G337" s="70" t="s">
        <v>6</v>
      </c>
      <c r="H337" s="222">
        <v>0</v>
      </c>
      <c r="I337" s="70">
        <v>710000000</v>
      </c>
      <c r="J337" s="70" t="s">
        <v>7</v>
      </c>
      <c r="K337" s="70" t="s">
        <v>352</v>
      </c>
      <c r="L337" s="70" t="s">
        <v>1183</v>
      </c>
      <c r="M337" s="70"/>
      <c r="N337" s="70" t="s">
        <v>353</v>
      </c>
      <c r="O337" s="70" t="s">
        <v>911</v>
      </c>
      <c r="P337" s="70"/>
      <c r="Q337" s="70"/>
      <c r="R337" s="200"/>
      <c r="S337" s="226"/>
      <c r="T337" s="200">
        <v>0</v>
      </c>
      <c r="U337" s="200">
        <v>0</v>
      </c>
      <c r="V337" s="77"/>
      <c r="W337" s="77">
        <v>2017</v>
      </c>
      <c r="X337" s="121" t="s">
        <v>2108</v>
      </c>
      <c r="Y337" s="224" t="s">
        <v>1072</v>
      </c>
      <c r="Z337" s="83"/>
      <c r="AA337" s="14" t="s">
        <v>1260</v>
      </c>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50"/>
      <c r="CW337" s="50"/>
      <c r="CX337" s="50"/>
      <c r="CY337" s="50"/>
      <c r="CZ337" s="50"/>
      <c r="DA337" s="50"/>
      <c r="DB337" s="50"/>
      <c r="DC337" s="50"/>
      <c r="DD337" s="50"/>
      <c r="DE337" s="50"/>
      <c r="DF337" s="50"/>
      <c r="DG337" s="50"/>
      <c r="DH337" s="50"/>
      <c r="DI337" s="50"/>
      <c r="DJ337" s="50"/>
      <c r="DK337" s="50"/>
      <c r="DL337" s="50"/>
      <c r="DM337" s="50"/>
      <c r="DN337" s="50"/>
      <c r="DO337" s="50"/>
      <c r="DP337" s="50"/>
      <c r="DQ337" s="50"/>
      <c r="DR337" s="50"/>
      <c r="DS337" s="50"/>
      <c r="DT337" s="50"/>
      <c r="DU337" s="50"/>
      <c r="DV337" s="50"/>
      <c r="DW337" s="50"/>
      <c r="DX337" s="50"/>
      <c r="DY337" s="50"/>
      <c r="DZ337" s="50"/>
      <c r="EA337" s="50"/>
      <c r="EB337" s="50"/>
      <c r="EC337" s="50"/>
      <c r="ED337" s="50"/>
      <c r="EE337" s="50"/>
      <c r="EF337" s="50"/>
      <c r="EG337" s="50"/>
      <c r="EH337" s="50"/>
      <c r="EI337" s="50"/>
      <c r="EJ337" s="50"/>
      <c r="EK337" s="50"/>
      <c r="EL337" s="50"/>
      <c r="EM337" s="50"/>
      <c r="EN337" s="50"/>
      <c r="EO337" s="50"/>
      <c r="EP337" s="50"/>
      <c r="EQ337" s="50"/>
      <c r="ER337" s="50"/>
      <c r="ES337" s="50"/>
      <c r="ET337" s="50"/>
      <c r="EU337" s="50"/>
      <c r="EV337" s="50"/>
      <c r="EW337" s="50"/>
      <c r="EX337" s="50"/>
      <c r="EY337" s="50"/>
      <c r="EZ337" s="50"/>
      <c r="FA337" s="50"/>
      <c r="FB337" s="50"/>
      <c r="FC337" s="50"/>
      <c r="FD337" s="50"/>
      <c r="FE337" s="50"/>
      <c r="FF337" s="50"/>
      <c r="FG337" s="50"/>
      <c r="FH337" s="50"/>
      <c r="FI337" s="50"/>
      <c r="FJ337" s="50"/>
      <c r="FK337" s="50"/>
      <c r="FL337" s="50"/>
      <c r="FM337" s="50"/>
      <c r="FN337" s="50"/>
      <c r="FO337" s="50"/>
      <c r="FP337" s="50"/>
      <c r="FQ337" s="50"/>
      <c r="FR337" s="50"/>
      <c r="FS337" s="50"/>
      <c r="FT337" s="50"/>
      <c r="FU337" s="50"/>
      <c r="FV337" s="50"/>
      <c r="FW337" s="50"/>
      <c r="FX337" s="50"/>
      <c r="FY337" s="50"/>
      <c r="FZ337" s="50"/>
      <c r="GA337" s="50"/>
      <c r="GB337" s="50"/>
      <c r="GC337" s="50"/>
      <c r="GD337" s="50"/>
      <c r="GE337" s="50"/>
      <c r="GF337" s="50"/>
      <c r="GG337" s="50"/>
      <c r="GH337" s="50"/>
      <c r="GI337" s="50"/>
      <c r="GJ337" s="50"/>
      <c r="GK337" s="50"/>
      <c r="GL337" s="50"/>
      <c r="GM337" s="50"/>
      <c r="GN337" s="50"/>
      <c r="GO337" s="50"/>
      <c r="GP337" s="50"/>
      <c r="GQ337" s="50"/>
      <c r="GR337" s="50"/>
      <c r="GS337" s="50"/>
      <c r="GT337" s="50"/>
      <c r="GU337" s="50"/>
      <c r="GV337" s="50"/>
      <c r="GW337" s="50"/>
      <c r="GX337" s="50"/>
      <c r="GY337" s="50"/>
      <c r="GZ337" s="50"/>
      <c r="HA337" s="50"/>
      <c r="HB337" s="50"/>
      <c r="HC337" s="50"/>
      <c r="HD337" s="50"/>
      <c r="HE337" s="50"/>
      <c r="HF337" s="50"/>
      <c r="HG337" s="50"/>
      <c r="HH337" s="50"/>
      <c r="HI337" s="50"/>
      <c r="HJ337" s="50"/>
      <c r="HK337" s="50"/>
      <c r="HL337" s="50"/>
      <c r="HM337" s="50"/>
      <c r="HN337" s="50"/>
      <c r="HO337" s="50"/>
      <c r="HP337" s="50"/>
      <c r="HQ337" s="50"/>
      <c r="HR337" s="50"/>
      <c r="HS337" s="50"/>
      <c r="HT337" s="50"/>
      <c r="HU337" s="50"/>
      <c r="HV337" s="50"/>
      <c r="HW337" s="50"/>
    </row>
    <row r="338" spans="1:231" s="85" customFormat="1" ht="102" x14ac:dyDescent="0.2">
      <c r="A338" s="225" t="s">
        <v>2178</v>
      </c>
      <c r="B338" s="70" t="s">
        <v>1</v>
      </c>
      <c r="C338" s="70" t="s">
        <v>672</v>
      </c>
      <c r="D338" s="204" t="s">
        <v>673</v>
      </c>
      <c r="E338" s="204" t="s">
        <v>674</v>
      </c>
      <c r="F338" s="204" t="s">
        <v>1094</v>
      </c>
      <c r="G338" s="70" t="s">
        <v>6</v>
      </c>
      <c r="H338" s="222">
        <v>0</v>
      </c>
      <c r="I338" s="70">
        <v>710000000</v>
      </c>
      <c r="J338" s="70" t="s">
        <v>7</v>
      </c>
      <c r="K338" s="70" t="s">
        <v>352</v>
      </c>
      <c r="L338" s="70" t="s">
        <v>1183</v>
      </c>
      <c r="M338" s="70"/>
      <c r="N338" s="70" t="s">
        <v>353</v>
      </c>
      <c r="O338" s="70" t="s">
        <v>911</v>
      </c>
      <c r="P338" s="70"/>
      <c r="Q338" s="70"/>
      <c r="R338" s="200"/>
      <c r="S338" s="226"/>
      <c r="T338" s="200">
        <v>1908000</v>
      </c>
      <c r="U338" s="200">
        <v>1908000</v>
      </c>
      <c r="V338" s="77"/>
      <c r="W338" s="77">
        <v>2017</v>
      </c>
      <c r="X338" s="121" t="s">
        <v>2179</v>
      </c>
      <c r="Y338" s="224" t="s">
        <v>1072</v>
      </c>
      <c r="Z338" s="83"/>
      <c r="AA338" s="14" t="s">
        <v>1260</v>
      </c>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c r="FP338" s="50"/>
      <c r="FQ338" s="50"/>
      <c r="FR338" s="50"/>
      <c r="FS338" s="50"/>
      <c r="FT338" s="50"/>
      <c r="FU338" s="50"/>
      <c r="FV338" s="50"/>
      <c r="FW338" s="50"/>
      <c r="FX338" s="50"/>
      <c r="FY338" s="50"/>
      <c r="FZ338" s="50"/>
      <c r="GA338" s="50"/>
      <c r="GB338" s="50"/>
      <c r="GC338" s="50"/>
      <c r="GD338" s="50"/>
      <c r="GE338" s="50"/>
      <c r="GF338" s="50"/>
      <c r="GG338" s="50"/>
      <c r="GH338" s="50"/>
      <c r="GI338" s="50"/>
      <c r="GJ338" s="50"/>
      <c r="GK338" s="50"/>
      <c r="GL338" s="50"/>
      <c r="GM338" s="50"/>
      <c r="GN338" s="50"/>
      <c r="GO338" s="50"/>
      <c r="GP338" s="50"/>
      <c r="GQ338" s="50"/>
      <c r="GR338" s="50"/>
      <c r="GS338" s="50"/>
      <c r="GT338" s="50"/>
      <c r="GU338" s="50"/>
      <c r="GV338" s="50"/>
      <c r="GW338" s="50"/>
      <c r="GX338" s="50"/>
      <c r="GY338" s="50"/>
      <c r="GZ338" s="50"/>
      <c r="HA338" s="50"/>
      <c r="HB338" s="50"/>
      <c r="HC338" s="50"/>
      <c r="HD338" s="50"/>
      <c r="HE338" s="50"/>
      <c r="HF338" s="50"/>
      <c r="HG338" s="50"/>
      <c r="HH338" s="50"/>
      <c r="HI338" s="50"/>
      <c r="HJ338" s="50"/>
      <c r="HK338" s="50"/>
      <c r="HL338" s="50"/>
      <c r="HM338" s="50"/>
      <c r="HN338" s="50"/>
      <c r="HO338" s="50"/>
      <c r="HP338" s="50"/>
      <c r="HQ338" s="50"/>
      <c r="HR338" s="50"/>
      <c r="HS338" s="50"/>
      <c r="HT338" s="50"/>
      <c r="HU338" s="50"/>
      <c r="HV338" s="50"/>
      <c r="HW338" s="50"/>
    </row>
    <row r="339" spans="1:231" ht="102" x14ac:dyDescent="0.25">
      <c r="A339" s="98" t="s">
        <v>1600</v>
      </c>
      <c r="B339" s="2" t="s">
        <v>1</v>
      </c>
      <c r="C339" s="2" t="s">
        <v>672</v>
      </c>
      <c r="D339" s="45" t="s">
        <v>673</v>
      </c>
      <c r="E339" s="45" t="s">
        <v>674</v>
      </c>
      <c r="F339" s="45" t="s">
        <v>1095</v>
      </c>
      <c r="G339" s="2" t="s">
        <v>6</v>
      </c>
      <c r="H339" s="62">
        <v>0</v>
      </c>
      <c r="I339" s="2">
        <v>710000000</v>
      </c>
      <c r="J339" s="2" t="s">
        <v>7</v>
      </c>
      <c r="K339" s="2" t="s">
        <v>390</v>
      </c>
      <c r="L339" s="2" t="s">
        <v>1175</v>
      </c>
      <c r="M339" s="2"/>
      <c r="N339" s="2" t="s">
        <v>390</v>
      </c>
      <c r="O339" s="2" t="s">
        <v>911</v>
      </c>
      <c r="P339" s="2"/>
      <c r="Q339" s="2"/>
      <c r="R339" s="60"/>
      <c r="S339" s="63"/>
      <c r="T339" s="60">
        <v>1080000</v>
      </c>
      <c r="U339" s="60">
        <v>1080000</v>
      </c>
      <c r="V339" s="14"/>
      <c r="W339" s="14">
        <v>2017</v>
      </c>
      <c r="X339" s="121" t="s">
        <v>754</v>
      </c>
      <c r="Y339" s="122" t="s">
        <v>1072</v>
      </c>
      <c r="Z339" s="89"/>
      <c r="AA339" s="14" t="s">
        <v>1260</v>
      </c>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c r="FI339" s="50"/>
      <c r="FJ339" s="50"/>
      <c r="FK339" s="50"/>
      <c r="FL339" s="50"/>
      <c r="FM339" s="50"/>
      <c r="FN339" s="50"/>
      <c r="FO339" s="50"/>
      <c r="FP339" s="50"/>
      <c r="FQ339" s="50"/>
      <c r="FR339" s="50"/>
      <c r="FS339" s="50"/>
      <c r="FT339" s="50"/>
      <c r="FU339" s="50"/>
      <c r="FV339" s="50"/>
      <c r="FW339" s="50"/>
      <c r="FX339" s="50"/>
      <c r="FY339" s="50"/>
      <c r="FZ339" s="50"/>
      <c r="GA339" s="50"/>
      <c r="GB339" s="50"/>
      <c r="GC339" s="50"/>
      <c r="GD339" s="50"/>
      <c r="GE339" s="50"/>
      <c r="GF339" s="50"/>
      <c r="GG339" s="50"/>
      <c r="GH339" s="50"/>
      <c r="GI339" s="50"/>
      <c r="GJ339" s="50"/>
      <c r="GK339" s="50"/>
      <c r="GL339" s="50"/>
      <c r="GM339" s="50"/>
      <c r="GN339" s="50"/>
      <c r="GO339" s="50"/>
      <c r="GP339" s="50"/>
      <c r="GQ339" s="50"/>
      <c r="GR339" s="50"/>
      <c r="GS339" s="50"/>
      <c r="GT339" s="50"/>
      <c r="GU339" s="50"/>
      <c r="GV339" s="50"/>
      <c r="GW339" s="50"/>
      <c r="GX339" s="50"/>
      <c r="GY339" s="50"/>
      <c r="GZ339" s="50"/>
      <c r="HA339" s="50"/>
      <c r="HB339" s="50"/>
      <c r="HC339" s="50"/>
      <c r="HD339" s="50"/>
      <c r="HE339" s="50"/>
      <c r="HF339" s="50"/>
      <c r="HG339" s="50"/>
      <c r="HH339" s="50"/>
      <c r="HI339" s="50"/>
      <c r="HJ339" s="50"/>
      <c r="HK339" s="50"/>
      <c r="HL339" s="50"/>
      <c r="HM339" s="50"/>
      <c r="HN339" s="50"/>
      <c r="HO339" s="50"/>
      <c r="HP339" s="50"/>
      <c r="HQ339" s="50"/>
      <c r="HR339" s="50"/>
      <c r="HS339" s="50"/>
      <c r="HT339" s="50"/>
      <c r="HU339" s="50"/>
      <c r="HV339" s="50"/>
      <c r="HW339" s="50"/>
    </row>
    <row r="340" spans="1:231" s="97" customFormat="1" ht="102" x14ac:dyDescent="0.2">
      <c r="A340" s="225" t="s">
        <v>1601</v>
      </c>
      <c r="B340" s="70" t="s">
        <v>1</v>
      </c>
      <c r="C340" s="70" t="s">
        <v>672</v>
      </c>
      <c r="D340" s="204" t="s">
        <v>673</v>
      </c>
      <c r="E340" s="204" t="s">
        <v>674</v>
      </c>
      <c r="F340" s="204" t="s">
        <v>1096</v>
      </c>
      <c r="G340" s="70" t="s">
        <v>6</v>
      </c>
      <c r="H340" s="222">
        <v>0</v>
      </c>
      <c r="I340" s="70">
        <v>710000000</v>
      </c>
      <c r="J340" s="70" t="s">
        <v>7</v>
      </c>
      <c r="K340" s="70" t="s">
        <v>364</v>
      </c>
      <c r="L340" s="70" t="s">
        <v>1184</v>
      </c>
      <c r="M340" s="70"/>
      <c r="N340" s="70" t="s">
        <v>364</v>
      </c>
      <c r="O340" s="70" t="s">
        <v>911</v>
      </c>
      <c r="P340" s="70"/>
      <c r="Q340" s="70"/>
      <c r="R340" s="200"/>
      <c r="S340" s="226"/>
      <c r="T340" s="200">
        <v>0</v>
      </c>
      <c r="U340" s="200">
        <v>0</v>
      </c>
      <c r="V340" s="77"/>
      <c r="W340" s="77">
        <v>2017</v>
      </c>
      <c r="X340" s="223" t="s">
        <v>2108</v>
      </c>
      <c r="Y340" s="224" t="s">
        <v>1072</v>
      </c>
      <c r="Z340" s="95"/>
      <c r="AA340" s="14" t="s">
        <v>1260</v>
      </c>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c r="FP340" s="50"/>
      <c r="FQ340" s="50"/>
      <c r="FR340" s="50"/>
      <c r="FS340" s="50"/>
      <c r="FT340" s="50"/>
      <c r="FU340" s="50"/>
      <c r="FV340" s="50"/>
      <c r="FW340" s="50"/>
      <c r="FX340" s="50"/>
      <c r="FY340" s="50"/>
      <c r="FZ340" s="50"/>
      <c r="GA340" s="50"/>
      <c r="GB340" s="50"/>
      <c r="GC340" s="50"/>
      <c r="GD340" s="50"/>
      <c r="GE340" s="50"/>
      <c r="GF340" s="50"/>
      <c r="GG340" s="50"/>
      <c r="GH340" s="50"/>
      <c r="GI340" s="50"/>
      <c r="GJ340" s="50"/>
      <c r="GK340" s="50"/>
      <c r="GL340" s="50"/>
      <c r="GM340" s="50"/>
      <c r="GN340" s="50"/>
      <c r="GO340" s="50"/>
      <c r="GP340" s="50"/>
      <c r="GQ340" s="50"/>
      <c r="GR340" s="50"/>
      <c r="GS340" s="50"/>
      <c r="GT340" s="50"/>
      <c r="GU340" s="50"/>
      <c r="GV340" s="50"/>
      <c r="GW340" s="50"/>
      <c r="GX340" s="50"/>
      <c r="GY340" s="50"/>
      <c r="GZ340" s="50"/>
      <c r="HA340" s="50"/>
      <c r="HB340" s="50"/>
      <c r="HC340" s="50"/>
      <c r="HD340" s="50"/>
      <c r="HE340" s="50"/>
      <c r="HF340" s="50"/>
      <c r="HG340" s="50"/>
      <c r="HH340" s="50"/>
      <c r="HI340" s="50"/>
      <c r="HJ340" s="50"/>
      <c r="HK340" s="50"/>
      <c r="HL340" s="50"/>
      <c r="HM340" s="50"/>
      <c r="HN340" s="50"/>
      <c r="HO340" s="50"/>
      <c r="HP340" s="50"/>
      <c r="HQ340" s="50"/>
      <c r="HR340" s="50"/>
      <c r="HS340" s="50"/>
      <c r="HT340" s="50"/>
      <c r="HU340" s="50"/>
      <c r="HV340" s="50"/>
      <c r="HW340" s="50"/>
    </row>
    <row r="341" spans="1:231" s="364" customFormat="1" ht="102" x14ac:dyDescent="0.2">
      <c r="A341" s="235" t="s">
        <v>2180</v>
      </c>
      <c r="B341" s="236" t="s">
        <v>1</v>
      </c>
      <c r="C341" s="236" t="s">
        <v>672</v>
      </c>
      <c r="D341" s="237" t="s">
        <v>673</v>
      </c>
      <c r="E341" s="237" t="s">
        <v>674</v>
      </c>
      <c r="F341" s="237" t="s">
        <v>2181</v>
      </c>
      <c r="G341" s="236" t="s">
        <v>6</v>
      </c>
      <c r="H341" s="238">
        <v>0</v>
      </c>
      <c r="I341" s="236">
        <v>710000000</v>
      </c>
      <c r="J341" s="236" t="s">
        <v>7</v>
      </c>
      <c r="K341" s="236" t="s">
        <v>359</v>
      </c>
      <c r="L341" s="236" t="s">
        <v>2182</v>
      </c>
      <c r="M341" s="236"/>
      <c r="N341" s="236" t="s">
        <v>359</v>
      </c>
      <c r="O341" s="236" t="s">
        <v>911</v>
      </c>
      <c r="P341" s="236"/>
      <c r="Q341" s="236"/>
      <c r="R341" s="239"/>
      <c r="S341" s="240"/>
      <c r="T341" s="239">
        <v>0</v>
      </c>
      <c r="U341" s="478">
        <v>0</v>
      </c>
      <c r="V341" s="241"/>
      <c r="W341" s="241">
        <v>2017</v>
      </c>
      <c r="X341" s="278" t="s">
        <v>2439</v>
      </c>
      <c r="Y341" s="243" t="s">
        <v>1072</v>
      </c>
      <c r="Z341" s="479"/>
      <c r="AA341" s="241" t="s">
        <v>1260</v>
      </c>
      <c r="AB341" s="244"/>
      <c r="AC341" s="244"/>
      <c r="AD341" s="244"/>
      <c r="AE341" s="244"/>
      <c r="AF341" s="244"/>
      <c r="AG341" s="244"/>
      <c r="AH341" s="244"/>
      <c r="AI341" s="244"/>
      <c r="AJ341" s="244"/>
      <c r="AK341" s="244"/>
      <c r="AL341" s="244"/>
      <c r="AM341" s="244"/>
      <c r="AN341" s="244"/>
      <c r="AO341" s="120"/>
      <c r="AP341" s="120"/>
      <c r="AQ341" s="120"/>
      <c r="AR341" s="120"/>
      <c r="AS341" s="120"/>
      <c r="AT341" s="120"/>
      <c r="AU341" s="244"/>
      <c r="AV341" s="245"/>
      <c r="AW341" s="245"/>
      <c r="AX341" s="245"/>
      <c r="AY341" s="245"/>
      <c r="AZ341" s="245"/>
      <c r="BA341" s="245"/>
      <c r="BB341" s="245"/>
      <c r="BC341" s="245"/>
      <c r="BD341" s="245"/>
      <c r="BE341" s="245"/>
      <c r="BF341" s="245"/>
      <c r="BG341" s="245"/>
      <c r="BH341" s="245"/>
      <c r="BI341" s="245"/>
      <c r="BJ341" s="245"/>
      <c r="BK341" s="245"/>
      <c r="BL341" s="245"/>
      <c r="BM341" s="245"/>
      <c r="BN341" s="245"/>
      <c r="BO341" s="245"/>
      <c r="BP341" s="245"/>
      <c r="BQ341" s="245"/>
      <c r="BR341" s="245"/>
      <c r="BS341" s="245"/>
      <c r="BT341" s="245"/>
      <c r="BU341" s="245"/>
      <c r="BV341" s="245"/>
      <c r="BW341" s="245"/>
      <c r="BX341" s="245"/>
      <c r="BY341" s="245"/>
      <c r="BZ341" s="245"/>
      <c r="CA341" s="245"/>
      <c r="CB341" s="245"/>
      <c r="CC341" s="245"/>
      <c r="CD341" s="245"/>
      <c r="CE341" s="245"/>
      <c r="CF341" s="245"/>
      <c r="CG341" s="245"/>
      <c r="CH341" s="245"/>
      <c r="CI341" s="245"/>
      <c r="CJ341" s="245"/>
      <c r="CK341" s="245"/>
      <c r="CL341" s="245"/>
      <c r="CM341" s="245"/>
      <c r="CN341" s="245"/>
      <c r="CO341" s="245"/>
      <c r="CP341" s="245"/>
      <c r="CQ341" s="245"/>
      <c r="CR341" s="245"/>
      <c r="CS341" s="245"/>
      <c r="CT341" s="245"/>
      <c r="CU341" s="245"/>
      <c r="CV341" s="245"/>
      <c r="CW341" s="245"/>
      <c r="CX341" s="245"/>
      <c r="CY341" s="245"/>
      <c r="CZ341" s="245"/>
      <c r="DA341" s="245"/>
      <c r="DB341" s="245"/>
      <c r="DC341" s="245"/>
      <c r="DD341" s="245"/>
      <c r="DE341" s="245"/>
      <c r="DF341" s="245"/>
      <c r="DG341" s="245"/>
      <c r="DH341" s="245"/>
      <c r="DI341" s="245"/>
      <c r="DJ341" s="245"/>
      <c r="DK341" s="245"/>
      <c r="DL341" s="245"/>
      <c r="DM341" s="245"/>
      <c r="DN341" s="245"/>
      <c r="DO341" s="245"/>
      <c r="DP341" s="245"/>
      <c r="DQ341" s="245"/>
      <c r="DR341" s="245"/>
      <c r="DS341" s="245"/>
      <c r="DT341" s="245"/>
      <c r="DU341" s="245"/>
      <c r="DV341" s="245"/>
      <c r="DW341" s="245"/>
      <c r="DX341" s="245"/>
      <c r="DY341" s="245"/>
      <c r="DZ341" s="245"/>
      <c r="EA341" s="245"/>
      <c r="EB341" s="245"/>
      <c r="EC341" s="245"/>
      <c r="ED341" s="245"/>
      <c r="EE341" s="245"/>
      <c r="EF341" s="245"/>
      <c r="EG341" s="245"/>
      <c r="EH341" s="245"/>
      <c r="EI341" s="245"/>
      <c r="EJ341" s="245"/>
      <c r="EK341" s="245"/>
      <c r="EL341" s="245"/>
      <c r="EM341" s="245"/>
      <c r="EN341" s="245"/>
      <c r="EO341" s="245"/>
      <c r="EP341" s="245"/>
      <c r="EQ341" s="245"/>
      <c r="ER341" s="245"/>
      <c r="ES341" s="245"/>
      <c r="ET341" s="245"/>
      <c r="EU341" s="245"/>
      <c r="EV341" s="245"/>
      <c r="EW341" s="245"/>
      <c r="EX341" s="245"/>
      <c r="EY341" s="245"/>
      <c r="EZ341" s="245"/>
      <c r="FA341" s="245"/>
      <c r="FB341" s="245"/>
      <c r="FC341" s="245"/>
      <c r="FD341" s="245"/>
      <c r="FE341" s="245"/>
      <c r="FF341" s="245"/>
      <c r="FG341" s="245"/>
      <c r="FH341" s="245"/>
      <c r="FI341" s="245"/>
      <c r="FJ341" s="245"/>
      <c r="FK341" s="245"/>
      <c r="FL341" s="245"/>
      <c r="FM341" s="245"/>
      <c r="FN341" s="245"/>
      <c r="FO341" s="245"/>
      <c r="FP341" s="245"/>
      <c r="FQ341" s="245"/>
      <c r="FR341" s="245"/>
      <c r="FS341" s="245"/>
      <c r="FT341" s="245"/>
      <c r="FU341" s="245"/>
      <c r="FV341" s="245"/>
      <c r="FW341" s="245"/>
      <c r="FX341" s="245"/>
      <c r="FY341" s="245"/>
      <c r="FZ341" s="245"/>
      <c r="GA341" s="245"/>
      <c r="GB341" s="245"/>
      <c r="GC341" s="245"/>
      <c r="GD341" s="245"/>
      <c r="GE341" s="245"/>
      <c r="GF341" s="245"/>
      <c r="GG341" s="245"/>
      <c r="GH341" s="245"/>
      <c r="GI341" s="245"/>
      <c r="GJ341" s="245"/>
      <c r="GK341" s="245"/>
      <c r="GL341" s="245"/>
      <c r="GM341" s="245"/>
      <c r="GN341" s="245"/>
      <c r="GO341" s="245"/>
      <c r="GP341" s="245"/>
      <c r="GQ341" s="245"/>
      <c r="GR341" s="245"/>
      <c r="GS341" s="245"/>
      <c r="GT341" s="245"/>
      <c r="GU341" s="245"/>
      <c r="GV341" s="245"/>
      <c r="GW341" s="245"/>
      <c r="GX341" s="245"/>
      <c r="GY341" s="245"/>
      <c r="GZ341" s="245"/>
      <c r="HA341" s="245"/>
      <c r="HB341" s="245"/>
      <c r="HC341" s="245"/>
      <c r="HD341" s="245"/>
      <c r="HE341" s="245"/>
      <c r="HF341" s="245"/>
      <c r="HG341" s="245"/>
      <c r="HH341" s="245"/>
      <c r="HI341" s="245"/>
      <c r="HJ341" s="245"/>
      <c r="HK341" s="245"/>
      <c r="HL341" s="245"/>
      <c r="HM341" s="245"/>
      <c r="HN341" s="245"/>
      <c r="HO341" s="245"/>
      <c r="HP341" s="245"/>
      <c r="HQ341" s="245"/>
      <c r="HR341" s="245"/>
      <c r="HS341" s="245"/>
      <c r="HT341" s="245"/>
      <c r="HU341" s="245"/>
      <c r="HV341" s="245"/>
      <c r="HW341" s="245"/>
    </row>
    <row r="342" spans="1:231" s="97" customFormat="1" ht="51" x14ac:dyDescent="0.2">
      <c r="A342" s="98" t="s">
        <v>1602</v>
      </c>
      <c r="B342" s="2" t="s">
        <v>1</v>
      </c>
      <c r="C342" s="81" t="s">
        <v>1235</v>
      </c>
      <c r="D342" s="45" t="s">
        <v>1250</v>
      </c>
      <c r="E342" s="45" t="s">
        <v>1251</v>
      </c>
      <c r="F342" s="45" t="s">
        <v>1251</v>
      </c>
      <c r="G342" s="73" t="s">
        <v>6</v>
      </c>
      <c r="H342" s="76">
        <v>60</v>
      </c>
      <c r="I342" s="2">
        <v>710000000</v>
      </c>
      <c r="J342" s="2" t="s">
        <v>7</v>
      </c>
      <c r="K342" s="2" t="s">
        <v>364</v>
      </c>
      <c r="L342" s="2" t="s">
        <v>671</v>
      </c>
      <c r="M342" s="2"/>
      <c r="N342" s="2" t="s">
        <v>9</v>
      </c>
      <c r="O342" s="2" t="s">
        <v>715</v>
      </c>
      <c r="P342" s="2"/>
      <c r="Q342" s="2"/>
      <c r="R342" s="72"/>
      <c r="S342" s="72"/>
      <c r="T342" s="72">
        <v>196428571.4285714</v>
      </c>
      <c r="U342" s="72">
        <v>220000000</v>
      </c>
      <c r="V342" s="2"/>
      <c r="W342" s="2">
        <v>2017</v>
      </c>
      <c r="X342" s="121"/>
      <c r="Y342" s="140" t="s">
        <v>1220</v>
      </c>
      <c r="Z342" s="95"/>
      <c r="AA342" s="14" t="s">
        <v>1260</v>
      </c>
      <c r="AB342" s="83"/>
      <c r="AC342" s="83"/>
      <c r="AD342" s="83"/>
      <c r="AE342" s="83"/>
      <c r="AF342" s="83"/>
      <c r="AG342" s="83"/>
      <c r="AH342" s="83"/>
      <c r="AI342" s="83"/>
      <c r="AJ342" s="83"/>
      <c r="AK342" s="83"/>
      <c r="AL342" s="83"/>
      <c r="AM342" s="83"/>
      <c r="AN342" s="83"/>
      <c r="AO342" s="83"/>
      <c r="AP342" s="83"/>
      <c r="AQ342" s="83"/>
      <c r="AR342" s="83"/>
      <c r="AS342" s="83"/>
      <c r="AT342" s="83"/>
      <c r="AU342" s="83"/>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c r="CB342" s="84"/>
      <c r="CC342" s="84"/>
      <c r="CD342" s="84"/>
      <c r="CE342" s="84"/>
      <c r="CF342" s="84"/>
      <c r="CG342" s="84"/>
      <c r="CH342" s="85"/>
      <c r="CI342" s="85"/>
      <c r="CJ342" s="85"/>
      <c r="CK342" s="85"/>
      <c r="CL342" s="85"/>
      <c r="CM342" s="85"/>
      <c r="CN342" s="85"/>
      <c r="CO342" s="85"/>
      <c r="CP342" s="85"/>
      <c r="CQ342" s="85"/>
      <c r="CR342" s="85"/>
      <c r="CS342" s="85"/>
      <c r="CT342" s="85"/>
      <c r="CU342" s="85"/>
      <c r="CV342" s="85"/>
      <c r="CW342" s="85"/>
      <c r="CX342" s="85"/>
      <c r="CY342" s="85"/>
      <c r="CZ342" s="85"/>
      <c r="DA342" s="85"/>
      <c r="DB342" s="85"/>
      <c r="DC342" s="85"/>
      <c r="DD342" s="85"/>
      <c r="DE342" s="85"/>
      <c r="DF342" s="85"/>
      <c r="DG342" s="85"/>
      <c r="DH342" s="85"/>
      <c r="DI342" s="85"/>
      <c r="DJ342" s="85"/>
      <c r="DK342" s="85"/>
      <c r="DL342" s="85"/>
      <c r="DM342" s="85"/>
      <c r="DN342" s="85"/>
      <c r="DO342" s="85"/>
      <c r="DP342" s="85"/>
      <c r="DQ342" s="85"/>
      <c r="DR342" s="85"/>
      <c r="DS342" s="85"/>
      <c r="DT342" s="85"/>
      <c r="DU342" s="85"/>
      <c r="DV342" s="85"/>
      <c r="DW342" s="85"/>
      <c r="DX342" s="85"/>
      <c r="DY342" s="85"/>
      <c r="DZ342" s="85"/>
      <c r="EA342" s="85"/>
      <c r="EB342" s="85"/>
      <c r="EC342" s="85"/>
      <c r="ED342" s="85"/>
      <c r="EE342" s="85"/>
      <c r="EF342" s="85"/>
      <c r="EG342" s="85"/>
      <c r="EH342" s="85"/>
      <c r="EI342" s="85"/>
      <c r="EJ342" s="85"/>
      <c r="EK342" s="85"/>
      <c r="EL342" s="85"/>
      <c r="EM342" s="85"/>
      <c r="EN342" s="85"/>
      <c r="EO342" s="85"/>
      <c r="EP342" s="85"/>
      <c r="EQ342" s="85"/>
      <c r="ER342" s="85"/>
      <c r="ES342" s="85"/>
      <c r="ET342" s="85"/>
      <c r="EU342" s="85"/>
      <c r="EV342" s="85"/>
      <c r="EW342" s="85"/>
      <c r="EX342" s="85"/>
      <c r="EY342" s="85"/>
      <c r="EZ342" s="85"/>
      <c r="FA342" s="85"/>
      <c r="FB342" s="85"/>
      <c r="FC342" s="85"/>
      <c r="FD342" s="85"/>
      <c r="FE342" s="85"/>
      <c r="FF342" s="85"/>
      <c r="FG342" s="85"/>
      <c r="FH342" s="85"/>
      <c r="FI342" s="85"/>
      <c r="FJ342" s="85"/>
      <c r="FK342" s="85"/>
      <c r="FL342" s="85"/>
      <c r="FM342" s="85"/>
      <c r="FN342" s="85"/>
      <c r="FO342" s="85"/>
      <c r="FP342" s="85"/>
      <c r="FQ342" s="85"/>
      <c r="FR342" s="85"/>
      <c r="FS342" s="85"/>
      <c r="FT342" s="85"/>
      <c r="FU342" s="85"/>
      <c r="FV342" s="85"/>
      <c r="FW342" s="85"/>
      <c r="FX342" s="85"/>
      <c r="FY342" s="85"/>
      <c r="FZ342" s="85"/>
      <c r="GA342" s="85"/>
      <c r="GB342" s="85"/>
      <c r="GC342" s="85"/>
      <c r="GD342" s="85"/>
      <c r="GE342" s="85"/>
      <c r="GF342" s="85"/>
      <c r="GG342" s="85"/>
      <c r="GH342" s="85"/>
      <c r="GI342" s="85"/>
      <c r="GJ342" s="85"/>
      <c r="GK342" s="85"/>
      <c r="GL342" s="85"/>
      <c r="GM342" s="85"/>
      <c r="GN342" s="85"/>
      <c r="GO342" s="85"/>
      <c r="GP342" s="85"/>
      <c r="GQ342" s="85"/>
      <c r="GR342" s="85"/>
      <c r="GS342" s="85"/>
      <c r="GT342" s="85"/>
      <c r="GU342" s="85"/>
      <c r="GV342" s="85"/>
      <c r="GW342" s="85"/>
      <c r="GX342" s="85"/>
      <c r="GY342" s="85"/>
      <c r="GZ342" s="85"/>
      <c r="HA342" s="85"/>
      <c r="HB342" s="85"/>
      <c r="HC342" s="85"/>
      <c r="HD342" s="85"/>
      <c r="HE342" s="85"/>
      <c r="HF342" s="85"/>
      <c r="HG342" s="85"/>
      <c r="HH342" s="85"/>
      <c r="HI342" s="85"/>
      <c r="HJ342" s="85"/>
      <c r="HK342" s="85"/>
      <c r="HL342" s="85"/>
      <c r="HM342" s="85"/>
      <c r="HN342" s="85"/>
      <c r="HO342" s="85"/>
      <c r="HP342" s="85"/>
      <c r="HQ342" s="85"/>
      <c r="HR342" s="85"/>
      <c r="HS342" s="85"/>
      <c r="HT342" s="85"/>
      <c r="HU342" s="85"/>
      <c r="HV342" s="85"/>
      <c r="HW342" s="85"/>
    </row>
    <row r="343" spans="1:231" s="97" customFormat="1" ht="51" x14ac:dyDescent="0.25">
      <c r="A343" s="1" t="s">
        <v>1603</v>
      </c>
      <c r="B343" s="2" t="s">
        <v>1</v>
      </c>
      <c r="C343" s="81" t="s">
        <v>1241</v>
      </c>
      <c r="D343" s="45" t="s">
        <v>1252</v>
      </c>
      <c r="E343" s="45" t="s">
        <v>1252</v>
      </c>
      <c r="F343" s="45" t="s">
        <v>1252</v>
      </c>
      <c r="G343" s="73" t="s">
        <v>682</v>
      </c>
      <c r="H343" s="76">
        <v>60</v>
      </c>
      <c r="I343" s="2">
        <v>710000000</v>
      </c>
      <c r="J343" s="2" t="s">
        <v>7</v>
      </c>
      <c r="K343" s="2" t="s">
        <v>364</v>
      </c>
      <c r="L343" s="87" t="s">
        <v>7</v>
      </c>
      <c r="M343" s="88"/>
      <c r="N343" s="2" t="s">
        <v>1253</v>
      </c>
      <c r="O343" s="82" t="s">
        <v>1254</v>
      </c>
      <c r="P343" s="88"/>
      <c r="Q343" s="88"/>
      <c r="R343" s="88"/>
      <c r="S343" s="88"/>
      <c r="T343" s="72">
        <v>132439999.99999999</v>
      </c>
      <c r="U343" s="72">
        <v>148332800</v>
      </c>
      <c r="V343" s="2"/>
      <c r="W343" s="14">
        <v>2017</v>
      </c>
      <c r="X343" s="121"/>
      <c r="Y343" s="140" t="s">
        <v>1220</v>
      </c>
      <c r="Z343" s="95"/>
      <c r="AA343" s="14" t="s">
        <v>1260</v>
      </c>
      <c r="AB343" s="89"/>
      <c r="AC343" s="89"/>
      <c r="AD343" s="89"/>
      <c r="AE343" s="89"/>
      <c r="AF343" s="89"/>
      <c r="AG343" s="89"/>
      <c r="AH343" s="89"/>
      <c r="AI343" s="89"/>
      <c r="AJ343" s="89"/>
      <c r="AK343" s="89"/>
      <c r="AL343" s="89"/>
      <c r="AM343" s="89"/>
      <c r="AN343" s="89"/>
      <c r="AO343" s="89"/>
      <c r="AP343" s="89"/>
      <c r="AQ343" s="89"/>
      <c r="AR343" s="89"/>
      <c r="AS343" s="89"/>
      <c r="AT343" s="89"/>
      <c r="AU343" s="89"/>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68"/>
      <c r="FL343" s="68"/>
      <c r="FM343" s="68"/>
      <c r="FN343" s="68"/>
      <c r="FO343" s="68"/>
      <c r="FP343" s="68"/>
      <c r="FQ343" s="68"/>
      <c r="FR343" s="68"/>
      <c r="FS343" s="68"/>
      <c r="FT343" s="68"/>
      <c r="FU343" s="68"/>
      <c r="FV343" s="68"/>
      <c r="FW343" s="68"/>
      <c r="FX343" s="68"/>
      <c r="FY343" s="68"/>
      <c r="FZ343" s="68"/>
      <c r="GA343" s="68"/>
      <c r="GB343" s="68"/>
      <c r="GC343" s="68"/>
      <c r="GD343" s="68"/>
      <c r="GE343" s="68"/>
      <c r="GF343" s="68"/>
      <c r="GG343" s="68"/>
      <c r="GH343" s="68"/>
      <c r="GI343" s="68"/>
      <c r="GJ343" s="68"/>
      <c r="GK343" s="68"/>
      <c r="GL343" s="68"/>
      <c r="GM343" s="68"/>
      <c r="GN343" s="68"/>
      <c r="GO343" s="68"/>
      <c r="GP343" s="68"/>
      <c r="GQ343" s="68"/>
      <c r="GR343" s="68"/>
      <c r="GS343" s="68"/>
      <c r="GT343" s="68"/>
      <c r="GU343" s="68"/>
      <c r="GV343" s="68"/>
      <c r="GW343" s="68"/>
      <c r="GX343" s="68"/>
      <c r="GY343" s="68"/>
      <c r="GZ343" s="68"/>
      <c r="HA343" s="68"/>
      <c r="HB343" s="68"/>
      <c r="HC343" s="68"/>
      <c r="HD343" s="68"/>
      <c r="HE343" s="68"/>
      <c r="HF343" s="68"/>
      <c r="HG343" s="68"/>
      <c r="HH343" s="68"/>
      <c r="HI343" s="68"/>
      <c r="HJ343" s="68"/>
      <c r="HK343" s="68"/>
      <c r="HL343" s="68"/>
      <c r="HM343" s="68"/>
      <c r="HN343" s="68"/>
      <c r="HO343" s="68"/>
      <c r="HP343" s="68"/>
      <c r="HQ343" s="68"/>
      <c r="HR343" s="68"/>
      <c r="HS343" s="68"/>
      <c r="HT343" s="68"/>
      <c r="HU343" s="68"/>
      <c r="HV343" s="68"/>
      <c r="HW343" s="68"/>
    </row>
    <row r="344" spans="1:231" s="380" customFormat="1" ht="51" x14ac:dyDescent="0.25">
      <c r="A344" s="452" t="s">
        <v>1604</v>
      </c>
      <c r="B344" s="366" t="s">
        <v>1</v>
      </c>
      <c r="C344" s="367" t="s">
        <v>1277</v>
      </c>
      <c r="D344" s="368" t="s">
        <v>1278</v>
      </c>
      <c r="E344" s="368" t="s">
        <v>1278</v>
      </c>
      <c r="F344" s="368" t="s">
        <v>1279</v>
      </c>
      <c r="G344" s="369" t="s">
        <v>6</v>
      </c>
      <c r="H344" s="370">
        <v>65</v>
      </c>
      <c r="I344" s="366">
        <v>710000000</v>
      </c>
      <c r="J344" s="366" t="s">
        <v>7</v>
      </c>
      <c r="K344" s="371" t="s">
        <v>185</v>
      </c>
      <c r="L344" s="371" t="s">
        <v>671</v>
      </c>
      <c r="M344" s="372"/>
      <c r="N344" s="366" t="s">
        <v>26</v>
      </c>
      <c r="O344" s="373" t="s">
        <v>1280</v>
      </c>
      <c r="P344" s="372"/>
      <c r="Q344" s="372"/>
      <c r="R344" s="372"/>
      <c r="S344" s="372"/>
      <c r="T344" s="374">
        <v>0</v>
      </c>
      <c r="U344" s="374">
        <v>0</v>
      </c>
      <c r="V344" s="366"/>
      <c r="W344" s="375">
        <v>2017</v>
      </c>
      <c r="X344" s="376" t="s">
        <v>2353</v>
      </c>
      <c r="Y344" s="377" t="s">
        <v>1257</v>
      </c>
      <c r="Z344" s="375"/>
      <c r="AA344" s="366" t="s">
        <v>1260</v>
      </c>
      <c r="AB344" s="375"/>
      <c r="AC344" s="375"/>
      <c r="AD344" s="375"/>
      <c r="AE344" s="374"/>
      <c r="AF344" s="375"/>
      <c r="AG344" s="375"/>
      <c r="AH344" s="375"/>
      <c r="AI344" s="375"/>
      <c r="AJ344" s="378"/>
      <c r="AK344" s="378"/>
      <c r="AL344" s="378"/>
      <c r="AM344" s="378"/>
      <c r="AN344" s="378"/>
      <c r="AO344" s="89"/>
      <c r="AP344" s="89"/>
      <c r="AQ344" s="89"/>
      <c r="AR344" s="89"/>
      <c r="AS344" s="89"/>
      <c r="AT344" s="89"/>
      <c r="AU344" s="378"/>
      <c r="AV344" s="379"/>
      <c r="AW344" s="379"/>
      <c r="AX344" s="379"/>
      <c r="AY344" s="379"/>
      <c r="AZ344" s="379"/>
      <c r="BA344" s="379"/>
      <c r="BB344" s="379"/>
      <c r="BC344" s="379"/>
      <c r="BD344" s="379"/>
      <c r="BE344" s="379"/>
      <c r="BF344" s="379"/>
      <c r="BG344" s="379"/>
      <c r="BH344" s="379"/>
      <c r="BI344" s="379"/>
      <c r="BJ344" s="379"/>
      <c r="BK344" s="379"/>
      <c r="BL344" s="379"/>
      <c r="BM344" s="379"/>
      <c r="BN344" s="379"/>
      <c r="BO344" s="379"/>
      <c r="BP344" s="379"/>
      <c r="BQ344" s="379"/>
      <c r="BR344" s="379"/>
      <c r="BS344" s="379"/>
      <c r="BT344" s="379"/>
      <c r="BU344" s="379"/>
      <c r="BV344" s="379"/>
      <c r="BW344" s="379"/>
      <c r="BX344" s="379"/>
      <c r="BY344" s="379"/>
      <c r="BZ344" s="379"/>
      <c r="CA344" s="379"/>
      <c r="CB344" s="379"/>
      <c r="CC344" s="379"/>
      <c r="CD344" s="379"/>
      <c r="CE344" s="379"/>
      <c r="CF344" s="379"/>
      <c r="CG344" s="379"/>
      <c r="CH344" s="379"/>
      <c r="CI344" s="379"/>
      <c r="CJ344" s="379"/>
      <c r="CK344" s="379"/>
      <c r="CL344" s="379"/>
      <c r="CM344" s="379"/>
      <c r="CN344" s="379"/>
      <c r="CO344" s="379"/>
      <c r="CP344" s="379"/>
      <c r="CQ344" s="379"/>
      <c r="CR344" s="379"/>
      <c r="CS344" s="379"/>
      <c r="CT344" s="379"/>
      <c r="CU344" s="379"/>
      <c r="CV344" s="379"/>
      <c r="CW344" s="379"/>
      <c r="CX344" s="379"/>
      <c r="CY344" s="379"/>
      <c r="CZ344" s="379"/>
      <c r="DA344" s="379"/>
      <c r="DB344" s="379"/>
      <c r="DC344" s="379"/>
      <c r="DD344" s="379"/>
      <c r="DE344" s="379"/>
      <c r="DF344" s="379"/>
      <c r="DG344" s="379"/>
      <c r="DH344" s="379"/>
      <c r="DI344" s="379"/>
      <c r="DJ344" s="379"/>
      <c r="DK344" s="379"/>
      <c r="DL344" s="379"/>
      <c r="DM344" s="379"/>
      <c r="DN344" s="379"/>
      <c r="DO344" s="379"/>
      <c r="DP344" s="379"/>
      <c r="DQ344" s="379"/>
      <c r="DR344" s="379"/>
      <c r="DS344" s="379"/>
      <c r="DT344" s="379"/>
      <c r="DU344" s="379"/>
      <c r="DV344" s="379"/>
      <c r="DW344" s="379"/>
      <c r="DX344" s="379"/>
      <c r="DY344" s="379"/>
      <c r="DZ344" s="379"/>
      <c r="EA344" s="379"/>
      <c r="EB344" s="379"/>
      <c r="EC344" s="379"/>
      <c r="ED344" s="379"/>
      <c r="EE344" s="379"/>
      <c r="EF344" s="379"/>
      <c r="EG344" s="379"/>
      <c r="EH344" s="379"/>
      <c r="EI344" s="379"/>
      <c r="EJ344" s="379"/>
      <c r="EK344" s="379"/>
      <c r="EL344" s="379"/>
      <c r="EM344" s="379"/>
      <c r="EN344" s="379"/>
      <c r="EO344" s="379"/>
      <c r="EP344" s="379"/>
      <c r="EQ344" s="379"/>
      <c r="ER344" s="379"/>
      <c r="ES344" s="379"/>
      <c r="ET344" s="379"/>
      <c r="EU344" s="379"/>
      <c r="EV344" s="379"/>
      <c r="EW344" s="379"/>
      <c r="EX344" s="379"/>
      <c r="EY344" s="379"/>
      <c r="EZ344" s="379"/>
      <c r="FA344" s="379"/>
      <c r="FB344" s="379"/>
      <c r="FC344" s="379"/>
      <c r="FD344" s="379"/>
      <c r="FE344" s="379"/>
      <c r="FF344" s="379"/>
      <c r="FG344" s="379"/>
      <c r="FH344" s="379"/>
      <c r="FI344" s="379"/>
      <c r="FJ344" s="379"/>
      <c r="FK344" s="379"/>
      <c r="FL344" s="379"/>
      <c r="FM344" s="379"/>
      <c r="FN344" s="379"/>
      <c r="FO344" s="379"/>
      <c r="FP344" s="379"/>
      <c r="FQ344" s="379"/>
      <c r="FR344" s="379"/>
      <c r="FS344" s="379"/>
      <c r="FT344" s="379"/>
      <c r="FU344" s="379"/>
      <c r="FV344" s="379"/>
      <c r="FW344" s="379"/>
      <c r="FX344" s="379"/>
      <c r="FY344" s="379"/>
      <c r="FZ344" s="379"/>
      <c r="GA344" s="379"/>
      <c r="GB344" s="379"/>
      <c r="GC344" s="379"/>
      <c r="GD344" s="379"/>
      <c r="GE344" s="379"/>
      <c r="GF344" s="379"/>
      <c r="GG344" s="379"/>
      <c r="GH344" s="379"/>
      <c r="GI344" s="379"/>
      <c r="GJ344" s="379"/>
      <c r="GK344" s="379"/>
      <c r="GL344" s="379"/>
      <c r="GM344" s="379"/>
      <c r="GN344" s="379"/>
      <c r="GO344" s="379"/>
      <c r="GP344" s="379"/>
      <c r="GQ344" s="379"/>
      <c r="GR344" s="379"/>
      <c r="GS344" s="379"/>
      <c r="GT344" s="379"/>
      <c r="GU344" s="379"/>
      <c r="GV344" s="379"/>
      <c r="GW344" s="379"/>
      <c r="GX344" s="379"/>
      <c r="GY344" s="379"/>
      <c r="GZ344" s="379"/>
      <c r="HA344" s="379"/>
      <c r="HB344" s="379"/>
      <c r="HC344" s="379"/>
      <c r="HD344" s="379"/>
      <c r="HE344" s="379"/>
      <c r="HF344" s="379"/>
      <c r="HG344" s="379"/>
      <c r="HH344" s="379"/>
      <c r="HI344" s="379"/>
      <c r="HJ344" s="379"/>
      <c r="HK344" s="379"/>
      <c r="HL344" s="379"/>
      <c r="HM344" s="379"/>
      <c r="HN344" s="379"/>
      <c r="HO344" s="379"/>
      <c r="HP344" s="379"/>
      <c r="HQ344" s="379"/>
      <c r="HR344" s="379"/>
      <c r="HS344" s="379"/>
      <c r="HT344" s="379"/>
      <c r="HU344" s="379"/>
      <c r="HV344" s="379"/>
      <c r="HW344" s="379"/>
    </row>
    <row r="345" spans="1:231" s="319" customFormat="1" ht="93" customHeight="1" x14ac:dyDescent="0.25">
      <c r="A345" s="174" t="s">
        <v>2440</v>
      </c>
      <c r="B345" s="166" t="s">
        <v>1</v>
      </c>
      <c r="C345" s="194" t="s">
        <v>1277</v>
      </c>
      <c r="D345" s="167" t="s">
        <v>1278</v>
      </c>
      <c r="E345" s="167" t="s">
        <v>1278</v>
      </c>
      <c r="F345" s="167" t="s">
        <v>1279</v>
      </c>
      <c r="G345" s="176" t="s">
        <v>6</v>
      </c>
      <c r="H345" s="323">
        <v>60</v>
      </c>
      <c r="I345" s="166">
        <v>710000000</v>
      </c>
      <c r="J345" s="166" t="s">
        <v>7</v>
      </c>
      <c r="K345" s="324" t="s">
        <v>399</v>
      </c>
      <c r="L345" s="324" t="s">
        <v>671</v>
      </c>
      <c r="M345" s="325"/>
      <c r="N345" s="166" t="s">
        <v>2441</v>
      </c>
      <c r="O345" s="178" t="s">
        <v>715</v>
      </c>
      <c r="P345" s="325"/>
      <c r="Q345" s="325"/>
      <c r="R345" s="325"/>
      <c r="S345" s="325"/>
      <c r="T345" s="184">
        <f t="shared" ref="T345" si="23">U345/1.12</f>
        <v>9999999.9999999981</v>
      </c>
      <c r="U345" s="184">
        <v>11200000</v>
      </c>
      <c r="V345" s="166"/>
      <c r="W345" s="171">
        <v>2017</v>
      </c>
      <c r="X345" s="274" t="s">
        <v>2442</v>
      </c>
      <c r="Y345" s="326" t="s">
        <v>1257</v>
      </c>
      <c r="Z345" s="171" t="s">
        <v>2308</v>
      </c>
      <c r="AA345" s="171" t="s">
        <v>1260</v>
      </c>
      <c r="AB345" s="171" t="s">
        <v>1785</v>
      </c>
      <c r="AC345" s="171" t="s">
        <v>2309</v>
      </c>
      <c r="AD345" s="329"/>
      <c r="AE345" s="184">
        <v>11200000</v>
      </c>
      <c r="AF345" s="171"/>
      <c r="AG345" s="171" t="s">
        <v>1723</v>
      </c>
      <c r="AH345" s="171" t="s">
        <v>2310</v>
      </c>
      <c r="AI345" s="173"/>
      <c r="AJ345" s="173"/>
      <c r="AK345" s="173"/>
      <c r="AL345" s="173"/>
      <c r="AM345" s="173"/>
      <c r="AN345" s="173"/>
      <c r="AO345" s="173"/>
      <c r="AP345" s="173"/>
      <c r="AQ345" s="173"/>
      <c r="AR345" s="173"/>
      <c r="AS345" s="173"/>
      <c r="AT345" s="173"/>
      <c r="AU345" s="248"/>
    </row>
    <row r="346" spans="1:231" s="380" customFormat="1" ht="51" x14ac:dyDescent="0.25">
      <c r="A346" s="365" t="s">
        <v>1605</v>
      </c>
      <c r="B346" s="366" t="s">
        <v>1</v>
      </c>
      <c r="C346" s="367" t="s">
        <v>1281</v>
      </c>
      <c r="D346" s="368" t="s">
        <v>1282</v>
      </c>
      <c r="E346" s="368" t="s">
        <v>1282</v>
      </c>
      <c r="F346" s="368" t="s">
        <v>1283</v>
      </c>
      <c r="G346" s="369" t="s">
        <v>6</v>
      </c>
      <c r="H346" s="370">
        <v>65</v>
      </c>
      <c r="I346" s="366">
        <v>710000000</v>
      </c>
      <c r="J346" s="366" t="s">
        <v>7</v>
      </c>
      <c r="K346" s="371" t="s">
        <v>185</v>
      </c>
      <c r="L346" s="371" t="s">
        <v>671</v>
      </c>
      <c r="M346" s="372"/>
      <c r="N346" s="366" t="s">
        <v>26</v>
      </c>
      <c r="O346" s="373" t="s">
        <v>1280</v>
      </c>
      <c r="P346" s="372"/>
      <c r="Q346" s="372"/>
      <c r="R346" s="372"/>
      <c r="S346" s="372"/>
      <c r="T346" s="374">
        <v>0</v>
      </c>
      <c r="U346" s="374">
        <v>0</v>
      </c>
      <c r="V346" s="366"/>
      <c r="W346" s="375">
        <v>2017</v>
      </c>
      <c r="X346" s="376" t="s">
        <v>2353</v>
      </c>
      <c r="Y346" s="377" t="s">
        <v>1257</v>
      </c>
      <c r="Z346" s="375"/>
      <c r="AA346" s="366" t="s">
        <v>1260</v>
      </c>
      <c r="AB346" s="375"/>
      <c r="AC346" s="375"/>
      <c r="AD346" s="378"/>
      <c r="AE346" s="374"/>
      <c r="AF346" s="374"/>
      <c r="AG346" s="375"/>
      <c r="AH346" s="378"/>
      <c r="AI346" s="378"/>
      <c r="AJ346" s="378"/>
      <c r="AK346" s="378"/>
      <c r="AL346" s="378"/>
      <c r="AM346" s="378"/>
      <c r="AN346" s="378"/>
      <c r="AO346" s="89"/>
      <c r="AP346" s="89"/>
      <c r="AQ346" s="89"/>
      <c r="AR346" s="89"/>
      <c r="AS346" s="89"/>
      <c r="AT346" s="89"/>
      <c r="AU346" s="378"/>
      <c r="AV346" s="379"/>
      <c r="AW346" s="379"/>
      <c r="AX346" s="379"/>
      <c r="AY346" s="379"/>
      <c r="AZ346" s="379"/>
      <c r="BA346" s="379"/>
      <c r="BB346" s="379"/>
      <c r="BC346" s="379"/>
      <c r="BD346" s="379"/>
      <c r="BE346" s="379"/>
      <c r="BF346" s="379"/>
      <c r="BG346" s="379"/>
      <c r="BH346" s="379"/>
      <c r="BI346" s="379"/>
      <c r="BJ346" s="379"/>
      <c r="BK346" s="379"/>
      <c r="BL346" s="379"/>
      <c r="BM346" s="379"/>
      <c r="BN346" s="379"/>
      <c r="BO346" s="379"/>
      <c r="BP346" s="379"/>
      <c r="BQ346" s="379"/>
      <c r="BR346" s="379"/>
      <c r="BS346" s="379"/>
      <c r="BT346" s="379"/>
      <c r="BU346" s="379"/>
      <c r="BV346" s="379"/>
      <c r="BW346" s="379"/>
      <c r="BX346" s="379"/>
      <c r="BY346" s="379"/>
      <c r="BZ346" s="379"/>
      <c r="CA346" s="379"/>
      <c r="CB346" s="379"/>
      <c r="CC346" s="379"/>
      <c r="CD346" s="379"/>
      <c r="CE346" s="379"/>
      <c r="CF346" s="379"/>
      <c r="CG346" s="379"/>
      <c r="CH346" s="379"/>
      <c r="CI346" s="379"/>
      <c r="CJ346" s="379"/>
      <c r="CK346" s="379"/>
      <c r="CL346" s="379"/>
      <c r="CM346" s="379"/>
      <c r="CN346" s="379"/>
      <c r="CO346" s="379"/>
      <c r="CP346" s="379"/>
      <c r="CQ346" s="379"/>
      <c r="CR346" s="379"/>
      <c r="CS346" s="379"/>
      <c r="CT346" s="379"/>
      <c r="CU346" s="379"/>
      <c r="CV346" s="379"/>
      <c r="CW346" s="379"/>
      <c r="CX346" s="379"/>
      <c r="CY346" s="379"/>
      <c r="CZ346" s="379"/>
      <c r="DA346" s="379"/>
      <c r="DB346" s="379"/>
      <c r="DC346" s="379"/>
      <c r="DD346" s="379"/>
      <c r="DE346" s="379"/>
      <c r="DF346" s="379"/>
      <c r="DG346" s="379"/>
      <c r="DH346" s="379"/>
      <c r="DI346" s="379"/>
      <c r="DJ346" s="379"/>
      <c r="DK346" s="379"/>
      <c r="DL346" s="379"/>
      <c r="DM346" s="379"/>
      <c r="DN346" s="379"/>
      <c r="DO346" s="379"/>
      <c r="DP346" s="379"/>
      <c r="DQ346" s="379"/>
      <c r="DR346" s="379"/>
      <c r="DS346" s="379"/>
      <c r="DT346" s="379"/>
      <c r="DU346" s="379"/>
      <c r="DV346" s="379"/>
      <c r="DW346" s="379"/>
      <c r="DX346" s="379"/>
      <c r="DY346" s="379"/>
      <c r="DZ346" s="379"/>
      <c r="EA346" s="379"/>
      <c r="EB346" s="379"/>
      <c r="EC346" s="379"/>
      <c r="ED346" s="379"/>
      <c r="EE346" s="379"/>
      <c r="EF346" s="379"/>
      <c r="EG346" s="379"/>
      <c r="EH346" s="379"/>
      <c r="EI346" s="379"/>
      <c r="EJ346" s="379"/>
      <c r="EK346" s="379"/>
      <c r="EL346" s="379"/>
      <c r="EM346" s="379"/>
      <c r="EN346" s="379"/>
      <c r="EO346" s="379"/>
      <c r="EP346" s="379"/>
      <c r="EQ346" s="379"/>
      <c r="ER346" s="379"/>
      <c r="ES346" s="379"/>
      <c r="ET346" s="379"/>
      <c r="EU346" s="379"/>
      <c r="EV346" s="379"/>
      <c r="EW346" s="379"/>
      <c r="EX346" s="379"/>
      <c r="EY346" s="379"/>
      <c r="EZ346" s="379"/>
      <c r="FA346" s="379"/>
      <c r="FB346" s="379"/>
      <c r="FC346" s="379"/>
      <c r="FD346" s="379"/>
      <c r="FE346" s="379"/>
      <c r="FF346" s="379"/>
      <c r="FG346" s="379"/>
      <c r="FH346" s="379"/>
      <c r="FI346" s="379"/>
      <c r="FJ346" s="379"/>
      <c r="FK346" s="379"/>
      <c r="FL346" s="379"/>
      <c r="FM346" s="379"/>
      <c r="FN346" s="379"/>
      <c r="FO346" s="379"/>
      <c r="FP346" s="379"/>
      <c r="FQ346" s="379"/>
      <c r="FR346" s="379"/>
      <c r="FS346" s="379"/>
      <c r="FT346" s="379"/>
      <c r="FU346" s="379"/>
      <c r="FV346" s="379"/>
      <c r="FW346" s="379"/>
      <c r="FX346" s="379"/>
      <c r="FY346" s="379"/>
      <c r="FZ346" s="379"/>
      <c r="GA346" s="379"/>
      <c r="GB346" s="379"/>
      <c r="GC346" s="379"/>
      <c r="GD346" s="379"/>
      <c r="GE346" s="379"/>
      <c r="GF346" s="379"/>
      <c r="GG346" s="379"/>
      <c r="GH346" s="379"/>
      <c r="GI346" s="379"/>
      <c r="GJ346" s="379"/>
      <c r="GK346" s="379"/>
      <c r="GL346" s="379"/>
      <c r="GM346" s="379"/>
      <c r="GN346" s="379"/>
      <c r="GO346" s="379"/>
      <c r="GP346" s="379"/>
      <c r="GQ346" s="379"/>
      <c r="GR346" s="379"/>
      <c r="GS346" s="379"/>
      <c r="GT346" s="379"/>
      <c r="GU346" s="379"/>
      <c r="GV346" s="379"/>
      <c r="GW346" s="379"/>
      <c r="GX346" s="379"/>
      <c r="GY346" s="379"/>
      <c r="GZ346" s="379"/>
      <c r="HA346" s="379"/>
      <c r="HB346" s="379"/>
      <c r="HC346" s="379"/>
      <c r="HD346" s="379"/>
      <c r="HE346" s="379"/>
      <c r="HF346" s="379"/>
      <c r="HG346" s="379"/>
      <c r="HH346" s="379"/>
      <c r="HI346" s="379"/>
      <c r="HJ346" s="379"/>
      <c r="HK346" s="379"/>
      <c r="HL346" s="379"/>
      <c r="HM346" s="379"/>
      <c r="HN346" s="379"/>
      <c r="HO346" s="379"/>
      <c r="HP346" s="379"/>
      <c r="HQ346" s="379"/>
      <c r="HR346" s="379"/>
      <c r="HS346" s="379"/>
      <c r="HT346" s="379"/>
      <c r="HU346" s="379"/>
      <c r="HV346" s="379"/>
      <c r="HW346" s="379"/>
    </row>
    <row r="347" spans="1:231" s="319" customFormat="1" ht="93" customHeight="1" x14ac:dyDescent="0.25">
      <c r="A347" s="165" t="s">
        <v>2443</v>
      </c>
      <c r="B347" s="166" t="s">
        <v>1</v>
      </c>
      <c r="C347" s="194" t="s">
        <v>1281</v>
      </c>
      <c r="D347" s="167" t="s">
        <v>1282</v>
      </c>
      <c r="E347" s="167" t="s">
        <v>1282</v>
      </c>
      <c r="F347" s="167" t="s">
        <v>1283</v>
      </c>
      <c r="G347" s="176" t="s">
        <v>6</v>
      </c>
      <c r="H347" s="323">
        <v>65</v>
      </c>
      <c r="I347" s="166">
        <v>710000000</v>
      </c>
      <c r="J347" s="166" t="s">
        <v>7</v>
      </c>
      <c r="K347" s="324" t="s">
        <v>399</v>
      </c>
      <c r="L347" s="324" t="s">
        <v>671</v>
      </c>
      <c r="M347" s="325"/>
      <c r="N347" s="166" t="s">
        <v>421</v>
      </c>
      <c r="O347" s="178" t="s">
        <v>715</v>
      </c>
      <c r="P347" s="325"/>
      <c r="Q347" s="325"/>
      <c r="R347" s="325"/>
      <c r="S347" s="325"/>
      <c r="T347" s="184">
        <f>U347/1.12</f>
        <v>6499999.9999999991</v>
      </c>
      <c r="U347" s="184">
        <v>7280000</v>
      </c>
      <c r="V347" s="166"/>
      <c r="W347" s="171">
        <v>2017</v>
      </c>
      <c r="X347" s="274" t="s">
        <v>2418</v>
      </c>
      <c r="Y347" s="326" t="s">
        <v>1257</v>
      </c>
      <c r="Z347" s="171" t="s">
        <v>2311</v>
      </c>
      <c r="AA347" s="171" t="s">
        <v>1260</v>
      </c>
      <c r="AB347" s="171" t="s">
        <v>1785</v>
      </c>
      <c r="AC347" s="171" t="s">
        <v>2309</v>
      </c>
      <c r="AD347" s="327"/>
      <c r="AE347" s="184">
        <f>SUBTOTAL(9,AF347:AF356)</f>
        <v>21840000</v>
      </c>
      <c r="AF347" s="184">
        <v>7280000</v>
      </c>
      <c r="AG347" s="171" t="s">
        <v>1723</v>
      </c>
      <c r="AH347" s="171"/>
      <c r="AI347" s="173"/>
      <c r="AJ347" s="173"/>
      <c r="AK347" s="173"/>
      <c r="AL347" s="173"/>
      <c r="AM347" s="173"/>
      <c r="AN347" s="173"/>
      <c r="AO347" s="173"/>
      <c r="AP347" s="173"/>
      <c r="AQ347" s="173"/>
      <c r="AR347" s="173"/>
      <c r="AS347" s="173"/>
      <c r="AT347" s="173"/>
      <c r="AU347" s="248"/>
    </row>
    <row r="348" spans="1:231" s="97" customFormat="1" ht="51" x14ac:dyDescent="0.25">
      <c r="A348" s="98" t="s">
        <v>1606</v>
      </c>
      <c r="B348" s="2" t="s">
        <v>1</v>
      </c>
      <c r="C348" s="81" t="s">
        <v>1281</v>
      </c>
      <c r="D348" s="45" t="s">
        <v>1282</v>
      </c>
      <c r="E348" s="45" t="s">
        <v>1282</v>
      </c>
      <c r="F348" s="45" t="s">
        <v>1284</v>
      </c>
      <c r="G348" s="73" t="s">
        <v>682</v>
      </c>
      <c r="H348" s="76">
        <v>65</v>
      </c>
      <c r="I348" s="2">
        <v>710000000</v>
      </c>
      <c r="J348" s="2" t="s">
        <v>7</v>
      </c>
      <c r="K348" s="87" t="s">
        <v>389</v>
      </c>
      <c r="L348" s="87" t="s">
        <v>671</v>
      </c>
      <c r="M348" s="88"/>
      <c r="N348" s="2" t="s">
        <v>714</v>
      </c>
      <c r="O348" s="82" t="s">
        <v>1280</v>
      </c>
      <c r="P348" s="88"/>
      <c r="Q348" s="88"/>
      <c r="R348" s="88"/>
      <c r="S348" s="88"/>
      <c r="T348" s="72">
        <f>U348/1.12</f>
        <v>23749999.999999996</v>
      </c>
      <c r="U348" s="72">
        <v>26600000</v>
      </c>
      <c r="V348" s="2"/>
      <c r="W348" s="14">
        <v>2017</v>
      </c>
      <c r="X348" s="121"/>
      <c r="Y348" s="140" t="s">
        <v>1257</v>
      </c>
      <c r="Z348" s="95"/>
      <c r="AA348" s="14" t="s">
        <v>1260</v>
      </c>
      <c r="AB348" s="89"/>
      <c r="AC348" s="89"/>
      <c r="AD348" s="89"/>
      <c r="AE348" s="89"/>
      <c r="AF348" s="89"/>
      <c r="AG348" s="89"/>
      <c r="AH348" s="89"/>
      <c r="AI348" s="89"/>
      <c r="AJ348" s="89"/>
      <c r="AK348" s="89"/>
      <c r="AL348" s="89"/>
      <c r="AM348" s="89"/>
      <c r="AN348" s="89"/>
      <c r="AO348" s="89"/>
      <c r="AP348" s="89"/>
      <c r="AQ348" s="89"/>
      <c r="AR348" s="89"/>
      <c r="AS348" s="89"/>
      <c r="AT348" s="89"/>
      <c r="AU348" s="89"/>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68"/>
      <c r="FL348" s="68"/>
      <c r="FM348" s="68"/>
      <c r="FN348" s="68"/>
      <c r="FO348" s="68"/>
      <c r="FP348" s="68"/>
      <c r="FQ348" s="68"/>
      <c r="FR348" s="68"/>
      <c r="FS348" s="68"/>
      <c r="FT348" s="68"/>
      <c r="FU348" s="68"/>
      <c r="FV348" s="68"/>
      <c r="FW348" s="68"/>
      <c r="FX348" s="68"/>
      <c r="FY348" s="68"/>
      <c r="FZ348" s="68"/>
      <c r="GA348" s="68"/>
      <c r="GB348" s="68"/>
      <c r="GC348" s="68"/>
      <c r="GD348" s="68"/>
      <c r="GE348" s="68"/>
      <c r="GF348" s="68"/>
      <c r="GG348" s="68"/>
      <c r="GH348" s="68"/>
      <c r="GI348" s="68"/>
      <c r="GJ348" s="68"/>
      <c r="GK348" s="68"/>
      <c r="GL348" s="68"/>
      <c r="GM348" s="68"/>
      <c r="GN348" s="68"/>
      <c r="GO348" s="68"/>
      <c r="GP348" s="68"/>
      <c r="GQ348" s="68"/>
      <c r="GR348" s="68"/>
      <c r="GS348" s="68"/>
      <c r="GT348" s="68"/>
      <c r="GU348" s="68"/>
      <c r="GV348" s="68"/>
      <c r="GW348" s="68"/>
      <c r="GX348" s="68"/>
      <c r="GY348" s="68"/>
      <c r="GZ348" s="68"/>
      <c r="HA348" s="68"/>
      <c r="HB348" s="68"/>
      <c r="HC348" s="68"/>
      <c r="HD348" s="68"/>
      <c r="HE348" s="68"/>
      <c r="HF348" s="68"/>
      <c r="HG348" s="68"/>
      <c r="HH348" s="68"/>
      <c r="HI348" s="68"/>
      <c r="HJ348" s="68"/>
      <c r="HK348" s="68"/>
      <c r="HL348" s="68"/>
      <c r="HM348" s="68"/>
      <c r="HN348" s="68"/>
      <c r="HO348" s="68"/>
      <c r="HP348" s="68"/>
      <c r="HQ348" s="68"/>
      <c r="HR348" s="68"/>
      <c r="HS348" s="68"/>
      <c r="HT348" s="68"/>
      <c r="HU348" s="68"/>
      <c r="HV348" s="68"/>
      <c r="HW348" s="68"/>
    </row>
    <row r="349" spans="1:231" s="380" customFormat="1" ht="51" x14ac:dyDescent="0.25">
      <c r="A349" s="365" t="s">
        <v>1607</v>
      </c>
      <c r="B349" s="366" t="s">
        <v>1</v>
      </c>
      <c r="C349" s="367" t="s">
        <v>1281</v>
      </c>
      <c r="D349" s="368" t="s">
        <v>1282</v>
      </c>
      <c r="E349" s="368" t="s">
        <v>1282</v>
      </c>
      <c r="F349" s="368" t="s">
        <v>1285</v>
      </c>
      <c r="G349" s="369" t="s">
        <v>6</v>
      </c>
      <c r="H349" s="370">
        <v>65</v>
      </c>
      <c r="I349" s="366">
        <v>710000000</v>
      </c>
      <c r="J349" s="366" t="s">
        <v>7</v>
      </c>
      <c r="K349" s="371" t="s">
        <v>185</v>
      </c>
      <c r="L349" s="371" t="s">
        <v>671</v>
      </c>
      <c r="M349" s="372"/>
      <c r="N349" s="366" t="s">
        <v>26</v>
      </c>
      <c r="O349" s="373" t="s">
        <v>1280</v>
      </c>
      <c r="P349" s="372"/>
      <c r="Q349" s="372"/>
      <c r="R349" s="372"/>
      <c r="S349" s="372"/>
      <c r="T349" s="374">
        <f>U349/1.12</f>
        <v>0</v>
      </c>
      <c r="U349" s="374">
        <v>0</v>
      </c>
      <c r="V349" s="366"/>
      <c r="W349" s="375">
        <v>2017</v>
      </c>
      <c r="X349" s="376" t="s">
        <v>2353</v>
      </c>
      <c r="Y349" s="377" t="s">
        <v>1257</v>
      </c>
      <c r="Z349" s="375"/>
      <c r="AA349" s="375" t="s">
        <v>1260</v>
      </c>
      <c r="AB349" s="375"/>
      <c r="AC349" s="375"/>
      <c r="AD349" s="378"/>
      <c r="AE349" s="378"/>
      <c r="AF349" s="374"/>
      <c r="AG349" s="375"/>
      <c r="AH349" s="378"/>
      <c r="AI349" s="378"/>
      <c r="AJ349" s="378"/>
      <c r="AK349" s="378"/>
      <c r="AL349" s="378"/>
      <c r="AM349" s="378"/>
      <c r="AN349" s="378"/>
      <c r="AO349" s="89"/>
      <c r="AP349" s="89"/>
      <c r="AQ349" s="89"/>
      <c r="AR349" s="89"/>
      <c r="AS349" s="89"/>
      <c r="AT349" s="89"/>
      <c r="AU349" s="378"/>
      <c r="AV349" s="379"/>
      <c r="AW349" s="379"/>
      <c r="AX349" s="379"/>
      <c r="AY349" s="379"/>
      <c r="AZ349" s="379"/>
      <c r="BA349" s="379"/>
      <c r="BB349" s="379"/>
      <c r="BC349" s="379"/>
      <c r="BD349" s="379"/>
      <c r="BE349" s="379"/>
      <c r="BF349" s="379"/>
      <c r="BG349" s="379"/>
      <c r="BH349" s="379"/>
      <c r="BI349" s="379"/>
      <c r="BJ349" s="379"/>
      <c r="BK349" s="379"/>
      <c r="BL349" s="379"/>
      <c r="BM349" s="379"/>
      <c r="BN349" s="379"/>
      <c r="BO349" s="379"/>
      <c r="BP349" s="379"/>
      <c r="BQ349" s="379"/>
      <c r="BR349" s="379"/>
      <c r="BS349" s="379"/>
      <c r="BT349" s="379"/>
      <c r="BU349" s="379"/>
      <c r="BV349" s="379"/>
      <c r="BW349" s="379"/>
      <c r="BX349" s="379"/>
      <c r="BY349" s="379"/>
      <c r="BZ349" s="379"/>
      <c r="CA349" s="379"/>
      <c r="CB349" s="379"/>
      <c r="CC349" s="379"/>
      <c r="CD349" s="379"/>
      <c r="CE349" s="379"/>
      <c r="CF349" s="379"/>
      <c r="CG349" s="379"/>
      <c r="CH349" s="379"/>
      <c r="CI349" s="379"/>
      <c r="CJ349" s="379"/>
      <c r="CK349" s="379"/>
      <c r="CL349" s="379"/>
      <c r="CM349" s="379"/>
      <c r="CN349" s="379"/>
      <c r="CO349" s="379"/>
      <c r="CP349" s="379"/>
      <c r="CQ349" s="379"/>
      <c r="CR349" s="379"/>
      <c r="CS349" s="379"/>
      <c r="CT349" s="379"/>
      <c r="CU349" s="379"/>
      <c r="CV349" s="379"/>
      <c r="CW349" s="379"/>
      <c r="CX349" s="379"/>
      <c r="CY349" s="379"/>
      <c r="CZ349" s="379"/>
      <c r="DA349" s="379"/>
      <c r="DB349" s="379"/>
      <c r="DC349" s="379"/>
      <c r="DD349" s="379"/>
      <c r="DE349" s="379"/>
      <c r="DF349" s="379"/>
      <c r="DG349" s="379"/>
      <c r="DH349" s="379"/>
      <c r="DI349" s="379"/>
      <c r="DJ349" s="379"/>
      <c r="DK349" s="379"/>
      <c r="DL349" s="379"/>
      <c r="DM349" s="379"/>
      <c r="DN349" s="379"/>
      <c r="DO349" s="379"/>
      <c r="DP349" s="379"/>
      <c r="DQ349" s="379"/>
      <c r="DR349" s="379"/>
      <c r="DS349" s="379"/>
      <c r="DT349" s="379"/>
      <c r="DU349" s="379"/>
      <c r="DV349" s="379"/>
      <c r="DW349" s="379"/>
      <c r="DX349" s="379"/>
      <c r="DY349" s="379"/>
      <c r="DZ349" s="379"/>
      <c r="EA349" s="379"/>
      <c r="EB349" s="379"/>
      <c r="EC349" s="379"/>
      <c r="ED349" s="379"/>
      <c r="EE349" s="379"/>
      <c r="EF349" s="379"/>
      <c r="EG349" s="379"/>
      <c r="EH349" s="379"/>
      <c r="EI349" s="379"/>
      <c r="EJ349" s="379"/>
      <c r="EK349" s="379"/>
      <c r="EL349" s="379"/>
      <c r="EM349" s="379"/>
      <c r="EN349" s="379"/>
      <c r="EO349" s="379"/>
      <c r="EP349" s="379"/>
      <c r="EQ349" s="379"/>
      <c r="ER349" s="379"/>
      <c r="ES349" s="379"/>
      <c r="ET349" s="379"/>
      <c r="EU349" s="379"/>
      <c r="EV349" s="379"/>
      <c r="EW349" s="379"/>
      <c r="EX349" s="379"/>
      <c r="EY349" s="379"/>
      <c r="EZ349" s="379"/>
      <c r="FA349" s="379"/>
      <c r="FB349" s="379"/>
      <c r="FC349" s="379"/>
      <c r="FD349" s="379"/>
      <c r="FE349" s="379"/>
      <c r="FF349" s="379"/>
      <c r="FG349" s="379"/>
      <c r="FH349" s="379"/>
      <c r="FI349" s="379"/>
      <c r="FJ349" s="379"/>
      <c r="FK349" s="379"/>
      <c r="FL349" s="379"/>
      <c r="FM349" s="379"/>
      <c r="FN349" s="379"/>
      <c r="FO349" s="379"/>
      <c r="FP349" s="379"/>
      <c r="FQ349" s="379"/>
      <c r="FR349" s="379"/>
      <c r="FS349" s="379"/>
      <c r="FT349" s="379"/>
      <c r="FU349" s="379"/>
      <c r="FV349" s="379"/>
      <c r="FW349" s="379"/>
      <c r="FX349" s="379"/>
      <c r="FY349" s="379"/>
      <c r="FZ349" s="379"/>
      <c r="GA349" s="379"/>
      <c r="GB349" s="379"/>
      <c r="GC349" s="379"/>
      <c r="GD349" s="379"/>
      <c r="GE349" s="379"/>
      <c r="GF349" s="379"/>
      <c r="GG349" s="379"/>
      <c r="GH349" s="379"/>
      <c r="GI349" s="379"/>
      <c r="GJ349" s="379"/>
      <c r="GK349" s="379"/>
      <c r="GL349" s="379"/>
      <c r="GM349" s="379"/>
      <c r="GN349" s="379"/>
      <c r="GO349" s="379"/>
      <c r="GP349" s="379"/>
      <c r="GQ349" s="379"/>
      <c r="GR349" s="379"/>
      <c r="GS349" s="379"/>
      <c r="GT349" s="379"/>
      <c r="GU349" s="379"/>
      <c r="GV349" s="379"/>
      <c r="GW349" s="379"/>
      <c r="GX349" s="379"/>
      <c r="GY349" s="379"/>
      <c r="GZ349" s="379"/>
      <c r="HA349" s="379"/>
      <c r="HB349" s="379"/>
      <c r="HC349" s="379"/>
      <c r="HD349" s="379"/>
      <c r="HE349" s="379"/>
      <c r="HF349" s="379"/>
      <c r="HG349" s="379"/>
      <c r="HH349" s="379"/>
      <c r="HI349" s="379"/>
      <c r="HJ349" s="379"/>
      <c r="HK349" s="379"/>
      <c r="HL349" s="379"/>
      <c r="HM349" s="379"/>
      <c r="HN349" s="379"/>
      <c r="HO349" s="379"/>
      <c r="HP349" s="379"/>
      <c r="HQ349" s="379"/>
      <c r="HR349" s="379"/>
      <c r="HS349" s="379"/>
      <c r="HT349" s="379"/>
      <c r="HU349" s="379"/>
      <c r="HV349" s="379"/>
      <c r="HW349" s="379"/>
    </row>
    <row r="350" spans="1:231" s="319" customFormat="1" ht="93" customHeight="1" x14ac:dyDescent="0.25">
      <c r="A350" s="165" t="s">
        <v>2444</v>
      </c>
      <c r="B350" s="166" t="s">
        <v>1</v>
      </c>
      <c r="C350" s="194" t="s">
        <v>1281</v>
      </c>
      <c r="D350" s="167" t="s">
        <v>1282</v>
      </c>
      <c r="E350" s="167" t="s">
        <v>1282</v>
      </c>
      <c r="F350" s="167" t="s">
        <v>1285</v>
      </c>
      <c r="G350" s="176" t="s">
        <v>6</v>
      </c>
      <c r="H350" s="323">
        <v>65</v>
      </c>
      <c r="I350" s="166">
        <v>710000000</v>
      </c>
      <c r="J350" s="166" t="s">
        <v>7</v>
      </c>
      <c r="K350" s="324" t="s">
        <v>399</v>
      </c>
      <c r="L350" s="324" t="s">
        <v>671</v>
      </c>
      <c r="M350" s="325"/>
      <c r="N350" s="166" t="s">
        <v>421</v>
      </c>
      <c r="O350" s="178" t="s">
        <v>715</v>
      </c>
      <c r="P350" s="325"/>
      <c r="Q350" s="325"/>
      <c r="R350" s="325"/>
      <c r="S350" s="325"/>
      <c r="T350" s="184">
        <f t="shared" ref="T350:T353" si="24">U350/1.12</f>
        <v>6499999.9999999991</v>
      </c>
      <c r="U350" s="184">
        <v>7280000</v>
      </c>
      <c r="V350" s="166"/>
      <c r="W350" s="171">
        <v>2017</v>
      </c>
      <c r="X350" s="274" t="s">
        <v>2418</v>
      </c>
      <c r="Y350" s="326" t="s">
        <v>1257</v>
      </c>
      <c r="Z350" s="171" t="s">
        <v>2311</v>
      </c>
      <c r="AA350" s="171" t="s">
        <v>1260</v>
      </c>
      <c r="AB350" s="171" t="s">
        <v>1785</v>
      </c>
      <c r="AC350" s="171" t="s">
        <v>2309</v>
      </c>
      <c r="AD350" s="329"/>
      <c r="AE350" s="327"/>
      <c r="AF350" s="184">
        <v>7280000</v>
      </c>
      <c r="AG350" s="171" t="s">
        <v>1723</v>
      </c>
      <c r="AH350" s="171"/>
      <c r="AI350" s="173"/>
      <c r="AJ350" s="173"/>
      <c r="AK350" s="173"/>
      <c r="AL350" s="173"/>
      <c r="AM350" s="173"/>
      <c r="AN350" s="173"/>
      <c r="AO350" s="173"/>
      <c r="AP350" s="173"/>
      <c r="AQ350" s="173"/>
      <c r="AR350" s="173"/>
      <c r="AS350" s="173"/>
      <c r="AT350" s="173"/>
      <c r="AU350" s="248"/>
    </row>
    <row r="351" spans="1:231" s="364" customFormat="1" ht="51" x14ac:dyDescent="0.25">
      <c r="A351" s="246" t="s">
        <v>1608</v>
      </c>
      <c r="B351" s="236" t="s">
        <v>1</v>
      </c>
      <c r="C351" s="357" t="s">
        <v>1281</v>
      </c>
      <c r="D351" s="237" t="s">
        <v>1282</v>
      </c>
      <c r="E351" s="237" t="s">
        <v>1282</v>
      </c>
      <c r="F351" s="237" t="s">
        <v>1286</v>
      </c>
      <c r="G351" s="289" t="s">
        <v>6</v>
      </c>
      <c r="H351" s="290">
        <v>100</v>
      </c>
      <c r="I351" s="236">
        <v>710000000</v>
      </c>
      <c r="J351" s="236" t="s">
        <v>7</v>
      </c>
      <c r="K351" s="358" t="s">
        <v>185</v>
      </c>
      <c r="L351" s="358" t="s">
        <v>671</v>
      </c>
      <c r="M351" s="359"/>
      <c r="N351" s="236" t="s">
        <v>26</v>
      </c>
      <c r="O351" s="360" t="s">
        <v>715</v>
      </c>
      <c r="P351" s="359"/>
      <c r="Q351" s="359"/>
      <c r="R351" s="359"/>
      <c r="S351" s="359"/>
      <c r="T351" s="291">
        <v>0</v>
      </c>
      <c r="U351" s="291">
        <v>0</v>
      </c>
      <c r="V351" s="236"/>
      <c r="W351" s="241">
        <v>2017</v>
      </c>
      <c r="X351" s="278" t="s">
        <v>2437</v>
      </c>
      <c r="Y351" s="361" t="s">
        <v>1257</v>
      </c>
      <c r="Z351" s="479"/>
      <c r="AA351" s="241" t="s">
        <v>1260</v>
      </c>
      <c r="AB351" s="362"/>
      <c r="AC351" s="362"/>
      <c r="AD351" s="362"/>
      <c r="AE351" s="362"/>
      <c r="AF351" s="362"/>
      <c r="AG351" s="362"/>
      <c r="AH351" s="362"/>
      <c r="AI351" s="362"/>
      <c r="AJ351" s="362"/>
      <c r="AK351" s="362"/>
      <c r="AL351" s="362"/>
      <c r="AM351" s="362"/>
      <c r="AN351" s="362"/>
      <c r="AO351" s="89"/>
      <c r="AP351" s="89"/>
      <c r="AQ351" s="89"/>
      <c r="AR351" s="89"/>
      <c r="AS351" s="89"/>
      <c r="AT351" s="89"/>
      <c r="AU351" s="362"/>
      <c r="AV351" s="363"/>
      <c r="AW351" s="363"/>
      <c r="AX351" s="363"/>
      <c r="AY351" s="363"/>
      <c r="AZ351" s="363"/>
      <c r="BA351" s="363"/>
      <c r="BB351" s="363"/>
      <c r="BC351" s="363"/>
      <c r="BD351" s="363"/>
      <c r="BE351" s="363"/>
      <c r="BF351" s="363"/>
      <c r="BG351" s="363"/>
      <c r="BH351" s="363"/>
      <c r="BI351" s="363"/>
      <c r="BJ351" s="363"/>
      <c r="BK351" s="363"/>
      <c r="BL351" s="363"/>
      <c r="BM351" s="363"/>
      <c r="BN351" s="363"/>
      <c r="BO351" s="363"/>
      <c r="BP351" s="363"/>
      <c r="BQ351" s="363"/>
      <c r="BR351" s="363"/>
      <c r="BS351" s="363"/>
      <c r="BT351" s="363"/>
      <c r="BU351" s="363"/>
      <c r="BV351" s="363"/>
      <c r="BW351" s="363"/>
      <c r="BX351" s="363"/>
      <c r="BY351" s="363"/>
      <c r="BZ351" s="363"/>
      <c r="CA351" s="363"/>
      <c r="CB351" s="363"/>
      <c r="CC351" s="363"/>
      <c r="CD351" s="363"/>
      <c r="CE351" s="363"/>
      <c r="CF351" s="363"/>
      <c r="CG351" s="363"/>
      <c r="CH351" s="363"/>
      <c r="CI351" s="363"/>
      <c r="CJ351" s="363"/>
      <c r="CK351" s="363"/>
      <c r="CL351" s="363"/>
      <c r="CM351" s="363"/>
      <c r="CN351" s="363"/>
      <c r="CO351" s="363"/>
      <c r="CP351" s="363"/>
      <c r="CQ351" s="363"/>
      <c r="CR351" s="363"/>
      <c r="CS351" s="363"/>
      <c r="CT351" s="363"/>
      <c r="CU351" s="363"/>
      <c r="CV351" s="363"/>
      <c r="CW351" s="363"/>
      <c r="CX351" s="363"/>
      <c r="CY351" s="363"/>
      <c r="CZ351" s="363"/>
      <c r="DA351" s="363"/>
      <c r="DB351" s="363"/>
      <c r="DC351" s="363"/>
      <c r="DD351" s="363"/>
      <c r="DE351" s="363"/>
      <c r="DF351" s="363"/>
      <c r="DG351" s="363"/>
      <c r="DH351" s="363"/>
      <c r="DI351" s="363"/>
      <c r="DJ351" s="363"/>
      <c r="DK351" s="363"/>
      <c r="DL351" s="363"/>
      <c r="DM351" s="363"/>
      <c r="DN351" s="363"/>
      <c r="DO351" s="363"/>
      <c r="DP351" s="363"/>
      <c r="DQ351" s="363"/>
      <c r="DR351" s="363"/>
      <c r="DS351" s="363"/>
      <c r="DT351" s="363"/>
      <c r="DU351" s="363"/>
      <c r="DV351" s="363"/>
      <c r="DW351" s="363"/>
      <c r="DX351" s="363"/>
      <c r="DY351" s="363"/>
      <c r="DZ351" s="363"/>
      <c r="EA351" s="363"/>
      <c r="EB351" s="363"/>
      <c r="EC351" s="363"/>
      <c r="ED351" s="363"/>
      <c r="EE351" s="363"/>
      <c r="EF351" s="363"/>
      <c r="EG351" s="363"/>
      <c r="EH351" s="363"/>
      <c r="EI351" s="363"/>
      <c r="EJ351" s="363"/>
      <c r="EK351" s="363"/>
      <c r="EL351" s="363"/>
      <c r="EM351" s="363"/>
      <c r="EN351" s="363"/>
      <c r="EO351" s="363"/>
      <c r="EP351" s="363"/>
      <c r="EQ351" s="363"/>
      <c r="ER351" s="363"/>
      <c r="ES351" s="363"/>
      <c r="ET351" s="363"/>
      <c r="EU351" s="363"/>
      <c r="EV351" s="363"/>
      <c r="EW351" s="363"/>
      <c r="EX351" s="363"/>
      <c r="EY351" s="363"/>
      <c r="EZ351" s="363"/>
      <c r="FA351" s="363"/>
      <c r="FB351" s="363"/>
      <c r="FC351" s="363"/>
      <c r="FD351" s="363"/>
      <c r="FE351" s="363"/>
      <c r="FF351" s="363"/>
      <c r="FG351" s="363"/>
      <c r="FH351" s="363"/>
      <c r="FI351" s="363"/>
      <c r="FJ351" s="363"/>
      <c r="FK351" s="363"/>
      <c r="FL351" s="363"/>
      <c r="FM351" s="363"/>
      <c r="FN351" s="363"/>
      <c r="FO351" s="363"/>
      <c r="FP351" s="363"/>
      <c r="FQ351" s="363"/>
      <c r="FR351" s="363"/>
      <c r="FS351" s="363"/>
      <c r="FT351" s="363"/>
      <c r="FU351" s="363"/>
      <c r="FV351" s="363"/>
      <c r="FW351" s="363"/>
      <c r="FX351" s="363"/>
      <c r="FY351" s="363"/>
      <c r="FZ351" s="363"/>
      <c r="GA351" s="363"/>
      <c r="GB351" s="363"/>
      <c r="GC351" s="363"/>
      <c r="GD351" s="363"/>
      <c r="GE351" s="363"/>
      <c r="GF351" s="363"/>
      <c r="GG351" s="363"/>
      <c r="GH351" s="363"/>
      <c r="GI351" s="363"/>
      <c r="GJ351" s="363"/>
      <c r="GK351" s="363"/>
      <c r="GL351" s="363"/>
      <c r="GM351" s="363"/>
      <c r="GN351" s="363"/>
      <c r="GO351" s="363"/>
      <c r="GP351" s="363"/>
      <c r="GQ351" s="363"/>
      <c r="GR351" s="363"/>
      <c r="GS351" s="363"/>
      <c r="GT351" s="363"/>
      <c r="GU351" s="363"/>
      <c r="GV351" s="363"/>
      <c r="GW351" s="363"/>
      <c r="GX351" s="363"/>
      <c r="GY351" s="363"/>
      <c r="GZ351" s="363"/>
      <c r="HA351" s="363"/>
      <c r="HB351" s="363"/>
      <c r="HC351" s="363"/>
      <c r="HD351" s="363"/>
      <c r="HE351" s="363"/>
      <c r="HF351" s="363"/>
      <c r="HG351" s="363"/>
      <c r="HH351" s="363"/>
      <c r="HI351" s="363"/>
      <c r="HJ351" s="363"/>
      <c r="HK351" s="363"/>
      <c r="HL351" s="363"/>
      <c r="HM351" s="363"/>
      <c r="HN351" s="363"/>
      <c r="HO351" s="363"/>
      <c r="HP351" s="363"/>
      <c r="HQ351" s="363"/>
      <c r="HR351" s="363"/>
      <c r="HS351" s="363"/>
      <c r="HT351" s="363"/>
      <c r="HU351" s="363"/>
      <c r="HV351" s="363"/>
      <c r="HW351" s="363"/>
    </row>
    <row r="352" spans="1:231" s="380" customFormat="1" ht="51" x14ac:dyDescent="0.25">
      <c r="A352" s="365" t="s">
        <v>1609</v>
      </c>
      <c r="B352" s="366" t="s">
        <v>1</v>
      </c>
      <c r="C352" s="367" t="s">
        <v>1281</v>
      </c>
      <c r="D352" s="368" t="s">
        <v>1282</v>
      </c>
      <c r="E352" s="368" t="s">
        <v>1282</v>
      </c>
      <c r="F352" s="368" t="s">
        <v>1287</v>
      </c>
      <c r="G352" s="369" t="s">
        <v>6</v>
      </c>
      <c r="H352" s="370">
        <v>100</v>
      </c>
      <c r="I352" s="366">
        <v>710000000</v>
      </c>
      <c r="J352" s="366" t="s">
        <v>7</v>
      </c>
      <c r="K352" s="371" t="s">
        <v>185</v>
      </c>
      <c r="L352" s="371" t="s">
        <v>671</v>
      </c>
      <c r="M352" s="372"/>
      <c r="N352" s="366" t="s">
        <v>26</v>
      </c>
      <c r="O352" s="373" t="s">
        <v>715</v>
      </c>
      <c r="P352" s="372"/>
      <c r="Q352" s="372"/>
      <c r="R352" s="372"/>
      <c r="S352" s="372"/>
      <c r="T352" s="374">
        <f>U352/1.12</f>
        <v>0</v>
      </c>
      <c r="U352" s="374">
        <v>0</v>
      </c>
      <c r="V352" s="366"/>
      <c r="W352" s="375">
        <v>2017</v>
      </c>
      <c r="X352" s="376" t="s">
        <v>2353</v>
      </c>
      <c r="Y352" s="377" t="s">
        <v>1257</v>
      </c>
      <c r="Z352" s="375"/>
      <c r="AA352" s="366" t="s">
        <v>1260</v>
      </c>
      <c r="AB352" s="375"/>
      <c r="AC352" s="375"/>
      <c r="AD352" s="378"/>
      <c r="AE352" s="378"/>
      <c r="AF352" s="374"/>
      <c r="AG352" s="375"/>
      <c r="AH352" s="378"/>
      <c r="AI352" s="378"/>
      <c r="AJ352" s="378"/>
      <c r="AK352" s="378"/>
      <c r="AL352" s="378"/>
      <c r="AM352" s="378"/>
      <c r="AN352" s="378"/>
      <c r="AO352" s="89"/>
      <c r="AP352" s="89"/>
      <c r="AQ352" s="89"/>
      <c r="AR352" s="89"/>
      <c r="AS352" s="89"/>
      <c r="AT352" s="89"/>
      <c r="AU352" s="378"/>
      <c r="AV352" s="379"/>
      <c r="AW352" s="379"/>
      <c r="AX352" s="379"/>
      <c r="AY352" s="379"/>
      <c r="AZ352" s="379"/>
      <c r="BA352" s="379"/>
      <c r="BB352" s="379"/>
      <c r="BC352" s="379"/>
      <c r="BD352" s="379"/>
      <c r="BE352" s="379"/>
      <c r="BF352" s="379"/>
      <c r="BG352" s="379"/>
      <c r="BH352" s="379"/>
      <c r="BI352" s="379"/>
      <c r="BJ352" s="379"/>
      <c r="BK352" s="379"/>
      <c r="BL352" s="379"/>
      <c r="BM352" s="379"/>
      <c r="BN352" s="379"/>
      <c r="BO352" s="379"/>
      <c r="BP352" s="379"/>
      <c r="BQ352" s="379"/>
      <c r="BR352" s="379"/>
      <c r="BS352" s="379"/>
      <c r="BT352" s="379"/>
      <c r="BU352" s="379"/>
      <c r="BV352" s="379"/>
      <c r="BW352" s="379"/>
      <c r="BX352" s="379"/>
      <c r="BY352" s="379"/>
      <c r="BZ352" s="379"/>
      <c r="CA352" s="379"/>
      <c r="CB352" s="379"/>
      <c r="CC352" s="379"/>
      <c r="CD352" s="379"/>
      <c r="CE352" s="379"/>
      <c r="CF352" s="379"/>
      <c r="CG352" s="379"/>
      <c r="CH352" s="379"/>
      <c r="CI352" s="379"/>
      <c r="CJ352" s="379"/>
      <c r="CK352" s="379"/>
      <c r="CL352" s="379"/>
      <c r="CM352" s="379"/>
      <c r="CN352" s="379"/>
      <c r="CO352" s="379"/>
      <c r="CP352" s="379"/>
      <c r="CQ352" s="379"/>
      <c r="CR352" s="379"/>
      <c r="CS352" s="379"/>
      <c r="CT352" s="379"/>
      <c r="CU352" s="379"/>
      <c r="CV352" s="379"/>
      <c r="CW352" s="379"/>
      <c r="CX352" s="379"/>
      <c r="CY352" s="379"/>
      <c r="CZ352" s="379"/>
      <c r="DA352" s="379"/>
      <c r="DB352" s="379"/>
      <c r="DC352" s="379"/>
      <c r="DD352" s="379"/>
      <c r="DE352" s="379"/>
      <c r="DF352" s="379"/>
      <c r="DG352" s="379"/>
      <c r="DH352" s="379"/>
      <c r="DI352" s="379"/>
      <c r="DJ352" s="379"/>
      <c r="DK352" s="379"/>
      <c r="DL352" s="379"/>
      <c r="DM352" s="379"/>
      <c r="DN352" s="379"/>
      <c r="DO352" s="379"/>
      <c r="DP352" s="379"/>
      <c r="DQ352" s="379"/>
      <c r="DR352" s="379"/>
      <c r="DS352" s="379"/>
      <c r="DT352" s="379"/>
      <c r="DU352" s="379"/>
      <c r="DV352" s="379"/>
      <c r="DW352" s="379"/>
      <c r="DX352" s="379"/>
      <c r="DY352" s="379"/>
      <c r="DZ352" s="379"/>
      <c r="EA352" s="379"/>
      <c r="EB352" s="379"/>
      <c r="EC352" s="379"/>
      <c r="ED352" s="379"/>
      <c r="EE352" s="379"/>
      <c r="EF352" s="379"/>
      <c r="EG352" s="379"/>
      <c r="EH352" s="379"/>
      <c r="EI352" s="379"/>
      <c r="EJ352" s="379"/>
      <c r="EK352" s="379"/>
      <c r="EL352" s="379"/>
      <c r="EM352" s="379"/>
      <c r="EN352" s="379"/>
      <c r="EO352" s="379"/>
      <c r="EP352" s="379"/>
      <c r="EQ352" s="379"/>
      <c r="ER352" s="379"/>
      <c r="ES352" s="379"/>
      <c r="ET352" s="379"/>
      <c r="EU352" s="379"/>
      <c r="EV352" s="379"/>
      <c r="EW352" s="379"/>
      <c r="EX352" s="379"/>
      <c r="EY352" s="379"/>
      <c r="EZ352" s="379"/>
      <c r="FA352" s="379"/>
      <c r="FB352" s="379"/>
      <c r="FC352" s="379"/>
      <c r="FD352" s="379"/>
      <c r="FE352" s="379"/>
      <c r="FF352" s="379"/>
      <c r="FG352" s="379"/>
      <c r="FH352" s="379"/>
      <c r="FI352" s="379"/>
      <c r="FJ352" s="379"/>
      <c r="FK352" s="379"/>
      <c r="FL352" s="379"/>
      <c r="FM352" s="379"/>
      <c r="FN352" s="379"/>
      <c r="FO352" s="379"/>
      <c r="FP352" s="379"/>
      <c r="FQ352" s="379"/>
      <c r="FR352" s="379"/>
      <c r="FS352" s="379"/>
      <c r="FT352" s="379"/>
      <c r="FU352" s="379"/>
      <c r="FV352" s="379"/>
      <c r="FW352" s="379"/>
      <c r="FX352" s="379"/>
      <c r="FY352" s="379"/>
      <c r="FZ352" s="379"/>
      <c r="GA352" s="379"/>
      <c r="GB352" s="379"/>
      <c r="GC352" s="379"/>
      <c r="GD352" s="379"/>
      <c r="GE352" s="379"/>
      <c r="GF352" s="379"/>
      <c r="GG352" s="379"/>
      <c r="GH352" s="379"/>
      <c r="GI352" s="379"/>
      <c r="GJ352" s="379"/>
      <c r="GK352" s="379"/>
      <c r="GL352" s="379"/>
      <c r="GM352" s="379"/>
      <c r="GN352" s="379"/>
      <c r="GO352" s="379"/>
      <c r="GP352" s="379"/>
      <c r="GQ352" s="379"/>
      <c r="GR352" s="379"/>
      <c r="GS352" s="379"/>
      <c r="GT352" s="379"/>
      <c r="GU352" s="379"/>
      <c r="GV352" s="379"/>
      <c r="GW352" s="379"/>
      <c r="GX352" s="379"/>
      <c r="GY352" s="379"/>
      <c r="GZ352" s="379"/>
      <c r="HA352" s="379"/>
      <c r="HB352" s="379"/>
      <c r="HC352" s="379"/>
      <c r="HD352" s="379"/>
      <c r="HE352" s="379"/>
      <c r="HF352" s="379"/>
      <c r="HG352" s="379"/>
      <c r="HH352" s="379"/>
      <c r="HI352" s="379"/>
      <c r="HJ352" s="379"/>
      <c r="HK352" s="379"/>
      <c r="HL352" s="379"/>
      <c r="HM352" s="379"/>
      <c r="HN352" s="379"/>
      <c r="HO352" s="379"/>
      <c r="HP352" s="379"/>
      <c r="HQ352" s="379"/>
      <c r="HR352" s="379"/>
      <c r="HS352" s="379"/>
      <c r="HT352" s="379"/>
      <c r="HU352" s="379"/>
      <c r="HV352" s="379"/>
      <c r="HW352" s="379"/>
    </row>
    <row r="353" spans="1:231" s="319" customFormat="1" ht="51" x14ac:dyDescent="0.25">
      <c r="A353" s="165" t="s">
        <v>2445</v>
      </c>
      <c r="B353" s="166" t="s">
        <v>1</v>
      </c>
      <c r="C353" s="194" t="s">
        <v>1281</v>
      </c>
      <c r="D353" s="167" t="s">
        <v>1282</v>
      </c>
      <c r="E353" s="167" t="s">
        <v>1282</v>
      </c>
      <c r="F353" s="167" t="s">
        <v>1287</v>
      </c>
      <c r="G353" s="176" t="s">
        <v>6</v>
      </c>
      <c r="H353" s="323">
        <v>100</v>
      </c>
      <c r="I353" s="166">
        <v>710000000</v>
      </c>
      <c r="J353" s="166" t="s">
        <v>7</v>
      </c>
      <c r="K353" s="324" t="s">
        <v>399</v>
      </c>
      <c r="L353" s="324" t="s">
        <v>671</v>
      </c>
      <c r="M353" s="325"/>
      <c r="N353" s="166" t="s">
        <v>421</v>
      </c>
      <c r="O353" s="178" t="s">
        <v>715</v>
      </c>
      <c r="P353" s="325"/>
      <c r="Q353" s="325"/>
      <c r="R353" s="325"/>
      <c r="S353" s="325"/>
      <c r="T353" s="184">
        <f t="shared" si="24"/>
        <v>6499999.9999999991</v>
      </c>
      <c r="U353" s="184">
        <v>7280000</v>
      </c>
      <c r="V353" s="166"/>
      <c r="W353" s="171">
        <v>2017</v>
      </c>
      <c r="X353" s="274" t="s">
        <v>2413</v>
      </c>
      <c r="Y353" s="326" t="s">
        <v>1257</v>
      </c>
      <c r="Z353" s="171" t="s">
        <v>2311</v>
      </c>
      <c r="AA353" s="171" t="s">
        <v>1260</v>
      </c>
      <c r="AB353" s="171" t="s">
        <v>1785</v>
      </c>
      <c r="AC353" s="171" t="s">
        <v>2309</v>
      </c>
      <c r="AD353" s="327"/>
      <c r="AE353" s="327"/>
      <c r="AF353" s="184">
        <v>7280000</v>
      </c>
      <c r="AG353" s="171" t="s">
        <v>1723</v>
      </c>
      <c r="AH353" s="171"/>
      <c r="AI353" s="173"/>
      <c r="AJ353" s="173"/>
      <c r="AK353" s="173"/>
      <c r="AL353" s="173"/>
      <c r="AM353" s="173"/>
      <c r="AN353" s="173"/>
      <c r="AO353" s="173"/>
      <c r="AP353" s="173"/>
      <c r="AQ353" s="173"/>
      <c r="AR353" s="173"/>
      <c r="AS353" s="173"/>
      <c r="AT353" s="173"/>
      <c r="AU353" s="248"/>
    </row>
    <row r="354" spans="1:231" s="380" customFormat="1" ht="51" x14ac:dyDescent="0.25">
      <c r="A354" s="452" t="s">
        <v>1610</v>
      </c>
      <c r="B354" s="366" t="s">
        <v>1</v>
      </c>
      <c r="C354" s="367" t="s">
        <v>1281</v>
      </c>
      <c r="D354" s="368" t="s">
        <v>1282</v>
      </c>
      <c r="E354" s="368" t="s">
        <v>1282</v>
      </c>
      <c r="F354" s="368" t="s">
        <v>1288</v>
      </c>
      <c r="G354" s="369" t="s">
        <v>6</v>
      </c>
      <c r="H354" s="370">
        <v>100</v>
      </c>
      <c r="I354" s="366">
        <v>710000000</v>
      </c>
      <c r="J354" s="366" t="s">
        <v>7</v>
      </c>
      <c r="K354" s="371" t="s">
        <v>185</v>
      </c>
      <c r="L354" s="371" t="s">
        <v>671</v>
      </c>
      <c r="M354" s="372"/>
      <c r="N354" s="366" t="s">
        <v>26</v>
      </c>
      <c r="O354" s="373" t="s">
        <v>715</v>
      </c>
      <c r="P354" s="372"/>
      <c r="Q354" s="372"/>
      <c r="R354" s="372"/>
      <c r="S354" s="372"/>
      <c r="T354" s="374">
        <v>0</v>
      </c>
      <c r="U354" s="374">
        <v>0</v>
      </c>
      <c r="V354" s="366"/>
      <c r="W354" s="375">
        <v>2017</v>
      </c>
      <c r="X354" s="376" t="s">
        <v>2353</v>
      </c>
      <c r="Y354" s="377" t="s">
        <v>1257</v>
      </c>
      <c r="Z354" s="473"/>
      <c r="AA354" s="375" t="s">
        <v>1260</v>
      </c>
      <c r="AB354" s="378"/>
      <c r="AC354" s="378"/>
      <c r="AD354" s="378"/>
      <c r="AE354" s="378"/>
      <c r="AF354" s="378"/>
      <c r="AG354" s="378"/>
      <c r="AH354" s="378"/>
      <c r="AI354" s="378"/>
      <c r="AJ354" s="378"/>
      <c r="AK354" s="378"/>
      <c r="AL354" s="378"/>
      <c r="AM354" s="378"/>
      <c r="AN354" s="378"/>
      <c r="AO354" s="89"/>
      <c r="AP354" s="89"/>
      <c r="AQ354" s="89"/>
      <c r="AR354" s="89"/>
      <c r="AS354" s="89"/>
      <c r="AT354" s="89"/>
      <c r="AU354" s="378"/>
      <c r="AV354" s="379"/>
      <c r="AW354" s="379"/>
      <c r="AX354" s="379"/>
      <c r="AY354" s="379"/>
      <c r="AZ354" s="379"/>
      <c r="BA354" s="379"/>
      <c r="BB354" s="379"/>
      <c r="BC354" s="379"/>
      <c r="BD354" s="379"/>
      <c r="BE354" s="379"/>
      <c r="BF354" s="379"/>
      <c r="BG354" s="379"/>
      <c r="BH354" s="379"/>
      <c r="BI354" s="379"/>
      <c r="BJ354" s="379"/>
      <c r="BK354" s="379"/>
      <c r="BL354" s="379"/>
      <c r="BM354" s="379"/>
      <c r="BN354" s="379"/>
      <c r="BO354" s="379"/>
      <c r="BP354" s="379"/>
      <c r="BQ354" s="379"/>
      <c r="BR354" s="379"/>
      <c r="BS354" s="379"/>
      <c r="BT354" s="379"/>
      <c r="BU354" s="379"/>
      <c r="BV354" s="379"/>
      <c r="BW354" s="379"/>
      <c r="BX354" s="379"/>
      <c r="BY354" s="379"/>
      <c r="BZ354" s="379"/>
      <c r="CA354" s="379"/>
      <c r="CB354" s="379"/>
      <c r="CC354" s="379"/>
      <c r="CD354" s="379"/>
      <c r="CE354" s="379"/>
      <c r="CF354" s="379"/>
      <c r="CG354" s="379"/>
      <c r="CH354" s="379"/>
      <c r="CI354" s="379"/>
      <c r="CJ354" s="379"/>
      <c r="CK354" s="379"/>
      <c r="CL354" s="379"/>
      <c r="CM354" s="379"/>
      <c r="CN354" s="379"/>
      <c r="CO354" s="379"/>
      <c r="CP354" s="379"/>
      <c r="CQ354" s="379"/>
      <c r="CR354" s="379"/>
      <c r="CS354" s="379"/>
      <c r="CT354" s="379"/>
      <c r="CU354" s="379"/>
      <c r="CV354" s="379"/>
      <c r="CW354" s="379"/>
      <c r="CX354" s="379"/>
      <c r="CY354" s="379"/>
      <c r="CZ354" s="379"/>
      <c r="DA354" s="379"/>
      <c r="DB354" s="379"/>
      <c r="DC354" s="379"/>
      <c r="DD354" s="379"/>
      <c r="DE354" s="379"/>
      <c r="DF354" s="379"/>
      <c r="DG354" s="379"/>
      <c r="DH354" s="379"/>
      <c r="DI354" s="379"/>
      <c r="DJ354" s="379"/>
      <c r="DK354" s="379"/>
      <c r="DL354" s="379"/>
      <c r="DM354" s="379"/>
      <c r="DN354" s="379"/>
      <c r="DO354" s="379"/>
      <c r="DP354" s="379"/>
      <c r="DQ354" s="379"/>
      <c r="DR354" s="379"/>
      <c r="DS354" s="379"/>
      <c r="DT354" s="379"/>
      <c r="DU354" s="379"/>
      <c r="DV354" s="379"/>
      <c r="DW354" s="379"/>
      <c r="DX354" s="379"/>
      <c r="DY354" s="379"/>
      <c r="DZ354" s="379"/>
      <c r="EA354" s="379"/>
      <c r="EB354" s="379"/>
      <c r="EC354" s="379"/>
      <c r="ED354" s="379"/>
      <c r="EE354" s="379"/>
      <c r="EF354" s="379"/>
      <c r="EG354" s="379"/>
      <c r="EH354" s="379"/>
      <c r="EI354" s="379"/>
      <c r="EJ354" s="379"/>
      <c r="EK354" s="379"/>
      <c r="EL354" s="379"/>
      <c r="EM354" s="379"/>
      <c r="EN354" s="379"/>
      <c r="EO354" s="379"/>
      <c r="EP354" s="379"/>
      <c r="EQ354" s="379"/>
      <c r="ER354" s="379"/>
      <c r="ES354" s="379"/>
      <c r="ET354" s="379"/>
      <c r="EU354" s="379"/>
      <c r="EV354" s="379"/>
      <c r="EW354" s="379"/>
      <c r="EX354" s="379"/>
      <c r="EY354" s="379"/>
      <c r="EZ354" s="379"/>
      <c r="FA354" s="379"/>
      <c r="FB354" s="379"/>
      <c r="FC354" s="379"/>
      <c r="FD354" s="379"/>
      <c r="FE354" s="379"/>
      <c r="FF354" s="379"/>
      <c r="FG354" s="379"/>
      <c r="FH354" s="379"/>
      <c r="FI354" s="379"/>
      <c r="FJ354" s="379"/>
      <c r="FK354" s="379"/>
      <c r="FL354" s="379"/>
      <c r="FM354" s="379"/>
      <c r="FN354" s="379"/>
      <c r="FO354" s="379"/>
      <c r="FP354" s="379"/>
      <c r="FQ354" s="379"/>
      <c r="FR354" s="379"/>
      <c r="FS354" s="379"/>
      <c r="FT354" s="379"/>
      <c r="FU354" s="379"/>
      <c r="FV354" s="379"/>
      <c r="FW354" s="379"/>
      <c r="FX354" s="379"/>
      <c r="FY354" s="379"/>
      <c r="FZ354" s="379"/>
      <c r="GA354" s="379"/>
      <c r="GB354" s="379"/>
      <c r="GC354" s="379"/>
      <c r="GD354" s="379"/>
      <c r="GE354" s="379"/>
      <c r="GF354" s="379"/>
      <c r="GG354" s="379"/>
      <c r="GH354" s="379"/>
      <c r="GI354" s="379"/>
      <c r="GJ354" s="379"/>
      <c r="GK354" s="379"/>
      <c r="GL354" s="379"/>
      <c r="GM354" s="379"/>
      <c r="GN354" s="379"/>
      <c r="GO354" s="379"/>
      <c r="GP354" s="379"/>
      <c r="GQ354" s="379"/>
      <c r="GR354" s="379"/>
      <c r="GS354" s="379"/>
      <c r="GT354" s="379"/>
      <c r="GU354" s="379"/>
      <c r="GV354" s="379"/>
      <c r="GW354" s="379"/>
      <c r="GX354" s="379"/>
      <c r="GY354" s="379"/>
      <c r="GZ354" s="379"/>
      <c r="HA354" s="379"/>
      <c r="HB354" s="379"/>
      <c r="HC354" s="379"/>
      <c r="HD354" s="379"/>
      <c r="HE354" s="379"/>
      <c r="HF354" s="379"/>
      <c r="HG354" s="379"/>
      <c r="HH354" s="379"/>
      <c r="HI354" s="379"/>
      <c r="HJ354" s="379"/>
      <c r="HK354" s="379"/>
      <c r="HL354" s="379"/>
      <c r="HM354" s="379"/>
      <c r="HN354" s="379"/>
      <c r="HO354" s="379"/>
      <c r="HP354" s="379"/>
      <c r="HQ354" s="379"/>
      <c r="HR354" s="379"/>
      <c r="HS354" s="379"/>
      <c r="HT354" s="379"/>
      <c r="HU354" s="379"/>
      <c r="HV354" s="379"/>
      <c r="HW354" s="379"/>
    </row>
    <row r="355" spans="1:231" s="354" customFormat="1" ht="93" customHeight="1" x14ac:dyDescent="0.25">
      <c r="A355" s="221" t="s">
        <v>2446</v>
      </c>
      <c r="B355" s="70" t="s">
        <v>1</v>
      </c>
      <c r="C355" s="227" t="s">
        <v>1281</v>
      </c>
      <c r="D355" s="204" t="s">
        <v>1282</v>
      </c>
      <c r="E355" s="204" t="s">
        <v>1282</v>
      </c>
      <c r="F355" s="204" t="s">
        <v>1288</v>
      </c>
      <c r="G355" s="75" t="s">
        <v>6</v>
      </c>
      <c r="H355" s="249">
        <v>100</v>
      </c>
      <c r="I355" s="70">
        <v>710000000</v>
      </c>
      <c r="J355" s="70" t="s">
        <v>7</v>
      </c>
      <c r="K355" s="355" t="s">
        <v>390</v>
      </c>
      <c r="L355" s="355" t="s">
        <v>671</v>
      </c>
      <c r="M355" s="356"/>
      <c r="N355" s="70" t="s">
        <v>394</v>
      </c>
      <c r="O355" s="116" t="s">
        <v>715</v>
      </c>
      <c r="P355" s="356"/>
      <c r="Q355" s="356"/>
      <c r="R355" s="356"/>
      <c r="S355" s="356"/>
      <c r="T355" s="78">
        <f t="shared" ref="T355" si="25">U355/1.12</f>
        <v>6428571.4285714282</v>
      </c>
      <c r="U355" s="78">
        <v>7200000</v>
      </c>
      <c r="V355" s="70"/>
      <c r="W355" s="77">
        <v>2017</v>
      </c>
      <c r="X355" s="197" t="s">
        <v>2359</v>
      </c>
      <c r="Y355" s="346" t="s">
        <v>1257</v>
      </c>
      <c r="Z355" s="77"/>
      <c r="AA355" s="14" t="s">
        <v>1260</v>
      </c>
      <c r="AB355" s="70"/>
      <c r="AC355" s="77"/>
      <c r="AD355" s="353"/>
      <c r="AE355" s="353"/>
      <c r="AF355" s="200"/>
      <c r="AG355" s="200"/>
      <c r="AH355" s="77"/>
      <c r="AI355" s="353"/>
      <c r="AJ355" s="353"/>
      <c r="AK355" s="353"/>
      <c r="AL355" s="353"/>
      <c r="AM355" s="353"/>
      <c r="AN355" s="353"/>
      <c r="AO355" s="353"/>
      <c r="AP355" s="353"/>
      <c r="AQ355" s="353"/>
      <c r="AR355" s="353"/>
      <c r="AS355" s="353"/>
      <c r="AT355" s="353"/>
      <c r="AU355" s="201"/>
    </row>
    <row r="356" spans="1:231" s="380" customFormat="1" ht="51" x14ac:dyDescent="0.25">
      <c r="A356" s="365" t="s">
        <v>1611</v>
      </c>
      <c r="B356" s="366" t="s">
        <v>1</v>
      </c>
      <c r="C356" s="367" t="s">
        <v>1281</v>
      </c>
      <c r="D356" s="368" t="s">
        <v>1282</v>
      </c>
      <c r="E356" s="368" t="s">
        <v>1282</v>
      </c>
      <c r="F356" s="368" t="s">
        <v>1289</v>
      </c>
      <c r="G356" s="369" t="s">
        <v>6</v>
      </c>
      <c r="H356" s="370">
        <v>100</v>
      </c>
      <c r="I356" s="366">
        <v>710000000</v>
      </c>
      <c r="J356" s="366" t="s">
        <v>7</v>
      </c>
      <c r="K356" s="371" t="s">
        <v>185</v>
      </c>
      <c r="L356" s="371" t="s">
        <v>671</v>
      </c>
      <c r="M356" s="372"/>
      <c r="N356" s="366" t="s">
        <v>26</v>
      </c>
      <c r="O356" s="373" t="s">
        <v>715</v>
      </c>
      <c r="P356" s="372"/>
      <c r="Q356" s="372"/>
      <c r="R356" s="372"/>
      <c r="S356" s="372"/>
      <c r="T356" s="374">
        <v>0</v>
      </c>
      <c r="U356" s="374">
        <v>0</v>
      </c>
      <c r="V356" s="366"/>
      <c r="W356" s="375">
        <v>2017</v>
      </c>
      <c r="X356" s="376" t="s">
        <v>2353</v>
      </c>
      <c r="Y356" s="377" t="s">
        <v>1257</v>
      </c>
      <c r="Z356" s="473"/>
      <c r="AA356" s="375" t="s">
        <v>1260</v>
      </c>
      <c r="AB356" s="378"/>
      <c r="AC356" s="378"/>
      <c r="AD356" s="378"/>
      <c r="AE356" s="378"/>
      <c r="AF356" s="378"/>
      <c r="AG356" s="378"/>
      <c r="AH356" s="378"/>
      <c r="AI356" s="378"/>
      <c r="AJ356" s="378"/>
      <c r="AK356" s="378"/>
      <c r="AL356" s="378"/>
      <c r="AM356" s="378"/>
      <c r="AN356" s="378"/>
      <c r="AO356" s="89"/>
      <c r="AP356" s="89"/>
      <c r="AQ356" s="89"/>
      <c r="AR356" s="89"/>
      <c r="AS356" s="89"/>
      <c r="AT356" s="89"/>
      <c r="AU356" s="378"/>
      <c r="AV356" s="379"/>
      <c r="AW356" s="379"/>
      <c r="AX356" s="379"/>
      <c r="AY356" s="379"/>
      <c r="AZ356" s="379"/>
      <c r="BA356" s="379"/>
      <c r="BB356" s="379"/>
      <c r="BC356" s="379"/>
      <c r="BD356" s="379"/>
      <c r="BE356" s="379"/>
      <c r="BF356" s="379"/>
      <c r="BG356" s="379"/>
      <c r="BH356" s="379"/>
      <c r="BI356" s="379"/>
      <c r="BJ356" s="379"/>
      <c r="BK356" s="379"/>
      <c r="BL356" s="379"/>
      <c r="BM356" s="379"/>
      <c r="BN356" s="379"/>
      <c r="BO356" s="379"/>
      <c r="BP356" s="379"/>
      <c r="BQ356" s="379"/>
      <c r="BR356" s="379"/>
      <c r="BS356" s="379"/>
      <c r="BT356" s="379"/>
      <c r="BU356" s="379"/>
      <c r="BV356" s="379"/>
      <c r="BW356" s="379"/>
      <c r="BX356" s="379"/>
      <c r="BY356" s="379"/>
      <c r="BZ356" s="379"/>
      <c r="CA356" s="379"/>
      <c r="CB356" s="379"/>
      <c r="CC356" s="379"/>
      <c r="CD356" s="379"/>
      <c r="CE356" s="379"/>
      <c r="CF356" s="379"/>
      <c r="CG356" s="379"/>
      <c r="CH356" s="379"/>
      <c r="CI356" s="379"/>
      <c r="CJ356" s="379"/>
      <c r="CK356" s="379"/>
      <c r="CL356" s="379"/>
      <c r="CM356" s="379"/>
      <c r="CN356" s="379"/>
      <c r="CO356" s="379"/>
      <c r="CP356" s="379"/>
      <c r="CQ356" s="379"/>
      <c r="CR356" s="379"/>
      <c r="CS356" s="379"/>
      <c r="CT356" s="379"/>
      <c r="CU356" s="379"/>
      <c r="CV356" s="379"/>
      <c r="CW356" s="379"/>
      <c r="CX356" s="379"/>
      <c r="CY356" s="379"/>
      <c r="CZ356" s="379"/>
      <c r="DA356" s="379"/>
      <c r="DB356" s="379"/>
      <c r="DC356" s="379"/>
      <c r="DD356" s="379"/>
      <c r="DE356" s="379"/>
      <c r="DF356" s="379"/>
      <c r="DG356" s="379"/>
      <c r="DH356" s="379"/>
      <c r="DI356" s="379"/>
      <c r="DJ356" s="379"/>
      <c r="DK356" s="379"/>
      <c r="DL356" s="379"/>
      <c r="DM356" s="379"/>
      <c r="DN356" s="379"/>
      <c r="DO356" s="379"/>
      <c r="DP356" s="379"/>
      <c r="DQ356" s="379"/>
      <c r="DR356" s="379"/>
      <c r="DS356" s="379"/>
      <c r="DT356" s="379"/>
      <c r="DU356" s="379"/>
      <c r="DV356" s="379"/>
      <c r="DW356" s="379"/>
      <c r="DX356" s="379"/>
      <c r="DY356" s="379"/>
      <c r="DZ356" s="379"/>
      <c r="EA356" s="379"/>
      <c r="EB356" s="379"/>
      <c r="EC356" s="379"/>
      <c r="ED356" s="379"/>
      <c r="EE356" s="379"/>
      <c r="EF356" s="379"/>
      <c r="EG356" s="379"/>
      <c r="EH356" s="379"/>
      <c r="EI356" s="379"/>
      <c r="EJ356" s="379"/>
      <c r="EK356" s="379"/>
      <c r="EL356" s="379"/>
      <c r="EM356" s="379"/>
      <c r="EN356" s="379"/>
      <c r="EO356" s="379"/>
      <c r="EP356" s="379"/>
      <c r="EQ356" s="379"/>
      <c r="ER356" s="379"/>
      <c r="ES356" s="379"/>
      <c r="ET356" s="379"/>
      <c r="EU356" s="379"/>
      <c r="EV356" s="379"/>
      <c r="EW356" s="379"/>
      <c r="EX356" s="379"/>
      <c r="EY356" s="379"/>
      <c r="EZ356" s="379"/>
      <c r="FA356" s="379"/>
      <c r="FB356" s="379"/>
      <c r="FC356" s="379"/>
      <c r="FD356" s="379"/>
      <c r="FE356" s="379"/>
      <c r="FF356" s="379"/>
      <c r="FG356" s="379"/>
      <c r="FH356" s="379"/>
      <c r="FI356" s="379"/>
      <c r="FJ356" s="379"/>
      <c r="FK356" s="379"/>
      <c r="FL356" s="379"/>
      <c r="FM356" s="379"/>
      <c r="FN356" s="379"/>
      <c r="FO356" s="379"/>
      <c r="FP356" s="379"/>
      <c r="FQ356" s="379"/>
      <c r="FR356" s="379"/>
      <c r="FS356" s="379"/>
      <c r="FT356" s="379"/>
      <c r="FU356" s="379"/>
      <c r="FV356" s="379"/>
      <c r="FW356" s="379"/>
      <c r="FX356" s="379"/>
      <c r="FY356" s="379"/>
      <c r="FZ356" s="379"/>
      <c r="GA356" s="379"/>
      <c r="GB356" s="379"/>
      <c r="GC356" s="379"/>
      <c r="GD356" s="379"/>
      <c r="GE356" s="379"/>
      <c r="GF356" s="379"/>
      <c r="GG356" s="379"/>
      <c r="GH356" s="379"/>
      <c r="GI356" s="379"/>
      <c r="GJ356" s="379"/>
      <c r="GK356" s="379"/>
      <c r="GL356" s="379"/>
      <c r="GM356" s="379"/>
      <c r="GN356" s="379"/>
      <c r="GO356" s="379"/>
      <c r="GP356" s="379"/>
      <c r="GQ356" s="379"/>
      <c r="GR356" s="379"/>
      <c r="GS356" s="379"/>
      <c r="GT356" s="379"/>
      <c r="GU356" s="379"/>
      <c r="GV356" s="379"/>
      <c r="GW356" s="379"/>
      <c r="GX356" s="379"/>
      <c r="GY356" s="379"/>
      <c r="GZ356" s="379"/>
      <c r="HA356" s="379"/>
      <c r="HB356" s="379"/>
      <c r="HC356" s="379"/>
      <c r="HD356" s="379"/>
      <c r="HE356" s="379"/>
      <c r="HF356" s="379"/>
      <c r="HG356" s="379"/>
      <c r="HH356" s="379"/>
      <c r="HI356" s="379"/>
      <c r="HJ356" s="379"/>
      <c r="HK356" s="379"/>
      <c r="HL356" s="379"/>
      <c r="HM356" s="379"/>
      <c r="HN356" s="379"/>
      <c r="HO356" s="379"/>
      <c r="HP356" s="379"/>
      <c r="HQ356" s="379"/>
      <c r="HR356" s="379"/>
      <c r="HS356" s="379"/>
      <c r="HT356" s="379"/>
      <c r="HU356" s="379"/>
      <c r="HV356" s="379"/>
      <c r="HW356" s="379"/>
    </row>
    <row r="357" spans="1:231" s="354" customFormat="1" ht="93" customHeight="1" x14ac:dyDescent="0.25">
      <c r="A357" s="225" t="s">
        <v>2447</v>
      </c>
      <c r="B357" s="70" t="s">
        <v>1</v>
      </c>
      <c r="C357" s="227" t="s">
        <v>1281</v>
      </c>
      <c r="D357" s="204" t="s">
        <v>1282</v>
      </c>
      <c r="E357" s="204" t="s">
        <v>1282</v>
      </c>
      <c r="F357" s="204" t="s">
        <v>1289</v>
      </c>
      <c r="G357" s="75" t="s">
        <v>6</v>
      </c>
      <c r="H357" s="249">
        <v>100</v>
      </c>
      <c r="I357" s="70">
        <v>710000000</v>
      </c>
      <c r="J357" s="70" t="s">
        <v>7</v>
      </c>
      <c r="K357" s="355" t="s">
        <v>389</v>
      </c>
      <c r="L357" s="355" t="s">
        <v>671</v>
      </c>
      <c r="M357" s="356"/>
      <c r="N357" s="70" t="s">
        <v>400</v>
      </c>
      <c r="O357" s="116" t="s">
        <v>715</v>
      </c>
      <c r="P357" s="356"/>
      <c r="Q357" s="356"/>
      <c r="R357" s="356"/>
      <c r="S357" s="356"/>
      <c r="T357" s="78">
        <f t="shared" ref="T357" si="26">U357/1.12</f>
        <v>6428571.4285714282</v>
      </c>
      <c r="U357" s="78">
        <v>7200000</v>
      </c>
      <c r="V357" s="70"/>
      <c r="W357" s="77">
        <v>2017</v>
      </c>
      <c r="X357" s="197" t="s">
        <v>2359</v>
      </c>
      <c r="Y357" s="346" t="s">
        <v>1257</v>
      </c>
      <c r="Z357" s="77"/>
      <c r="AA357" s="14" t="s">
        <v>1260</v>
      </c>
      <c r="AB357" s="70"/>
      <c r="AC357" s="77"/>
      <c r="AD357" s="353"/>
      <c r="AE357" s="353"/>
      <c r="AF357" s="200"/>
      <c r="AG357" s="200"/>
      <c r="AH357" s="77"/>
      <c r="AI357" s="353"/>
      <c r="AJ357" s="353"/>
      <c r="AK357" s="353"/>
      <c r="AL357" s="353"/>
      <c r="AM357" s="353"/>
      <c r="AN357" s="353"/>
      <c r="AO357" s="353"/>
      <c r="AP357" s="353"/>
      <c r="AQ357" s="353"/>
      <c r="AR357" s="353"/>
      <c r="AS357" s="353"/>
      <c r="AT357" s="353"/>
      <c r="AU357" s="201"/>
    </row>
    <row r="358" spans="1:231" s="364" customFormat="1" ht="51" x14ac:dyDescent="0.25">
      <c r="A358" s="246" t="s">
        <v>1612</v>
      </c>
      <c r="B358" s="236" t="s">
        <v>1</v>
      </c>
      <c r="C358" s="357" t="s">
        <v>1290</v>
      </c>
      <c r="D358" s="237" t="s">
        <v>1291</v>
      </c>
      <c r="E358" s="237" t="s">
        <v>1291</v>
      </c>
      <c r="F358" s="237" t="s">
        <v>1292</v>
      </c>
      <c r="G358" s="289" t="s">
        <v>6</v>
      </c>
      <c r="H358" s="290">
        <v>100</v>
      </c>
      <c r="I358" s="236">
        <v>710000000</v>
      </c>
      <c r="J358" s="236" t="s">
        <v>7</v>
      </c>
      <c r="K358" s="358" t="s">
        <v>185</v>
      </c>
      <c r="L358" s="358" t="s">
        <v>671</v>
      </c>
      <c r="M358" s="359"/>
      <c r="N358" s="236" t="s">
        <v>26</v>
      </c>
      <c r="O358" s="360" t="s">
        <v>1280</v>
      </c>
      <c r="P358" s="359"/>
      <c r="Q358" s="359"/>
      <c r="R358" s="359"/>
      <c r="S358" s="359"/>
      <c r="T358" s="291">
        <f>U358/1.12</f>
        <v>0</v>
      </c>
      <c r="U358" s="291">
        <v>0</v>
      </c>
      <c r="V358" s="236"/>
      <c r="W358" s="241">
        <v>2017</v>
      </c>
      <c r="X358" s="278" t="s">
        <v>2437</v>
      </c>
      <c r="Y358" s="361" t="s">
        <v>1257</v>
      </c>
      <c r="Z358" s="479"/>
      <c r="AA358" s="241" t="s">
        <v>1260</v>
      </c>
      <c r="AB358" s="362"/>
      <c r="AC358" s="362"/>
      <c r="AD358" s="362"/>
      <c r="AE358" s="362"/>
      <c r="AF358" s="362"/>
      <c r="AG358" s="362"/>
      <c r="AH358" s="362"/>
      <c r="AI358" s="362"/>
      <c r="AJ358" s="362"/>
      <c r="AK358" s="362"/>
      <c r="AL358" s="362"/>
      <c r="AM358" s="362"/>
      <c r="AN358" s="362"/>
      <c r="AO358" s="89"/>
      <c r="AP358" s="89"/>
      <c r="AQ358" s="89"/>
      <c r="AR358" s="89"/>
      <c r="AS358" s="89"/>
      <c r="AT358" s="89"/>
      <c r="AU358" s="362"/>
      <c r="AV358" s="363"/>
      <c r="AW358" s="363"/>
      <c r="AX358" s="363"/>
      <c r="AY358" s="363"/>
      <c r="AZ358" s="363"/>
      <c r="BA358" s="363"/>
      <c r="BB358" s="363"/>
      <c r="BC358" s="363"/>
      <c r="BD358" s="363"/>
      <c r="BE358" s="363"/>
      <c r="BF358" s="363"/>
      <c r="BG358" s="363"/>
      <c r="BH358" s="363"/>
      <c r="BI358" s="363"/>
      <c r="BJ358" s="363"/>
      <c r="BK358" s="363"/>
      <c r="BL358" s="363"/>
      <c r="BM358" s="363"/>
      <c r="BN358" s="363"/>
      <c r="BO358" s="363"/>
      <c r="BP358" s="363"/>
      <c r="BQ358" s="363"/>
      <c r="BR358" s="363"/>
      <c r="BS358" s="363"/>
      <c r="BT358" s="363"/>
      <c r="BU358" s="363"/>
      <c r="BV358" s="363"/>
      <c r="BW358" s="363"/>
      <c r="BX358" s="363"/>
      <c r="BY358" s="363"/>
      <c r="BZ358" s="363"/>
      <c r="CA358" s="363"/>
      <c r="CB358" s="363"/>
      <c r="CC358" s="363"/>
      <c r="CD358" s="363"/>
      <c r="CE358" s="363"/>
      <c r="CF358" s="363"/>
      <c r="CG358" s="363"/>
      <c r="CH358" s="363"/>
      <c r="CI358" s="363"/>
      <c r="CJ358" s="363"/>
      <c r="CK358" s="363"/>
      <c r="CL358" s="363"/>
      <c r="CM358" s="363"/>
      <c r="CN358" s="363"/>
      <c r="CO358" s="363"/>
      <c r="CP358" s="363"/>
      <c r="CQ358" s="363"/>
      <c r="CR358" s="363"/>
      <c r="CS358" s="363"/>
      <c r="CT358" s="363"/>
      <c r="CU358" s="363"/>
      <c r="CV358" s="363"/>
      <c r="CW358" s="363"/>
      <c r="CX358" s="363"/>
      <c r="CY358" s="363"/>
      <c r="CZ358" s="363"/>
      <c r="DA358" s="363"/>
      <c r="DB358" s="363"/>
      <c r="DC358" s="363"/>
      <c r="DD358" s="363"/>
      <c r="DE358" s="363"/>
      <c r="DF358" s="363"/>
      <c r="DG358" s="363"/>
      <c r="DH358" s="363"/>
      <c r="DI358" s="363"/>
      <c r="DJ358" s="363"/>
      <c r="DK358" s="363"/>
      <c r="DL358" s="363"/>
      <c r="DM358" s="363"/>
      <c r="DN358" s="363"/>
      <c r="DO358" s="363"/>
      <c r="DP358" s="363"/>
      <c r="DQ358" s="363"/>
      <c r="DR358" s="363"/>
      <c r="DS358" s="363"/>
      <c r="DT358" s="363"/>
      <c r="DU358" s="363"/>
      <c r="DV358" s="363"/>
      <c r="DW358" s="363"/>
      <c r="DX358" s="363"/>
      <c r="DY358" s="363"/>
      <c r="DZ358" s="363"/>
      <c r="EA358" s="363"/>
      <c r="EB358" s="363"/>
      <c r="EC358" s="363"/>
      <c r="ED358" s="363"/>
      <c r="EE358" s="363"/>
      <c r="EF358" s="363"/>
      <c r="EG358" s="363"/>
      <c r="EH358" s="363"/>
      <c r="EI358" s="363"/>
      <c r="EJ358" s="363"/>
      <c r="EK358" s="363"/>
      <c r="EL358" s="363"/>
      <c r="EM358" s="363"/>
      <c r="EN358" s="363"/>
      <c r="EO358" s="363"/>
      <c r="EP358" s="363"/>
      <c r="EQ358" s="363"/>
      <c r="ER358" s="363"/>
      <c r="ES358" s="363"/>
      <c r="ET358" s="363"/>
      <c r="EU358" s="363"/>
      <c r="EV358" s="363"/>
      <c r="EW358" s="363"/>
      <c r="EX358" s="363"/>
      <c r="EY358" s="363"/>
      <c r="EZ358" s="363"/>
      <c r="FA358" s="363"/>
      <c r="FB358" s="363"/>
      <c r="FC358" s="363"/>
      <c r="FD358" s="363"/>
      <c r="FE358" s="363"/>
      <c r="FF358" s="363"/>
      <c r="FG358" s="363"/>
      <c r="FH358" s="363"/>
      <c r="FI358" s="363"/>
      <c r="FJ358" s="363"/>
      <c r="FK358" s="363"/>
      <c r="FL358" s="363"/>
      <c r="FM358" s="363"/>
      <c r="FN358" s="363"/>
      <c r="FO358" s="363"/>
      <c r="FP358" s="363"/>
      <c r="FQ358" s="363"/>
      <c r="FR358" s="363"/>
      <c r="FS358" s="363"/>
      <c r="FT358" s="363"/>
      <c r="FU358" s="363"/>
      <c r="FV358" s="363"/>
      <c r="FW358" s="363"/>
      <c r="FX358" s="363"/>
      <c r="FY358" s="363"/>
      <c r="FZ358" s="363"/>
      <c r="GA358" s="363"/>
      <c r="GB358" s="363"/>
      <c r="GC358" s="363"/>
      <c r="GD358" s="363"/>
      <c r="GE358" s="363"/>
      <c r="GF358" s="363"/>
      <c r="GG358" s="363"/>
      <c r="GH358" s="363"/>
      <c r="GI358" s="363"/>
      <c r="GJ358" s="363"/>
      <c r="GK358" s="363"/>
      <c r="GL358" s="363"/>
      <c r="GM358" s="363"/>
      <c r="GN358" s="363"/>
      <c r="GO358" s="363"/>
      <c r="GP358" s="363"/>
      <c r="GQ358" s="363"/>
      <c r="GR358" s="363"/>
      <c r="GS358" s="363"/>
      <c r="GT358" s="363"/>
      <c r="GU358" s="363"/>
      <c r="GV358" s="363"/>
      <c r="GW358" s="363"/>
      <c r="GX358" s="363"/>
      <c r="GY358" s="363"/>
      <c r="GZ358" s="363"/>
      <c r="HA358" s="363"/>
      <c r="HB358" s="363"/>
      <c r="HC358" s="363"/>
      <c r="HD358" s="363"/>
      <c r="HE358" s="363"/>
      <c r="HF358" s="363"/>
      <c r="HG358" s="363"/>
      <c r="HH358" s="363"/>
      <c r="HI358" s="363"/>
      <c r="HJ358" s="363"/>
      <c r="HK358" s="363"/>
      <c r="HL358" s="363"/>
      <c r="HM358" s="363"/>
      <c r="HN358" s="363"/>
      <c r="HO358" s="363"/>
      <c r="HP358" s="363"/>
      <c r="HQ358" s="363"/>
      <c r="HR358" s="363"/>
      <c r="HS358" s="363"/>
      <c r="HT358" s="363"/>
      <c r="HU358" s="363"/>
      <c r="HV358" s="363"/>
      <c r="HW358" s="363"/>
    </row>
    <row r="359" spans="1:231" s="380" customFormat="1" ht="51" x14ac:dyDescent="0.25">
      <c r="A359" s="365" t="s">
        <v>1613</v>
      </c>
      <c r="B359" s="366" t="s">
        <v>1</v>
      </c>
      <c r="C359" s="367" t="s">
        <v>1290</v>
      </c>
      <c r="D359" s="368" t="s">
        <v>1291</v>
      </c>
      <c r="E359" s="368" t="s">
        <v>1291</v>
      </c>
      <c r="F359" s="368" t="s">
        <v>1293</v>
      </c>
      <c r="G359" s="369" t="s">
        <v>6</v>
      </c>
      <c r="H359" s="370">
        <v>100</v>
      </c>
      <c r="I359" s="366">
        <v>710000000</v>
      </c>
      <c r="J359" s="366" t="s">
        <v>7</v>
      </c>
      <c r="K359" s="371" t="s">
        <v>185</v>
      </c>
      <c r="L359" s="371" t="s">
        <v>671</v>
      </c>
      <c r="M359" s="372"/>
      <c r="N359" s="366" t="s">
        <v>26</v>
      </c>
      <c r="O359" s="373" t="s">
        <v>1280</v>
      </c>
      <c r="P359" s="372"/>
      <c r="Q359" s="372"/>
      <c r="R359" s="372"/>
      <c r="S359" s="372"/>
      <c r="T359" s="374">
        <v>0</v>
      </c>
      <c r="U359" s="374">
        <v>0</v>
      </c>
      <c r="V359" s="366"/>
      <c r="W359" s="375">
        <v>2017</v>
      </c>
      <c r="X359" s="376" t="s">
        <v>2353</v>
      </c>
      <c r="Y359" s="377" t="s">
        <v>1257</v>
      </c>
      <c r="Z359" s="473"/>
      <c r="AA359" s="375" t="s">
        <v>1260</v>
      </c>
      <c r="AB359" s="378"/>
      <c r="AC359" s="378"/>
      <c r="AD359" s="378"/>
      <c r="AE359" s="378"/>
      <c r="AF359" s="378"/>
      <c r="AG359" s="378"/>
      <c r="AH359" s="378"/>
      <c r="AI359" s="378"/>
      <c r="AJ359" s="378"/>
      <c r="AK359" s="378"/>
      <c r="AL359" s="378"/>
      <c r="AM359" s="378"/>
      <c r="AN359" s="378"/>
      <c r="AO359" s="89"/>
      <c r="AP359" s="89"/>
      <c r="AQ359" s="89"/>
      <c r="AR359" s="89"/>
      <c r="AS359" s="89"/>
      <c r="AT359" s="89"/>
      <c r="AU359" s="378"/>
      <c r="AV359" s="379"/>
      <c r="AW359" s="379"/>
      <c r="AX359" s="379"/>
      <c r="AY359" s="379"/>
      <c r="AZ359" s="379"/>
      <c r="BA359" s="379"/>
      <c r="BB359" s="379"/>
      <c r="BC359" s="379"/>
      <c r="BD359" s="379"/>
      <c r="BE359" s="379"/>
      <c r="BF359" s="379"/>
      <c r="BG359" s="379"/>
      <c r="BH359" s="379"/>
      <c r="BI359" s="379"/>
      <c r="BJ359" s="379"/>
      <c r="BK359" s="379"/>
      <c r="BL359" s="379"/>
      <c r="BM359" s="379"/>
      <c r="BN359" s="379"/>
      <c r="BO359" s="379"/>
      <c r="BP359" s="379"/>
      <c r="BQ359" s="379"/>
      <c r="BR359" s="379"/>
      <c r="BS359" s="379"/>
      <c r="BT359" s="379"/>
      <c r="BU359" s="379"/>
      <c r="BV359" s="379"/>
      <c r="BW359" s="379"/>
      <c r="BX359" s="379"/>
      <c r="BY359" s="379"/>
      <c r="BZ359" s="379"/>
      <c r="CA359" s="379"/>
      <c r="CB359" s="379"/>
      <c r="CC359" s="379"/>
      <c r="CD359" s="379"/>
      <c r="CE359" s="379"/>
      <c r="CF359" s="379"/>
      <c r="CG359" s="379"/>
      <c r="CH359" s="379"/>
      <c r="CI359" s="379"/>
      <c r="CJ359" s="379"/>
      <c r="CK359" s="379"/>
      <c r="CL359" s="379"/>
      <c r="CM359" s="379"/>
      <c r="CN359" s="379"/>
      <c r="CO359" s="379"/>
      <c r="CP359" s="379"/>
      <c r="CQ359" s="379"/>
      <c r="CR359" s="379"/>
      <c r="CS359" s="379"/>
      <c r="CT359" s="379"/>
      <c r="CU359" s="379"/>
      <c r="CV359" s="379"/>
      <c r="CW359" s="379"/>
      <c r="CX359" s="379"/>
      <c r="CY359" s="379"/>
      <c r="CZ359" s="379"/>
      <c r="DA359" s="379"/>
      <c r="DB359" s="379"/>
      <c r="DC359" s="379"/>
      <c r="DD359" s="379"/>
      <c r="DE359" s="379"/>
      <c r="DF359" s="379"/>
      <c r="DG359" s="379"/>
      <c r="DH359" s="379"/>
      <c r="DI359" s="379"/>
      <c r="DJ359" s="379"/>
      <c r="DK359" s="379"/>
      <c r="DL359" s="379"/>
      <c r="DM359" s="379"/>
      <c r="DN359" s="379"/>
      <c r="DO359" s="379"/>
      <c r="DP359" s="379"/>
      <c r="DQ359" s="379"/>
      <c r="DR359" s="379"/>
      <c r="DS359" s="379"/>
      <c r="DT359" s="379"/>
      <c r="DU359" s="379"/>
      <c r="DV359" s="379"/>
      <c r="DW359" s="379"/>
      <c r="DX359" s="379"/>
      <c r="DY359" s="379"/>
      <c r="DZ359" s="379"/>
      <c r="EA359" s="379"/>
      <c r="EB359" s="379"/>
      <c r="EC359" s="379"/>
      <c r="ED359" s="379"/>
      <c r="EE359" s="379"/>
      <c r="EF359" s="379"/>
      <c r="EG359" s="379"/>
      <c r="EH359" s="379"/>
      <c r="EI359" s="379"/>
      <c r="EJ359" s="379"/>
      <c r="EK359" s="379"/>
      <c r="EL359" s="379"/>
      <c r="EM359" s="379"/>
      <c r="EN359" s="379"/>
      <c r="EO359" s="379"/>
      <c r="EP359" s="379"/>
      <c r="EQ359" s="379"/>
      <c r="ER359" s="379"/>
      <c r="ES359" s="379"/>
      <c r="ET359" s="379"/>
      <c r="EU359" s="379"/>
      <c r="EV359" s="379"/>
      <c r="EW359" s="379"/>
      <c r="EX359" s="379"/>
      <c r="EY359" s="379"/>
      <c r="EZ359" s="379"/>
      <c r="FA359" s="379"/>
      <c r="FB359" s="379"/>
      <c r="FC359" s="379"/>
      <c r="FD359" s="379"/>
      <c r="FE359" s="379"/>
      <c r="FF359" s="379"/>
      <c r="FG359" s="379"/>
      <c r="FH359" s="379"/>
      <c r="FI359" s="379"/>
      <c r="FJ359" s="379"/>
      <c r="FK359" s="379"/>
      <c r="FL359" s="379"/>
      <c r="FM359" s="379"/>
      <c r="FN359" s="379"/>
      <c r="FO359" s="379"/>
      <c r="FP359" s="379"/>
      <c r="FQ359" s="379"/>
      <c r="FR359" s="379"/>
      <c r="FS359" s="379"/>
      <c r="FT359" s="379"/>
      <c r="FU359" s="379"/>
      <c r="FV359" s="379"/>
      <c r="FW359" s="379"/>
      <c r="FX359" s="379"/>
      <c r="FY359" s="379"/>
      <c r="FZ359" s="379"/>
      <c r="GA359" s="379"/>
      <c r="GB359" s="379"/>
      <c r="GC359" s="379"/>
      <c r="GD359" s="379"/>
      <c r="GE359" s="379"/>
      <c r="GF359" s="379"/>
      <c r="GG359" s="379"/>
      <c r="GH359" s="379"/>
      <c r="GI359" s="379"/>
      <c r="GJ359" s="379"/>
      <c r="GK359" s="379"/>
      <c r="GL359" s="379"/>
      <c r="GM359" s="379"/>
      <c r="GN359" s="379"/>
      <c r="GO359" s="379"/>
      <c r="GP359" s="379"/>
      <c r="GQ359" s="379"/>
      <c r="GR359" s="379"/>
      <c r="GS359" s="379"/>
      <c r="GT359" s="379"/>
      <c r="GU359" s="379"/>
      <c r="GV359" s="379"/>
      <c r="GW359" s="379"/>
      <c r="GX359" s="379"/>
      <c r="GY359" s="379"/>
      <c r="GZ359" s="379"/>
      <c r="HA359" s="379"/>
      <c r="HB359" s="379"/>
      <c r="HC359" s="379"/>
      <c r="HD359" s="379"/>
      <c r="HE359" s="379"/>
      <c r="HF359" s="379"/>
      <c r="HG359" s="379"/>
      <c r="HH359" s="379"/>
      <c r="HI359" s="379"/>
      <c r="HJ359" s="379"/>
      <c r="HK359" s="379"/>
      <c r="HL359" s="379"/>
      <c r="HM359" s="379"/>
      <c r="HN359" s="379"/>
      <c r="HO359" s="379"/>
      <c r="HP359" s="379"/>
      <c r="HQ359" s="379"/>
      <c r="HR359" s="379"/>
      <c r="HS359" s="379"/>
      <c r="HT359" s="379"/>
      <c r="HU359" s="379"/>
      <c r="HV359" s="379"/>
      <c r="HW359" s="379"/>
    </row>
    <row r="360" spans="1:231" s="354" customFormat="1" ht="93" customHeight="1" x14ac:dyDescent="0.25">
      <c r="A360" s="225" t="s">
        <v>2448</v>
      </c>
      <c r="B360" s="70" t="s">
        <v>1</v>
      </c>
      <c r="C360" s="227" t="s">
        <v>1290</v>
      </c>
      <c r="D360" s="204" t="s">
        <v>1291</v>
      </c>
      <c r="E360" s="204" t="s">
        <v>1291</v>
      </c>
      <c r="F360" s="204" t="s">
        <v>1293</v>
      </c>
      <c r="G360" s="75" t="s">
        <v>6</v>
      </c>
      <c r="H360" s="249">
        <v>100</v>
      </c>
      <c r="I360" s="70">
        <v>710000000</v>
      </c>
      <c r="J360" s="70" t="s">
        <v>7</v>
      </c>
      <c r="K360" s="355" t="s">
        <v>390</v>
      </c>
      <c r="L360" s="355" t="s">
        <v>671</v>
      </c>
      <c r="M360" s="356"/>
      <c r="N360" s="70" t="s">
        <v>394</v>
      </c>
      <c r="O360" s="116" t="s">
        <v>1280</v>
      </c>
      <c r="P360" s="356"/>
      <c r="Q360" s="356"/>
      <c r="R360" s="356"/>
      <c r="S360" s="356"/>
      <c r="T360" s="78">
        <f t="shared" ref="T360" si="27">U360/1.12</f>
        <v>25714285.714285713</v>
      </c>
      <c r="U360" s="78">
        <v>28800000</v>
      </c>
      <c r="V360" s="70"/>
      <c r="W360" s="77">
        <v>2017</v>
      </c>
      <c r="X360" s="197" t="s">
        <v>2359</v>
      </c>
      <c r="Y360" s="346" t="s">
        <v>1257</v>
      </c>
      <c r="Z360" s="77"/>
      <c r="AA360" s="14" t="s">
        <v>1260</v>
      </c>
      <c r="AB360" s="70"/>
      <c r="AC360" s="77"/>
      <c r="AD360" s="353"/>
      <c r="AE360" s="353"/>
      <c r="AF360" s="200"/>
      <c r="AG360" s="200"/>
      <c r="AH360" s="77"/>
      <c r="AI360" s="353"/>
      <c r="AJ360" s="353"/>
      <c r="AK360" s="353"/>
      <c r="AL360" s="353"/>
      <c r="AM360" s="353"/>
      <c r="AN360" s="353"/>
      <c r="AO360" s="353"/>
      <c r="AP360" s="353"/>
      <c r="AQ360" s="353"/>
      <c r="AR360" s="353"/>
      <c r="AS360" s="353"/>
      <c r="AT360" s="353"/>
      <c r="AU360" s="201"/>
    </row>
    <row r="361" spans="1:231" s="364" customFormat="1" ht="51" x14ac:dyDescent="0.25">
      <c r="A361" s="246" t="s">
        <v>1614</v>
      </c>
      <c r="B361" s="236" t="s">
        <v>1</v>
      </c>
      <c r="C361" s="357" t="s">
        <v>1290</v>
      </c>
      <c r="D361" s="237" t="s">
        <v>1291</v>
      </c>
      <c r="E361" s="237" t="s">
        <v>1291</v>
      </c>
      <c r="F361" s="237" t="s">
        <v>1294</v>
      </c>
      <c r="G361" s="289" t="s">
        <v>6</v>
      </c>
      <c r="H361" s="290">
        <v>100</v>
      </c>
      <c r="I361" s="236">
        <v>710000000</v>
      </c>
      <c r="J361" s="236" t="s">
        <v>7</v>
      </c>
      <c r="K361" s="358" t="s">
        <v>185</v>
      </c>
      <c r="L361" s="358" t="s">
        <v>671</v>
      </c>
      <c r="M361" s="359"/>
      <c r="N361" s="236" t="s">
        <v>26</v>
      </c>
      <c r="O361" s="360" t="s">
        <v>1280</v>
      </c>
      <c r="P361" s="359"/>
      <c r="Q361" s="359"/>
      <c r="R361" s="359"/>
      <c r="S361" s="359"/>
      <c r="T361" s="291">
        <v>0</v>
      </c>
      <c r="U361" s="291">
        <v>0</v>
      </c>
      <c r="V361" s="236"/>
      <c r="W361" s="241">
        <v>2017</v>
      </c>
      <c r="X361" s="278" t="s">
        <v>2437</v>
      </c>
      <c r="Y361" s="361" t="s">
        <v>1257</v>
      </c>
      <c r="Z361" s="479"/>
      <c r="AA361" s="241" t="s">
        <v>1260</v>
      </c>
      <c r="AB361" s="362"/>
      <c r="AC361" s="362"/>
      <c r="AD361" s="362"/>
      <c r="AE361" s="362"/>
      <c r="AF361" s="362"/>
      <c r="AG361" s="362"/>
      <c r="AH361" s="362"/>
      <c r="AI361" s="362"/>
      <c r="AJ361" s="362"/>
      <c r="AK361" s="362"/>
      <c r="AL361" s="362"/>
      <c r="AM361" s="362"/>
      <c r="AN361" s="362"/>
      <c r="AO361" s="89"/>
      <c r="AP361" s="89"/>
      <c r="AQ361" s="89"/>
      <c r="AR361" s="89"/>
      <c r="AS361" s="89"/>
      <c r="AT361" s="89"/>
      <c r="AU361" s="362"/>
      <c r="AV361" s="363"/>
      <c r="AW361" s="363"/>
      <c r="AX361" s="363"/>
      <c r="AY361" s="363"/>
      <c r="AZ361" s="363"/>
      <c r="BA361" s="363"/>
      <c r="BB361" s="363"/>
      <c r="BC361" s="363"/>
      <c r="BD361" s="363"/>
      <c r="BE361" s="363"/>
      <c r="BF361" s="363"/>
      <c r="BG361" s="363"/>
      <c r="BH361" s="363"/>
      <c r="BI361" s="363"/>
      <c r="BJ361" s="363"/>
      <c r="BK361" s="363"/>
      <c r="BL361" s="363"/>
      <c r="BM361" s="363"/>
      <c r="BN361" s="363"/>
      <c r="BO361" s="363"/>
      <c r="BP361" s="363"/>
      <c r="BQ361" s="363"/>
      <c r="BR361" s="363"/>
      <c r="BS361" s="363"/>
      <c r="BT361" s="363"/>
      <c r="BU361" s="363"/>
      <c r="BV361" s="363"/>
      <c r="BW361" s="363"/>
      <c r="BX361" s="363"/>
      <c r="BY361" s="363"/>
      <c r="BZ361" s="363"/>
      <c r="CA361" s="363"/>
      <c r="CB361" s="363"/>
      <c r="CC361" s="363"/>
      <c r="CD361" s="363"/>
      <c r="CE361" s="363"/>
      <c r="CF361" s="363"/>
      <c r="CG361" s="363"/>
      <c r="CH361" s="363"/>
      <c r="CI361" s="363"/>
      <c r="CJ361" s="363"/>
      <c r="CK361" s="363"/>
      <c r="CL361" s="363"/>
      <c r="CM361" s="363"/>
      <c r="CN361" s="363"/>
      <c r="CO361" s="363"/>
      <c r="CP361" s="363"/>
      <c r="CQ361" s="363"/>
      <c r="CR361" s="363"/>
      <c r="CS361" s="363"/>
      <c r="CT361" s="363"/>
      <c r="CU361" s="363"/>
      <c r="CV361" s="363"/>
      <c r="CW361" s="363"/>
      <c r="CX361" s="363"/>
      <c r="CY361" s="363"/>
      <c r="CZ361" s="363"/>
      <c r="DA361" s="363"/>
      <c r="DB361" s="363"/>
      <c r="DC361" s="363"/>
      <c r="DD361" s="363"/>
      <c r="DE361" s="363"/>
      <c r="DF361" s="363"/>
      <c r="DG361" s="363"/>
      <c r="DH361" s="363"/>
      <c r="DI361" s="363"/>
      <c r="DJ361" s="363"/>
      <c r="DK361" s="363"/>
      <c r="DL361" s="363"/>
      <c r="DM361" s="363"/>
      <c r="DN361" s="363"/>
      <c r="DO361" s="363"/>
      <c r="DP361" s="363"/>
      <c r="DQ361" s="363"/>
      <c r="DR361" s="363"/>
      <c r="DS361" s="363"/>
      <c r="DT361" s="363"/>
      <c r="DU361" s="363"/>
      <c r="DV361" s="363"/>
      <c r="DW361" s="363"/>
      <c r="DX361" s="363"/>
      <c r="DY361" s="363"/>
      <c r="DZ361" s="363"/>
      <c r="EA361" s="363"/>
      <c r="EB361" s="363"/>
      <c r="EC361" s="363"/>
      <c r="ED361" s="363"/>
      <c r="EE361" s="363"/>
      <c r="EF361" s="363"/>
      <c r="EG361" s="363"/>
      <c r="EH361" s="363"/>
      <c r="EI361" s="363"/>
      <c r="EJ361" s="363"/>
      <c r="EK361" s="363"/>
      <c r="EL361" s="363"/>
      <c r="EM361" s="363"/>
      <c r="EN361" s="363"/>
      <c r="EO361" s="363"/>
      <c r="EP361" s="363"/>
      <c r="EQ361" s="363"/>
      <c r="ER361" s="363"/>
      <c r="ES361" s="363"/>
      <c r="ET361" s="363"/>
      <c r="EU361" s="363"/>
      <c r="EV361" s="363"/>
      <c r="EW361" s="363"/>
      <c r="EX361" s="363"/>
      <c r="EY361" s="363"/>
      <c r="EZ361" s="363"/>
      <c r="FA361" s="363"/>
      <c r="FB361" s="363"/>
      <c r="FC361" s="363"/>
      <c r="FD361" s="363"/>
      <c r="FE361" s="363"/>
      <c r="FF361" s="363"/>
      <c r="FG361" s="363"/>
      <c r="FH361" s="363"/>
      <c r="FI361" s="363"/>
      <c r="FJ361" s="363"/>
      <c r="FK361" s="363"/>
      <c r="FL361" s="363"/>
      <c r="FM361" s="363"/>
      <c r="FN361" s="363"/>
      <c r="FO361" s="363"/>
      <c r="FP361" s="363"/>
      <c r="FQ361" s="363"/>
      <c r="FR361" s="363"/>
      <c r="FS361" s="363"/>
      <c r="FT361" s="363"/>
      <c r="FU361" s="363"/>
      <c r="FV361" s="363"/>
      <c r="FW361" s="363"/>
      <c r="FX361" s="363"/>
      <c r="FY361" s="363"/>
      <c r="FZ361" s="363"/>
      <c r="GA361" s="363"/>
      <c r="GB361" s="363"/>
      <c r="GC361" s="363"/>
      <c r="GD361" s="363"/>
      <c r="GE361" s="363"/>
      <c r="GF361" s="363"/>
      <c r="GG361" s="363"/>
      <c r="GH361" s="363"/>
      <c r="GI361" s="363"/>
      <c r="GJ361" s="363"/>
      <c r="GK361" s="363"/>
      <c r="GL361" s="363"/>
      <c r="GM361" s="363"/>
      <c r="GN361" s="363"/>
      <c r="GO361" s="363"/>
      <c r="GP361" s="363"/>
      <c r="GQ361" s="363"/>
      <c r="GR361" s="363"/>
      <c r="GS361" s="363"/>
      <c r="GT361" s="363"/>
      <c r="GU361" s="363"/>
      <c r="GV361" s="363"/>
      <c r="GW361" s="363"/>
      <c r="GX361" s="363"/>
      <c r="GY361" s="363"/>
      <c r="GZ361" s="363"/>
      <c r="HA361" s="363"/>
      <c r="HB361" s="363"/>
      <c r="HC361" s="363"/>
      <c r="HD361" s="363"/>
      <c r="HE361" s="363"/>
      <c r="HF361" s="363"/>
      <c r="HG361" s="363"/>
      <c r="HH361" s="363"/>
      <c r="HI361" s="363"/>
      <c r="HJ361" s="363"/>
      <c r="HK361" s="363"/>
      <c r="HL361" s="363"/>
      <c r="HM361" s="363"/>
      <c r="HN361" s="363"/>
      <c r="HO361" s="363"/>
      <c r="HP361" s="363"/>
      <c r="HQ361" s="363"/>
      <c r="HR361" s="363"/>
      <c r="HS361" s="363"/>
      <c r="HT361" s="363"/>
      <c r="HU361" s="363"/>
      <c r="HV361" s="363"/>
      <c r="HW361" s="363"/>
    </row>
    <row r="362" spans="1:231" s="380" customFormat="1" ht="51" x14ac:dyDescent="0.25">
      <c r="A362" s="365" t="s">
        <v>1615</v>
      </c>
      <c r="B362" s="366" t="s">
        <v>1</v>
      </c>
      <c r="C362" s="367" t="s">
        <v>1290</v>
      </c>
      <c r="D362" s="368" t="s">
        <v>1291</v>
      </c>
      <c r="E362" s="368" t="s">
        <v>1291</v>
      </c>
      <c r="F362" s="368" t="s">
        <v>1295</v>
      </c>
      <c r="G362" s="369" t="s">
        <v>6</v>
      </c>
      <c r="H362" s="370">
        <v>100</v>
      </c>
      <c r="I362" s="366">
        <v>710000000</v>
      </c>
      <c r="J362" s="366" t="s">
        <v>7</v>
      </c>
      <c r="K362" s="371" t="s">
        <v>185</v>
      </c>
      <c r="L362" s="371" t="s">
        <v>671</v>
      </c>
      <c r="M362" s="372"/>
      <c r="N362" s="366" t="s">
        <v>26</v>
      </c>
      <c r="O362" s="373" t="s">
        <v>1280</v>
      </c>
      <c r="P362" s="372"/>
      <c r="Q362" s="372"/>
      <c r="R362" s="372"/>
      <c r="S362" s="372"/>
      <c r="T362" s="374">
        <v>0</v>
      </c>
      <c r="U362" s="374">
        <v>0</v>
      </c>
      <c r="V362" s="366"/>
      <c r="W362" s="375">
        <v>2017</v>
      </c>
      <c r="X362" s="376" t="s">
        <v>2353</v>
      </c>
      <c r="Y362" s="377" t="s">
        <v>1257</v>
      </c>
      <c r="Z362" s="473"/>
      <c r="AA362" s="375" t="s">
        <v>1260</v>
      </c>
      <c r="AB362" s="378"/>
      <c r="AC362" s="378"/>
      <c r="AD362" s="378"/>
      <c r="AE362" s="378"/>
      <c r="AF362" s="378"/>
      <c r="AG362" s="378"/>
      <c r="AH362" s="378"/>
      <c r="AI362" s="378"/>
      <c r="AJ362" s="378"/>
      <c r="AK362" s="378"/>
      <c r="AL362" s="378"/>
      <c r="AM362" s="378"/>
      <c r="AN362" s="378"/>
      <c r="AO362" s="89"/>
      <c r="AP362" s="89"/>
      <c r="AQ362" s="89"/>
      <c r="AR362" s="89"/>
      <c r="AS362" s="89"/>
      <c r="AT362" s="89"/>
      <c r="AU362" s="378"/>
      <c r="AV362" s="379"/>
      <c r="AW362" s="379"/>
      <c r="AX362" s="379"/>
      <c r="AY362" s="379"/>
      <c r="AZ362" s="379"/>
      <c r="BA362" s="379"/>
      <c r="BB362" s="379"/>
      <c r="BC362" s="379"/>
      <c r="BD362" s="379"/>
      <c r="BE362" s="379"/>
      <c r="BF362" s="379"/>
      <c r="BG362" s="379"/>
      <c r="BH362" s="379"/>
      <c r="BI362" s="379"/>
      <c r="BJ362" s="379"/>
      <c r="BK362" s="379"/>
      <c r="BL362" s="379"/>
      <c r="BM362" s="379"/>
      <c r="BN362" s="379"/>
      <c r="BO362" s="379"/>
      <c r="BP362" s="379"/>
      <c r="BQ362" s="379"/>
      <c r="BR362" s="379"/>
      <c r="BS362" s="379"/>
      <c r="BT362" s="379"/>
      <c r="BU362" s="379"/>
      <c r="BV362" s="379"/>
      <c r="BW362" s="379"/>
      <c r="BX362" s="379"/>
      <c r="BY362" s="379"/>
      <c r="BZ362" s="379"/>
      <c r="CA362" s="379"/>
      <c r="CB362" s="379"/>
      <c r="CC362" s="379"/>
      <c r="CD362" s="379"/>
      <c r="CE362" s="379"/>
      <c r="CF362" s="379"/>
      <c r="CG362" s="379"/>
      <c r="CH362" s="379"/>
      <c r="CI362" s="379"/>
      <c r="CJ362" s="379"/>
      <c r="CK362" s="379"/>
      <c r="CL362" s="379"/>
      <c r="CM362" s="379"/>
      <c r="CN362" s="379"/>
      <c r="CO362" s="379"/>
      <c r="CP362" s="379"/>
      <c r="CQ362" s="379"/>
      <c r="CR362" s="379"/>
      <c r="CS362" s="379"/>
      <c r="CT362" s="379"/>
      <c r="CU362" s="379"/>
      <c r="CV362" s="379"/>
      <c r="CW362" s="379"/>
      <c r="CX362" s="379"/>
      <c r="CY362" s="379"/>
      <c r="CZ362" s="379"/>
      <c r="DA362" s="379"/>
      <c r="DB362" s="379"/>
      <c r="DC362" s="379"/>
      <c r="DD362" s="379"/>
      <c r="DE362" s="379"/>
      <c r="DF362" s="379"/>
      <c r="DG362" s="379"/>
      <c r="DH362" s="379"/>
      <c r="DI362" s="379"/>
      <c r="DJ362" s="379"/>
      <c r="DK362" s="379"/>
      <c r="DL362" s="379"/>
      <c r="DM362" s="379"/>
      <c r="DN362" s="379"/>
      <c r="DO362" s="379"/>
      <c r="DP362" s="379"/>
      <c r="DQ362" s="379"/>
      <c r="DR362" s="379"/>
      <c r="DS362" s="379"/>
      <c r="DT362" s="379"/>
      <c r="DU362" s="379"/>
      <c r="DV362" s="379"/>
      <c r="DW362" s="379"/>
      <c r="DX362" s="379"/>
      <c r="DY362" s="379"/>
      <c r="DZ362" s="379"/>
      <c r="EA362" s="379"/>
      <c r="EB362" s="379"/>
      <c r="EC362" s="379"/>
      <c r="ED362" s="379"/>
      <c r="EE362" s="379"/>
      <c r="EF362" s="379"/>
      <c r="EG362" s="379"/>
      <c r="EH362" s="379"/>
      <c r="EI362" s="379"/>
      <c r="EJ362" s="379"/>
      <c r="EK362" s="379"/>
      <c r="EL362" s="379"/>
      <c r="EM362" s="379"/>
      <c r="EN362" s="379"/>
      <c r="EO362" s="379"/>
      <c r="EP362" s="379"/>
      <c r="EQ362" s="379"/>
      <c r="ER362" s="379"/>
      <c r="ES362" s="379"/>
      <c r="ET362" s="379"/>
      <c r="EU362" s="379"/>
      <c r="EV362" s="379"/>
      <c r="EW362" s="379"/>
      <c r="EX362" s="379"/>
      <c r="EY362" s="379"/>
      <c r="EZ362" s="379"/>
      <c r="FA362" s="379"/>
      <c r="FB362" s="379"/>
      <c r="FC362" s="379"/>
      <c r="FD362" s="379"/>
      <c r="FE362" s="379"/>
      <c r="FF362" s="379"/>
      <c r="FG362" s="379"/>
      <c r="FH362" s="379"/>
      <c r="FI362" s="379"/>
      <c r="FJ362" s="379"/>
      <c r="FK362" s="379"/>
      <c r="FL362" s="379"/>
      <c r="FM362" s="379"/>
      <c r="FN362" s="379"/>
      <c r="FO362" s="379"/>
      <c r="FP362" s="379"/>
      <c r="FQ362" s="379"/>
      <c r="FR362" s="379"/>
      <c r="FS362" s="379"/>
      <c r="FT362" s="379"/>
      <c r="FU362" s="379"/>
      <c r="FV362" s="379"/>
      <c r="FW362" s="379"/>
      <c r="FX362" s="379"/>
      <c r="FY362" s="379"/>
      <c r="FZ362" s="379"/>
      <c r="GA362" s="379"/>
      <c r="GB362" s="379"/>
      <c r="GC362" s="379"/>
      <c r="GD362" s="379"/>
      <c r="GE362" s="379"/>
      <c r="GF362" s="379"/>
      <c r="GG362" s="379"/>
      <c r="GH362" s="379"/>
      <c r="GI362" s="379"/>
      <c r="GJ362" s="379"/>
      <c r="GK362" s="379"/>
      <c r="GL362" s="379"/>
      <c r="GM362" s="379"/>
      <c r="GN362" s="379"/>
      <c r="GO362" s="379"/>
      <c r="GP362" s="379"/>
      <c r="GQ362" s="379"/>
      <c r="GR362" s="379"/>
      <c r="GS362" s="379"/>
      <c r="GT362" s="379"/>
      <c r="GU362" s="379"/>
      <c r="GV362" s="379"/>
      <c r="GW362" s="379"/>
      <c r="GX362" s="379"/>
      <c r="GY362" s="379"/>
      <c r="GZ362" s="379"/>
      <c r="HA362" s="379"/>
      <c r="HB362" s="379"/>
      <c r="HC362" s="379"/>
      <c r="HD362" s="379"/>
      <c r="HE362" s="379"/>
      <c r="HF362" s="379"/>
      <c r="HG362" s="379"/>
      <c r="HH362" s="379"/>
      <c r="HI362" s="379"/>
      <c r="HJ362" s="379"/>
      <c r="HK362" s="379"/>
      <c r="HL362" s="379"/>
      <c r="HM362" s="379"/>
      <c r="HN362" s="379"/>
      <c r="HO362" s="379"/>
      <c r="HP362" s="379"/>
      <c r="HQ362" s="379"/>
      <c r="HR362" s="379"/>
      <c r="HS362" s="379"/>
      <c r="HT362" s="379"/>
      <c r="HU362" s="379"/>
      <c r="HV362" s="379"/>
      <c r="HW362" s="379"/>
    </row>
    <row r="363" spans="1:231" s="354" customFormat="1" ht="93" customHeight="1" x14ac:dyDescent="0.25">
      <c r="A363" s="225" t="s">
        <v>2449</v>
      </c>
      <c r="B363" s="70" t="s">
        <v>1</v>
      </c>
      <c r="C363" s="227" t="s">
        <v>1290</v>
      </c>
      <c r="D363" s="204" t="s">
        <v>1291</v>
      </c>
      <c r="E363" s="204" t="s">
        <v>1291</v>
      </c>
      <c r="F363" s="204" t="s">
        <v>1295</v>
      </c>
      <c r="G363" s="75" t="s">
        <v>6</v>
      </c>
      <c r="H363" s="249">
        <v>100</v>
      </c>
      <c r="I363" s="70">
        <v>710000000</v>
      </c>
      <c r="J363" s="70" t="s">
        <v>7</v>
      </c>
      <c r="K363" s="355" t="s">
        <v>390</v>
      </c>
      <c r="L363" s="355" t="s">
        <v>671</v>
      </c>
      <c r="M363" s="356"/>
      <c r="N363" s="70" t="s">
        <v>394</v>
      </c>
      <c r="O363" s="116" t="s">
        <v>1280</v>
      </c>
      <c r="P363" s="356"/>
      <c r="Q363" s="356"/>
      <c r="R363" s="356"/>
      <c r="S363" s="356"/>
      <c r="T363" s="78">
        <f t="shared" ref="T363" si="28">U363/1.12</f>
        <v>25714285.714285713</v>
      </c>
      <c r="U363" s="78">
        <v>28800000</v>
      </c>
      <c r="V363" s="70"/>
      <c r="W363" s="77">
        <v>2017</v>
      </c>
      <c r="X363" s="197" t="s">
        <v>2359</v>
      </c>
      <c r="Y363" s="346" t="s">
        <v>1257</v>
      </c>
      <c r="Z363" s="77"/>
      <c r="AA363" s="14" t="s">
        <v>1260</v>
      </c>
      <c r="AB363" s="70"/>
      <c r="AC363" s="77"/>
      <c r="AD363" s="353"/>
      <c r="AE363" s="353"/>
      <c r="AF363" s="200"/>
      <c r="AG363" s="200"/>
      <c r="AH363" s="77"/>
      <c r="AI363" s="353"/>
      <c r="AJ363" s="353"/>
      <c r="AK363" s="353"/>
      <c r="AL363" s="353"/>
      <c r="AM363" s="353"/>
      <c r="AN363" s="353"/>
      <c r="AO363" s="353"/>
      <c r="AP363" s="353"/>
      <c r="AQ363" s="353"/>
      <c r="AR363" s="353"/>
      <c r="AS363" s="353"/>
      <c r="AT363" s="353"/>
      <c r="AU363" s="201"/>
    </row>
    <row r="364" spans="1:231" s="328" customFormat="1" ht="51" x14ac:dyDescent="0.25">
      <c r="A364" s="174" t="s">
        <v>1616</v>
      </c>
      <c r="B364" s="166" t="s">
        <v>1</v>
      </c>
      <c r="C364" s="194" t="s">
        <v>1277</v>
      </c>
      <c r="D364" s="167" t="s">
        <v>1278</v>
      </c>
      <c r="E364" s="167" t="s">
        <v>1278</v>
      </c>
      <c r="F364" s="167" t="s">
        <v>1296</v>
      </c>
      <c r="G364" s="176" t="s">
        <v>682</v>
      </c>
      <c r="H364" s="323">
        <v>0</v>
      </c>
      <c r="I364" s="166">
        <v>710000000</v>
      </c>
      <c r="J364" s="166" t="s">
        <v>7</v>
      </c>
      <c r="K364" s="324" t="s">
        <v>364</v>
      </c>
      <c r="L364" s="324" t="s">
        <v>671</v>
      </c>
      <c r="M364" s="325"/>
      <c r="N364" s="166" t="s">
        <v>716</v>
      </c>
      <c r="O364" s="178" t="s">
        <v>715</v>
      </c>
      <c r="P364" s="325"/>
      <c r="Q364" s="325"/>
      <c r="R364" s="325"/>
      <c r="S364" s="325"/>
      <c r="T364" s="184">
        <f t="shared" ref="T364:T366" si="29">U364/1.12</f>
        <v>642857.14285714284</v>
      </c>
      <c r="U364" s="184">
        <v>720000</v>
      </c>
      <c r="V364" s="166"/>
      <c r="W364" s="171">
        <v>2017</v>
      </c>
      <c r="X364" s="274"/>
      <c r="Y364" s="326" t="s">
        <v>1257</v>
      </c>
      <c r="Z364" s="333"/>
      <c r="AA364" s="171" t="s">
        <v>1260</v>
      </c>
      <c r="AB364" s="166" t="s">
        <v>2336</v>
      </c>
      <c r="AC364" s="171" t="s">
        <v>2335</v>
      </c>
      <c r="AD364" s="327"/>
      <c r="AE364" s="327"/>
      <c r="AF364" s="171" t="s">
        <v>2334</v>
      </c>
      <c r="AG364" s="327"/>
      <c r="AH364" s="167" t="s">
        <v>2333</v>
      </c>
      <c r="AI364" s="327"/>
      <c r="AJ364" s="327"/>
      <c r="AK364" s="327"/>
      <c r="AL364" s="327"/>
      <c r="AM364" s="327"/>
      <c r="AN364" s="327"/>
      <c r="AO364" s="327"/>
      <c r="AP364" s="327"/>
      <c r="AQ364" s="327"/>
      <c r="AR364" s="327"/>
      <c r="AS364" s="327"/>
      <c r="AT364" s="327"/>
      <c r="AU364" s="327"/>
      <c r="AV364" s="318"/>
      <c r="AW364" s="318"/>
      <c r="AX364" s="318"/>
      <c r="AY364" s="318"/>
      <c r="AZ364" s="318"/>
      <c r="BA364" s="318"/>
      <c r="BB364" s="318"/>
      <c r="BC364" s="318"/>
      <c r="BD364" s="318"/>
      <c r="BE364" s="318"/>
      <c r="BF364" s="318"/>
      <c r="BG364" s="318"/>
      <c r="BH364" s="318"/>
      <c r="BI364" s="318"/>
      <c r="BJ364" s="318"/>
      <c r="BK364" s="318"/>
      <c r="BL364" s="318"/>
      <c r="BM364" s="318"/>
      <c r="BN364" s="318"/>
      <c r="BO364" s="318"/>
      <c r="BP364" s="318"/>
      <c r="BQ364" s="318"/>
      <c r="BR364" s="318"/>
      <c r="BS364" s="318"/>
      <c r="BT364" s="318"/>
      <c r="BU364" s="318"/>
      <c r="BV364" s="318"/>
      <c r="BW364" s="318"/>
      <c r="BX364" s="318"/>
      <c r="BY364" s="318"/>
      <c r="BZ364" s="318"/>
      <c r="CA364" s="318"/>
      <c r="CB364" s="318"/>
      <c r="CC364" s="318"/>
      <c r="CD364" s="318"/>
      <c r="CE364" s="318"/>
      <c r="CF364" s="318"/>
      <c r="CG364" s="318"/>
      <c r="CH364" s="318"/>
      <c r="CI364" s="318"/>
      <c r="CJ364" s="318"/>
      <c r="CK364" s="318"/>
      <c r="CL364" s="318"/>
      <c r="CM364" s="318"/>
      <c r="CN364" s="318"/>
      <c r="CO364" s="318"/>
      <c r="CP364" s="318"/>
      <c r="CQ364" s="318"/>
      <c r="CR364" s="318"/>
      <c r="CS364" s="318"/>
      <c r="CT364" s="318"/>
      <c r="CU364" s="318"/>
      <c r="CV364" s="318"/>
      <c r="CW364" s="318"/>
      <c r="CX364" s="318"/>
      <c r="CY364" s="318"/>
      <c r="CZ364" s="318"/>
      <c r="DA364" s="318"/>
      <c r="DB364" s="318"/>
      <c r="DC364" s="318"/>
      <c r="DD364" s="318"/>
      <c r="DE364" s="318"/>
      <c r="DF364" s="318"/>
      <c r="DG364" s="318"/>
      <c r="DH364" s="318"/>
      <c r="DI364" s="318"/>
      <c r="DJ364" s="318"/>
      <c r="DK364" s="318"/>
      <c r="DL364" s="318"/>
      <c r="DM364" s="318"/>
      <c r="DN364" s="318"/>
      <c r="DO364" s="318"/>
      <c r="DP364" s="318"/>
      <c r="DQ364" s="318"/>
      <c r="DR364" s="318"/>
      <c r="DS364" s="318"/>
      <c r="DT364" s="318"/>
      <c r="DU364" s="318"/>
      <c r="DV364" s="318"/>
      <c r="DW364" s="318"/>
      <c r="DX364" s="318"/>
      <c r="DY364" s="318"/>
      <c r="DZ364" s="318"/>
      <c r="EA364" s="318"/>
      <c r="EB364" s="318"/>
      <c r="EC364" s="318"/>
      <c r="ED364" s="318"/>
      <c r="EE364" s="318"/>
      <c r="EF364" s="318"/>
      <c r="EG364" s="318"/>
      <c r="EH364" s="318"/>
      <c r="EI364" s="318"/>
      <c r="EJ364" s="318"/>
      <c r="EK364" s="318"/>
      <c r="EL364" s="318"/>
      <c r="EM364" s="318"/>
      <c r="EN364" s="318"/>
      <c r="EO364" s="318"/>
      <c r="EP364" s="318"/>
      <c r="EQ364" s="318"/>
      <c r="ER364" s="318"/>
      <c r="ES364" s="318"/>
      <c r="ET364" s="318"/>
      <c r="EU364" s="318"/>
      <c r="EV364" s="318"/>
      <c r="EW364" s="318"/>
      <c r="EX364" s="318"/>
      <c r="EY364" s="318"/>
      <c r="EZ364" s="318"/>
      <c r="FA364" s="318"/>
      <c r="FB364" s="318"/>
      <c r="FC364" s="318"/>
      <c r="FD364" s="318"/>
      <c r="FE364" s="318"/>
      <c r="FF364" s="318"/>
      <c r="FG364" s="318"/>
      <c r="FH364" s="318"/>
      <c r="FI364" s="318"/>
      <c r="FJ364" s="318"/>
      <c r="FK364" s="318"/>
      <c r="FL364" s="318"/>
      <c r="FM364" s="318"/>
      <c r="FN364" s="318"/>
      <c r="FO364" s="318"/>
      <c r="FP364" s="318"/>
      <c r="FQ364" s="318"/>
      <c r="FR364" s="318"/>
      <c r="FS364" s="318"/>
      <c r="FT364" s="318"/>
      <c r="FU364" s="318"/>
      <c r="FV364" s="318"/>
      <c r="FW364" s="318"/>
      <c r="FX364" s="318"/>
      <c r="FY364" s="318"/>
      <c r="FZ364" s="318"/>
      <c r="GA364" s="318"/>
      <c r="GB364" s="318"/>
      <c r="GC364" s="318"/>
      <c r="GD364" s="318"/>
      <c r="GE364" s="318"/>
      <c r="GF364" s="318"/>
      <c r="GG364" s="318"/>
      <c r="GH364" s="318"/>
      <c r="GI364" s="318"/>
      <c r="GJ364" s="318"/>
      <c r="GK364" s="318"/>
      <c r="GL364" s="318"/>
      <c r="GM364" s="318"/>
      <c r="GN364" s="318"/>
      <c r="GO364" s="318"/>
      <c r="GP364" s="318"/>
      <c r="GQ364" s="318"/>
      <c r="GR364" s="318"/>
      <c r="GS364" s="318"/>
      <c r="GT364" s="318"/>
      <c r="GU364" s="318"/>
      <c r="GV364" s="318"/>
      <c r="GW364" s="318"/>
      <c r="GX364" s="318"/>
      <c r="GY364" s="318"/>
      <c r="GZ364" s="318"/>
      <c r="HA364" s="318"/>
      <c r="HB364" s="318"/>
      <c r="HC364" s="318"/>
      <c r="HD364" s="318"/>
      <c r="HE364" s="318"/>
      <c r="HF364" s="318"/>
      <c r="HG364" s="318"/>
      <c r="HH364" s="318"/>
      <c r="HI364" s="318"/>
      <c r="HJ364" s="318"/>
      <c r="HK364" s="318"/>
      <c r="HL364" s="318"/>
      <c r="HM364" s="318"/>
      <c r="HN364" s="318"/>
      <c r="HO364" s="318"/>
      <c r="HP364" s="318"/>
      <c r="HQ364" s="318"/>
      <c r="HR364" s="318"/>
      <c r="HS364" s="318"/>
      <c r="HT364" s="318"/>
      <c r="HU364" s="318"/>
      <c r="HV364" s="318"/>
      <c r="HW364" s="318"/>
    </row>
    <row r="365" spans="1:231" s="97" customFormat="1" ht="51" x14ac:dyDescent="0.25">
      <c r="A365" s="1" t="s">
        <v>1617</v>
      </c>
      <c r="B365" s="2" t="s">
        <v>1</v>
      </c>
      <c r="C365" s="81" t="s">
        <v>717</v>
      </c>
      <c r="D365" s="45" t="s">
        <v>718</v>
      </c>
      <c r="E365" s="45" t="s">
        <v>718</v>
      </c>
      <c r="F365" s="45" t="s">
        <v>719</v>
      </c>
      <c r="G365" s="73" t="s">
        <v>6</v>
      </c>
      <c r="H365" s="76">
        <v>100</v>
      </c>
      <c r="I365" s="2">
        <v>710000000</v>
      </c>
      <c r="J365" s="2" t="s">
        <v>7</v>
      </c>
      <c r="K365" s="87" t="s">
        <v>372</v>
      </c>
      <c r="L365" s="87" t="s">
        <v>671</v>
      </c>
      <c r="M365" s="88"/>
      <c r="N365" s="2" t="s">
        <v>1297</v>
      </c>
      <c r="O365" s="82" t="s">
        <v>715</v>
      </c>
      <c r="P365" s="88"/>
      <c r="Q365" s="88"/>
      <c r="R365" s="88"/>
      <c r="S365" s="88"/>
      <c r="T365" s="72">
        <f t="shared" si="29"/>
        <v>1785714.2857142854</v>
      </c>
      <c r="U365" s="72">
        <v>2000000</v>
      </c>
      <c r="V365" s="2"/>
      <c r="W365" s="14">
        <v>2017</v>
      </c>
      <c r="X365" s="121"/>
      <c r="Y365" s="140" t="s">
        <v>1257</v>
      </c>
      <c r="Z365" s="95"/>
      <c r="AA365" s="14" t="s">
        <v>1260</v>
      </c>
      <c r="AB365" s="89"/>
      <c r="AC365" s="89"/>
      <c r="AD365" s="89"/>
      <c r="AE365" s="89"/>
      <c r="AF365" s="89"/>
      <c r="AG365" s="89"/>
      <c r="AH365" s="89"/>
      <c r="AI365" s="89"/>
      <c r="AJ365" s="89"/>
      <c r="AK365" s="89"/>
      <c r="AL365" s="89"/>
      <c r="AM365" s="89"/>
      <c r="AN365" s="89"/>
      <c r="AO365" s="89"/>
      <c r="AP365" s="89"/>
      <c r="AQ365" s="89"/>
      <c r="AR365" s="89"/>
      <c r="AS365" s="89"/>
      <c r="AT365" s="89"/>
      <c r="AU365" s="89"/>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68"/>
      <c r="FL365" s="68"/>
      <c r="FM365" s="68"/>
      <c r="FN365" s="68"/>
      <c r="FO365" s="68"/>
      <c r="FP365" s="68"/>
      <c r="FQ365" s="68"/>
      <c r="FR365" s="68"/>
      <c r="FS365" s="68"/>
      <c r="FT365" s="68"/>
      <c r="FU365" s="68"/>
      <c r="FV365" s="68"/>
      <c r="FW365" s="68"/>
      <c r="FX365" s="68"/>
      <c r="FY365" s="68"/>
      <c r="FZ365" s="68"/>
      <c r="GA365" s="68"/>
      <c r="GB365" s="68"/>
      <c r="GC365" s="68"/>
      <c r="GD365" s="68"/>
      <c r="GE365" s="68"/>
      <c r="GF365" s="68"/>
      <c r="GG365" s="68"/>
      <c r="GH365" s="68"/>
      <c r="GI365" s="68"/>
      <c r="GJ365" s="68"/>
      <c r="GK365" s="68"/>
      <c r="GL365" s="68"/>
      <c r="GM365" s="68"/>
      <c r="GN365" s="68"/>
      <c r="GO365" s="68"/>
      <c r="GP365" s="68"/>
      <c r="GQ365" s="68"/>
      <c r="GR365" s="68"/>
      <c r="GS365" s="68"/>
      <c r="GT365" s="68"/>
      <c r="GU365" s="68"/>
      <c r="GV365" s="68"/>
      <c r="GW365" s="68"/>
      <c r="GX365" s="68"/>
      <c r="GY365" s="68"/>
      <c r="GZ365" s="68"/>
      <c r="HA365" s="68"/>
      <c r="HB365" s="68"/>
      <c r="HC365" s="68"/>
      <c r="HD365" s="68"/>
      <c r="HE365" s="68"/>
      <c r="HF365" s="68"/>
      <c r="HG365" s="68"/>
      <c r="HH365" s="68"/>
      <c r="HI365" s="68"/>
      <c r="HJ365" s="68"/>
      <c r="HK365" s="68"/>
      <c r="HL365" s="68"/>
      <c r="HM365" s="68"/>
      <c r="HN365" s="68"/>
      <c r="HO365" s="68"/>
      <c r="HP365" s="68"/>
      <c r="HQ365" s="68"/>
      <c r="HR365" s="68"/>
      <c r="HS365" s="68"/>
      <c r="HT365" s="68"/>
      <c r="HU365" s="68"/>
      <c r="HV365" s="68"/>
      <c r="HW365" s="68"/>
    </row>
    <row r="366" spans="1:231" s="97" customFormat="1" ht="76.5" x14ac:dyDescent="0.25">
      <c r="A366" s="98" t="s">
        <v>1618</v>
      </c>
      <c r="B366" s="2" t="s">
        <v>1</v>
      </c>
      <c r="C366" s="81" t="s">
        <v>1298</v>
      </c>
      <c r="D366" s="45" t="s">
        <v>1299</v>
      </c>
      <c r="E366" s="45" t="s">
        <v>1300</v>
      </c>
      <c r="F366" s="45" t="s">
        <v>1301</v>
      </c>
      <c r="G366" s="73" t="s">
        <v>6</v>
      </c>
      <c r="H366" s="76">
        <v>100</v>
      </c>
      <c r="I366" s="2">
        <v>710000000</v>
      </c>
      <c r="J366" s="2" t="s">
        <v>7</v>
      </c>
      <c r="K366" s="87" t="s">
        <v>389</v>
      </c>
      <c r="L366" s="87" t="s">
        <v>671</v>
      </c>
      <c r="M366" s="88"/>
      <c r="N366" s="2" t="s">
        <v>1302</v>
      </c>
      <c r="O366" s="82" t="s">
        <v>715</v>
      </c>
      <c r="P366" s="88"/>
      <c r="Q366" s="88"/>
      <c r="R366" s="88"/>
      <c r="S366" s="88"/>
      <c r="T366" s="72">
        <f t="shared" si="29"/>
        <v>267857.14285714284</v>
      </c>
      <c r="U366" s="72">
        <v>300000</v>
      </c>
      <c r="V366" s="2"/>
      <c r="W366" s="14">
        <v>2017</v>
      </c>
      <c r="X366" s="121"/>
      <c r="Y366" s="140" t="s">
        <v>1257</v>
      </c>
      <c r="Z366" s="95"/>
      <c r="AA366" s="14" t="s">
        <v>1260</v>
      </c>
      <c r="AB366" s="89"/>
      <c r="AC366" s="89"/>
      <c r="AD366" s="89"/>
      <c r="AE366" s="89"/>
      <c r="AF366" s="89"/>
      <c r="AG366" s="89"/>
      <c r="AH366" s="89"/>
      <c r="AI366" s="89"/>
      <c r="AJ366" s="89"/>
      <c r="AK366" s="89"/>
      <c r="AL366" s="89"/>
      <c r="AM366" s="89"/>
      <c r="AN366" s="89"/>
      <c r="AO366" s="89"/>
      <c r="AP366" s="89"/>
      <c r="AQ366" s="89"/>
      <c r="AR366" s="89"/>
      <c r="AS366" s="89"/>
      <c r="AT366" s="89"/>
      <c r="AU366" s="89"/>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68"/>
      <c r="FL366" s="68"/>
      <c r="FM366" s="68"/>
      <c r="FN366" s="68"/>
      <c r="FO366" s="68"/>
      <c r="FP366" s="68"/>
      <c r="FQ366" s="68"/>
      <c r="FR366" s="68"/>
      <c r="FS366" s="68"/>
      <c r="FT366" s="68"/>
      <c r="FU366" s="68"/>
      <c r="FV366" s="68"/>
      <c r="FW366" s="68"/>
      <c r="FX366" s="68"/>
      <c r="FY366" s="68"/>
      <c r="FZ366" s="68"/>
      <c r="GA366" s="68"/>
      <c r="GB366" s="68"/>
      <c r="GC366" s="68"/>
      <c r="GD366" s="68"/>
      <c r="GE366" s="68"/>
      <c r="GF366" s="68"/>
      <c r="GG366" s="68"/>
      <c r="GH366" s="68"/>
      <c r="GI366" s="68"/>
      <c r="GJ366" s="68"/>
      <c r="GK366" s="68"/>
      <c r="GL366" s="68"/>
      <c r="GM366" s="68"/>
      <c r="GN366" s="68"/>
      <c r="GO366" s="68"/>
      <c r="GP366" s="68"/>
      <c r="GQ366" s="68"/>
      <c r="GR366" s="68"/>
      <c r="GS366" s="68"/>
      <c r="GT366" s="68"/>
      <c r="GU366" s="68"/>
      <c r="GV366" s="68"/>
      <c r="GW366" s="68"/>
      <c r="GX366" s="68"/>
      <c r="GY366" s="68"/>
      <c r="GZ366" s="68"/>
      <c r="HA366" s="68"/>
      <c r="HB366" s="68"/>
      <c r="HC366" s="68"/>
      <c r="HD366" s="68"/>
      <c r="HE366" s="68"/>
      <c r="HF366" s="68"/>
      <c r="HG366" s="68"/>
      <c r="HH366" s="68"/>
      <c r="HI366" s="68"/>
      <c r="HJ366" s="68"/>
      <c r="HK366" s="68"/>
      <c r="HL366" s="68"/>
      <c r="HM366" s="68"/>
      <c r="HN366" s="68"/>
      <c r="HO366" s="68"/>
      <c r="HP366" s="68"/>
      <c r="HQ366" s="68"/>
      <c r="HR366" s="68"/>
      <c r="HS366" s="68"/>
      <c r="HT366" s="68"/>
      <c r="HU366" s="68"/>
      <c r="HV366" s="68"/>
      <c r="HW366" s="68"/>
    </row>
    <row r="367" spans="1:231" s="444" customFormat="1" ht="63.75" x14ac:dyDescent="0.2">
      <c r="A367" s="365" t="s">
        <v>1619</v>
      </c>
      <c r="B367" s="366" t="s">
        <v>1</v>
      </c>
      <c r="C367" s="366" t="s">
        <v>1357</v>
      </c>
      <c r="D367" s="368" t="s">
        <v>1358</v>
      </c>
      <c r="E367" s="368" t="s">
        <v>1358</v>
      </c>
      <c r="F367" s="368" t="s">
        <v>1359</v>
      </c>
      <c r="G367" s="366" t="s">
        <v>6</v>
      </c>
      <c r="H367" s="474">
        <v>50</v>
      </c>
      <c r="I367" s="366">
        <v>710000000</v>
      </c>
      <c r="J367" s="366" t="s">
        <v>7</v>
      </c>
      <c r="K367" s="366" t="s">
        <v>364</v>
      </c>
      <c r="L367" s="369" t="s">
        <v>7</v>
      </c>
      <c r="M367" s="475"/>
      <c r="N367" s="366" t="s">
        <v>9</v>
      </c>
      <c r="O367" s="373" t="s">
        <v>715</v>
      </c>
      <c r="P367" s="476"/>
      <c r="Q367" s="476"/>
      <c r="R367" s="476"/>
      <c r="S367" s="476"/>
      <c r="T367" s="374">
        <v>0</v>
      </c>
      <c r="U367" s="374">
        <v>0</v>
      </c>
      <c r="V367" s="366" t="s">
        <v>11</v>
      </c>
      <c r="W367" s="366">
        <v>2017</v>
      </c>
      <c r="X367" s="376" t="s">
        <v>2353</v>
      </c>
      <c r="Y367" s="477" t="s">
        <v>1259</v>
      </c>
      <c r="Z367" s="445"/>
      <c r="AA367" s="375" t="s">
        <v>1260</v>
      </c>
      <c r="AB367" s="445"/>
      <c r="AC367" s="445"/>
      <c r="AD367" s="445"/>
      <c r="AE367" s="445"/>
      <c r="AF367" s="445"/>
      <c r="AG367" s="445"/>
      <c r="AH367" s="445"/>
      <c r="AI367" s="445"/>
      <c r="AJ367" s="445"/>
      <c r="AK367" s="445"/>
      <c r="AL367" s="445"/>
      <c r="AM367" s="445"/>
      <c r="AN367" s="445"/>
      <c r="AO367" s="120"/>
      <c r="AP367" s="120"/>
      <c r="AQ367" s="120"/>
      <c r="AR367" s="120"/>
      <c r="AS367" s="120"/>
      <c r="AT367" s="120"/>
      <c r="AU367" s="445"/>
    </row>
    <row r="368" spans="1:231" s="354" customFormat="1" ht="93" customHeight="1" x14ac:dyDescent="0.25">
      <c r="A368" s="225" t="s">
        <v>2450</v>
      </c>
      <c r="B368" s="70" t="s">
        <v>1</v>
      </c>
      <c r="C368" s="70" t="s">
        <v>1357</v>
      </c>
      <c r="D368" s="204" t="s">
        <v>1358</v>
      </c>
      <c r="E368" s="204" t="s">
        <v>1358</v>
      </c>
      <c r="F368" s="204" t="s">
        <v>1359</v>
      </c>
      <c r="G368" s="70" t="s">
        <v>6</v>
      </c>
      <c r="H368" s="119">
        <v>50</v>
      </c>
      <c r="I368" s="70">
        <v>710000000</v>
      </c>
      <c r="J368" s="70" t="s">
        <v>7</v>
      </c>
      <c r="K368" s="70" t="s">
        <v>389</v>
      </c>
      <c r="L368" s="75" t="s">
        <v>7</v>
      </c>
      <c r="M368" s="381"/>
      <c r="N368" s="70" t="s">
        <v>400</v>
      </c>
      <c r="O368" s="116" t="s">
        <v>715</v>
      </c>
      <c r="P368" s="382"/>
      <c r="Q368" s="382"/>
      <c r="R368" s="382"/>
      <c r="S368" s="382"/>
      <c r="T368" s="78">
        <v>50000000</v>
      </c>
      <c r="U368" s="78">
        <v>56000000.000000007</v>
      </c>
      <c r="V368" s="70" t="s">
        <v>11</v>
      </c>
      <c r="W368" s="70">
        <v>2017</v>
      </c>
      <c r="X368" s="197" t="s">
        <v>2359</v>
      </c>
      <c r="Y368" s="383" t="s">
        <v>1259</v>
      </c>
      <c r="Z368" s="77"/>
      <c r="AA368" s="14" t="s">
        <v>1260</v>
      </c>
      <c r="AB368" s="70"/>
      <c r="AC368" s="77"/>
      <c r="AD368" s="353"/>
      <c r="AE368" s="353"/>
      <c r="AF368" s="200"/>
      <c r="AG368" s="200"/>
      <c r="AH368" s="77"/>
      <c r="AI368" s="353"/>
      <c r="AJ368" s="353"/>
      <c r="AK368" s="353"/>
      <c r="AL368" s="353"/>
      <c r="AM368" s="353"/>
      <c r="AN368" s="353"/>
      <c r="AO368" s="353"/>
      <c r="AP368" s="353"/>
      <c r="AQ368" s="353"/>
      <c r="AR368" s="353"/>
      <c r="AS368" s="353"/>
      <c r="AT368" s="353"/>
      <c r="AU368" s="201"/>
    </row>
    <row r="369" spans="1:47" s="50" customFormat="1" ht="76.5" x14ac:dyDescent="0.2">
      <c r="A369" s="98" t="s">
        <v>1620</v>
      </c>
      <c r="B369" s="2" t="s">
        <v>1</v>
      </c>
      <c r="C369" s="2" t="s">
        <v>1360</v>
      </c>
      <c r="D369" s="45" t="s">
        <v>1361</v>
      </c>
      <c r="E369" s="45" t="s">
        <v>1361</v>
      </c>
      <c r="F369" s="45" t="s">
        <v>1362</v>
      </c>
      <c r="G369" s="2" t="s">
        <v>682</v>
      </c>
      <c r="H369" s="118">
        <v>100</v>
      </c>
      <c r="I369" s="2">
        <v>710000000</v>
      </c>
      <c r="J369" s="2" t="s">
        <v>7</v>
      </c>
      <c r="K369" s="2" t="s">
        <v>352</v>
      </c>
      <c r="L369" s="73" t="s">
        <v>7</v>
      </c>
      <c r="M369" s="90"/>
      <c r="N369" s="2" t="s">
        <v>1363</v>
      </c>
      <c r="O369" s="82" t="s">
        <v>715</v>
      </c>
      <c r="P369" s="92"/>
      <c r="Q369" s="92"/>
      <c r="R369" s="92"/>
      <c r="S369" s="92"/>
      <c r="T369" s="72">
        <v>50000000</v>
      </c>
      <c r="U369" s="72">
        <v>56000000.000000007</v>
      </c>
      <c r="V369" s="92"/>
      <c r="W369" s="2">
        <v>2017</v>
      </c>
      <c r="X369" s="273"/>
      <c r="Y369" s="55" t="s">
        <v>1259</v>
      </c>
      <c r="Z369" s="120"/>
      <c r="AA369" s="14" t="s">
        <v>1260</v>
      </c>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row>
    <row r="370" spans="1:47" s="172" customFormat="1" ht="51" x14ac:dyDescent="0.2">
      <c r="A370" s="165" t="s">
        <v>1621</v>
      </c>
      <c r="B370" s="166" t="s">
        <v>1</v>
      </c>
      <c r="C370" s="166" t="s">
        <v>1364</v>
      </c>
      <c r="D370" s="167" t="s">
        <v>1365</v>
      </c>
      <c r="E370" s="167" t="s">
        <v>1365</v>
      </c>
      <c r="F370" s="167" t="s">
        <v>1366</v>
      </c>
      <c r="G370" s="166" t="s">
        <v>6</v>
      </c>
      <c r="H370" s="188">
        <v>100</v>
      </c>
      <c r="I370" s="166">
        <v>710000000</v>
      </c>
      <c r="J370" s="166" t="s">
        <v>7</v>
      </c>
      <c r="K370" s="166" t="s">
        <v>364</v>
      </c>
      <c r="L370" s="176" t="s">
        <v>7</v>
      </c>
      <c r="M370" s="189"/>
      <c r="N370" s="166" t="s">
        <v>9</v>
      </c>
      <c r="O370" s="178" t="s">
        <v>715</v>
      </c>
      <c r="P370" s="190"/>
      <c r="Q370" s="190"/>
      <c r="R370" s="190"/>
      <c r="S370" s="190"/>
      <c r="T370" s="184">
        <v>14448000</v>
      </c>
      <c r="U370" s="184">
        <v>16181760.000000002</v>
      </c>
      <c r="V370" s="166" t="s">
        <v>11</v>
      </c>
      <c r="W370" s="166">
        <v>2017</v>
      </c>
      <c r="X370" s="279"/>
      <c r="Y370" s="268" t="s">
        <v>1259</v>
      </c>
      <c r="Z370" s="171" t="s">
        <v>1764</v>
      </c>
      <c r="AA370" s="171" t="s">
        <v>1260</v>
      </c>
      <c r="AB370" s="178" t="s">
        <v>1759</v>
      </c>
      <c r="AC370" s="171" t="s">
        <v>1722</v>
      </c>
      <c r="AD370" s="175"/>
      <c r="AE370" s="184">
        <v>16181760.000000002</v>
      </c>
      <c r="AF370" s="173"/>
      <c r="AG370" s="166" t="s">
        <v>1723</v>
      </c>
      <c r="AH370" s="178" t="s">
        <v>1760</v>
      </c>
      <c r="AI370" s="173"/>
      <c r="AJ370" s="173"/>
      <c r="AK370" s="173"/>
      <c r="AL370" s="173"/>
      <c r="AM370" s="173"/>
      <c r="AN370" s="173"/>
      <c r="AO370" s="173"/>
      <c r="AP370" s="173"/>
      <c r="AQ370" s="173"/>
      <c r="AR370" s="173"/>
      <c r="AS370" s="173"/>
      <c r="AT370" s="173"/>
      <c r="AU370" s="173"/>
    </row>
    <row r="371" spans="1:47" s="444" customFormat="1" ht="76.5" x14ac:dyDescent="0.2">
      <c r="A371" s="452" t="s">
        <v>1622</v>
      </c>
      <c r="B371" s="366" t="s">
        <v>1</v>
      </c>
      <c r="C371" s="366" t="s">
        <v>1367</v>
      </c>
      <c r="D371" s="368" t="s">
        <v>1368</v>
      </c>
      <c r="E371" s="368" t="s">
        <v>1369</v>
      </c>
      <c r="F371" s="368" t="s">
        <v>1370</v>
      </c>
      <c r="G371" s="366" t="s">
        <v>6</v>
      </c>
      <c r="H371" s="474">
        <v>0</v>
      </c>
      <c r="I371" s="366">
        <v>710000000</v>
      </c>
      <c r="J371" s="366" t="s">
        <v>7</v>
      </c>
      <c r="K371" s="366" t="s">
        <v>364</v>
      </c>
      <c r="L371" s="369" t="s">
        <v>7</v>
      </c>
      <c r="M371" s="475"/>
      <c r="N371" s="366" t="s">
        <v>9</v>
      </c>
      <c r="O371" s="373" t="s">
        <v>715</v>
      </c>
      <c r="P371" s="476"/>
      <c r="Q371" s="476"/>
      <c r="R371" s="476"/>
      <c r="S371" s="476"/>
      <c r="T371" s="374">
        <v>0</v>
      </c>
      <c r="U371" s="374">
        <v>0</v>
      </c>
      <c r="V371" s="366" t="s">
        <v>11</v>
      </c>
      <c r="W371" s="366">
        <v>2017</v>
      </c>
      <c r="X371" s="376" t="s">
        <v>2353</v>
      </c>
      <c r="Y371" s="477" t="s">
        <v>1259</v>
      </c>
      <c r="Z371" s="445"/>
      <c r="AA371" s="375" t="s">
        <v>1260</v>
      </c>
      <c r="AB371" s="445"/>
      <c r="AC371" s="445"/>
      <c r="AD371" s="445"/>
      <c r="AE371" s="445"/>
      <c r="AF371" s="445"/>
      <c r="AG371" s="445"/>
      <c r="AH371" s="445"/>
      <c r="AI371" s="445"/>
      <c r="AJ371" s="445"/>
      <c r="AK371" s="445"/>
      <c r="AL371" s="445"/>
      <c r="AM371" s="445"/>
      <c r="AN371" s="445"/>
      <c r="AO371" s="120"/>
      <c r="AP371" s="120"/>
      <c r="AQ371" s="120"/>
      <c r="AR371" s="120"/>
      <c r="AS371" s="120"/>
      <c r="AT371" s="120"/>
      <c r="AU371" s="445"/>
    </row>
    <row r="372" spans="1:47" s="354" customFormat="1" ht="93" customHeight="1" x14ac:dyDescent="0.25">
      <c r="A372" s="221" t="s">
        <v>2451</v>
      </c>
      <c r="B372" s="70" t="s">
        <v>1</v>
      </c>
      <c r="C372" s="70" t="s">
        <v>1367</v>
      </c>
      <c r="D372" s="204" t="s">
        <v>1368</v>
      </c>
      <c r="E372" s="204" t="s">
        <v>1369</v>
      </c>
      <c r="F372" s="204" t="s">
        <v>1370</v>
      </c>
      <c r="G372" s="70" t="s">
        <v>6</v>
      </c>
      <c r="H372" s="119">
        <v>0</v>
      </c>
      <c r="I372" s="70">
        <v>710000000</v>
      </c>
      <c r="J372" s="70" t="s">
        <v>7</v>
      </c>
      <c r="K372" s="70" t="s">
        <v>389</v>
      </c>
      <c r="L372" s="75" t="s">
        <v>7</v>
      </c>
      <c r="M372" s="381"/>
      <c r="N372" s="70" t="s">
        <v>400</v>
      </c>
      <c r="O372" s="116" t="s">
        <v>715</v>
      </c>
      <c r="P372" s="382"/>
      <c r="Q372" s="382"/>
      <c r="R372" s="382"/>
      <c r="S372" s="382"/>
      <c r="T372" s="78">
        <f>U372/1.12</f>
        <v>621980327.67857134</v>
      </c>
      <c r="U372" s="78">
        <v>696617967</v>
      </c>
      <c r="V372" s="70" t="s">
        <v>11</v>
      </c>
      <c r="W372" s="70">
        <v>2017</v>
      </c>
      <c r="X372" s="230" t="s">
        <v>2413</v>
      </c>
      <c r="Y372" s="383" t="s">
        <v>1259</v>
      </c>
      <c r="Z372" s="77"/>
      <c r="AA372" s="14" t="s">
        <v>1260</v>
      </c>
      <c r="AB372" s="70"/>
      <c r="AC372" s="77"/>
      <c r="AD372" s="353"/>
      <c r="AE372" s="353"/>
      <c r="AF372" s="200"/>
      <c r="AG372" s="200"/>
      <c r="AH372" s="77"/>
      <c r="AI372" s="353"/>
      <c r="AJ372" s="353"/>
      <c r="AK372" s="353"/>
      <c r="AL372" s="353"/>
      <c r="AM372" s="353"/>
      <c r="AN372" s="353"/>
      <c r="AO372" s="353"/>
      <c r="AP372" s="353"/>
      <c r="AQ372" s="353"/>
      <c r="AR372" s="353"/>
      <c r="AS372" s="353"/>
      <c r="AT372" s="353"/>
      <c r="AU372" s="201"/>
    </row>
    <row r="373" spans="1:47" s="444" customFormat="1" ht="63.75" x14ac:dyDescent="0.2">
      <c r="A373" s="365" t="s">
        <v>1623</v>
      </c>
      <c r="B373" s="366" t="s">
        <v>1</v>
      </c>
      <c r="C373" s="366" t="s">
        <v>1357</v>
      </c>
      <c r="D373" s="368" t="s">
        <v>1358</v>
      </c>
      <c r="E373" s="368" t="s">
        <v>1358</v>
      </c>
      <c r="F373" s="368" t="s">
        <v>1371</v>
      </c>
      <c r="G373" s="366" t="s">
        <v>682</v>
      </c>
      <c r="H373" s="474">
        <v>0</v>
      </c>
      <c r="I373" s="366">
        <v>710000000</v>
      </c>
      <c r="J373" s="366" t="s">
        <v>7</v>
      </c>
      <c r="K373" s="366" t="s">
        <v>359</v>
      </c>
      <c r="L373" s="369" t="s">
        <v>7</v>
      </c>
      <c r="M373" s="475"/>
      <c r="N373" s="366" t="s">
        <v>389</v>
      </c>
      <c r="O373" s="373" t="s">
        <v>715</v>
      </c>
      <c r="P373" s="476"/>
      <c r="Q373" s="476"/>
      <c r="R373" s="476"/>
      <c r="S373" s="476"/>
      <c r="T373" s="374">
        <v>0</v>
      </c>
      <c r="U373" s="374">
        <v>0</v>
      </c>
      <c r="V373" s="476"/>
      <c r="W373" s="366">
        <v>2017</v>
      </c>
      <c r="X373" s="376" t="s">
        <v>2353</v>
      </c>
      <c r="Y373" s="477" t="s">
        <v>1259</v>
      </c>
      <c r="Z373" s="445"/>
      <c r="AA373" s="375" t="s">
        <v>1260</v>
      </c>
      <c r="AB373" s="445"/>
      <c r="AC373" s="445"/>
      <c r="AD373" s="445"/>
      <c r="AE373" s="445"/>
      <c r="AF373" s="445"/>
      <c r="AG373" s="445"/>
      <c r="AH373" s="445"/>
      <c r="AI373" s="445"/>
      <c r="AJ373" s="445"/>
      <c r="AK373" s="445"/>
      <c r="AL373" s="445"/>
      <c r="AM373" s="445"/>
      <c r="AN373" s="445"/>
      <c r="AO373" s="120"/>
      <c r="AP373" s="120"/>
      <c r="AQ373" s="120"/>
      <c r="AR373" s="120"/>
      <c r="AS373" s="120"/>
      <c r="AT373" s="120"/>
      <c r="AU373" s="445"/>
    </row>
    <row r="374" spans="1:47" s="354" customFormat="1" ht="93" customHeight="1" x14ac:dyDescent="0.25">
      <c r="A374" s="225" t="s">
        <v>2452</v>
      </c>
      <c r="B374" s="70" t="s">
        <v>1</v>
      </c>
      <c r="C374" s="70" t="s">
        <v>1357</v>
      </c>
      <c r="D374" s="204" t="s">
        <v>1358</v>
      </c>
      <c r="E374" s="204" t="s">
        <v>1358</v>
      </c>
      <c r="F374" s="204" t="s">
        <v>1371</v>
      </c>
      <c r="G374" s="70" t="s">
        <v>682</v>
      </c>
      <c r="H374" s="119">
        <v>0</v>
      </c>
      <c r="I374" s="70">
        <v>710000000</v>
      </c>
      <c r="J374" s="70" t="s">
        <v>7</v>
      </c>
      <c r="K374" s="70" t="s">
        <v>389</v>
      </c>
      <c r="L374" s="75" t="s">
        <v>7</v>
      </c>
      <c r="M374" s="381"/>
      <c r="N374" s="70" t="s">
        <v>2394</v>
      </c>
      <c r="O374" s="116" t="s">
        <v>715</v>
      </c>
      <c r="P374" s="382"/>
      <c r="Q374" s="382"/>
      <c r="R374" s="382"/>
      <c r="S374" s="382"/>
      <c r="T374" s="78">
        <v>98075892.857142851</v>
      </c>
      <c r="U374" s="78">
        <v>109845000</v>
      </c>
      <c r="V374" s="382"/>
      <c r="W374" s="70">
        <v>2017</v>
      </c>
      <c r="X374" s="197" t="s">
        <v>2359</v>
      </c>
      <c r="Y374" s="383" t="s">
        <v>1259</v>
      </c>
      <c r="Z374" s="77"/>
      <c r="AA374" s="14" t="s">
        <v>1260</v>
      </c>
      <c r="AB374" s="70"/>
      <c r="AC374" s="77"/>
      <c r="AD374" s="353"/>
      <c r="AE374" s="353"/>
      <c r="AF374" s="200"/>
      <c r="AG374" s="200"/>
      <c r="AH374" s="77"/>
      <c r="AI374" s="353"/>
      <c r="AJ374" s="353"/>
      <c r="AK374" s="353"/>
      <c r="AL374" s="353"/>
      <c r="AM374" s="353"/>
      <c r="AN374" s="353"/>
      <c r="AO374" s="353"/>
      <c r="AP374" s="353"/>
      <c r="AQ374" s="353"/>
      <c r="AR374" s="353"/>
      <c r="AS374" s="353"/>
      <c r="AT374" s="353"/>
      <c r="AU374" s="201"/>
    </row>
    <row r="375" spans="1:47" s="319" customFormat="1" ht="88.5" customHeight="1" x14ac:dyDescent="0.25">
      <c r="A375" s="174" t="s">
        <v>2024</v>
      </c>
      <c r="B375" s="166" t="s">
        <v>1</v>
      </c>
      <c r="C375" s="335" t="s">
        <v>2025</v>
      </c>
      <c r="D375" s="177" t="s">
        <v>2026</v>
      </c>
      <c r="E375" s="167" t="s">
        <v>2026</v>
      </c>
      <c r="F375" s="177" t="s">
        <v>2027</v>
      </c>
      <c r="G375" s="166" t="s">
        <v>682</v>
      </c>
      <c r="H375" s="334">
        <v>80</v>
      </c>
      <c r="I375" s="166">
        <v>710000000</v>
      </c>
      <c r="J375" s="166" t="s">
        <v>7</v>
      </c>
      <c r="K375" s="166" t="s">
        <v>185</v>
      </c>
      <c r="L375" s="180" t="s">
        <v>671</v>
      </c>
      <c r="M375" s="166"/>
      <c r="N375" s="166" t="s">
        <v>1436</v>
      </c>
      <c r="O375" s="166" t="s">
        <v>74</v>
      </c>
      <c r="P375" s="166"/>
      <c r="Q375" s="166"/>
      <c r="R375" s="184"/>
      <c r="S375" s="184"/>
      <c r="T375" s="332">
        <v>10800000</v>
      </c>
      <c r="U375" s="332">
        <v>12096000</v>
      </c>
      <c r="V375" s="166"/>
      <c r="W375" s="166">
        <v>2017</v>
      </c>
      <c r="X375" s="274" t="s">
        <v>2028</v>
      </c>
      <c r="Y375" s="234" t="s">
        <v>2029</v>
      </c>
      <c r="Z375" s="171" t="s">
        <v>2337</v>
      </c>
      <c r="AA375" s="171" t="s">
        <v>1260</v>
      </c>
      <c r="AB375" s="166" t="s">
        <v>2338</v>
      </c>
      <c r="AC375" s="166" t="s">
        <v>682</v>
      </c>
      <c r="AD375" s="182"/>
      <c r="AE375" s="332">
        <v>10972281.6</v>
      </c>
      <c r="AF375" s="166"/>
      <c r="AG375" s="166" t="s">
        <v>1723</v>
      </c>
      <c r="AH375" s="166" t="s">
        <v>2339</v>
      </c>
      <c r="AI375" s="248"/>
      <c r="AJ375" s="248"/>
      <c r="AK375" s="248"/>
      <c r="AL375" s="248"/>
      <c r="AM375" s="248"/>
      <c r="AN375" s="248"/>
      <c r="AO375" s="248"/>
      <c r="AP375" s="248"/>
      <c r="AQ375" s="248"/>
      <c r="AR375" s="248"/>
      <c r="AS375" s="248"/>
      <c r="AT375" s="248"/>
      <c r="AU375" s="248"/>
    </row>
    <row r="376" spans="1:47" s="455" customFormat="1" ht="92.25" customHeight="1" x14ac:dyDescent="0.25">
      <c r="A376" s="452" t="s">
        <v>2030</v>
      </c>
      <c r="B376" s="366" t="s">
        <v>1</v>
      </c>
      <c r="C376" s="366" t="s">
        <v>2031</v>
      </c>
      <c r="D376" s="368" t="s">
        <v>2032</v>
      </c>
      <c r="E376" s="368" t="s">
        <v>2032</v>
      </c>
      <c r="F376" s="368" t="s">
        <v>2033</v>
      </c>
      <c r="G376" s="369" t="s">
        <v>6</v>
      </c>
      <c r="H376" s="472">
        <v>80</v>
      </c>
      <c r="I376" s="366">
        <v>710000000</v>
      </c>
      <c r="J376" s="366" t="s">
        <v>7</v>
      </c>
      <c r="K376" s="366" t="s">
        <v>185</v>
      </c>
      <c r="L376" s="459" t="s">
        <v>671</v>
      </c>
      <c r="M376" s="366"/>
      <c r="N376" s="366" t="s">
        <v>2034</v>
      </c>
      <c r="O376" s="366" t="s">
        <v>2453</v>
      </c>
      <c r="P376" s="366"/>
      <c r="Q376" s="366"/>
      <c r="R376" s="374"/>
      <c r="S376" s="374"/>
      <c r="T376" s="460">
        <v>0</v>
      </c>
      <c r="U376" s="460">
        <v>0</v>
      </c>
      <c r="V376" s="366"/>
      <c r="W376" s="366">
        <v>2017</v>
      </c>
      <c r="X376" s="376" t="s">
        <v>2353</v>
      </c>
      <c r="Y376" s="443" t="s">
        <v>2029</v>
      </c>
      <c r="Z376" s="454"/>
      <c r="AA376" s="375" t="s">
        <v>1260</v>
      </c>
      <c r="AB376" s="454"/>
      <c r="AC376" s="454"/>
      <c r="AD376" s="454"/>
      <c r="AE376" s="454"/>
      <c r="AF376" s="454"/>
      <c r="AG376" s="454"/>
      <c r="AH376" s="454"/>
      <c r="AI376" s="454"/>
      <c r="AJ376" s="454"/>
      <c r="AK376" s="454"/>
      <c r="AL376" s="454"/>
      <c r="AM376" s="454"/>
      <c r="AN376" s="454"/>
      <c r="AO376" s="201"/>
      <c r="AP376" s="201"/>
      <c r="AQ376" s="201"/>
      <c r="AR376" s="201"/>
      <c r="AS376" s="201"/>
      <c r="AT376" s="201"/>
      <c r="AU376" s="454"/>
    </row>
    <row r="377" spans="1:47" s="354" customFormat="1" ht="93" customHeight="1" x14ac:dyDescent="0.25">
      <c r="A377" s="221" t="s">
        <v>2454</v>
      </c>
      <c r="B377" s="70" t="s">
        <v>1</v>
      </c>
      <c r="C377" s="70" t="s">
        <v>2031</v>
      </c>
      <c r="D377" s="204" t="s">
        <v>2032</v>
      </c>
      <c r="E377" s="204" t="s">
        <v>2032</v>
      </c>
      <c r="F377" s="204" t="s">
        <v>2033</v>
      </c>
      <c r="G377" s="75" t="s">
        <v>6</v>
      </c>
      <c r="H377" s="69">
        <v>80</v>
      </c>
      <c r="I377" s="70">
        <v>710000000</v>
      </c>
      <c r="J377" s="70" t="s">
        <v>7</v>
      </c>
      <c r="K377" s="70" t="s">
        <v>399</v>
      </c>
      <c r="L377" s="205" t="s">
        <v>671</v>
      </c>
      <c r="M377" s="70"/>
      <c r="N377" s="70" t="s">
        <v>2455</v>
      </c>
      <c r="O377" s="70" t="s">
        <v>401</v>
      </c>
      <c r="P377" s="70"/>
      <c r="Q377" s="70"/>
      <c r="R377" s="78"/>
      <c r="S377" s="78"/>
      <c r="T377" s="206">
        <f>U377/1.12</f>
        <v>1434821.4285714284</v>
      </c>
      <c r="U377" s="206">
        <v>1607000</v>
      </c>
      <c r="V377" s="70"/>
      <c r="W377" s="70">
        <v>2017</v>
      </c>
      <c r="X377" s="197" t="s">
        <v>2456</v>
      </c>
      <c r="Y377" s="224" t="s">
        <v>2029</v>
      </c>
      <c r="Z377" s="77"/>
      <c r="AA377" s="14" t="s">
        <v>1260</v>
      </c>
      <c r="AB377" s="70"/>
      <c r="AC377" s="77"/>
      <c r="AD377" s="353"/>
      <c r="AE377" s="353"/>
      <c r="AF377" s="200"/>
      <c r="AG377" s="200"/>
      <c r="AH377" s="77"/>
      <c r="AI377" s="353"/>
      <c r="AJ377" s="353"/>
      <c r="AK377" s="353"/>
      <c r="AL377" s="353"/>
      <c r="AM377" s="353"/>
      <c r="AN377" s="353"/>
      <c r="AO377" s="353"/>
      <c r="AP377" s="353"/>
      <c r="AQ377" s="353"/>
      <c r="AR377" s="353"/>
      <c r="AS377" s="353"/>
      <c r="AT377" s="353"/>
      <c r="AU377" s="201"/>
    </row>
    <row r="378" spans="1:47" s="455" customFormat="1" ht="78" customHeight="1" x14ac:dyDescent="0.25">
      <c r="A378" s="452" t="s">
        <v>2035</v>
      </c>
      <c r="B378" s="366" t="s">
        <v>1</v>
      </c>
      <c r="C378" s="366" t="s">
        <v>2036</v>
      </c>
      <c r="D378" s="368" t="s">
        <v>2037</v>
      </c>
      <c r="E378" s="368" t="s">
        <v>2037</v>
      </c>
      <c r="F378" s="368" t="s">
        <v>2038</v>
      </c>
      <c r="G378" s="366" t="s">
        <v>6</v>
      </c>
      <c r="H378" s="472">
        <v>80</v>
      </c>
      <c r="I378" s="366">
        <v>710000000</v>
      </c>
      <c r="J378" s="366" t="s">
        <v>7</v>
      </c>
      <c r="K378" s="366" t="s">
        <v>352</v>
      </c>
      <c r="L378" s="459" t="s">
        <v>671</v>
      </c>
      <c r="M378" s="366"/>
      <c r="N378" s="366" t="s">
        <v>2039</v>
      </c>
      <c r="O378" s="366" t="s">
        <v>74</v>
      </c>
      <c r="P378" s="366"/>
      <c r="Q378" s="366"/>
      <c r="R378" s="374"/>
      <c r="S378" s="374"/>
      <c r="T378" s="460">
        <v>0</v>
      </c>
      <c r="U378" s="460">
        <v>0</v>
      </c>
      <c r="V378" s="366"/>
      <c r="W378" s="366">
        <v>2017</v>
      </c>
      <c r="X378" s="376" t="s">
        <v>2353</v>
      </c>
      <c r="Y378" s="443" t="s">
        <v>2029</v>
      </c>
      <c r="Z378" s="454"/>
      <c r="AA378" s="375" t="s">
        <v>1260</v>
      </c>
      <c r="AB378" s="454"/>
      <c r="AC378" s="454"/>
      <c r="AD378" s="454"/>
      <c r="AE378" s="454"/>
      <c r="AF378" s="454"/>
      <c r="AG378" s="454"/>
      <c r="AH378" s="454"/>
      <c r="AI378" s="454"/>
      <c r="AJ378" s="454"/>
      <c r="AK378" s="454"/>
      <c r="AL378" s="454"/>
      <c r="AM378" s="454"/>
      <c r="AN378" s="454"/>
      <c r="AO378" s="201"/>
      <c r="AP378" s="201"/>
      <c r="AQ378" s="201"/>
      <c r="AR378" s="201"/>
      <c r="AS378" s="201"/>
      <c r="AT378" s="201"/>
      <c r="AU378" s="454"/>
    </row>
    <row r="379" spans="1:47" s="354" customFormat="1" ht="93" customHeight="1" x14ac:dyDescent="0.25">
      <c r="A379" s="221" t="s">
        <v>2457</v>
      </c>
      <c r="B379" s="70" t="s">
        <v>1</v>
      </c>
      <c r="C379" s="70" t="s">
        <v>2036</v>
      </c>
      <c r="D379" s="204" t="s">
        <v>2037</v>
      </c>
      <c r="E379" s="204" t="s">
        <v>2037</v>
      </c>
      <c r="F379" s="204" t="s">
        <v>2458</v>
      </c>
      <c r="G379" s="70" t="s">
        <v>6</v>
      </c>
      <c r="H379" s="69">
        <v>80</v>
      </c>
      <c r="I379" s="70">
        <v>710000000</v>
      </c>
      <c r="J379" s="70" t="s">
        <v>7</v>
      </c>
      <c r="K379" s="70" t="s">
        <v>352</v>
      </c>
      <c r="L379" s="205" t="s">
        <v>671</v>
      </c>
      <c r="M379" s="70"/>
      <c r="N379" s="70" t="s">
        <v>2039</v>
      </c>
      <c r="O379" s="70" t="s">
        <v>74</v>
      </c>
      <c r="P379" s="70"/>
      <c r="Q379" s="70"/>
      <c r="R379" s="78"/>
      <c r="S379" s="78"/>
      <c r="T379" s="206">
        <v>596700</v>
      </c>
      <c r="U379" s="206">
        <f>T379*1.12</f>
        <v>668304.00000000012</v>
      </c>
      <c r="V379" s="70"/>
      <c r="W379" s="70">
        <v>2017</v>
      </c>
      <c r="X379" s="197" t="s">
        <v>2459</v>
      </c>
      <c r="Y379" s="224" t="s">
        <v>2029</v>
      </c>
      <c r="Z379" s="77"/>
      <c r="AA379" s="14" t="s">
        <v>1260</v>
      </c>
      <c r="AB379" s="70"/>
      <c r="AC379" s="77"/>
      <c r="AD379" s="353"/>
      <c r="AE379" s="353"/>
      <c r="AF379" s="200"/>
      <c r="AG379" s="200"/>
      <c r="AH379" s="77"/>
      <c r="AI379" s="353"/>
      <c r="AJ379" s="353"/>
      <c r="AK379" s="353"/>
      <c r="AL379" s="353"/>
      <c r="AM379" s="353"/>
      <c r="AN379" s="353"/>
      <c r="AO379" s="353"/>
      <c r="AP379" s="353"/>
      <c r="AQ379" s="353"/>
      <c r="AR379" s="353"/>
      <c r="AS379" s="353"/>
      <c r="AT379" s="353"/>
      <c r="AU379" s="201"/>
    </row>
    <row r="380" spans="1:47" customFormat="1" ht="96" customHeight="1" x14ac:dyDescent="0.25">
      <c r="A380" s="98" t="s">
        <v>2040</v>
      </c>
      <c r="B380" s="70" t="s">
        <v>1</v>
      </c>
      <c r="C380" s="70" t="s">
        <v>672</v>
      </c>
      <c r="D380" s="204" t="s">
        <v>673</v>
      </c>
      <c r="E380" s="204" t="s">
        <v>674</v>
      </c>
      <c r="F380" s="204" t="s">
        <v>2041</v>
      </c>
      <c r="G380" s="75" t="s">
        <v>6</v>
      </c>
      <c r="H380" s="69">
        <v>0</v>
      </c>
      <c r="I380" s="70">
        <v>710000000</v>
      </c>
      <c r="J380" s="70" t="s">
        <v>7</v>
      </c>
      <c r="K380" s="207" t="s">
        <v>373</v>
      </c>
      <c r="L380" s="205" t="s">
        <v>1092</v>
      </c>
      <c r="M380" s="70"/>
      <c r="N380" s="70" t="s">
        <v>352</v>
      </c>
      <c r="O380" s="2" t="s">
        <v>911</v>
      </c>
      <c r="P380" s="70"/>
      <c r="Q380" s="70"/>
      <c r="R380" s="78"/>
      <c r="S380" s="78"/>
      <c r="T380" s="206">
        <v>11350876.651785713</v>
      </c>
      <c r="U380" s="206">
        <v>12712981.85</v>
      </c>
      <c r="V380" s="70"/>
      <c r="W380" s="70">
        <v>2017</v>
      </c>
      <c r="X380" s="121" t="s">
        <v>2028</v>
      </c>
      <c r="Y380" s="122" t="s">
        <v>2029</v>
      </c>
      <c r="Z380" s="201"/>
      <c r="AA380" s="14" t="s">
        <v>1260</v>
      </c>
      <c r="AB380" s="201"/>
      <c r="AC380" s="201"/>
      <c r="AD380" s="201"/>
      <c r="AE380" s="201"/>
      <c r="AF380" s="201"/>
      <c r="AG380" s="201"/>
      <c r="AH380" s="201"/>
      <c r="AI380" s="201"/>
      <c r="AJ380" s="201"/>
      <c r="AK380" s="201"/>
      <c r="AL380" s="201"/>
      <c r="AM380" s="201"/>
      <c r="AN380" s="201"/>
      <c r="AO380" s="201"/>
      <c r="AP380" s="201"/>
      <c r="AQ380" s="201"/>
      <c r="AR380" s="201"/>
      <c r="AS380" s="201"/>
      <c r="AT380" s="201"/>
      <c r="AU380" s="201"/>
    </row>
    <row r="381" spans="1:47" s="455" customFormat="1" ht="93" customHeight="1" x14ac:dyDescent="0.25">
      <c r="A381" s="452" t="s">
        <v>2042</v>
      </c>
      <c r="B381" s="366" t="s">
        <v>1</v>
      </c>
      <c r="C381" s="366" t="s">
        <v>672</v>
      </c>
      <c r="D381" s="368" t="s">
        <v>673</v>
      </c>
      <c r="E381" s="368" t="s">
        <v>674</v>
      </c>
      <c r="F381" s="368" t="s">
        <v>2043</v>
      </c>
      <c r="G381" s="369" t="s">
        <v>6</v>
      </c>
      <c r="H381" s="472">
        <v>0</v>
      </c>
      <c r="I381" s="366">
        <v>710000000</v>
      </c>
      <c r="J381" s="366" t="s">
        <v>7</v>
      </c>
      <c r="K381" s="366" t="s">
        <v>359</v>
      </c>
      <c r="L381" s="459" t="s">
        <v>1175</v>
      </c>
      <c r="M381" s="366"/>
      <c r="N381" s="366" t="s">
        <v>399</v>
      </c>
      <c r="O381" s="452" t="s">
        <v>911</v>
      </c>
      <c r="P381" s="366"/>
      <c r="Q381" s="366"/>
      <c r="R381" s="374"/>
      <c r="S381" s="374"/>
      <c r="T381" s="460">
        <v>0</v>
      </c>
      <c r="U381" s="460">
        <v>0</v>
      </c>
      <c r="V381" s="366"/>
      <c r="W381" s="366">
        <v>2017</v>
      </c>
      <c r="X381" s="376" t="s">
        <v>2353</v>
      </c>
      <c r="Y381" s="443" t="s">
        <v>2029</v>
      </c>
      <c r="Z381" s="454"/>
      <c r="AA381" s="375" t="s">
        <v>1260</v>
      </c>
      <c r="AB381" s="454"/>
      <c r="AC381" s="454"/>
      <c r="AD381" s="454"/>
      <c r="AE381" s="454"/>
      <c r="AF381" s="454"/>
      <c r="AG381" s="454"/>
      <c r="AH381" s="454"/>
      <c r="AI381" s="454"/>
      <c r="AJ381" s="454"/>
      <c r="AK381" s="454"/>
      <c r="AL381" s="454"/>
      <c r="AM381" s="454"/>
      <c r="AN381" s="454"/>
      <c r="AO381" s="201"/>
      <c r="AP381" s="201"/>
      <c r="AQ381" s="201"/>
      <c r="AR381" s="201"/>
      <c r="AS381" s="201"/>
      <c r="AT381" s="201"/>
      <c r="AU381" s="454"/>
    </row>
    <row r="382" spans="1:47" s="354" customFormat="1" ht="93" customHeight="1" x14ac:dyDescent="0.25">
      <c r="A382" s="221" t="s">
        <v>2460</v>
      </c>
      <c r="B382" s="70" t="s">
        <v>1</v>
      </c>
      <c r="C382" s="70" t="s">
        <v>672</v>
      </c>
      <c r="D382" s="204" t="s">
        <v>673</v>
      </c>
      <c r="E382" s="204" t="s">
        <v>674</v>
      </c>
      <c r="F382" s="204" t="s">
        <v>2043</v>
      </c>
      <c r="G382" s="75" t="s">
        <v>6</v>
      </c>
      <c r="H382" s="69">
        <v>0</v>
      </c>
      <c r="I382" s="70">
        <v>710000000</v>
      </c>
      <c r="J382" s="70" t="s">
        <v>7</v>
      </c>
      <c r="K382" s="70" t="s">
        <v>399</v>
      </c>
      <c r="L382" s="2" t="s">
        <v>1175</v>
      </c>
      <c r="M382" s="70"/>
      <c r="N382" s="70" t="s">
        <v>2358</v>
      </c>
      <c r="O382" s="452" t="s">
        <v>911</v>
      </c>
      <c r="P382" s="70"/>
      <c r="Q382" s="70"/>
      <c r="R382" s="78"/>
      <c r="S382" s="78"/>
      <c r="T382" s="206">
        <v>11350876.651785713</v>
      </c>
      <c r="U382" s="206">
        <v>12712981.85</v>
      </c>
      <c r="V382" s="70"/>
      <c r="W382" s="70">
        <v>2017</v>
      </c>
      <c r="X382" s="197" t="s">
        <v>2461</v>
      </c>
      <c r="Y382" s="224" t="s">
        <v>2029</v>
      </c>
      <c r="Z382" s="77"/>
      <c r="AA382" s="14" t="s">
        <v>1260</v>
      </c>
      <c r="AB382" s="70"/>
      <c r="AC382" s="77"/>
      <c r="AD382" s="353"/>
      <c r="AE382" s="353"/>
      <c r="AF382" s="200"/>
      <c r="AG382" s="200"/>
      <c r="AH382" s="77"/>
      <c r="AI382" s="353"/>
      <c r="AJ382" s="353"/>
      <c r="AK382" s="353"/>
      <c r="AL382" s="353"/>
      <c r="AM382" s="353"/>
      <c r="AN382" s="353"/>
      <c r="AO382" s="353"/>
      <c r="AP382" s="353"/>
      <c r="AQ382" s="353"/>
      <c r="AR382" s="353"/>
      <c r="AS382" s="353"/>
      <c r="AT382" s="353"/>
      <c r="AU382" s="201"/>
    </row>
    <row r="383" spans="1:47" s="455" customFormat="1" ht="96.75" customHeight="1" x14ac:dyDescent="0.25">
      <c r="A383" s="452" t="s">
        <v>2044</v>
      </c>
      <c r="B383" s="366" t="s">
        <v>1</v>
      </c>
      <c r="C383" s="366" t="s">
        <v>672</v>
      </c>
      <c r="D383" s="368" t="s">
        <v>673</v>
      </c>
      <c r="E383" s="368" t="s">
        <v>674</v>
      </c>
      <c r="F383" s="368" t="s">
        <v>2045</v>
      </c>
      <c r="G383" s="369" t="s">
        <v>6</v>
      </c>
      <c r="H383" s="472">
        <v>0</v>
      </c>
      <c r="I383" s="366">
        <v>710000000</v>
      </c>
      <c r="J383" s="366" t="s">
        <v>7</v>
      </c>
      <c r="K383" s="366" t="s">
        <v>373</v>
      </c>
      <c r="L383" s="459" t="s">
        <v>2728</v>
      </c>
      <c r="M383" s="366"/>
      <c r="N383" s="366" t="s">
        <v>352</v>
      </c>
      <c r="O383" s="452" t="s">
        <v>911</v>
      </c>
      <c r="P383" s="366"/>
      <c r="Q383" s="366"/>
      <c r="R383" s="374"/>
      <c r="S383" s="374"/>
      <c r="T383" s="460">
        <v>0</v>
      </c>
      <c r="U383" s="460">
        <v>0</v>
      </c>
      <c r="V383" s="366"/>
      <c r="W383" s="366">
        <v>2017</v>
      </c>
      <c r="X383" s="376" t="s">
        <v>2353</v>
      </c>
      <c r="Y383" s="443" t="s">
        <v>2029</v>
      </c>
      <c r="Z383" s="454"/>
      <c r="AA383" s="375" t="s">
        <v>1260</v>
      </c>
      <c r="AB383" s="454"/>
      <c r="AC383" s="454"/>
      <c r="AD383" s="454"/>
      <c r="AE383" s="454"/>
      <c r="AF383" s="454"/>
      <c r="AG383" s="454"/>
      <c r="AH383" s="454"/>
      <c r="AI383" s="454"/>
      <c r="AJ383" s="454"/>
      <c r="AK383" s="454"/>
      <c r="AL383" s="454"/>
      <c r="AM383" s="454"/>
      <c r="AN383" s="454"/>
      <c r="AO383" s="201"/>
      <c r="AP383" s="201"/>
      <c r="AQ383" s="201"/>
      <c r="AR383" s="201"/>
      <c r="AS383" s="201"/>
      <c r="AT383" s="201"/>
      <c r="AU383" s="454"/>
    </row>
    <row r="384" spans="1:47" s="354" customFormat="1" ht="93" customHeight="1" x14ac:dyDescent="0.25">
      <c r="A384" s="221" t="s">
        <v>2462</v>
      </c>
      <c r="B384" s="70" t="s">
        <v>1</v>
      </c>
      <c r="C384" s="70" t="s">
        <v>672</v>
      </c>
      <c r="D384" s="204" t="s">
        <v>673</v>
      </c>
      <c r="E384" s="204" t="s">
        <v>674</v>
      </c>
      <c r="F384" s="204" t="s">
        <v>2045</v>
      </c>
      <c r="G384" s="75" t="s">
        <v>6</v>
      </c>
      <c r="H384" s="69">
        <v>0</v>
      </c>
      <c r="I384" s="70">
        <v>710000000</v>
      </c>
      <c r="J384" s="70" t="s">
        <v>7</v>
      </c>
      <c r="K384" s="70" t="s">
        <v>373</v>
      </c>
      <c r="L384" s="205" t="s">
        <v>2728</v>
      </c>
      <c r="M384" s="70"/>
      <c r="N384" s="70" t="s">
        <v>352</v>
      </c>
      <c r="O384" s="2" t="s">
        <v>911</v>
      </c>
      <c r="P384" s="70"/>
      <c r="Q384" s="70"/>
      <c r="R384" s="78"/>
      <c r="S384" s="78"/>
      <c r="T384" s="206">
        <f>U384/1.12</f>
        <v>7779448.0803571418</v>
      </c>
      <c r="U384" s="206">
        <v>8712981.8499999996</v>
      </c>
      <c r="V384" s="70"/>
      <c r="W384" s="70">
        <v>2017</v>
      </c>
      <c r="X384" s="197" t="s">
        <v>2463</v>
      </c>
      <c r="Y384" s="224" t="s">
        <v>2029</v>
      </c>
      <c r="Z384" s="77"/>
      <c r="AA384" s="14" t="s">
        <v>1260</v>
      </c>
      <c r="AB384" s="70"/>
      <c r="AC384" s="77"/>
      <c r="AD384" s="353"/>
      <c r="AE384" s="353"/>
      <c r="AF384" s="200"/>
      <c r="AG384" s="200"/>
      <c r="AH384" s="77"/>
      <c r="AI384" s="353"/>
      <c r="AJ384" s="353"/>
      <c r="AK384" s="353"/>
      <c r="AL384" s="353"/>
      <c r="AM384" s="353"/>
      <c r="AN384" s="353"/>
      <c r="AO384" s="353"/>
      <c r="AP384" s="353"/>
      <c r="AQ384" s="353"/>
      <c r="AR384" s="353"/>
      <c r="AS384" s="353"/>
      <c r="AT384" s="353"/>
      <c r="AU384" s="201"/>
    </row>
    <row r="385" spans="1:47" customFormat="1" ht="129.75" customHeight="1" x14ac:dyDescent="0.25">
      <c r="A385" s="221" t="s">
        <v>2046</v>
      </c>
      <c r="B385" s="70" t="s">
        <v>1</v>
      </c>
      <c r="C385" s="70" t="s">
        <v>2047</v>
      </c>
      <c r="D385" s="204" t="s">
        <v>2048</v>
      </c>
      <c r="E385" s="204" t="s">
        <v>2048</v>
      </c>
      <c r="F385" s="204" t="s">
        <v>2049</v>
      </c>
      <c r="G385" s="70" t="s">
        <v>682</v>
      </c>
      <c r="H385" s="69">
        <v>50</v>
      </c>
      <c r="I385" s="70">
        <v>710000000</v>
      </c>
      <c r="J385" s="70" t="s">
        <v>7</v>
      </c>
      <c r="K385" s="70" t="s">
        <v>185</v>
      </c>
      <c r="L385" s="205" t="s">
        <v>671</v>
      </c>
      <c r="M385" s="70"/>
      <c r="N385" s="70" t="s">
        <v>2050</v>
      </c>
      <c r="O385" s="70" t="s">
        <v>74</v>
      </c>
      <c r="P385" s="70"/>
      <c r="Q385" s="70"/>
      <c r="R385" s="78"/>
      <c r="S385" s="78"/>
      <c r="T385" s="206">
        <v>0</v>
      </c>
      <c r="U385" s="206">
        <v>0</v>
      </c>
      <c r="V385" s="70"/>
      <c r="W385" s="70">
        <v>2017</v>
      </c>
      <c r="X385" s="197" t="s">
        <v>2108</v>
      </c>
      <c r="Y385" s="224" t="s">
        <v>2029</v>
      </c>
      <c r="Z385" s="201"/>
      <c r="AA385" s="14" t="s">
        <v>1260</v>
      </c>
      <c r="AB385" s="201"/>
      <c r="AC385" s="201"/>
      <c r="AD385" s="201"/>
      <c r="AE385" s="201"/>
      <c r="AF385" s="201"/>
      <c r="AG385" s="201"/>
      <c r="AH385" s="201"/>
      <c r="AI385" s="201"/>
      <c r="AJ385" s="201"/>
      <c r="AK385" s="201"/>
      <c r="AL385" s="201"/>
      <c r="AM385" s="201"/>
      <c r="AN385" s="201"/>
      <c r="AO385" s="201"/>
      <c r="AP385" s="201"/>
      <c r="AQ385" s="201"/>
      <c r="AR385" s="201"/>
      <c r="AS385" s="201"/>
      <c r="AT385" s="201"/>
      <c r="AU385" s="201"/>
    </row>
    <row r="386" spans="1:47" s="455" customFormat="1" ht="129.75" customHeight="1" x14ac:dyDescent="0.25">
      <c r="A386" s="452" t="s">
        <v>2183</v>
      </c>
      <c r="B386" s="366" t="s">
        <v>1</v>
      </c>
      <c r="C386" s="366" t="s">
        <v>2047</v>
      </c>
      <c r="D386" s="368" t="s">
        <v>2048</v>
      </c>
      <c r="E386" s="368" t="s">
        <v>2048</v>
      </c>
      <c r="F386" s="368" t="s">
        <v>2049</v>
      </c>
      <c r="G386" s="366" t="s">
        <v>682</v>
      </c>
      <c r="H386" s="472">
        <v>50</v>
      </c>
      <c r="I386" s="366">
        <v>710000000</v>
      </c>
      <c r="J386" s="366" t="s">
        <v>7</v>
      </c>
      <c r="K386" s="366" t="s">
        <v>359</v>
      </c>
      <c r="L386" s="459" t="s">
        <v>671</v>
      </c>
      <c r="M386" s="366"/>
      <c r="N386" s="366" t="s">
        <v>2050</v>
      </c>
      <c r="O386" s="366" t="s">
        <v>74</v>
      </c>
      <c r="P386" s="366"/>
      <c r="Q386" s="366"/>
      <c r="R386" s="374"/>
      <c r="S386" s="374"/>
      <c r="T386" s="460">
        <v>0</v>
      </c>
      <c r="U386" s="460">
        <v>0</v>
      </c>
      <c r="V386" s="366"/>
      <c r="W386" s="366">
        <v>2017</v>
      </c>
      <c r="X386" s="376" t="s">
        <v>2353</v>
      </c>
      <c r="Y386" s="443" t="s">
        <v>2029</v>
      </c>
      <c r="Z386" s="454"/>
      <c r="AA386" s="375" t="s">
        <v>1260</v>
      </c>
      <c r="AB386" s="454"/>
      <c r="AC386" s="454"/>
      <c r="AD386" s="454"/>
      <c r="AE386" s="454"/>
      <c r="AF386" s="454"/>
      <c r="AG386" s="454"/>
      <c r="AH386" s="454"/>
      <c r="AI386" s="454"/>
      <c r="AJ386" s="454"/>
      <c r="AK386" s="454"/>
      <c r="AL386" s="454"/>
      <c r="AM386" s="454"/>
      <c r="AN386" s="454"/>
      <c r="AO386" s="201"/>
      <c r="AP386" s="201"/>
      <c r="AQ386" s="201"/>
      <c r="AR386" s="201"/>
      <c r="AS386" s="201"/>
      <c r="AT386" s="201"/>
      <c r="AU386" s="454"/>
    </row>
    <row r="387" spans="1:47" s="354" customFormat="1" ht="93" customHeight="1" x14ac:dyDescent="0.25">
      <c r="A387" s="221" t="s">
        <v>2464</v>
      </c>
      <c r="B387" s="70" t="s">
        <v>1</v>
      </c>
      <c r="C387" s="70" t="s">
        <v>2465</v>
      </c>
      <c r="D387" s="204" t="s">
        <v>2466</v>
      </c>
      <c r="E387" s="204" t="s">
        <v>2466</v>
      </c>
      <c r="F387" s="204" t="s">
        <v>2467</v>
      </c>
      <c r="G387" s="70" t="s">
        <v>682</v>
      </c>
      <c r="H387" s="69">
        <v>50</v>
      </c>
      <c r="I387" s="70">
        <v>710000000</v>
      </c>
      <c r="J387" s="70" t="s">
        <v>7</v>
      </c>
      <c r="K387" s="70" t="s">
        <v>399</v>
      </c>
      <c r="L387" s="205" t="s">
        <v>671</v>
      </c>
      <c r="M387" s="70"/>
      <c r="N387" s="70" t="s">
        <v>1302</v>
      </c>
      <c r="O387" s="70" t="s">
        <v>74</v>
      </c>
      <c r="P387" s="70"/>
      <c r="Q387" s="70"/>
      <c r="R387" s="78"/>
      <c r="S387" s="78"/>
      <c r="T387" s="206">
        <v>50000000</v>
      </c>
      <c r="U387" s="206">
        <v>56000000</v>
      </c>
      <c r="V387" s="70"/>
      <c r="W387" s="70">
        <v>2017</v>
      </c>
      <c r="X387" s="197" t="s">
        <v>2468</v>
      </c>
      <c r="Y387" s="224" t="s">
        <v>2029</v>
      </c>
      <c r="Z387" s="77"/>
      <c r="AA387" s="14" t="s">
        <v>1260</v>
      </c>
      <c r="AB387" s="70"/>
      <c r="AC387" s="77"/>
      <c r="AD387" s="353"/>
      <c r="AE387" s="353"/>
      <c r="AF387" s="200"/>
      <c r="AG387" s="200"/>
      <c r="AH387" s="77"/>
      <c r="AI387" s="353"/>
      <c r="AJ387" s="353"/>
      <c r="AK387" s="353"/>
      <c r="AL387" s="353"/>
      <c r="AM387" s="353"/>
      <c r="AN387" s="353"/>
      <c r="AO387" s="353"/>
      <c r="AP387" s="353"/>
      <c r="AQ387" s="353"/>
      <c r="AR387" s="353"/>
      <c r="AS387" s="353"/>
      <c r="AT387" s="353"/>
      <c r="AU387" s="201"/>
    </row>
    <row r="388" spans="1:47" customFormat="1" ht="86.25" customHeight="1" x14ac:dyDescent="0.25">
      <c r="A388" s="221" t="s">
        <v>2051</v>
      </c>
      <c r="B388" s="70" t="s">
        <v>1</v>
      </c>
      <c r="C388" s="70" t="s">
        <v>396</v>
      </c>
      <c r="D388" s="204" t="s">
        <v>397</v>
      </c>
      <c r="E388" s="204" t="s">
        <v>397</v>
      </c>
      <c r="F388" s="204" t="s">
        <v>2052</v>
      </c>
      <c r="G388" s="70" t="s">
        <v>184</v>
      </c>
      <c r="H388" s="69">
        <v>50</v>
      </c>
      <c r="I388" s="70">
        <v>710000000</v>
      </c>
      <c r="J388" s="70" t="s">
        <v>7</v>
      </c>
      <c r="K388" s="70" t="s">
        <v>1038</v>
      </c>
      <c r="L388" s="205" t="s">
        <v>671</v>
      </c>
      <c r="M388" s="70"/>
      <c r="N388" s="70" t="s">
        <v>187</v>
      </c>
      <c r="O388" s="70" t="s">
        <v>74</v>
      </c>
      <c r="P388" s="70"/>
      <c r="Q388" s="70"/>
      <c r="R388" s="78"/>
      <c r="S388" s="78"/>
      <c r="T388" s="206">
        <v>0</v>
      </c>
      <c r="U388" s="206">
        <v>0</v>
      </c>
      <c r="V388" s="70"/>
      <c r="W388" s="70">
        <v>2017</v>
      </c>
      <c r="X388" s="223" t="s">
        <v>2108</v>
      </c>
      <c r="Y388" s="224" t="s">
        <v>2029</v>
      </c>
      <c r="Z388" s="201"/>
      <c r="AA388" s="14" t="s">
        <v>1260</v>
      </c>
      <c r="AB388" s="201"/>
      <c r="AC388" s="201"/>
      <c r="AD388" s="201"/>
      <c r="AE388" s="201"/>
      <c r="AF388" s="201"/>
      <c r="AG388" s="513"/>
      <c r="AH388" s="201"/>
      <c r="AI388" s="201"/>
      <c r="AJ388" s="201"/>
      <c r="AK388" s="201"/>
      <c r="AL388" s="201"/>
      <c r="AM388" s="201"/>
      <c r="AN388" s="201"/>
      <c r="AO388" s="201"/>
      <c r="AP388" s="201"/>
      <c r="AQ388" s="201"/>
      <c r="AR388" s="201"/>
      <c r="AS388" s="201"/>
      <c r="AT388" s="201"/>
      <c r="AU388" s="201"/>
    </row>
    <row r="389" spans="1:47" customFormat="1" ht="86.25" customHeight="1" x14ac:dyDescent="0.25">
      <c r="A389" s="221" t="s">
        <v>2184</v>
      </c>
      <c r="B389" s="70" t="s">
        <v>1</v>
      </c>
      <c r="C389" s="70" t="s">
        <v>396</v>
      </c>
      <c r="D389" s="204" t="s">
        <v>397</v>
      </c>
      <c r="E389" s="204" t="s">
        <v>397</v>
      </c>
      <c r="F389" s="204" t="s">
        <v>2052</v>
      </c>
      <c r="G389" s="70" t="s">
        <v>682</v>
      </c>
      <c r="H389" s="69">
        <v>50</v>
      </c>
      <c r="I389" s="70">
        <v>710000000</v>
      </c>
      <c r="J389" s="70" t="s">
        <v>7</v>
      </c>
      <c r="K389" s="70" t="s">
        <v>359</v>
      </c>
      <c r="L389" s="205" t="s">
        <v>671</v>
      </c>
      <c r="M389" s="70"/>
      <c r="N389" s="70" t="s">
        <v>421</v>
      </c>
      <c r="O389" s="70" t="s">
        <v>74</v>
      </c>
      <c r="P389" s="70"/>
      <c r="Q389" s="70"/>
      <c r="R389" s="78"/>
      <c r="S389" s="78"/>
      <c r="T389" s="206">
        <v>6000000</v>
      </c>
      <c r="U389" s="206">
        <v>6720000</v>
      </c>
      <c r="V389" s="70"/>
      <c r="W389" s="70">
        <v>2017</v>
      </c>
      <c r="X389" s="197" t="s">
        <v>2185</v>
      </c>
      <c r="Y389" s="224" t="s">
        <v>2029</v>
      </c>
      <c r="Z389" s="201"/>
      <c r="AA389" s="14" t="s">
        <v>1260</v>
      </c>
      <c r="AB389" s="201"/>
      <c r="AC389" s="201"/>
      <c r="AD389" s="201"/>
      <c r="AE389" s="201"/>
      <c r="AF389" s="201"/>
      <c r="AG389" s="513"/>
      <c r="AH389" s="201"/>
      <c r="AI389" s="201"/>
      <c r="AJ389" s="201"/>
      <c r="AK389" s="201"/>
      <c r="AL389" s="201"/>
      <c r="AM389" s="201"/>
      <c r="AN389" s="201"/>
      <c r="AO389" s="201"/>
      <c r="AP389" s="201"/>
      <c r="AQ389" s="201"/>
      <c r="AR389" s="201"/>
      <c r="AS389" s="201"/>
      <c r="AT389" s="201"/>
      <c r="AU389" s="201"/>
    </row>
    <row r="390" spans="1:47" customFormat="1" ht="81.75" customHeight="1" x14ac:dyDescent="0.25">
      <c r="A390" s="221" t="s">
        <v>2053</v>
      </c>
      <c r="B390" s="70" t="s">
        <v>1</v>
      </c>
      <c r="C390" s="70" t="s">
        <v>2054</v>
      </c>
      <c r="D390" s="204" t="s">
        <v>2055</v>
      </c>
      <c r="E390" s="204" t="s">
        <v>2055</v>
      </c>
      <c r="F390" s="204" t="s">
        <v>2056</v>
      </c>
      <c r="G390" s="70" t="s">
        <v>682</v>
      </c>
      <c r="H390" s="69">
        <v>50</v>
      </c>
      <c r="I390" s="70">
        <v>710000000</v>
      </c>
      <c r="J390" s="70" t="s">
        <v>7</v>
      </c>
      <c r="K390" s="70" t="s">
        <v>185</v>
      </c>
      <c r="L390" s="205" t="s">
        <v>671</v>
      </c>
      <c r="M390" s="70"/>
      <c r="N390" s="70" t="s">
        <v>187</v>
      </c>
      <c r="O390" s="70" t="s">
        <v>74</v>
      </c>
      <c r="P390" s="70"/>
      <c r="Q390" s="70"/>
      <c r="R390" s="78"/>
      <c r="S390" s="78"/>
      <c r="T390" s="206">
        <v>0</v>
      </c>
      <c r="U390" s="206">
        <v>0</v>
      </c>
      <c r="V390" s="70"/>
      <c r="W390" s="70">
        <v>2017</v>
      </c>
      <c r="X390" s="223" t="s">
        <v>2108</v>
      </c>
      <c r="Y390" s="224" t="s">
        <v>2029</v>
      </c>
      <c r="Z390" s="201"/>
      <c r="AA390" s="14" t="s">
        <v>1260</v>
      </c>
      <c r="AB390" s="201"/>
      <c r="AC390" s="201"/>
      <c r="AD390" s="201"/>
      <c r="AE390" s="201"/>
      <c r="AF390" s="201"/>
      <c r="AG390" s="201"/>
      <c r="AH390" s="201"/>
      <c r="AI390" s="201"/>
      <c r="AJ390" s="201"/>
      <c r="AK390" s="201"/>
      <c r="AL390" s="201"/>
      <c r="AM390" s="201"/>
      <c r="AN390" s="201"/>
      <c r="AO390" s="201"/>
      <c r="AP390" s="201"/>
      <c r="AQ390" s="201"/>
      <c r="AR390" s="201"/>
      <c r="AS390" s="201"/>
      <c r="AT390" s="201"/>
      <c r="AU390" s="201"/>
    </row>
    <row r="391" spans="1:47" s="455" customFormat="1" ht="81.75" customHeight="1" x14ac:dyDescent="0.25">
      <c r="A391" s="452" t="s">
        <v>2186</v>
      </c>
      <c r="B391" s="366" t="s">
        <v>1</v>
      </c>
      <c r="C391" s="366" t="s">
        <v>2054</v>
      </c>
      <c r="D391" s="368" t="s">
        <v>2055</v>
      </c>
      <c r="E391" s="368" t="s">
        <v>2055</v>
      </c>
      <c r="F391" s="368" t="s">
        <v>2056</v>
      </c>
      <c r="G391" s="366" t="s">
        <v>682</v>
      </c>
      <c r="H391" s="472">
        <v>50</v>
      </c>
      <c r="I391" s="366">
        <v>710000000</v>
      </c>
      <c r="J391" s="366" t="s">
        <v>7</v>
      </c>
      <c r="K391" s="366" t="s">
        <v>359</v>
      </c>
      <c r="L391" s="459" t="s">
        <v>671</v>
      </c>
      <c r="M391" s="366"/>
      <c r="N391" s="366" t="s">
        <v>421</v>
      </c>
      <c r="O391" s="366" t="s">
        <v>74</v>
      </c>
      <c r="P391" s="366"/>
      <c r="Q391" s="366"/>
      <c r="R391" s="374"/>
      <c r="S391" s="374"/>
      <c r="T391" s="460">
        <v>0</v>
      </c>
      <c r="U391" s="460">
        <v>0</v>
      </c>
      <c r="V391" s="366"/>
      <c r="W391" s="366">
        <v>2017</v>
      </c>
      <c r="X391" s="376" t="s">
        <v>2353</v>
      </c>
      <c r="Y391" s="443" t="s">
        <v>2029</v>
      </c>
      <c r="Z391" s="454"/>
      <c r="AA391" s="375" t="s">
        <v>1260</v>
      </c>
      <c r="AB391" s="454"/>
      <c r="AC391" s="454"/>
      <c r="AD391" s="454"/>
      <c r="AE391" s="454"/>
      <c r="AF391" s="454"/>
      <c r="AG391" s="454"/>
      <c r="AH391" s="454"/>
      <c r="AI391" s="454"/>
      <c r="AJ391" s="454"/>
      <c r="AK391" s="454"/>
      <c r="AL391" s="454"/>
      <c r="AM391" s="454"/>
      <c r="AN391" s="454"/>
      <c r="AO391" s="201"/>
      <c r="AP391" s="201"/>
      <c r="AQ391" s="201"/>
      <c r="AR391" s="201"/>
      <c r="AS391" s="201"/>
      <c r="AT391" s="201"/>
      <c r="AU391" s="454"/>
    </row>
    <row r="392" spans="1:47" s="354" customFormat="1" ht="93" customHeight="1" x14ac:dyDescent="0.25">
      <c r="A392" s="221" t="s">
        <v>2469</v>
      </c>
      <c r="B392" s="70" t="s">
        <v>1</v>
      </c>
      <c r="C392" s="70" t="s">
        <v>2054</v>
      </c>
      <c r="D392" s="204" t="s">
        <v>2055</v>
      </c>
      <c r="E392" s="204" t="s">
        <v>2055</v>
      </c>
      <c r="F392" s="204" t="s">
        <v>2056</v>
      </c>
      <c r="G392" s="70" t="s">
        <v>682</v>
      </c>
      <c r="H392" s="69">
        <v>50</v>
      </c>
      <c r="I392" s="70">
        <v>710000000</v>
      </c>
      <c r="J392" s="70" t="s">
        <v>7</v>
      </c>
      <c r="K392" s="70" t="s">
        <v>399</v>
      </c>
      <c r="L392" s="205" t="s">
        <v>671</v>
      </c>
      <c r="M392" s="70"/>
      <c r="N392" s="70" t="s">
        <v>2470</v>
      </c>
      <c r="O392" s="70" t="s">
        <v>74</v>
      </c>
      <c r="P392" s="70"/>
      <c r="Q392" s="70"/>
      <c r="R392" s="78"/>
      <c r="S392" s="78"/>
      <c r="T392" s="206">
        <v>9000000</v>
      </c>
      <c r="U392" s="206">
        <v>10080000</v>
      </c>
      <c r="V392" s="70"/>
      <c r="W392" s="70">
        <v>2017</v>
      </c>
      <c r="X392" s="197" t="s">
        <v>2471</v>
      </c>
      <c r="Y392" s="224" t="s">
        <v>2029</v>
      </c>
      <c r="Z392" s="77"/>
      <c r="AA392" s="14" t="s">
        <v>1260</v>
      </c>
      <c r="AB392" s="70"/>
      <c r="AC392" s="77"/>
      <c r="AD392" s="353"/>
      <c r="AE392" s="353"/>
      <c r="AF392" s="200"/>
      <c r="AG392" s="200"/>
      <c r="AH392" s="77"/>
      <c r="AI392" s="353"/>
      <c r="AJ392" s="353"/>
      <c r="AK392" s="353"/>
      <c r="AL392" s="353"/>
      <c r="AM392" s="353"/>
      <c r="AN392" s="353"/>
      <c r="AO392" s="353"/>
      <c r="AP392" s="353"/>
      <c r="AQ392" s="353"/>
      <c r="AR392" s="353"/>
      <c r="AS392" s="353"/>
      <c r="AT392" s="353"/>
      <c r="AU392" s="201"/>
    </row>
    <row r="393" spans="1:47" s="319" customFormat="1" ht="89.25" x14ac:dyDescent="0.25">
      <c r="A393" s="174" t="s">
        <v>2057</v>
      </c>
      <c r="B393" s="166" t="s">
        <v>1</v>
      </c>
      <c r="C393" s="166" t="s">
        <v>843</v>
      </c>
      <c r="D393" s="167" t="s">
        <v>1028</v>
      </c>
      <c r="E393" s="167" t="s">
        <v>1028</v>
      </c>
      <c r="F393" s="167" t="s">
        <v>2058</v>
      </c>
      <c r="G393" s="166" t="s">
        <v>682</v>
      </c>
      <c r="H393" s="334">
        <v>50</v>
      </c>
      <c r="I393" s="166">
        <v>710000000</v>
      </c>
      <c r="J393" s="166" t="s">
        <v>7</v>
      </c>
      <c r="K393" s="166" t="s">
        <v>359</v>
      </c>
      <c r="L393" s="180" t="s">
        <v>671</v>
      </c>
      <c r="M393" s="166"/>
      <c r="N393" s="166" t="s">
        <v>2059</v>
      </c>
      <c r="O393" s="166" t="s">
        <v>74</v>
      </c>
      <c r="P393" s="166"/>
      <c r="Q393" s="166"/>
      <c r="R393" s="184"/>
      <c r="S393" s="184"/>
      <c r="T393" s="332">
        <v>25000000</v>
      </c>
      <c r="U393" s="332">
        <v>28000000</v>
      </c>
      <c r="V393" s="166"/>
      <c r="W393" s="166">
        <v>2017</v>
      </c>
      <c r="X393" s="274" t="s">
        <v>2028</v>
      </c>
      <c r="Y393" s="234" t="s">
        <v>2029</v>
      </c>
      <c r="Z393" s="171" t="s">
        <v>2337</v>
      </c>
      <c r="AA393" s="171" t="s">
        <v>1260</v>
      </c>
      <c r="AB393" s="166" t="s">
        <v>2340</v>
      </c>
      <c r="AC393" s="166" t="s">
        <v>682</v>
      </c>
      <c r="AD393" s="182"/>
      <c r="AE393" s="332">
        <v>28000000</v>
      </c>
      <c r="AF393" s="166"/>
      <c r="AG393" s="166" t="s">
        <v>1723</v>
      </c>
      <c r="AH393" s="166" t="s">
        <v>2341</v>
      </c>
      <c r="AI393" s="166"/>
      <c r="AJ393" s="248"/>
      <c r="AK393" s="248"/>
      <c r="AL393" s="248"/>
      <c r="AM393" s="248"/>
      <c r="AN393" s="248"/>
      <c r="AO393" s="248"/>
      <c r="AP393" s="248"/>
      <c r="AQ393" s="248"/>
      <c r="AR393" s="248"/>
      <c r="AS393" s="248"/>
      <c r="AT393" s="248"/>
      <c r="AU393" s="248"/>
    </row>
    <row r="394" spans="1:47" customFormat="1" ht="51" x14ac:dyDescent="0.25">
      <c r="A394" s="221" t="s">
        <v>2187</v>
      </c>
      <c r="B394" s="70" t="s">
        <v>668</v>
      </c>
      <c r="C394" s="70" t="s">
        <v>2188</v>
      </c>
      <c r="D394" s="217" t="s">
        <v>2189</v>
      </c>
      <c r="E394" s="217" t="s">
        <v>2189</v>
      </c>
      <c r="F394" s="217" t="s">
        <v>2189</v>
      </c>
      <c r="G394" s="70" t="s">
        <v>184</v>
      </c>
      <c r="H394" s="222">
        <v>50</v>
      </c>
      <c r="I394" s="70">
        <v>710000000</v>
      </c>
      <c r="J394" s="70" t="s">
        <v>7</v>
      </c>
      <c r="K394" s="70" t="s">
        <v>389</v>
      </c>
      <c r="L394" s="70" t="s">
        <v>671</v>
      </c>
      <c r="M394" s="70"/>
      <c r="N394" s="70" t="s">
        <v>2190</v>
      </c>
      <c r="O394" s="70" t="s">
        <v>715</v>
      </c>
      <c r="P394" s="70"/>
      <c r="Q394" s="70"/>
      <c r="R394" s="70"/>
      <c r="S394" s="200"/>
      <c r="T394" s="200">
        <f>U394/1.12</f>
        <v>4999999.9999999991</v>
      </c>
      <c r="U394" s="200">
        <v>5600000</v>
      </c>
      <c r="V394" s="200"/>
      <c r="W394" s="77">
        <v>2017</v>
      </c>
      <c r="X394" s="223" t="s">
        <v>2115</v>
      </c>
      <c r="Y394" s="224" t="s">
        <v>688</v>
      </c>
      <c r="Z394" s="201"/>
      <c r="AA394" s="14" t="s">
        <v>1260</v>
      </c>
      <c r="AB394" s="201"/>
      <c r="AC394" s="201"/>
      <c r="AD394" s="201"/>
      <c r="AE394" s="201"/>
      <c r="AF394" s="201"/>
      <c r="AG394" s="201"/>
      <c r="AH394" s="201"/>
      <c r="AI394" s="201"/>
      <c r="AJ394" s="201"/>
      <c r="AK394" s="201"/>
      <c r="AL394" s="201"/>
      <c r="AM394" s="201"/>
      <c r="AN394" s="201"/>
      <c r="AO394" s="201"/>
      <c r="AP394" s="201"/>
      <c r="AQ394" s="201"/>
      <c r="AR394" s="201"/>
      <c r="AS394" s="201"/>
      <c r="AT394" s="201"/>
      <c r="AU394" s="201"/>
    </row>
    <row r="395" spans="1:47" s="319" customFormat="1" ht="51" x14ac:dyDescent="0.25">
      <c r="A395" s="174" t="s">
        <v>2192</v>
      </c>
      <c r="B395" s="166" t="s">
        <v>1</v>
      </c>
      <c r="C395" s="166" t="s">
        <v>1082</v>
      </c>
      <c r="D395" s="320" t="s">
        <v>1083</v>
      </c>
      <c r="E395" s="320" t="s">
        <v>1084</v>
      </c>
      <c r="F395" s="320" t="s">
        <v>2193</v>
      </c>
      <c r="G395" s="166" t="s">
        <v>6</v>
      </c>
      <c r="H395" s="168">
        <v>100</v>
      </c>
      <c r="I395" s="166">
        <v>710000000</v>
      </c>
      <c r="J395" s="166" t="s">
        <v>7</v>
      </c>
      <c r="K395" s="166" t="s">
        <v>359</v>
      </c>
      <c r="L395" s="166" t="s">
        <v>403</v>
      </c>
      <c r="M395" s="166"/>
      <c r="N395" s="166" t="s">
        <v>399</v>
      </c>
      <c r="O395" s="166" t="s">
        <v>2194</v>
      </c>
      <c r="P395" s="166"/>
      <c r="Q395" s="166"/>
      <c r="R395" s="169"/>
      <c r="S395" s="170"/>
      <c r="T395" s="169">
        <v>221600</v>
      </c>
      <c r="U395" s="169">
        <f>T395*1.12</f>
        <v>248192.00000000003</v>
      </c>
      <c r="V395" s="166"/>
      <c r="W395" s="171">
        <v>2017</v>
      </c>
      <c r="X395" s="233" t="s">
        <v>2115</v>
      </c>
      <c r="Y395" s="234" t="s">
        <v>190</v>
      </c>
      <c r="Z395" s="321"/>
      <c r="AA395" s="171" t="s">
        <v>1260</v>
      </c>
      <c r="AB395" s="166" t="s">
        <v>2297</v>
      </c>
      <c r="AC395" s="166" t="s">
        <v>1725</v>
      </c>
      <c r="AD395" s="321"/>
      <c r="AE395" s="169">
        <v>221600</v>
      </c>
      <c r="AF395" s="248"/>
      <c r="AG395" s="166" t="s">
        <v>1730</v>
      </c>
      <c r="AH395" s="166" t="s">
        <v>2298</v>
      </c>
      <c r="AI395" s="248"/>
      <c r="AJ395" s="248"/>
      <c r="AK395" s="248"/>
      <c r="AL395" s="248"/>
      <c r="AM395" s="248"/>
      <c r="AN395" s="248"/>
      <c r="AO395" s="248"/>
      <c r="AP395" s="248"/>
      <c r="AQ395" s="248"/>
      <c r="AR395" s="248"/>
      <c r="AS395" s="248"/>
      <c r="AT395" s="248"/>
      <c r="AU395" s="248"/>
    </row>
    <row r="396" spans="1:47" s="319" customFormat="1" ht="102" x14ac:dyDescent="0.25">
      <c r="A396" s="174" t="s">
        <v>2195</v>
      </c>
      <c r="B396" s="311" t="s">
        <v>1</v>
      </c>
      <c r="C396" s="311" t="s">
        <v>947</v>
      </c>
      <c r="D396" s="312" t="s">
        <v>948</v>
      </c>
      <c r="E396" s="312" t="s">
        <v>949</v>
      </c>
      <c r="F396" s="312" t="s">
        <v>2196</v>
      </c>
      <c r="G396" s="311" t="s">
        <v>6</v>
      </c>
      <c r="H396" s="313">
        <v>100</v>
      </c>
      <c r="I396" s="311">
        <v>710000000</v>
      </c>
      <c r="J396" s="311" t="s">
        <v>7</v>
      </c>
      <c r="K396" s="311" t="s">
        <v>359</v>
      </c>
      <c r="L396" s="311" t="s">
        <v>7</v>
      </c>
      <c r="M396" s="311"/>
      <c r="N396" s="311" t="s">
        <v>2197</v>
      </c>
      <c r="O396" s="311" t="s">
        <v>911</v>
      </c>
      <c r="P396" s="311"/>
      <c r="Q396" s="311"/>
      <c r="R396" s="314"/>
      <c r="S396" s="315"/>
      <c r="T396" s="314">
        <v>369775</v>
      </c>
      <c r="U396" s="314">
        <f>T396*1.12</f>
        <v>414148.00000000006</v>
      </c>
      <c r="V396" s="316"/>
      <c r="W396" s="316">
        <v>2017</v>
      </c>
      <c r="X396" s="233" t="s">
        <v>2115</v>
      </c>
      <c r="Y396" s="317" t="s">
        <v>926</v>
      </c>
      <c r="Z396" s="248"/>
      <c r="AA396" s="171" t="s">
        <v>1260</v>
      </c>
      <c r="AB396" s="171" t="s">
        <v>2279</v>
      </c>
      <c r="AC396" s="171" t="s">
        <v>2280</v>
      </c>
      <c r="AD396" s="248"/>
      <c r="AE396" s="314">
        <v>414148</v>
      </c>
      <c r="AF396" s="327"/>
      <c r="AG396" s="166" t="s">
        <v>2281</v>
      </c>
      <c r="AH396" s="166" t="s">
        <v>2282</v>
      </c>
      <c r="AI396" s="248"/>
      <c r="AJ396" s="248"/>
      <c r="AK396" s="248"/>
      <c r="AL396" s="248"/>
      <c r="AM396" s="248"/>
      <c r="AN396" s="248"/>
      <c r="AO396" s="248"/>
      <c r="AP396" s="248"/>
      <c r="AQ396" s="248"/>
      <c r="AR396" s="248"/>
      <c r="AS396" s="248"/>
      <c r="AT396" s="248"/>
      <c r="AU396" s="248"/>
    </row>
    <row r="397" spans="1:47" customFormat="1" ht="51" x14ac:dyDescent="0.25">
      <c r="A397" s="221" t="s">
        <v>2198</v>
      </c>
      <c r="B397" s="64" t="s">
        <v>1</v>
      </c>
      <c r="C397" s="64" t="s">
        <v>2199</v>
      </c>
      <c r="D397" s="214" t="s">
        <v>2200</v>
      </c>
      <c r="E397" s="214" t="s">
        <v>2201</v>
      </c>
      <c r="F397" s="204" t="s">
        <v>2202</v>
      </c>
      <c r="G397" s="205" t="s">
        <v>6</v>
      </c>
      <c r="H397" s="116">
        <v>0</v>
      </c>
      <c r="I397" s="70">
        <v>710000000</v>
      </c>
      <c r="J397" s="70" t="s">
        <v>7</v>
      </c>
      <c r="K397" s="205" t="s">
        <v>359</v>
      </c>
      <c r="L397" s="70" t="s">
        <v>2729</v>
      </c>
      <c r="M397" s="205"/>
      <c r="N397" s="70" t="s">
        <v>2197</v>
      </c>
      <c r="O397" s="70" t="s">
        <v>1450</v>
      </c>
      <c r="P397" s="205"/>
      <c r="Q397" s="205"/>
      <c r="R397" s="205"/>
      <c r="S397" s="205"/>
      <c r="T397" s="250">
        <v>1000000000</v>
      </c>
      <c r="U397" s="250">
        <f>T397</f>
        <v>1000000000</v>
      </c>
      <c r="V397" s="205"/>
      <c r="W397" s="75">
        <v>2017</v>
      </c>
      <c r="X397" s="197" t="s">
        <v>2203</v>
      </c>
      <c r="Y397" s="224" t="s">
        <v>1258</v>
      </c>
      <c r="Z397" s="201"/>
      <c r="AA397" s="14" t="s">
        <v>1260</v>
      </c>
      <c r="AB397" s="201"/>
      <c r="AC397" s="201"/>
      <c r="AD397" s="201"/>
      <c r="AE397" s="201"/>
      <c r="AF397" s="201"/>
      <c r="AG397" s="201"/>
      <c r="AH397" s="201"/>
      <c r="AI397" s="201"/>
      <c r="AJ397" s="201"/>
      <c r="AK397" s="201"/>
      <c r="AL397" s="201"/>
      <c r="AM397" s="201"/>
      <c r="AN397" s="201"/>
      <c r="AO397" s="201"/>
      <c r="AP397" s="201"/>
      <c r="AQ397" s="201"/>
      <c r="AR397" s="201"/>
      <c r="AS397" s="201"/>
      <c r="AT397" s="201"/>
      <c r="AU397" s="201"/>
    </row>
    <row r="398" spans="1:47" customFormat="1" ht="76.5" x14ac:dyDescent="0.25">
      <c r="A398" s="221" t="s">
        <v>2204</v>
      </c>
      <c r="B398" s="64" t="s">
        <v>1</v>
      </c>
      <c r="C398" s="205" t="s">
        <v>1492</v>
      </c>
      <c r="D398" s="74" t="s">
        <v>1493</v>
      </c>
      <c r="E398" s="74" t="s">
        <v>1493</v>
      </c>
      <c r="F398" s="74" t="s">
        <v>1497</v>
      </c>
      <c r="G398" s="75" t="s">
        <v>6</v>
      </c>
      <c r="H398" s="116">
        <v>100</v>
      </c>
      <c r="I398" s="70">
        <v>710000000</v>
      </c>
      <c r="J398" s="70" t="s">
        <v>7</v>
      </c>
      <c r="K398" s="70" t="s">
        <v>359</v>
      </c>
      <c r="L398" s="205" t="s">
        <v>1495</v>
      </c>
      <c r="M398" s="205"/>
      <c r="N398" s="70" t="s">
        <v>2205</v>
      </c>
      <c r="O398" s="70" t="s">
        <v>1496</v>
      </c>
      <c r="P398" s="205"/>
      <c r="Q398" s="205"/>
      <c r="R398" s="206"/>
      <c r="S398" s="232"/>
      <c r="T398" s="206">
        <f>U398/1.12</f>
        <v>23369820.535714284</v>
      </c>
      <c r="U398" s="206">
        <v>26174199</v>
      </c>
      <c r="V398" s="70"/>
      <c r="W398" s="70">
        <v>2017</v>
      </c>
      <c r="X398" s="223" t="s">
        <v>2115</v>
      </c>
      <c r="Y398" s="224" t="s">
        <v>1258</v>
      </c>
      <c r="Z398" s="201"/>
      <c r="AA398" s="14" t="s">
        <v>1260</v>
      </c>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row>
    <row r="399" spans="1:47" s="319" customFormat="1" ht="93" customHeight="1" x14ac:dyDescent="0.25">
      <c r="A399" s="196" t="s">
        <v>2472</v>
      </c>
      <c r="B399" s="166" t="s">
        <v>1</v>
      </c>
      <c r="C399" s="179" t="s">
        <v>843</v>
      </c>
      <c r="D399" s="406" t="s">
        <v>1028</v>
      </c>
      <c r="E399" s="406" t="s">
        <v>1028</v>
      </c>
      <c r="F399" s="406" t="s">
        <v>2473</v>
      </c>
      <c r="G399" s="179" t="s">
        <v>6</v>
      </c>
      <c r="H399" s="178">
        <v>100</v>
      </c>
      <c r="I399" s="166">
        <v>710000000</v>
      </c>
      <c r="J399" s="166" t="s">
        <v>7</v>
      </c>
      <c r="K399" s="179" t="s">
        <v>359</v>
      </c>
      <c r="L399" s="166" t="s">
        <v>2474</v>
      </c>
      <c r="M399" s="166"/>
      <c r="N399" s="179" t="s">
        <v>359</v>
      </c>
      <c r="O399" s="166" t="s">
        <v>74</v>
      </c>
      <c r="P399" s="166"/>
      <c r="Q399" s="166"/>
      <c r="R399" s="179"/>
      <c r="S399" s="179"/>
      <c r="T399" s="169">
        <v>2352080</v>
      </c>
      <c r="U399" s="169">
        <f>T399*1.12</f>
        <v>2634329.6</v>
      </c>
      <c r="V399" s="179"/>
      <c r="W399" s="166">
        <v>2017</v>
      </c>
      <c r="X399" s="407" t="s">
        <v>2366</v>
      </c>
      <c r="Y399" s="408" t="s">
        <v>797</v>
      </c>
      <c r="Z399" s="171"/>
      <c r="AA399" s="171" t="s">
        <v>1260</v>
      </c>
      <c r="AB399" s="166" t="s">
        <v>1785</v>
      </c>
      <c r="AC399" s="166" t="s">
        <v>2746</v>
      </c>
      <c r="AD399" s="166" t="s">
        <v>2475</v>
      </c>
      <c r="AE399" s="169">
        <v>2336080</v>
      </c>
      <c r="AF399" s="173"/>
      <c r="AG399" s="323" t="s">
        <v>1723</v>
      </c>
      <c r="AH399" s="166" t="s">
        <v>2476</v>
      </c>
      <c r="AI399" s="173"/>
      <c r="AJ399" s="173"/>
      <c r="AK399" s="173"/>
      <c r="AL399" s="173"/>
      <c r="AM399" s="173"/>
      <c r="AN399" s="173"/>
      <c r="AO399" s="173"/>
      <c r="AP399" s="173"/>
      <c r="AQ399" s="173"/>
      <c r="AR399" s="173"/>
      <c r="AS399" s="173"/>
      <c r="AT399" s="173"/>
      <c r="AU399" s="248"/>
    </row>
    <row r="400" spans="1:47" s="354" customFormat="1" ht="93" customHeight="1" x14ac:dyDescent="0.25">
      <c r="A400" s="285" t="s">
        <v>2477</v>
      </c>
      <c r="B400" s="70" t="s">
        <v>1</v>
      </c>
      <c r="C400" s="385" t="s">
        <v>2478</v>
      </c>
      <c r="D400" s="385" t="s">
        <v>2479</v>
      </c>
      <c r="E400" s="385" t="s">
        <v>2480</v>
      </c>
      <c r="F400" s="386" t="s">
        <v>2481</v>
      </c>
      <c r="G400" s="70" t="s">
        <v>6</v>
      </c>
      <c r="H400" s="222">
        <v>100</v>
      </c>
      <c r="I400" s="70">
        <v>710000000</v>
      </c>
      <c r="J400" s="70" t="s">
        <v>7</v>
      </c>
      <c r="K400" s="70" t="s">
        <v>389</v>
      </c>
      <c r="L400" s="70" t="s">
        <v>7</v>
      </c>
      <c r="M400" s="70"/>
      <c r="N400" s="70" t="s">
        <v>400</v>
      </c>
      <c r="O400" s="70" t="s">
        <v>74</v>
      </c>
      <c r="P400" s="70"/>
      <c r="Q400" s="70"/>
      <c r="R400" s="200"/>
      <c r="S400" s="226"/>
      <c r="T400" s="200">
        <v>881799.89999999991</v>
      </c>
      <c r="U400" s="200">
        <f>T400*1.12</f>
        <v>987615.88800000004</v>
      </c>
      <c r="V400" s="77"/>
      <c r="W400" s="77">
        <v>2017</v>
      </c>
      <c r="X400" s="343" t="s">
        <v>2366</v>
      </c>
      <c r="Y400" s="224" t="s">
        <v>12</v>
      </c>
      <c r="Z400" s="77"/>
      <c r="AA400" s="14" t="s">
        <v>1260</v>
      </c>
      <c r="AB400" s="166"/>
      <c r="AC400" s="201"/>
      <c r="AD400" s="201"/>
      <c r="AE400" s="201"/>
      <c r="AF400" s="201"/>
      <c r="AG400" s="201"/>
      <c r="AH400" s="201"/>
      <c r="AI400" s="353"/>
      <c r="AJ400" s="353"/>
      <c r="AK400" s="353"/>
      <c r="AL400" s="353"/>
      <c r="AM400" s="353"/>
      <c r="AN400" s="353"/>
      <c r="AO400" s="353"/>
      <c r="AP400" s="353"/>
      <c r="AQ400" s="353"/>
      <c r="AR400" s="353"/>
      <c r="AS400" s="353"/>
      <c r="AT400" s="353"/>
      <c r="AU400" s="201"/>
    </row>
    <row r="401" spans="1:47" s="354" customFormat="1" ht="93" customHeight="1" x14ac:dyDescent="0.25">
      <c r="A401" s="285" t="s">
        <v>2482</v>
      </c>
      <c r="B401" s="70" t="s">
        <v>1</v>
      </c>
      <c r="C401" s="70" t="s">
        <v>2483</v>
      </c>
      <c r="D401" s="204" t="s">
        <v>2484</v>
      </c>
      <c r="E401" s="204" t="s">
        <v>2485</v>
      </c>
      <c r="F401" s="204" t="s">
        <v>2486</v>
      </c>
      <c r="G401" s="70" t="s">
        <v>6</v>
      </c>
      <c r="H401" s="119">
        <v>100</v>
      </c>
      <c r="I401" s="70">
        <v>710000000</v>
      </c>
      <c r="J401" s="70" t="s">
        <v>7</v>
      </c>
      <c r="K401" s="70" t="s">
        <v>389</v>
      </c>
      <c r="L401" s="70" t="s">
        <v>7</v>
      </c>
      <c r="M401" s="387"/>
      <c r="N401" s="70" t="s">
        <v>400</v>
      </c>
      <c r="O401" s="116" t="s">
        <v>715</v>
      </c>
      <c r="P401" s="387"/>
      <c r="Q401" s="387"/>
      <c r="R401" s="387"/>
      <c r="S401" s="387"/>
      <c r="T401" s="78">
        <f>U401/1.12</f>
        <v>25673743.749999996</v>
      </c>
      <c r="U401" s="78">
        <v>28754593</v>
      </c>
      <c r="V401" s="70" t="s">
        <v>11</v>
      </c>
      <c r="W401" s="70">
        <v>2017</v>
      </c>
      <c r="X401" s="343" t="s">
        <v>2366</v>
      </c>
      <c r="Y401" s="383" t="s">
        <v>1259</v>
      </c>
      <c r="Z401" s="201"/>
      <c r="AA401" s="14" t="s">
        <v>1260</v>
      </c>
      <c r="AB401" s="166"/>
      <c r="AC401" s="70"/>
      <c r="AD401" s="353"/>
      <c r="AE401" s="200"/>
      <c r="AF401" s="353"/>
      <c r="AG401" s="77"/>
      <c r="AH401" s="70"/>
      <c r="AI401" s="353"/>
      <c r="AJ401" s="353"/>
      <c r="AK401" s="353"/>
      <c r="AL401" s="353"/>
      <c r="AM401" s="353"/>
      <c r="AN401" s="353"/>
      <c r="AO401" s="353"/>
      <c r="AP401" s="353"/>
      <c r="AQ401" s="353"/>
      <c r="AR401" s="353"/>
      <c r="AS401" s="353"/>
      <c r="AT401" s="353"/>
      <c r="AU401" s="201"/>
    </row>
    <row r="402" spans="1:47" s="354" customFormat="1" ht="93" customHeight="1" x14ac:dyDescent="0.25">
      <c r="A402" s="285" t="s">
        <v>2487</v>
      </c>
      <c r="B402" s="70" t="s">
        <v>1</v>
      </c>
      <c r="C402" s="70" t="s">
        <v>2483</v>
      </c>
      <c r="D402" s="204" t="s">
        <v>2484</v>
      </c>
      <c r="E402" s="204" t="s">
        <v>2485</v>
      </c>
      <c r="F402" s="204" t="s">
        <v>2488</v>
      </c>
      <c r="G402" s="70" t="s">
        <v>6</v>
      </c>
      <c r="H402" s="119">
        <v>100</v>
      </c>
      <c r="I402" s="70">
        <v>710000000</v>
      </c>
      <c r="J402" s="70" t="s">
        <v>7</v>
      </c>
      <c r="K402" s="70" t="s">
        <v>389</v>
      </c>
      <c r="L402" s="70" t="s">
        <v>7</v>
      </c>
      <c r="M402" s="387"/>
      <c r="N402" s="70" t="s">
        <v>400</v>
      </c>
      <c r="O402" s="116" t="s">
        <v>715</v>
      </c>
      <c r="P402" s="387"/>
      <c r="Q402" s="387"/>
      <c r="R402" s="387"/>
      <c r="S402" s="387"/>
      <c r="T402" s="78">
        <f>U402/1.12</f>
        <v>12453928.571428571</v>
      </c>
      <c r="U402" s="78">
        <v>13948400</v>
      </c>
      <c r="V402" s="70" t="s">
        <v>11</v>
      </c>
      <c r="W402" s="70">
        <v>2017</v>
      </c>
      <c r="X402" s="343" t="s">
        <v>2366</v>
      </c>
      <c r="Y402" s="383" t="s">
        <v>1259</v>
      </c>
      <c r="Z402" s="77"/>
      <c r="AA402" s="14" t="s">
        <v>1260</v>
      </c>
      <c r="AB402" s="166"/>
      <c r="AC402" s="70"/>
      <c r="AD402" s="353"/>
      <c r="AE402" s="200"/>
      <c r="AF402" s="353"/>
      <c r="AG402" s="77"/>
      <c r="AH402" s="70"/>
      <c r="AI402" s="353"/>
      <c r="AJ402" s="353"/>
      <c r="AK402" s="353"/>
      <c r="AL402" s="353"/>
      <c r="AM402" s="353"/>
      <c r="AN402" s="353"/>
      <c r="AO402" s="353"/>
      <c r="AP402" s="353"/>
      <c r="AQ402" s="353"/>
      <c r="AR402" s="353"/>
      <c r="AS402" s="353"/>
      <c r="AT402" s="353"/>
      <c r="AU402" s="201"/>
    </row>
    <row r="403" spans="1:47" s="354" customFormat="1" ht="93" customHeight="1" x14ac:dyDescent="0.25">
      <c r="A403" s="285" t="s">
        <v>2489</v>
      </c>
      <c r="B403" s="70" t="s">
        <v>1</v>
      </c>
      <c r="C403" s="347" t="s">
        <v>2490</v>
      </c>
      <c r="D403" s="74" t="s">
        <v>2491</v>
      </c>
      <c r="E403" s="74" t="s">
        <v>2491</v>
      </c>
      <c r="F403" s="74" t="s">
        <v>2492</v>
      </c>
      <c r="G403" s="70" t="s">
        <v>6</v>
      </c>
      <c r="H403" s="119">
        <v>100</v>
      </c>
      <c r="I403" s="70">
        <v>710000000</v>
      </c>
      <c r="J403" s="70" t="s">
        <v>7</v>
      </c>
      <c r="K403" s="70" t="s">
        <v>389</v>
      </c>
      <c r="L403" s="70" t="s">
        <v>7</v>
      </c>
      <c r="M403" s="348"/>
      <c r="N403" s="70" t="s">
        <v>400</v>
      </c>
      <c r="O403" s="70" t="s">
        <v>715</v>
      </c>
      <c r="P403" s="348"/>
      <c r="Q403" s="348"/>
      <c r="R403" s="78"/>
      <c r="S403" s="78"/>
      <c r="T403" s="388">
        <f>U403/1.12</f>
        <v>215793504</v>
      </c>
      <c r="U403" s="388">
        <v>241688724.48000002</v>
      </c>
      <c r="V403" s="70" t="s">
        <v>11</v>
      </c>
      <c r="W403" s="70">
        <v>2017</v>
      </c>
      <c r="X403" s="343" t="s">
        <v>2366</v>
      </c>
      <c r="Y403" s="224" t="s">
        <v>1259</v>
      </c>
      <c r="Z403" s="77"/>
      <c r="AA403" s="14" t="s">
        <v>1260</v>
      </c>
      <c r="AB403" s="166"/>
      <c r="AC403" s="70"/>
      <c r="AD403" s="353"/>
      <c r="AE403" s="200"/>
      <c r="AF403" s="353"/>
      <c r="AG403" s="77"/>
      <c r="AH403" s="70"/>
      <c r="AI403" s="201"/>
      <c r="AJ403" s="201"/>
      <c r="AK403" s="201"/>
      <c r="AL403" s="201"/>
      <c r="AM403" s="201"/>
      <c r="AN403" s="201"/>
      <c r="AO403" s="201"/>
      <c r="AP403" s="201"/>
      <c r="AQ403" s="201"/>
      <c r="AR403" s="201"/>
      <c r="AS403" s="201"/>
      <c r="AT403" s="201"/>
      <c r="AU403" s="201"/>
    </row>
    <row r="404" spans="1:47" s="354" customFormat="1" ht="93" customHeight="1" x14ac:dyDescent="0.25">
      <c r="A404" s="285" t="s">
        <v>2493</v>
      </c>
      <c r="B404" s="70" t="s">
        <v>1</v>
      </c>
      <c r="C404" s="347" t="s">
        <v>2494</v>
      </c>
      <c r="D404" s="74" t="s">
        <v>2495</v>
      </c>
      <c r="E404" s="74" t="s">
        <v>2495</v>
      </c>
      <c r="F404" s="74" t="s">
        <v>2496</v>
      </c>
      <c r="G404" s="70" t="s">
        <v>6</v>
      </c>
      <c r="H404" s="119">
        <v>100</v>
      </c>
      <c r="I404" s="70">
        <v>710000000</v>
      </c>
      <c r="J404" s="70" t="s">
        <v>7</v>
      </c>
      <c r="K404" s="70" t="s">
        <v>389</v>
      </c>
      <c r="L404" s="70" t="s">
        <v>7</v>
      </c>
      <c r="M404" s="348"/>
      <c r="N404" s="348" t="s">
        <v>400</v>
      </c>
      <c r="O404" s="70" t="s">
        <v>715</v>
      </c>
      <c r="P404" s="348"/>
      <c r="Q404" s="348"/>
      <c r="R404" s="78"/>
      <c r="S404" s="78"/>
      <c r="T404" s="78">
        <v>9021591.2699999996</v>
      </c>
      <c r="U404" s="78">
        <v>10104182.2224</v>
      </c>
      <c r="V404" s="70" t="s">
        <v>11</v>
      </c>
      <c r="W404" s="70">
        <v>2017</v>
      </c>
      <c r="X404" s="343" t="s">
        <v>2366</v>
      </c>
      <c r="Y404" s="224" t="s">
        <v>1259</v>
      </c>
      <c r="Z404" s="201"/>
      <c r="AA404" s="14" t="s">
        <v>1260</v>
      </c>
      <c r="AB404" s="166"/>
      <c r="AC404" s="201"/>
      <c r="AD404" s="201"/>
      <c r="AE404" s="201"/>
      <c r="AF404" s="201"/>
      <c r="AG404" s="201"/>
      <c r="AH404" s="201"/>
      <c r="AI404" s="201"/>
      <c r="AJ404" s="201"/>
      <c r="AK404" s="201"/>
      <c r="AL404" s="201"/>
      <c r="AM404" s="201"/>
      <c r="AN404" s="201"/>
      <c r="AO404" s="201"/>
      <c r="AP404" s="201"/>
      <c r="AQ404" s="201"/>
      <c r="AR404" s="201"/>
      <c r="AS404" s="201"/>
      <c r="AT404" s="201"/>
      <c r="AU404" s="201"/>
    </row>
    <row r="405" spans="1:47" s="354" customFormat="1" ht="93" customHeight="1" x14ac:dyDescent="0.25">
      <c r="A405" s="285" t="s">
        <v>2497</v>
      </c>
      <c r="B405" s="70" t="s">
        <v>1</v>
      </c>
      <c r="C405" s="347" t="s">
        <v>2498</v>
      </c>
      <c r="D405" s="74" t="s">
        <v>2499</v>
      </c>
      <c r="E405" s="74" t="s">
        <v>2499</v>
      </c>
      <c r="F405" s="74" t="s">
        <v>2500</v>
      </c>
      <c r="G405" s="70" t="s">
        <v>6</v>
      </c>
      <c r="H405" s="119">
        <v>100</v>
      </c>
      <c r="I405" s="70">
        <v>710000000</v>
      </c>
      <c r="J405" s="70" t="s">
        <v>7</v>
      </c>
      <c r="K405" s="70" t="s">
        <v>389</v>
      </c>
      <c r="L405" s="70" t="s">
        <v>7</v>
      </c>
      <c r="M405" s="348"/>
      <c r="N405" s="70" t="s">
        <v>2455</v>
      </c>
      <c r="O405" s="70" t="s">
        <v>2501</v>
      </c>
      <c r="P405" s="348"/>
      <c r="Q405" s="348"/>
      <c r="R405" s="78"/>
      <c r="S405" s="78"/>
      <c r="T405" s="78">
        <v>22705937</v>
      </c>
      <c r="U405" s="78">
        <f>T405*1.12</f>
        <v>25430649.440000001</v>
      </c>
      <c r="V405" s="70" t="s">
        <v>11</v>
      </c>
      <c r="W405" s="70">
        <v>2017</v>
      </c>
      <c r="X405" s="343" t="s">
        <v>2366</v>
      </c>
      <c r="Y405" s="224" t="s">
        <v>1259</v>
      </c>
      <c r="Z405" s="201"/>
      <c r="AA405" s="14" t="s">
        <v>1260</v>
      </c>
      <c r="AB405" s="166"/>
      <c r="AC405" s="201"/>
      <c r="AD405" s="201"/>
      <c r="AE405" s="201"/>
      <c r="AF405" s="201"/>
      <c r="AG405" s="201"/>
      <c r="AH405" s="201"/>
      <c r="AI405" s="201"/>
      <c r="AJ405" s="201"/>
      <c r="AK405" s="201"/>
      <c r="AL405" s="201"/>
      <c r="AM405" s="201"/>
      <c r="AN405" s="201"/>
      <c r="AO405" s="201"/>
      <c r="AP405" s="201"/>
      <c r="AQ405" s="201"/>
      <c r="AR405" s="201"/>
      <c r="AS405" s="201"/>
      <c r="AT405" s="201"/>
      <c r="AU405" s="201"/>
    </row>
    <row r="406" spans="1:47" s="354" customFormat="1" ht="93" customHeight="1" x14ac:dyDescent="0.25">
      <c r="A406" s="285" t="s">
        <v>2502</v>
      </c>
      <c r="B406" s="70" t="s">
        <v>1</v>
      </c>
      <c r="C406" s="75" t="s">
        <v>1432</v>
      </c>
      <c r="D406" s="74" t="s">
        <v>1433</v>
      </c>
      <c r="E406" s="74" t="s">
        <v>1433</v>
      </c>
      <c r="F406" s="74" t="s">
        <v>1434</v>
      </c>
      <c r="G406" s="75" t="s">
        <v>682</v>
      </c>
      <c r="H406" s="116">
        <v>100</v>
      </c>
      <c r="I406" s="70">
        <v>710000000</v>
      </c>
      <c r="J406" s="70" t="s">
        <v>7</v>
      </c>
      <c r="K406" s="348" t="s">
        <v>389</v>
      </c>
      <c r="L406" s="70" t="s">
        <v>1435</v>
      </c>
      <c r="M406" s="70"/>
      <c r="N406" s="70" t="s">
        <v>2358</v>
      </c>
      <c r="O406" s="70" t="s">
        <v>1418</v>
      </c>
      <c r="P406" s="75"/>
      <c r="Q406" s="75"/>
      <c r="R406" s="75"/>
      <c r="S406" s="350"/>
      <c r="T406" s="202">
        <f t="shared" ref="T406:T413" si="30">U406/1.12</f>
        <v>7306945.9999999991</v>
      </c>
      <c r="U406" s="202">
        <v>8183779.5199999996</v>
      </c>
      <c r="V406" s="351"/>
      <c r="W406" s="70">
        <v>2017</v>
      </c>
      <c r="X406" s="343" t="s">
        <v>2366</v>
      </c>
      <c r="Y406" s="224" t="s">
        <v>1258</v>
      </c>
      <c r="Z406" s="201"/>
      <c r="AA406" s="14" t="s">
        <v>1260</v>
      </c>
      <c r="AB406" s="166"/>
      <c r="AC406" s="201"/>
      <c r="AD406" s="201"/>
      <c r="AE406" s="201"/>
      <c r="AF406" s="201"/>
      <c r="AG406" s="201"/>
      <c r="AH406" s="201"/>
      <c r="AI406" s="201"/>
      <c r="AJ406" s="201"/>
      <c r="AK406" s="201"/>
      <c r="AL406" s="201"/>
      <c r="AM406" s="201"/>
      <c r="AN406" s="201"/>
      <c r="AO406" s="201"/>
      <c r="AP406" s="201"/>
      <c r="AQ406" s="201"/>
      <c r="AR406" s="201"/>
      <c r="AS406" s="201"/>
      <c r="AT406" s="201"/>
      <c r="AU406" s="201"/>
    </row>
    <row r="407" spans="1:47" customFormat="1" ht="93" customHeight="1" x14ac:dyDescent="0.25">
      <c r="A407" s="285" t="s">
        <v>2503</v>
      </c>
      <c r="B407" s="70" t="s">
        <v>1</v>
      </c>
      <c r="C407" s="75" t="s">
        <v>1432</v>
      </c>
      <c r="D407" s="74" t="s">
        <v>1433</v>
      </c>
      <c r="E407" s="74" t="s">
        <v>1433</v>
      </c>
      <c r="F407" s="74" t="s">
        <v>1437</v>
      </c>
      <c r="G407" s="75" t="s">
        <v>682</v>
      </c>
      <c r="H407" s="116">
        <v>100</v>
      </c>
      <c r="I407" s="70">
        <v>710000000</v>
      </c>
      <c r="J407" s="70" t="s">
        <v>7</v>
      </c>
      <c r="K407" s="348" t="s">
        <v>389</v>
      </c>
      <c r="L407" s="70" t="s">
        <v>1435</v>
      </c>
      <c r="M407" s="70"/>
      <c r="N407" s="70" t="s">
        <v>2358</v>
      </c>
      <c r="O407" s="70" t="s">
        <v>1418</v>
      </c>
      <c r="P407" s="75"/>
      <c r="Q407" s="75"/>
      <c r="R407" s="75"/>
      <c r="S407" s="350"/>
      <c r="T407" s="202">
        <f t="shared" si="30"/>
        <v>2395719.9999999995</v>
      </c>
      <c r="U407" s="202">
        <v>2683206.4</v>
      </c>
      <c r="V407" s="351"/>
      <c r="W407" s="70">
        <v>2017</v>
      </c>
      <c r="X407" s="343" t="s">
        <v>2366</v>
      </c>
      <c r="Y407" s="224" t="s">
        <v>1258</v>
      </c>
      <c r="Z407" s="201"/>
      <c r="AA407" s="14" t="s">
        <v>1260</v>
      </c>
      <c r="AB407" s="166"/>
      <c r="AC407" s="201"/>
      <c r="AD407" s="201"/>
      <c r="AE407" s="201"/>
      <c r="AF407" s="201"/>
      <c r="AG407" s="201"/>
      <c r="AH407" s="201"/>
      <c r="AI407" s="201"/>
      <c r="AJ407" s="201"/>
      <c r="AK407" s="201"/>
      <c r="AL407" s="201"/>
      <c r="AM407" s="201"/>
      <c r="AN407" s="201"/>
      <c r="AO407" s="201"/>
      <c r="AP407" s="201"/>
      <c r="AQ407" s="201"/>
      <c r="AR407" s="201"/>
      <c r="AS407" s="201"/>
      <c r="AT407" s="201"/>
      <c r="AU407" s="201"/>
    </row>
    <row r="408" spans="1:47" customFormat="1" ht="93" customHeight="1" x14ac:dyDescent="0.25">
      <c r="A408" s="285" t="s">
        <v>2504</v>
      </c>
      <c r="B408" s="70" t="s">
        <v>1</v>
      </c>
      <c r="C408" s="75" t="s">
        <v>1432</v>
      </c>
      <c r="D408" s="74" t="s">
        <v>1433</v>
      </c>
      <c r="E408" s="74" t="s">
        <v>1433</v>
      </c>
      <c r="F408" s="74" t="s">
        <v>1438</v>
      </c>
      <c r="G408" s="75" t="s">
        <v>682</v>
      </c>
      <c r="H408" s="116">
        <v>100</v>
      </c>
      <c r="I408" s="70">
        <v>710000000</v>
      </c>
      <c r="J408" s="70" t="s">
        <v>7</v>
      </c>
      <c r="K408" s="348" t="s">
        <v>389</v>
      </c>
      <c r="L408" s="70" t="s">
        <v>1435</v>
      </c>
      <c r="M408" s="70"/>
      <c r="N408" s="70" t="s">
        <v>2358</v>
      </c>
      <c r="O408" s="70" t="s">
        <v>1418</v>
      </c>
      <c r="P408" s="75"/>
      <c r="Q408" s="75"/>
      <c r="R408" s="75"/>
      <c r="S408" s="350"/>
      <c r="T408" s="202">
        <f t="shared" si="30"/>
        <v>1796789.9999999998</v>
      </c>
      <c r="U408" s="202">
        <v>2012404.8</v>
      </c>
      <c r="V408" s="351"/>
      <c r="W408" s="70">
        <v>2017</v>
      </c>
      <c r="X408" s="343" t="s">
        <v>2366</v>
      </c>
      <c r="Y408" s="224" t="s">
        <v>1258</v>
      </c>
      <c r="Z408" s="201"/>
      <c r="AA408" s="14" t="s">
        <v>1260</v>
      </c>
      <c r="AB408" s="166"/>
      <c r="AC408" s="201"/>
      <c r="AD408" s="201"/>
      <c r="AE408" s="201"/>
      <c r="AF408" s="201"/>
      <c r="AG408" s="201"/>
      <c r="AH408" s="201"/>
      <c r="AI408" s="201"/>
      <c r="AJ408" s="201"/>
      <c r="AK408" s="201"/>
      <c r="AL408" s="201"/>
      <c r="AM408" s="201"/>
      <c r="AN408" s="201"/>
      <c r="AO408" s="201"/>
      <c r="AP408" s="201"/>
      <c r="AQ408" s="201"/>
      <c r="AR408" s="201"/>
      <c r="AS408" s="201"/>
      <c r="AT408" s="201"/>
      <c r="AU408" s="201"/>
    </row>
    <row r="409" spans="1:47" customFormat="1" ht="93" customHeight="1" x14ac:dyDescent="0.25">
      <c r="A409" s="285" t="s">
        <v>2505</v>
      </c>
      <c r="B409" s="70" t="s">
        <v>1</v>
      </c>
      <c r="C409" s="75" t="s">
        <v>1432</v>
      </c>
      <c r="D409" s="74" t="s">
        <v>1433</v>
      </c>
      <c r="E409" s="74" t="s">
        <v>1433</v>
      </c>
      <c r="F409" s="74" t="s">
        <v>1439</v>
      </c>
      <c r="G409" s="75" t="s">
        <v>682</v>
      </c>
      <c r="H409" s="116">
        <v>100</v>
      </c>
      <c r="I409" s="70">
        <v>710000000</v>
      </c>
      <c r="J409" s="70" t="s">
        <v>7</v>
      </c>
      <c r="K409" s="348" t="s">
        <v>389</v>
      </c>
      <c r="L409" s="70" t="s">
        <v>1435</v>
      </c>
      <c r="M409" s="70"/>
      <c r="N409" s="70" t="s">
        <v>2358</v>
      </c>
      <c r="O409" s="70" t="s">
        <v>1418</v>
      </c>
      <c r="P409" s="75"/>
      <c r="Q409" s="75"/>
      <c r="R409" s="75"/>
      <c r="S409" s="352"/>
      <c r="T409" s="202">
        <f t="shared" si="30"/>
        <v>1796789.9999999998</v>
      </c>
      <c r="U409" s="202">
        <v>2012404.8</v>
      </c>
      <c r="V409" s="351"/>
      <c r="W409" s="70">
        <v>2017</v>
      </c>
      <c r="X409" s="343" t="s">
        <v>2366</v>
      </c>
      <c r="Y409" s="224" t="s">
        <v>1258</v>
      </c>
      <c r="Z409" s="201"/>
      <c r="AA409" s="14" t="s">
        <v>1260</v>
      </c>
      <c r="AB409" s="166"/>
      <c r="AC409" s="201"/>
      <c r="AD409" s="201"/>
      <c r="AE409" s="201"/>
      <c r="AF409" s="201"/>
      <c r="AG409" s="201"/>
      <c r="AH409" s="201"/>
      <c r="AI409" s="201"/>
      <c r="AJ409" s="201"/>
      <c r="AK409" s="201"/>
      <c r="AL409" s="201"/>
      <c r="AM409" s="201"/>
      <c r="AN409" s="201"/>
      <c r="AO409" s="201"/>
      <c r="AP409" s="201"/>
      <c r="AQ409" s="201"/>
      <c r="AR409" s="201"/>
      <c r="AS409" s="201"/>
      <c r="AT409" s="201"/>
      <c r="AU409" s="201"/>
    </row>
    <row r="410" spans="1:47" customFormat="1" ht="93" customHeight="1" x14ac:dyDescent="0.25">
      <c r="A410" s="285" t="s">
        <v>2506</v>
      </c>
      <c r="B410" s="70" t="s">
        <v>1</v>
      </c>
      <c r="C410" s="205" t="s">
        <v>1507</v>
      </c>
      <c r="D410" s="74" t="s">
        <v>1508</v>
      </c>
      <c r="E410" s="74" t="s">
        <v>1508</v>
      </c>
      <c r="F410" s="74" t="s">
        <v>1509</v>
      </c>
      <c r="G410" s="75" t="s">
        <v>682</v>
      </c>
      <c r="H410" s="116">
        <v>100</v>
      </c>
      <c r="I410" s="70">
        <v>710000000</v>
      </c>
      <c r="J410" s="70" t="s">
        <v>7</v>
      </c>
      <c r="K410" s="348" t="s">
        <v>389</v>
      </c>
      <c r="L410" s="205" t="s">
        <v>1510</v>
      </c>
      <c r="M410" s="205"/>
      <c r="N410" s="70" t="s">
        <v>2358</v>
      </c>
      <c r="O410" s="70" t="s">
        <v>1418</v>
      </c>
      <c r="P410" s="205"/>
      <c r="Q410" s="205"/>
      <c r="R410" s="206"/>
      <c r="S410" s="352"/>
      <c r="T410" s="206">
        <f t="shared" si="30"/>
        <v>759599.99999999988</v>
      </c>
      <c r="U410" s="206">
        <v>850752</v>
      </c>
      <c r="V410" s="205"/>
      <c r="W410" s="231">
        <v>2017</v>
      </c>
      <c r="X410" s="343" t="s">
        <v>2366</v>
      </c>
      <c r="Y410" s="224" t="s">
        <v>1258</v>
      </c>
      <c r="Z410" s="201"/>
      <c r="AA410" s="14" t="s">
        <v>1260</v>
      </c>
      <c r="AB410" s="166"/>
      <c r="AC410" s="201"/>
      <c r="AD410" s="201"/>
      <c r="AE410" s="201"/>
      <c r="AF410" s="201"/>
      <c r="AG410" s="201"/>
      <c r="AH410" s="201"/>
      <c r="AI410" s="201"/>
      <c r="AJ410" s="201"/>
      <c r="AK410" s="201"/>
      <c r="AL410" s="201"/>
      <c r="AM410" s="201"/>
      <c r="AN410" s="201"/>
      <c r="AO410" s="201"/>
      <c r="AP410" s="201"/>
      <c r="AQ410" s="201"/>
      <c r="AR410" s="201"/>
      <c r="AS410" s="201"/>
      <c r="AT410" s="201"/>
      <c r="AU410" s="201"/>
    </row>
    <row r="411" spans="1:47" customFormat="1" ht="93" customHeight="1" x14ac:dyDescent="0.25">
      <c r="A411" s="285" t="s">
        <v>2507</v>
      </c>
      <c r="B411" s="70" t="s">
        <v>1</v>
      </c>
      <c r="C411" s="205" t="s">
        <v>1507</v>
      </c>
      <c r="D411" s="74" t="s">
        <v>1508</v>
      </c>
      <c r="E411" s="74" t="s">
        <v>1508</v>
      </c>
      <c r="F411" s="74" t="s">
        <v>1512</v>
      </c>
      <c r="G411" s="75" t="s">
        <v>682</v>
      </c>
      <c r="H411" s="116">
        <v>100</v>
      </c>
      <c r="I411" s="70">
        <v>710000000</v>
      </c>
      <c r="J411" s="70" t="s">
        <v>7</v>
      </c>
      <c r="K411" s="348" t="s">
        <v>389</v>
      </c>
      <c r="L411" s="205" t="s">
        <v>1510</v>
      </c>
      <c r="M411" s="205"/>
      <c r="N411" s="70" t="s">
        <v>2358</v>
      </c>
      <c r="O411" s="70" t="s">
        <v>1418</v>
      </c>
      <c r="P411" s="205"/>
      <c r="Q411" s="205"/>
      <c r="R411" s="206"/>
      <c r="S411" s="352"/>
      <c r="T411" s="206">
        <f t="shared" si="30"/>
        <v>1266098.9999999998</v>
      </c>
      <c r="U411" s="206">
        <v>1418030.88</v>
      </c>
      <c r="V411" s="205"/>
      <c r="W411" s="231">
        <v>2017</v>
      </c>
      <c r="X411" s="343" t="s">
        <v>2366</v>
      </c>
      <c r="Y411" s="224" t="s">
        <v>1258</v>
      </c>
      <c r="Z411" s="201"/>
      <c r="AA411" s="14" t="s">
        <v>1260</v>
      </c>
      <c r="AB411" s="166"/>
      <c r="AC411" s="201"/>
      <c r="AD411" s="201"/>
      <c r="AE411" s="201"/>
      <c r="AF411" s="201"/>
      <c r="AG411" s="201"/>
      <c r="AH411" s="201"/>
      <c r="AI411" s="201"/>
      <c r="AJ411" s="201"/>
      <c r="AK411" s="201"/>
      <c r="AL411" s="201"/>
      <c r="AM411" s="201"/>
      <c r="AN411" s="201"/>
      <c r="AO411" s="201"/>
      <c r="AP411" s="201"/>
      <c r="AQ411" s="201"/>
      <c r="AR411" s="201"/>
      <c r="AS411" s="201"/>
      <c r="AT411" s="201"/>
      <c r="AU411" s="201"/>
    </row>
    <row r="412" spans="1:47" customFormat="1" ht="93" customHeight="1" x14ac:dyDescent="0.25">
      <c r="A412" s="285" t="s">
        <v>2508</v>
      </c>
      <c r="B412" s="70" t="s">
        <v>1</v>
      </c>
      <c r="C412" s="205" t="s">
        <v>1507</v>
      </c>
      <c r="D412" s="74" t="s">
        <v>1508</v>
      </c>
      <c r="E412" s="74" t="s">
        <v>1508</v>
      </c>
      <c r="F412" s="74" t="s">
        <v>1513</v>
      </c>
      <c r="G412" s="75" t="s">
        <v>682</v>
      </c>
      <c r="H412" s="116">
        <v>100</v>
      </c>
      <c r="I412" s="70">
        <v>710000000</v>
      </c>
      <c r="J412" s="70" t="s">
        <v>7</v>
      </c>
      <c r="K412" s="348" t="s">
        <v>389</v>
      </c>
      <c r="L412" s="205" t="s">
        <v>1510</v>
      </c>
      <c r="M412" s="205"/>
      <c r="N412" s="70" t="s">
        <v>2358</v>
      </c>
      <c r="O412" s="70" t="s">
        <v>1418</v>
      </c>
      <c r="P412" s="205"/>
      <c r="Q412" s="205"/>
      <c r="R412" s="206"/>
      <c r="S412" s="352"/>
      <c r="T412" s="206">
        <f t="shared" si="30"/>
        <v>1133319</v>
      </c>
      <c r="U412" s="206">
        <v>1269317.28</v>
      </c>
      <c r="V412" s="205"/>
      <c r="W412" s="231">
        <v>2017</v>
      </c>
      <c r="X412" s="343" t="s">
        <v>2366</v>
      </c>
      <c r="Y412" s="224" t="s">
        <v>1258</v>
      </c>
      <c r="Z412" s="201"/>
      <c r="AA412" s="14" t="s">
        <v>1260</v>
      </c>
      <c r="AB412" s="166"/>
      <c r="AC412" s="201"/>
      <c r="AD412" s="201"/>
      <c r="AE412" s="201"/>
      <c r="AF412" s="201"/>
      <c r="AG412" s="201"/>
      <c r="AH412" s="201"/>
      <c r="AI412" s="201"/>
      <c r="AJ412" s="201"/>
      <c r="AK412" s="201"/>
      <c r="AL412" s="201"/>
      <c r="AM412" s="201"/>
      <c r="AN412" s="201"/>
      <c r="AO412" s="201"/>
      <c r="AP412" s="201"/>
      <c r="AQ412" s="201"/>
      <c r="AR412" s="201"/>
      <c r="AS412" s="201"/>
      <c r="AT412" s="201"/>
      <c r="AU412" s="201"/>
    </row>
    <row r="413" spans="1:47" customFormat="1" ht="93" customHeight="1" x14ac:dyDescent="0.25">
      <c r="A413" s="285" t="s">
        <v>2509</v>
      </c>
      <c r="B413" s="70" t="s">
        <v>1</v>
      </c>
      <c r="C413" s="205" t="s">
        <v>1507</v>
      </c>
      <c r="D413" s="74" t="s">
        <v>1508</v>
      </c>
      <c r="E413" s="74" t="s">
        <v>1508</v>
      </c>
      <c r="F413" s="74" t="s">
        <v>1513</v>
      </c>
      <c r="G413" s="75" t="s">
        <v>682</v>
      </c>
      <c r="H413" s="116">
        <v>100</v>
      </c>
      <c r="I413" s="70">
        <v>710000000</v>
      </c>
      <c r="J413" s="70" t="s">
        <v>7</v>
      </c>
      <c r="K413" s="348" t="s">
        <v>389</v>
      </c>
      <c r="L413" s="205" t="s">
        <v>1510</v>
      </c>
      <c r="M413" s="205"/>
      <c r="N413" s="70" t="s">
        <v>2358</v>
      </c>
      <c r="O413" s="70" t="s">
        <v>1418</v>
      </c>
      <c r="P413" s="205"/>
      <c r="Q413" s="205"/>
      <c r="R413" s="206"/>
      <c r="S413" s="352"/>
      <c r="T413" s="206">
        <f t="shared" si="30"/>
        <v>1154211.9999999998</v>
      </c>
      <c r="U413" s="206">
        <v>1292717.44</v>
      </c>
      <c r="V413" s="205"/>
      <c r="W413" s="231">
        <v>2017</v>
      </c>
      <c r="X413" s="343" t="s">
        <v>2366</v>
      </c>
      <c r="Y413" s="224" t="s">
        <v>1258</v>
      </c>
      <c r="Z413" s="201"/>
      <c r="AA413" s="14" t="s">
        <v>1260</v>
      </c>
      <c r="AB413" s="166"/>
      <c r="AC413" s="201"/>
      <c r="AD413" s="201"/>
      <c r="AE413" s="201"/>
      <c r="AF413" s="201"/>
      <c r="AG413" s="201"/>
      <c r="AH413" s="201"/>
      <c r="AI413" s="201"/>
      <c r="AJ413" s="201"/>
      <c r="AK413" s="201"/>
      <c r="AL413" s="201"/>
      <c r="AM413" s="201"/>
      <c r="AN413" s="201"/>
      <c r="AO413" s="201"/>
      <c r="AP413" s="201"/>
      <c r="AQ413" s="201"/>
      <c r="AR413" s="201"/>
      <c r="AS413" s="201"/>
      <c r="AT413" s="201"/>
      <c r="AU413" s="201"/>
    </row>
    <row r="414" spans="1:47" customFormat="1" ht="93" customHeight="1" x14ac:dyDescent="0.25">
      <c r="A414" s="285" t="s">
        <v>2510</v>
      </c>
      <c r="B414" s="70" t="s">
        <v>1</v>
      </c>
      <c r="C414" s="347" t="s">
        <v>2511</v>
      </c>
      <c r="D414" s="74" t="s">
        <v>2512</v>
      </c>
      <c r="E414" s="74" t="s">
        <v>2513</v>
      </c>
      <c r="F414" s="74" t="s">
        <v>2514</v>
      </c>
      <c r="G414" s="70" t="s">
        <v>6</v>
      </c>
      <c r="H414" s="119">
        <v>100</v>
      </c>
      <c r="I414" s="70">
        <v>710000000</v>
      </c>
      <c r="J414" s="70" t="s">
        <v>7</v>
      </c>
      <c r="K414" s="70" t="s">
        <v>389</v>
      </c>
      <c r="L414" s="70" t="s">
        <v>7</v>
      </c>
      <c r="M414" s="348"/>
      <c r="N414" s="70" t="s">
        <v>400</v>
      </c>
      <c r="O414" s="70" t="s">
        <v>715</v>
      </c>
      <c r="P414" s="348"/>
      <c r="Q414" s="348"/>
      <c r="R414" s="78"/>
      <c r="S414" s="78"/>
      <c r="T414" s="78">
        <f>U414/1.12</f>
        <v>67293305.526785702</v>
      </c>
      <c r="U414" s="78">
        <v>75368502.189999998</v>
      </c>
      <c r="V414" s="70" t="s">
        <v>11</v>
      </c>
      <c r="W414" s="70">
        <v>2017</v>
      </c>
      <c r="X414" s="343" t="s">
        <v>2366</v>
      </c>
      <c r="Y414" s="224" t="s">
        <v>1259</v>
      </c>
      <c r="Z414" s="201"/>
      <c r="AA414" s="14" t="s">
        <v>1260</v>
      </c>
      <c r="AB414" s="166"/>
      <c r="AC414" s="201"/>
      <c r="AD414" s="201"/>
      <c r="AE414" s="201"/>
      <c r="AF414" s="201"/>
      <c r="AG414" s="201"/>
      <c r="AH414" s="201"/>
      <c r="AI414" s="201"/>
      <c r="AJ414" s="201"/>
      <c r="AK414" s="201"/>
      <c r="AL414" s="201"/>
      <c r="AM414" s="201"/>
      <c r="AN414" s="201"/>
      <c r="AO414" s="201"/>
      <c r="AP414" s="201"/>
      <c r="AQ414" s="201"/>
      <c r="AR414" s="201"/>
      <c r="AS414" s="201"/>
      <c r="AT414" s="201"/>
      <c r="AU414" s="201"/>
    </row>
    <row r="415" spans="1:47" customFormat="1" ht="93" customHeight="1" x14ac:dyDescent="0.25">
      <c r="A415" s="285" t="s">
        <v>2515</v>
      </c>
      <c r="B415" s="70" t="s">
        <v>1</v>
      </c>
      <c r="C415" s="70" t="s">
        <v>2036</v>
      </c>
      <c r="D415" s="204" t="s">
        <v>2037</v>
      </c>
      <c r="E415" s="204" t="s">
        <v>2037</v>
      </c>
      <c r="F415" s="204" t="s">
        <v>2516</v>
      </c>
      <c r="G415" s="70" t="s">
        <v>6</v>
      </c>
      <c r="H415" s="69">
        <v>80</v>
      </c>
      <c r="I415" s="70">
        <v>710000000</v>
      </c>
      <c r="J415" s="70" t="s">
        <v>7</v>
      </c>
      <c r="K415" s="70" t="s">
        <v>399</v>
      </c>
      <c r="L415" s="70" t="s">
        <v>7</v>
      </c>
      <c r="M415" s="70"/>
      <c r="N415" s="70" t="s">
        <v>1218</v>
      </c>
      <c r="O415" s="70" t="s">
        <v>74</v>
      </c>
      <c r="P415" s="70"/>
      <c r="Q415" s="70"/>
      <c r="R415" s="78"/>
      <c r="S415" s="78"/>
      <c r="T415" s="206">
        <v>397800</v>
      </c>
      <c r="U415" s="206">
        <f>T415*1.12</f>
        <v>445536.00000000006</v>
      </c>
      <c r="V415" s="70"/>
      <c r="W415" s="70">
        <v>2017</v>
      </c>
      <c r="X415" s="343" t="s">
        <v>2366</v>
      </c>
      <c r="Y415" s="224" t="s">
        <v>2029</v>
      </c>
      <c r="Z415" s="201"/>
      <c r="AA415" s="14" t="s">
        <v>1260</v>
      </c>
      <c r="AB415" s="166"/>
      <c r="AC415" s="201"/>
      <c r="AD415" s="201"/>
      <c r="AE415" s="201"/>
      <c r="AF415" s="201"/>
      <c r="AG415" s="201"/>
      <c r="AH415" s="201"/>
      <c r="AI415" s="201"/>
      <c r="AJ415" s="201"/>
      <c r="AK415" s="201"/>
      <c r="AL415" s="201"/>
      <c r="AM415" s="201"/>
      <c r="AN415" s="201"/>
      <c r="AO415" s="201"/>
      <c r="AP415" s="201"/>
      <c r="AQ415" s="201"/>
      <c r="AR415" s="201"/>
      <c r="AS415" s="201"/>
      <c r="AT415" s="201"/>
      <c r="AU415" s="201"/>
    </row>
    <row r="416" spans="1:47" customFormat="1" ht="93" customHeight="1" x14ac:dyDescent="0.25">
      <c r="A416" s="285" t="s">
        <v>2517</v>
      </c>
      <c r="B416" s="70" t="s">
        <v>1</v>
      </c>
      <c r="C416" s="347" t="s">
        <v>2518</v>
      </c>
      <c r="D416" s="74" t="s">
        <v>2519</v>
      </c>
      <c r="E416" s="74" t="s">
        <v>2519</v>
      </c>
      <c r="F416" s="74" t="s">
        <v>2520</v>
      </c>
      <c r="G416" s="70" t="s">
        <v>184</v>
      </c>
      <c r="H416" s="119">
        <v>100</v>
      </c>
      <c r="I416" s="70">
        <v>710000000</v>
      </c>
      <c r="J416" s="70" t="s">
        <v>7</v>
      </c>
      <c r="K416" s="70" t="s">
        <v>390</v>
      </c>
      <c r="L416" s="2" t="s">
        <v>8</v>
      </c>
      <c r="M416" s="348"/>
      <c r="N416" s="348" t="s">
        <v>394</v>
      </c>
      <c r="O416" s="70" t="s">
        <v>74</v>
      </c>
      <c r="P416" s="348"/>
      <c r="Q416" s="348"/>
      <c r="R416" s="78"/>
      <c r="S416" s="78"/>
      <c r="T416" s="388">
        <v>0</v>
      </c>
      <c r="U416" s="388">
        <v>0</v>
      </c>
      <c r="V416" s="70"/>
      <c r="W416" s="70">
        <v>2017</v>
      </c>
      <c r="X416" s="223" t="s">
        <v>2758</v>
      </c>
      <c r="Y416" s="224" t="s">
        <v>12</v>
      </c>
      <c r="Z416" s="201"/>
      <c r="AA416" s="14" t="s">
        <v>1260</v>
      </c>
      <c r="AB416" s="166"/>
      <c r="AC416" s="201"/>
      <c r="AD416" s="201"/>
      <c r="AE416" s="201"/>
      <c r="AF416" s="201"/>
      <c r="AG416" s="201"/>
      <c r="AH416" s="201"/>
      <c r="AI416" s="201"/>
      <c r="AJ416" s="201"/>
      <c r="AK416" s="201"/>
      <c r="AL416" s="201"/>
      <c r="AM416" s="201"/>
      <c r="AN416" s="201"/>
      <c r="AO416" s="201"/>
      <c r="AP416" s="201"/>
      <c r="AQ416" s="201"/>
      <c r="AR416" s="201"/>
      <c r="AS416" s="201"/>
      <c r="AT416" s="201"/>
      <c r="AU416" s="201"/>
    </row>
    <row r="417" spans="1:47" customFormat="1" ht="140.25" x14ac:dyDescent="0.25">
      <c r="A417" s="285" t="s">
        <v>2772</v>
      </c>
      <c r="B417" s="70" t="s">
        <v>1</v>
      </c>
      <c r="C417" s="70" t="s">
        <v>1481</v>
      </c>
      <c r="D417" s="74" t="s">
        <v>1482</v>
      </c>
      <c r="E417" s="74" t="s">
        <v>1483</v>
      </c>
      <c r="F417" s="74" t="s">
        <v>2773</v>
      </c>
      <c r="G417" s="70" t="s">
        <v>184</v>
      </c>
      <c r="H417" s="119">
        <v>100</v>
      </c>
      <c r="I417" s="70">
        <v>710000000</v>
      </c>
      <c r="J417" s="70" t="s">
        <v>7</v>
      </c>
      <c r="K417" s="70" t="s">
        <v>390</v>
      </c>
      <c r="L417" s="2" t="s">
        <v>8</v>
      </c>
      <c r="M417" s="348"/>
      <c r="N417" s="348" t="s">
        <v>394</v>
      </c>
      <c r="O417" s="70" t="s">
        <v>74</v>
      </c>
      <c r="P417" s="348"/>
      <c r="Q417" s="348"/>
      <c r="R417" s="78"/>
      <c r="S417" s="78"/>
      <c r="T417" s="388">
        <f>U417/1.12</f>
        <v>3499999.9999999995</v>
      </c>
      <c r="U417" s="388">
        <v>3920000</v>
      </c>
      <c r="V417" s="70"/>
      <c r="W417" s="70">
        <v>2017</v>
      </c>
      <c r="X417" s="343" t="s">
        <v>2774</v>
      </c>
      <c r="Y417" s="224" t="s">
        <v>12</v>
      </c>
      <c r="Z417" s="14"/>
      <c r="AA417" s="14" t="s">
        <v>1260</v>
      </c>
      <c r="AB417" s="201"/>
      <c r="AC417" s="201"/>
      <c r="AD417" s="201"/>
      <c r="AE417" s="201"/>
      <c r="AF417" s="201"/>
      <c r="AG417" s="201"/>
      <c r="AH417" s="201"/>
      <c r="AI417" s="201"/>
      <c r="AJ417" s="201"/>
      <c r="AK417" s="201"/>
      <c r="AL417" s="201"/>
      <c r="AM417" s="201"/>
      <c r="AN417" s="201"/>
      <c r="AO417" s="201"/>
      <c r="AP417" s="201"/>
      <c r="AQ417" s="201"/>
      <c r="AR417" s="518"/>
      <c r="AS417" s="201"/>
      <c r="AT417" s="201"/>
      <c r="AU417" s="201"/>
    </row>
    <row r="418" spans="1:47" customFormat="1" ht="93" customHeight="1" x14ac:dyDescent="0.25">
      <c r="A418" s="285" t="s">
        <v>2521</v>
      </c>
      <c r="B418" s="70" t="s">
        <v>1</v>
      </c>
      <c r="C418" s="347" t="s">
        <v>2522</v>
      </c>
      <c r="D418" s="74" t="s">
        <v>2523</v>
      </c>
      <c r="E418" s="74" t="s">
        <v>2523</v>
      </c>
      <c r="F418" s="74" t="s">
        <v>2524</v>
      </c>
      <c r="G418" s="70" t="s">
        <v>184</v>
      </c>
      <c r="H418" s="119">
        <v>100</v>
      </c>
      <c r="I418" s="70">
        <v>710000000</v>
      </c>
      <c r="J418" s="70" t="s">
        <v>7</v>
      </c>
      <c r="K418" s="70" t="s">
        <v>390</v>
      </c>
      <c r="L418" s="2" t="s">
        <v>8</v>
      </c>
      <c r="M418" s="348"/>
      <c r="N418" s="348" t="s">
        <v>394</v>
      </c>
      <c r="O418" s="70" t="s">
        <v>74</v>
      </c>
      <c r="P418" s="348"/>
      <c r="Q418" s="348"/>
      <c r="R418" s="78"/>
      <c r="S418" s="78"/>
      <c r="T418" s="388">
        <v>0</v>
      </c>
      <c r="U418" s="388">
        <v>0</v>
      </c>
      <c r="V418" s="70"/>
      <c r="W418" s="70">
        <v>2017</v>
      </c>
      <c r="X418" s="223" t="s">
        <v>2758</v>
      </c>
      <c r="Y418" s="224" t="s">
        <v>12</v>
      </c>
      <c r="Z418" s="201"/>
      <c r="AA418" s="14" t="s">
        <v>1260</v>
      </c>
      <c r="AB418" s="166"/>
      <c r="AC418" s="201"/>
      <c r="AD418" s="201"/>
      <c r="AE418" s="201"/>
      <c r="AF418" s="201"/>
      <c r="AG418" s="201"/>
      <c r="AH418" s="201"/>
      <c r="AI418" s="201"/>
      <c r="AJ418" s="201"/>
      <c r="AK418" s="201"/>
      <c r="AL418" s="201"/>
      <c r="AM418" s="201"/>
      <c r="AN418" s="201"/>
      <c r="AO418" s="201"/>
      <c r="AP418" s="201"/>
      <c r="AQ418" s="201"/>
      <c r="AR418" s="201"/>
      <c r="AS418" s="201"/>
      <c r="AT418" s="201"/>
      <c r="AU418" s="201"/>
    </row>
    <row r="419" spans="1:47" customFormat="1" ht="64.5" customHeight="1" x14ac:dyDescent="0.25">
      <c r="A419" s="285" t="s">
        <v>2775</v>
      </c>
      <c r="B419" s="70" t="s">
        <v>1</v>
      </c>
      <c r="C419" s="347" t="s">
        <v>2522</v>
      </c>
      <c r="D419" s="74" t="s">
        <v>2523</v>
      </c>
      <c r="E419" s="74" t="s">
        <v>2523</v>
      </c>
      <c r="F419" s="74" t="s">
        <v>2776</v>
      </c>
      <c r="G419" s="70" t="s">
        <v>184</v>
      </c>
      <c r="H419" s="119">
        <v>100</v>
      </c>
      <c r="I419" s="70">
        <v>710000000</v>
      </c>
      <c r="J419" s="70" t="s">
        <v>7</v>
      </c>
      <c r="K419" s="70" t="s">
        <v>390</v>
      </c>
      <c r="L419" s="2" t="s">
        <v>8</v>
      </c>
      <c r="M419" s="348"/>
      <c r="N419" s="348" t="s">
        <v>394</v>
      </c>
      <c r="O419" s="70" t="s">
        <v>74</v>
      </c>
      <c r="P419" s="348"/>
      <c r="Q419" s="348"/>
      <c r="R419" s="78"/>
      <c r="S419" s="78"/>
      <c r="T419" s="388">
        <f t="shared" ref="T419" si="31">U419/1.12</f>
        <v>7499999.9999999991</v>
      </c>
      <c r="U419" s="388">
        <v>8400000</v>
      </c>
      <c r="V419" s="70"/>
      <c r="W419" s="70">
        <v>2017</v>
      </c>
      <c r="X419" s="343" t="s">
        <v>2777</v>
      </c>
      <c r="Y419" s="224" t="s">
        <v>12</v>
      </c>
      <c r="Z419" s="14"/>
      <c r="AA419" s="14" t="s">
        <v>1260</v>
      </c>
      <c r="AB419" s="201"/>
      <c r="AC419" s="201"/>
      <c r="AD419" s="201"/>
      <c r="AE419" s="201"/>
      <c r="AF419" s="201"/>
      <c r="AG419" s="201"/>
      <c r="AH419" s="201"/>
      <c r="AI419" s="201"/>
      <c r="AJ419" s="201"/>
      <c r="AK419" s="201"/>
      <c r="AL419" s="201"/>
      <c r="AM419" s="201"/>
      <c r="AN419" s="201"/>
      <c r="AO419" s="201"/>
      <c r="AP419" s="201"/>
      <c r="AQ419" s="201"/>
      <c r="AR419" s="518"/>
      <c r="AS419" s="201"/>
      <c r="AT419" s="201"/>
      <c r="AU419" s="201"/>
    </row>
    <row r="420" spans="1:47" customFormat="1" ht="93" customHeight="1" x14ac:dyDescent="0.25">
      <c r="A420" s="285" t="s">
        <v>2525</v>
      </c>
      <c r="B420" s="70" t="s">
        <v>1</v>
      </c>
      <c r="C420" s="347" t="s">
        <v>809</v>
      </c>
      <c r="D420" s="74" t="s">
        <v>810</v>
      </c>
      <c r="E420" s="74" t="s">
        <v>810</v>
      </c>
      <c r="F420" s="74" t="s">
        <v>2526</v>
      </c>
      <c r="G420" s="70" t="s">
        <v>6</v>
      </c>
      <c r="H420" s="119">
        <v>100</v>
      </c>
      <c r="I420" s="70">
        <v>710000000</v>
      </c>
      <c r="J420" s="70" t="s">
        <v>7</v>
      </c>
      <c r="K420" s="348" t="s">
        <v>389</v>
      </c>
      <c r="L420" s="2" t="s">
        <v>21</v>
      </c>
      <c r="M420" s="348"/>
      <c r="N420" s="348" t="s">
        <v>2527</v>
      </c>
      <c r="O420" s="70" t="s">
        <v>74</v>
      </c>
      <c r="P420" s="348"/>
      <c r="Q420" s="348"/>
      <c r="R420" s="78"/>
      <c r="S420" s="78"/>
      <c r="T420" s="388">
        <f t="shared" ref="T420:T421" si="32">U420/1.12</f>
        <v>14902475.892857142</v>
      </c>
      <c r="U420" s="388">
        <v>16690773</v>
      </c>
      <c r="V420" s="70" t="s">
        <v>11</v>
      </c>
      <c r="W420" s="70">
        <v>2017</v>
      </c>
      <c r="X420" s="343" t="s">
        <v>2366</v>
      </c>
      <c r="Y420" s="224" t="s">
        <v>12</v>
      </c>
      <c r="Z420" s="201"/>
      <c r="AA420" s="14" t="s">
        <v>1260</v>
      </c>
      <c r="AB420" s="166"/>
      <c r="AC420" s="201"/>
      <c r="AD420" s="201"/>
      <c r="AE420" s="201"/>
      <c r="AF420" s="201"/>
      <c r="AG420" s="201"/>
      <c r="AH420" s="201"/>
      <c r="AI420" s="201"/>
      <c r="AJ420" s="201"/>
      <c r="AK420" s="201"/>
      <c r="AL420" s="201"/>
      <c r="AM420" s="201"/>
      <c r="AN420" s="201"/>
      <c r="AO420" s="201"/>
      <c r="AP420" s="201"/>
      <c r="AQ420" s="201"/>
      <c r="AR420" s="201"/>
      <c r="AS420" s="201"/>
      <c r="AT420" s="201"/>
      <c r="AU420" s="201"/>
    </row>
    <row r="421" spans="1:47" customFormat="1" ht="93" customHeight="1" x14ac:dyDescent="0.25">
      <c r="A421" s="285" t="s">
        <v>2528</v>
      </c>
      <c r="B421" s="70" t="s">
        <v>1</v>
      </c>
      <c r="C421" s="347" t="s">
        <v>1347</v>
      </c>
      <c r="D421" s="74" t="s">
        <v>1348</v>
      </c>
      <c r="E421" s="74" t="s">
        <v>1348</v>
      </c>
      <c r="F421" s="74" t="s">
        <v>2529</v>
      </c>
      <c r="G421" s="70" t="s">
        <v>184</v>
      </c>
      <c r="H421" s="119">
        <v>100</v>
      </c>
      <c r="I421" s="70">
        <v>710000000</v>
      </c>
      <c r="J421" s="70" t="s">
        <v>7</v>
      </c>
      <c r="K421" s="348" t="s">
        <v>389</v>
      </c>
      <c r="L421" s="2" t="s">
        <v>8</v>
      </c>
      <c r="M421" s="348"/>
      <c r="N421" s="348" t="s">
        <v>2530</v>
      </c>
      <c r="O421" s="70" t="s">
        <v>74</v>
      </c>
      <c r="P421" s="348"/>
      <c r="Q421" s="348"/>
      <c r="R421" s="78"/>
      <c r="S421" s="78"/>
      <c r="T421" s="388">
        <f t="shared" si="32"/>
        <v>2008928.5714285711</v>
      </c>
      <c r="U421" s="388">
        <v>2250000</v>
      </c>
      <c r="V421" s="70"/>
      <c r="W421" s="70">
        <v>2017</v>
      </c>
      <c r="X421" s="343" t="s">
        <v>2366</v>
      </c>
      <c r="Y421" s="224" t="s">
        <v>12</v>
      </c>
      <c r="Z421" s="201"/>
      <c r="AA421" s="14" t="s">
        <v>1260</v>
      </c>
      <c r="AB421" s="166"/>
      <c r="AC421" s="201"/>
      <c r="AD421" s="201"/>
      <c r="AE421" s="201"/>
      <c r="AF421" s="201"/>
      <c r="AG421" s="201"/>
      <c r="AH421" s="201"/>
      <c r="AI421" s="201"/>
      <c r="AJ421" s="201"/>
      <c r="AK421" s="201"/>
      <c r="AL421" s="201"/>
      <c r="AM421" s="201"/>
      <c r="AN421" s="201"/>
      <c r="AO421" s="201"/>
      <c r="AP421" s="201"/>
      <c r="AQ421" s="201"/>
      <c r="AR421" s="201"/>
      <c r="AS421" s="201"/>
      <c r="AT421" s="201"/>
      <c r="AU421" s="201"/>
    </row>
    <row r="422" spans="1:47" s="319" customFormat="1" ht="93" customHeight="1" x14ac:dyDescent="0.25">
      <c r="A422" s="196" t="s">
        <v>2531</v>
      </c>
      <c r="B422" s="166" t="s">
        <v>1</v>
      </c>
      <c r="C422" s="507" t="s">
        <v>422</v>
      </c>
      <c r="D422" s="507" t="s">
        <v>423</v>
      </c>
      <c r="E422" s="507" t="s">
        <v>423</v>
      </c>
      <c r="F422" s="507" t="s">
        <v>2532</v>
      </c>
      <c r="G422" s="193" t="s">
        <v>6</v>
      </c>
      <c r="H422" s="334">
        <v>100</v>
      </c>
      <c r="I422" s="193">
        <v>710000000</v>
      </c>
      <c r="J422" s="193" t="s">
        <v>7</v>
      </c>
      <c r="K422" s="508" t="s">
        <v>389</v>
      </c>
      <c r="L422" s="193" t="s">
        <v>7</v>
      </c>
      <c r="M422" s="193"/>
      <c r="N422" s="193" t="s">
        <v>400</v>
      </c>
      <c r="O422" s="166" t="s">
        <v>2732</v>
      </c>
      <c r="P422" s="193"/>
      <c r="Q422" s="193"/>
      <c r="R422" s="193"/>
      <c r="S422" s="193"/>
      <c r="T422" s="509">
        <v>98820604.829999998</v>
      </c>
      <c r="U422" s="509">
        <f>T422*1.12</f>
        <v>110679077.4096</v>
      </c>
      <c r="V422" s="193"/>
      <c r="W422" s="193">
        <v>2017</v>
      </c>
      <c r="X422" s="407" t="s">
        <v>2366</v>
      </c>
      <c r="Y422" s="234" t="s">
        <v>797</v>
      </c>
      <c r="Z422" s="171" t="s">
        <v>2748</v>
      </c>
      <c r="AA422" s="171" t="s">
        <v>1260</v>
      </c>
      <c r="AB422" s="166" t="s">
        <v>1785</v>
      </c>
      <c r="AC422" s="166" t="s">
        <v>2747</v>
      </c>
      <c r="AD422" s="321"/>
      <c r="AE422" s="169">
        <v>98381402.140000001</v>
      </c>
      <c r="AF422" s="248"/>
      <c r="AG422" s="323" t="s">
        <v>1723</v>
      </c>
      <c r="AH422" s="171" t="s">
        <v>1741</v>
      </c>
      <c r="AI422" s="248"/>
      <c r="AJ422" s="248"/>
      <c r="AK422" s="248"/>
      <c r="AL422" s="248"/>
      <c r="AM422" s="248"/>
      <c r="AN422" s="248"/>
      <c r="AO422" s="201"/>
      <c r="AP422" s="201"/>
      <c r="AQ422" s="201"/>
      <c r="AR422" s="201"/>
      <c r="AS422" s="201"/>
      <c r="AT422" s="201"/>
      <c r="AU422" s="248"/>
    </row>
    <row r="423" spans="1:47" customFormat="1" ht="93" customHeight="1" x14ac:dyDescent="0.25">
      <c r="A423" s="285" t="s">
        <v>2533</v>
      </c>
      <c r="B423" s="70" t="s">
        <v>1</v>
      </c>
      <c r="C423" s="386" t="s">
        <v>2534</v>
      </c>
      <c r="D423" s="386" t="s">
        <v>2535</v>
      </c>
      <c r="E423" s="386" t="s">
        <v>2535</v>
      </c>
      <c r="F423" s="386" t="s">
        <v>434</v>
      </c>
      <c r="G423" s="70" t="s">
        <v>6</v>
      </c>
      <c r="H423" s="69">
        <v>100</v>
      </c>
      <c r="I423" s="231">
        <v>710000000</v>
      </c>
      <c r="J423" s="231" t="s">
        <v>7</v>
      </c>
      <c r="K423" s="348" t="s">
        <v>389</v>
      </c>
      <c r="L423" s="231" t="s">
        <v>7</v>
      </c>
      <c r="M423" s="389"/>
      <c r="N423" s="70" t="s">
        <v>400</v>
      </c>
      <c r="O423" s="389" t="s">
        <v>401</v>
      </c>
      <c r="P423" s="389"/>
      <c r="Q423" s="389"/>
      <c r="R423" s="390"/>
      <c r="S423" s="391"/>
      <c r="T423" s="388">
        <v>39173528.57</v>
      </c>
      <c r="U423" s="388">
        <v>43874352</v>
      </c>
      <c r="V423" s="77" t="s">
        <v>11</v>
      </c>
      <c r="W423" s="231">
        <v>2017</v>
      </c>
      <c r="X423" s="343" t="s">
        <v>2366</v>
      </c>
      <c r="Y423" s="224" t="s">
        <v>190</v>
      </c>
      <c r="Z423" s="201"/>
      <c r="AA423" s="14" t="s">
        <v>1260</v>
      </c>
      <c r="AB423" s="201"/>
      <c r="AC423" s="201"/>
      <c r="AD423" s="201"/>
      <c r="AE423" s="201"/>
      <c r="AF423" s="201"/>
      <c r="AG423" s="201"/>
      <c r="AH423" s="201"/>
      <c r="AI423" s="201"/>
      <c r="AJ423" s="201"/>
      <c r="AK423" s="201"/>
      <c r="AL423" s="201"/>
      <c r="AM423" s="201"/>
      <c r="AN423" s="201"/>
      <c r="AO423" s="201"/>
      <c r="AP423" s="201"/>
      <c r="AQ423" s="201"/>
      <c r="AR423" s="201"/>
      <c r="AS423" s="201"/>
      <c r="AT423" s="201"/>
      <c r="AU423" s="201"/>
    </row>
    <row r="424" spans="1:47" customFormat="1" ht="93" customHeight="1" x14ac:dyDescent="0.25">
      <c r="A424" s="285" t="s">
        <v>2536</v>
      </c>
      <c r="B424" s="70" t="s">
        <v>1</v>
      </c>
      <c r="C424" s="386" t="s">
        <v>2537</v>
      </c>
      <c r="D424" s="386" t="s">
        <v>2538</v>
      </c>
      <c r="E424" s="386" t="s">
        <v>2538</v>
      </c>
      <c r="F424" s="386" t="s">
        <v>2539</v>
      </c>
      <c r="G424" s="70" t="s">
        <v>6</v>
      </c>
      <c r="H424" s="69">
        <v>100</v>
      </c>
      <c r="I424" s="231">
        <v>710000000</v>
      </c>
      <c r="J424" s="231" t="s">
        <v>7</v>
      </c>
      <c r="K424" s="348" t="s">
        <v>389</v>
      </c>
      <c r="L424" s="231" t="s">
        <v>7</v>
      </c>
      <c r="M424" s="389"/>
      <c r="N424" s="70" t="s">
        <v>400</v>
      </c>
      <c r="O424" s="389" t="s">
        <v>401</v>
      </c>
      <c r="P424" s="389"/>
      <c r="Q424" s="389"/>
      <c r="R424" s="390"/>
      <c r="S424" s="392"/>
      <c r="T424" s="388">
        <f>U424/1.12</f>
        <v>768599.99999999988</v>
      </c>
      <c r="U424" s="388">
        <v>860832</v>
      </c>
      <c r="V424" s="77"/>
      <c r="W424" s="231">
        <v>2017</v>
      </c>
      <c r="X424" s="343" t="s">
        <v>2366</v>
      </c>
      <c r="Y424" s="224" t="s">
        <v>190</v>
      </c>
      <c r="Z424" s="201"/>
      <c r="AA424" s="14" t="s">
        <v>1260</v>
      </c>
      <c r="AB424" s="201"/>
      <c r="AC424" s="201"/>
      <c r="AD424" s="201"/>
      <c r="AE424" s="201"/>
      <c r="AF424" s="201"/>
      <c r="AG424" s="201"/>
      <c r="AH424" s="201"/>
      <c r="AI424" s="201"/>
      <c r="AJ424" s="201"/>
      <c r="AK424" s="201"/>
      <c r="AL424" s="201"/>
      <c r="AM424" s="201"/>
      <c r="AN424" s="201"/>
      <c r="AO424" s="201"/>
      <c r="AP424" s="201"/>
      <c r="AQ424" s="201"/>
      <c r="AR424" s="201"/>
      <c r="AS424" s="201"/>
      <c r="AT424" s="201"/>
      <c r="AU424" s="201"/>
    </row>
    <row r="425" spans="1:47" customFormat="1" ht="93" customHeight="1" x14ac:dyDescent="0.25">
      <c r="A425" s="285" t="s">
        <v>2540</v>
      </c>
      <c r="B425" s="70" t="s">
        <v>1</v>
      </c>
      <c r="C425" s="386" t="s">
        <v>2541</v>
      </c>
      <c r="D425" s="386" t="s">
        <v>2542</v>
      </c>
      <c r="E425" s="386" t="s">
        <v>2542</v>
      </c>
      <c r="F425" s="386" t="s">
        <v>2543</v>
      </c>
      <c r="G425" s="70" t="s">
        <v>184</v>
      </c>
      <c r="H425" s="69">
        <v>100</v>
      </c>
      <c r="I425" s="231">
        <v>710000000</v>
      </c>
      <c r="J425" s="231" t="s">
        <v>7</v>
      </c>
      <c r="K425" s="348" t="s">
        <v>389</v>
      </c>
      <c r="L425" s="231" t="s">
        <v>7</v>
      </c>
      <c r="M425" s="389"/>
      <c r="N425" s="70" t="s">
        <v>400</v>
      </c>
      <c r="O425" s="389" t="s">
        <v>401</v>
      </c>
      <c r="P425" s="389"/>
      <c r="Q425" s="389"/>
      <c r="R425" s="390"/>
      <c r="S425" s="392"/>
      <c r="T425" s="388">
        <v>5557463.2999999998</v>
      </c>
      <c r="U425" s="388">
        <v>6224358.9000000004</v>
      </c>
      <c r="V425" s="393"/>
      <c r="W425" s="231">
        <v>2017</v>
      </c>
      <c r="X425" s="343" t="s">
        <v>2366</v>
      </c>
      <c r="Y425" s="224" t="s">
        <v>190</v>
      </c>
      <c r="Z425" s="201"/>
      <c r="AA425" s="14" t="s">
        <v>1260</v>
      </c>
      <c r="AB425" s="201"/>
      <c r="AC425" s="201"/>
      <c r="AD425" s="201"/>
      <c r="AE425" s="201"/>
      <c r="AF425" s="201"/>
      <c r="AG425" s="201"/>
      <c r="AH425" s="201"/>
      <c r="AI425" s="201"/>
      <c r="AJ425" s="201"/>
      <c r="AK425" s="201"/>
      <c r="AL425" s="201"/>
      <c r="AM425" s="201"/>
      <c r="AN425" s="201"/>
      <c r="AO425" s="201"/>
      <c r="AP425" s="201"/>
      <c r="AQ425" s="201"/>
      <c r="AR425" s="201"/>
      <c r="AS425" s="201"/>
      <c r="AT425" s="201"/>
      <c r="AU425" s="201"/>
    </row>
    <row r="426" spans="1:47" customFormat="1" ht="93" customHeight="1" x14ac:dyDescent="0.25">
      <c r="A426" s="285" t="s">
        <v>2544</v>
      </c>
      <c r="B426" s="70" t="s">
        <v>1</v>
      </c>
      <c r="C426" s="386" t="s">
        <v>2545</v>
      </c>
      <c r="D426" s="386" t="s">
        <v>2546</v>
      </c>
      <c r="E426" s="386" t="s">
        <v>2546</v>
      </c>
      <c r="F426" s="386" t="s">
        <v>2547</v>
      </c>
      <c r="G426" s="70" t="s">
        <v>6</v>
      </c>
      <c r="H426" s="69">
        <v>100</v>
      </c>
      <c r="I426" s="231">
        <v>710000000</v>
      </c>
      <c r="J426" s="231" t="s">
        <v>7</v>
      </c>
      <c r="K426" s="348" t="s">
        <v>389</v>
      </c>
      <c r="L426" s="231" t="s">
        <v>7</v>
      </c>
      <c r="M426" s="389"/>
      <c r="N426" s="70" t="s">
        <v>400</v>
      </c>
      <c r="O426" s="389" t="s">
        <v>401</v>
      </c>
      <c r="P426" s="389"/>
      <c r="Q426" s="389"/>
      <c r="R426" s="390"/>
      <c r="S426" s="394"/>
      <c r="T426" s="388">
        <f>U426/1.12</f>
        <v>142722</v>
      </c>
      <c r="U426" s="388">
        <v>159848.64000000001</v>
      </c>
      <c r="V426" s="393"/>
      <c r="W426" s="231">
        <v>2017</v>
      </c>
      <c r="X426" s="343" t="s">
        <v>2366</v>
      </c>
      <c r="Y426" s="224" t="s">
        <v>190</v>
      </c>
      <c r="Z426" s="201"/>
      <c r="AA426" s="14" t="s">
        <v>1260</v>
      </c>
      <c r="AB426" s="201"/>
      <c r="AC426" s="201"/>
      <c r="AD426" s="201"/>
      <c r="AE426" s="201"/>
      <c r="AF426" s="201"/>
      <c r="AG426" s="201"/>
      <c r="AH426" s="201"/>
      <c r="AI426" s="201"/>
      <c r="AJ426" s="201"/>
      <c r="AK426" s="201"/>
      <c r="AL426" s="201"/>
      <c r="AM426" s="201"/>
      <c r="AN426" s="201"/>
      <c r="AO426" s="201"/>
      <c r="AP426" s="201"/>
      <c r="AQ426" s="201"/>
      <c r="AR426" s="201"/>
      <c r="AS426" s="201"/>
      <c r="AT426" s="201"/>
      <c r="AU426" s="201"/>
    </row>
    <row r="427" spans="1:47" customFormat="1" ht="93" customHeight="1" x14ac:dyDescent="0.25">
      <c r="A427" s="285" t="s">
        <v>2548</v>
      </c>
      <c r="B427" s="70" t="s">
        <v>1</v>
      </c>
      <c r="C427" s="386" t="s">
        <v>2549</v>
      </c>
      <c r="D427" s="386" t="s">
        <v>2550</v>
      </c>
      <c r="E427" s="386" t="s">
        <v>2550</v>
      </c>
      <c r="F427" s="386" t="s">
        <v>2551</v>
      </c>
      <c r="G427" s="70" t="s">
        <v>6</v>
      </c>
      <c r="H427" s="69">
        <v>100</v>
      </c>
      <c r="I427" s="231">
        <v>710000000</v>
      </c>
      <c r="J427" s="231" t="s">
        <v>7</v>
      </c>
      <c r="K427" s="348" t="s">
        <v>389</v>
      </c>
      <c r="L427" s="231" t="s">
        <v>7</v>
      </c>
      <c r="M427" s="389"/>
      <c r="N427" s="70" t="s">
        <v>400</v>
      </c>
      <c r="O427" s="389" t="s">
        <v>401</v>
      </c>
      <c r="P427" s="389"/>
      <c r="Q427" s="389"/>
      <c r="R427" s="390"/>
      <c r="S427" s="395"/>
      <c r="T427" s="388">
        <f>U427/1.12</f>
        <v>1123215.6964285714</v>
      </c>
      <c r="U427" s="388">
        <v>1258001.58</v>
      </c>
      <c r="V427" s="393"/>
      <c r="W427" s="231">
        <v>2017</v>
      </c>
      <c r="X427" s="343" t="s">
        <v>2366</v>
      </c>
      <c r="Y427" s="224" t="s">
        <v>190</v>
      </c>
      <c r="Z427" s="201"/>
      <c r="AA427" s="14" t="s">
        <v>1260</v>
      </c>
      <c r="AB427" s="201"/>
      <c r="AC427" s="201"/>
      <c r="AD427" s="201"/>
      <c r="AE427" s="201"/>
      <c r="AF427" s="201"/>
      <c r="AG427" s="201"/>
      <c r="AH427" s="201"/>
      <c r="AI427" s="201"/>
      <c r="AJ427" s="201"/>
      <c r="AK427" s="201"/>
      <c r="AL427" s="201"/>
      <c r="AM427" s="201"/>
      <c r="AN427" s="201"/>
      <c r="AO427" s="201"/>
      <c r="AP427" s="201"/>
      <c r="AQ427" s="201"/>
      <c r="AR427" s="201"/>
      <c r="AS427" s="201"/>
      <c r="AT427" s="201"/>
      <c r="AU427" s="201"/>
    </row>
    <row r="428" spans="1:47" customFormat="1" ht="93" customHeight="1" x14ac:dyDescent="0.25">
      <c r="A428" s="285" t="s">
        <v>2552</v>
      </c>
      <c r="B428" s="70" t="s">
        <v>1</v>
      </c>
      <c r="C428" s="386" t="s">
        <v>2553</v>
      </c>
      <c r="D428" s="386" t="s">
        <v>2554</v>
      </c>
      <c r="E428" s="386" t="s">
        <v>2554</v>
      </c>
      <c r="F428" s="386" t="s">
        <v>2555</v>
      </c>
      <c r="G428" s="70" t="s">
        <v>6</v>
      </c>
      <c r="H428" s="69">
        <v>100</v>
      </c>
      <c r="I428" s="231">
        <v>710000000</v>
      </c>
      <c r="J428" s="231" t="s">
        <v>7</v>
      </c>
      <c r="K428" s="348" t="s">
        <v>389</v>
      </c>
      <c r="L428" s="231" t="s">
        <v>7</v>
      </c>
      <c r="M428" s="389"/>
      <c r="N428" s="70" t="s">
        <v>400</v>
      </c>
      <c r="O428" s="389" t="s">
        <v>401</v>
      </c>
      <c r="P428" s="389"/>
      <c r="Q428" s="389"/>
      <c r="R428" s="390"/>
      <c r="S428" s="392"/>
      <c r="T428" s="388">
        <v>299160</v>
      </c>
      <c r="U428" s="388">
        <f>T428*1.12</f>
        <v>335059.20000000001</v>
      </c>
      <c r="V428" s="393"/>
      <c r="W428" s="231">
        <v>2017</v>
      </c>
      <c r="X428" s="343" t="s">
        <v>2366</v>
      </c>
      <c r="Y428" s="224" t="s">
        <v>190</v>
      </c>
      <c r="Z428" s="201"/>
      <c r="AA428" s="14" t="s">
        <v>1260</v>
      </c>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row>
    <row r="429" spans="1:47" customFormat="1" ht="93" customHeight="1" x14ac:dyDescent="0.25">
      <c r="A429" s="484" t="s">
        <v>2556</v>
      </c>
      <c r="B429" s="485" t="s">
        <v>1</v>
      </c>
      <c r="C429" s="486" t="s">
        <v>672</v>
      </c>
      <c r="D429" s="486" t="s">
        <v>673</v>
      </c>
      <c r="E429" s="486" t="s">
        <v>674</v>
      </c>
      <c r="F429" s="486" t="s">
        <v>2557</v>
      </c>
      <c r="G429" s="485" t="s">
        <v>6</v>
      </c>
      <c r="H429" s="487">
        <v>100</v>
      </c>
      <c r="I429" s="488">
        <v>710000000</v>
      </c>
      <c r="J429" s="488" t="s">
        <v>7</v>
      </c>
      <c r="K429" s="489" t="s">
        <v>399</v>
      </c>
      <c r="L429" s="488" t="s">
        <v>671</v>
      </c>
      <c r="M429" s="490"/>
      <c r="N429" s="485" t="s">
        <v>389</v>
      </c>
      <c r="O429" s="485" t="s">
        <v>1055</v>
      </c>
      <c r="P429" s="490"/>
      <c r="Q429" s="490"/>
      <c r="R429" s="491"/>
      <c r="S429" s="492"/>
      <c r="T429" s="493">
        <v>3571428.57</v>
      </c>
      <c r="U429" s="493">
        <v>4000000</v>
      </c>
      <c r="V429" s="494"/>
      <c r="W429" s="488">
        <v>2017</v>
      </c>
      <c r="X429" s="495" t="s">
        <v>2366</v>
      </c>
      <c r="Y429" s="224" t="s">
        <v>2029</v>
      </c>
      <c r="Z429" s="201"/>
      <c r="AA429" s="14" t="s">
        <v>1260</v>
      </c>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row>
    <row r="430" spans="1:47" s="125" customFormat="1" ht="85.5" customHeight="1" x14ac:dyDescent="0.25">
      <c r="A430" s="225" t="s">
        <v>2778</v>
      </c>
      <c r="B430" s="70" t="s">
        <v>1</v>
      </c>
      <c r="C430" s="70" t="s">
        <v>672</v>
      </c>
      <c r="D430" s="204" t="s">
        <v>673</v>
      </c>
      <c r="E430" s="204" t="s">
        <v>674</v>
      </c>
      <c r="F430" s="204" t="s">
        <v>2779</v>
      </c>
      <c r="G430" s="70" t="s">
        <v>6</v>
      </c>
      <c r="H430" s="222">
        <v>100</v>
      </c>
      <c r="I430" s="70">
        <v>710000000</v>
      </c>
      <c r="J430" s="70" t="s">
        <v>7</v>
      </c>
      <c r="K430" s="70" t="s">
        <v>389</v>
      </c>
      <c r="L430" s="70" t="s">
        <v>671</v>
      </c>
      <c r="M430" s="70"/>
      <c r="N430" s="70" t="s">
        <v>2470</v>
      </c>
      <c r="O430" s="70" t="s">
        <v>2780</v>
      </c>
      <c r="P430" s="70"/>
      <c r="Q430" s="70"/>
      <c r="R430" s="70"/>
      <c r="S430" s="70"/>
      <c r="T430" s="78">
        <f>U430/1.12</f>
        <v>306499959.82142854</v>
      </c>
      <c r="U430" s="78">
        <v>343279955</v>
      </c>
      <c r="V430" s="70"/>
      <c r="W430" s="70">
        <v>2017</v>
      </c>
      <c r="X430" s="197" t="s">
        <v>2781</v>
      </c>
      <c r="Y430" s="383" t="s">
        <v>2029</v>
      </c>
      <c r="Z430" s="2"/>
      <c r="AA430" s="14" t="s">
        <v>1260</v>
      </c>
      <c r="AB430" s="2"/>
      <c r="AC430" s="2"/>
      <c r="AD430" s="2"/>
      <c r="AE430" s="2"/>
      <c r="AF430" s="2"/>
      <c r="AG430" s="2"/>
      <c r="AH430" s="2"/>
      <c r="AI430" s="2"/>
      <c r="AJ430" s="2"/>
      <c r="AK430" s="2"/>
      <c r="AL430" s="2"/>
      <c r="AM430" s="2"/>
      <c r="AN430" s="2"/>
      <c r="AO430" s="2"/>
      <c r="AP430" s="2"/>
      <c r="AQ430" s="2"/>
      <c r="AR430" s="2"/>
      <c r="AS430" s="2"/>
      <c r="AT430" s="2"/>
      <c r="AU430" s="2"/>
    </row>
    <row r="431" spans="1:47" s="125" customFormat="1" ht="85.5" customHeight="1" x14ac:dyDescent="0.25">
      <c r="A431" s="225" t="s">
        <v>2782</v>
      </c>
      <c r="B431" s="70" t="s">
        <v>1</v>
      </c>
      <c r="C431" s="70" t="s">
        <v>672</v>
      </c>
      <c r="D431" s="204" t="s">
        <v>673</v>
      </c>
      <c r="E431" s="204" t="s">
        <v>674</v>
      </c>
      <c r="F431" s="204" t="s">
        <v>2783</v>
      </c>
      <c r="G431" s="70" t="s">
        <v>6</v>
      </c>
      <c r="H431" s="222">
        <v>100</v>
      </c>
      <c r="I431" s="70">
        <v>710000000</v>
      </c>
      <c r="J431" s="70" t="s">
        <v>7</v>
      </c>
      <c r="K431" s="70" t="s">
        <v>389</v>
      </c>
      <c r="L431" s="70" t="s">
        <v>671</v>
      </c>
      <c r="M431" s="70"/>
      <c r="N431" s="70" t="s">
        <v>2470</v>
      </c>
      <c r="O431" s="70" t="s">
        <v>715</v>
      </c>
      <c r="P431" s="70"/>
      <c r="Q431" s="70"/>
      <c r="R431" s="70"/>
      <c r="S431" s="70"/>
      <c r="T431" s="78">
        <f>U431/1.12</f>
        <v>37222174.749999993</v>
      </c>
      <c r="U431" s="78">
        <v>41688835.719999999</v>
      </c>
      <c r="V431" s="77" t="s">
        <v>11</v>
      </c>
      <c r="W431" s="70">
        <v>2017</v>
      </c>
      <c r="X431" s="197" t="s">
        <v>2781</v>
      </c>
      <c r="Y431" s="383" t="s">
        <v>1259</v>
      </c>
      <c r="Z431" s="2"/>
      <c r="AA431" s="14" t="s">
        <v>1260</v>
      </c>
      <c r="AB431" s="2"/>
      <c r="AC431" s="2"/>
      <c r="AD431" s="2"/>
      <c r="AE431" s="2"/>
      <c r="AF431" s="2"/>
      <c r="AG431" s="2"/>
      <c r="AH431" s="2"/>
      <c r="AI431" s="2"/>
      <c r="AJ431" s="2"/>
      <c r="AK431" s="2"/>
      <c r="AL431" s="2"/>
      <c r="AM431" s="2"/>
      <c r="AN431" s="2"/>
      <c r="AO431" s="2"/>
      <c r="AP431" s="2"/>
      <c r="AQ431" s="2"/>
      <c r="AR431" s="2"/>
      <c r="AS431" s="2"/>
      <c r="AT431" s="2"/>
      <c r="AU431" s="2"/>
    </row>
    <row r="432" spans="1:47" s="125" customFormat="1" ht="85.5" customHeight="1" x14ac:dyDescent="0.25">
      <c r="A432" s="225" t="s">
        <v>2784</v>
      </c>
      <c r="B432" s="70" t="s">
        <v>1</v>
      </c>
      <c r="C432" s="70" t="s">
        <v>843</v>
      </c>
      <c r="D432" s="204" t="s">
        <v>844</v>
      </c>
      <c r="E432" s="204" t="s">
        <v>844</v>
      </c>
      <c r="F432" s="409" t="s">
        <v>2785</v>
      </c>
      <c r="G432" s="70" t="s">
        <v>682</v>
      </c>
      <c r="H432" s="222">
        <v>100</v>
      </c>
      <c r="I432" s="70">
        <v>710000000</v>
      </c>
      <c r="J432" s="70" t="s">
        <v>7</v>
      </c>
      <c r="K432" s="70" t="s">
        <v>389</v>
      </c>
      <c r="L432" s="70" t="s">
        <v>671</v>
      </c>
      <c r="M432" s="70"/>
      <c r="N432" s="70" t="s">
        <v>2470</v>
      </c>
      <c r="O432" s="70" t="s">
        <v>2786</v>
      </c>
      <c r="P432" s="70"/>
      <c r="Q432" s="70"/>
      <c r="R432" s="70"/>
      <c r="S432" s="70"/>
      <c r="T432" s="78">
        <f>U432/1.12</f>
        <v>13433928.571428571</v>
      </c>
      <c r="U432" s="78">
        <v>15046000</v>
      </c>
      <c r="V432" s="70"/>
      <c r="W432" s="70">
        <v>2017</v>
      </c>
      <c r="X432" s="197" t="s">
        <v>2781</v>
      </c>
      <c r="Y432" s="383" t="s">
        <v>797</v>
      </c>
      <c r="Z432" s="2"/>
      <c r="AA432" s="14" t="s">
        <v>1260</v>
      </c>
      <c r="AB432" s="2"/>
      <c r="AC432" s="2"/>
      <c r="AD432" s="2"/>
      <c r="AE432" s="2"/>
      <c r="AF432" s="2"/>
      <c r="AG432" s="2"/>
      <c r="AH432" s="2"/>
      <c r="AI432" s="2"/>
      <c r="AJ432" s="2"/>
      <c r="AK432" s="2"/>
      <c r="AL432" s="2"/>
      <c r="AM432" s="2"/>
      <c r="AN432" s="2"/>
      <c r="AO432" s="2"/>
      <c r="AP432" s="2"/>
      <c r="AQ432" s="2"/>
      <c r="AR432" s="2"/>
      <c r="AS432" s="2"/>
      <c r="AT432" s="2"/>
      <c r="AU432" s="2"/>
    </row>
    <row r="433" spans="1:47" s="125" customFormat="1" ht="85.5" customHeight="1" x14ac:dyDescent="0.25">
      <c r="A433" s="225" t="s">
        <v>2787</v>
      </c>
      <c r="B433" s="70" t="s">
        <v>1</v>
      </c>
      <c r="C433" s="70" t="s">
        <v>672</v>
      </c>
      <c r="D433" s="204" t="s">
        <v>673</v>
      </c>
      <c r="E433" s="204" t="s">
        <v>674</v>
      </c>
      <c r="F433" s="409" t="s">
        <v>2788</v>
      </c>
      <c r="G433" s="70" t="s">
        <v>6</v>
      </c>
      <c r="H433" s="222">
        <v>100</v>
      </c>
      <c r="I433" s="70">
        <v>710000000</v>
      </c>
      <c r="J433" s="70" t="s">
        <v>7</v>
      </c>
      <c r="K433" s="70" t="s">
        <v>389</v>
      </c>
      <c r="L433" s="70" t="s">
        <v>671</v>
      </c>
      <c r="M433" s="70"/>
      <c r="N433" s="70" t="s">
        <v>2470</v>
      </c>
      <c r="O433" s="70" t="s">
        <v>401</v>
      </c>
      <c r="P433" s="70"/>
      <c r="Q433" s="70"/>
      <c r="R433" s="70"/>
      <c r="S433" s="70"/>
      <c r="T433" s="78">
        <v>395000</v>
      </c>
      <c r="U433" s="78">
        <f>T433*1.12</f>
        <v>442400.00000000006</v>
      </c>
      <c r="V433" s="70"/>
      <c r="W433" s="70">
        <v>2017</v>
      </c>
      <c r="X433" s="197" t="s">
        <v>2781</v>
      </c>
      <c r="Y433" s="383" t="s">
        <v>190</v>
      </c>
      <c r="Z433" s="2"/>
      <c r="AA433" s="14" t="s">
        <v>1260</v>
      </c>
      <c r="AB433" s="2"/>
      <c r="AC433" s="2"/>
      <c r="AD433" s="2"/>
      <c r="AE433" s="2"/>
      <c r="AF433" s="2"/>
      <c r="AG433" s="2"/>
      <c r="AH433" s="2"/>
      <c r="AI433" s="2"/>
      <c r="AJ433" s="2"/>
      <c r="AK433" s="2"/>
      <c r="AL433" s="2"/>
      <c r="AM433" s="2"/>
      <c r="AN433" s="2"/>
      <c r="AO433" s="2"/>
      <c r="AP433" s="2"/>
      <c r="AQ433" s="2"/>
      <c r="AR433" s="2"/>
      <c r="AS433" s="2"/>
      <c r="AT433" s="2"/>
      <c r="AU433" s="2"/>
    </row>
    <row r="434" spans="1:47" s="125" customFormat="1" ht="85.5" customHeight="1" thickBot="1" x14ac:dyDescent="0.3">
      <c r="A434" s="519" t="s">
        <v>2789</v>
      </c>
      <c r="B434" s="208" t="s">
        <v>1</v>
      </c>
      <c r="C434" s="208" t="s">
        <v>672</v>
      </c>
      <c r="D434" s="520" t="s">
        <v>673</v>
      </c>
      <c r="E434" s="520" t="s">
        <v>674</v>
      </c>
      <c r="F434" s="520" t="s">
        <v>2790</v>
      </c>
      <c r="G434" s="208" t="s">
        <v>6</v>
      </c>
      <c r="H434" s="521">
        <v>100</v>
      </c>
      <c r="I434" s="208">
        <v>710000000</v>
      </c>
      <c r="J434" s="208" t="s">
        <v>7</v>
      </c>
      <c r="K434" s="208" t="s">
        <v>389</v>
      </c>
      <c r="L434" s="70" t="s">
        <v>671</v>
      </c>
      <c r="M434" s="208"/>
      <c r="N434" s="208" t="s">
        <v>2470</v>
      </c>
      <c r="O434" s="208" t="s">
        <v>2791</v>
      </c>
      <c r="P434" s="208"/>
      <c r="Q434" s="208"/>
      <c r="R434" s="208"/>
      <c r="S434" s="208"/>
      <c r="T434" s="522">
        <f>U434/1.12</f>
        <v>8124999.9999999991</v>
      </c>
      <c r="U434" s="522">
        <v>9100000</v>
      </c>
      <c r="V434" s="208"/>
      <c r="W434" s="208">
        <v>2017</v>
      </c>
      <c r="X434" s="523" t="s">
        <v>2781</v>
      </c>
      <c r="Y434" s="383" t="s">
        <v>190</v>
      </c>
      <c r="Z434" s="2"/>
      <c r="AA434" s="14" t="s">
        <v>1260</v>
      </c>
      <c r="AB434" s="2"/>
      <c r="AC434" s="2"/>
      <c r="AD434" s="2"/>
      <c r="AE434" s="2"/>
      <c r="AF434" s="2"/>
      <c r="AG434" s="2"/>
      <c r="AH434" s="2"/>
      <c r="AI434" s="2"/>
      <c r="AJ434" s="2"/>
      <c r="AK434" s="2"/>
      <c r="AL434" s="2"/>
      <c r="AM434" s="2"/>
      <c r="AN434" s="2"/>
      <c r="AO434" s="2"/>
      <c r="AP434" s="2"/>
      <c r="AQ434" s="2"/>
      <c r="AR434" s="2"/>
      <c r="AS434" s="2"/>
      <c r="AT434" s="2"/>
      <c r="AU434" s="2"/>
    </row>
    <row r="435" spans="1:47" x14ac:dyDescent="0.25">
      <c r="A435" s="496" t="s">
        <v>1248</v>
      </c>
      <c r="B435" s="497"/>
      <c r="C435" s="497"/>
      <c r="D435" s="498"/>
      <c r="E435" s="498"/>
      <c r="F435" s="498"/>
      <c r="G435" s="497"/>
      <c r="H435" s="497"/>
      <c r="I435" s="497"/>
      <c r="J435" s="497"/>
      <c r="K435" s="497"/>
      <c r="L435" s="497"/>
      <c r="M435" s="497"/>
      <c r="N435" s="497"/>
      <c r="O435" s="497"/>
      <c r="P435" s="497"/>
      <c r="Q435" s="497"/>
      <c r="R435" s="499"/>
      <c r="S435" s="500"/>
      <c r="T435" s="500">
        <f>SUM(T159:T434)</f>
        <v>10609502368.718569</v>
      </c>
      <c r="U435" s="500">
        <f>SUM(U159:U434)</f>
        <v>11402167497.252001</v>
      </c>
      <c r="V435" s="497"/>
      <c r="W435" s="497"/>
      <c r="X435" s="501"/>
      <c r="Y435" s="140"/>
      <c r="Z435" s="14"/>
      <c r="AA435" s="89"/>
      <c r="AB435" s="89"/>
      <c r="AC435" s="89"/>
      <c r="AD435" s="89"/>
      <c r="AE435" s="89"/>
      <c r="AF435" s="89"/>
      <c r="AG435" s="89"/>
      <c r="AH435" s="89"/>
      <c r="AI435" s="89"/>
      <c r="AJ435" s="89"/>
      <c r="AK435" s="89"/>
      <c r="AL435" s="89"/>
      <c r="AM435" s="89"/>
      <c r="AN435" s="89"/>
      <c r="AO435" s="89"/>
      <c r="AP435" s="89"/>
      <c r="AQ435" s="89"/>
      <c r="AR435" s="89"/>
      <c r="AS435" s="89"/>
      <c r="AT435" s="89"/>
      <c r="AU435" s="89"/>
    </row>
    <row r="436" spans="1:47" x14ac:dyDescent="0.25">
      <c r="A436" s="3"/>
      <c r="B436" s="2"/>
      <c r="C436" s="2"/>
      <c r="D436" s="106"/>
      <c r="E436" s="106"/>
      <c r="F436" s="106"/>
      <c r="G436" s="4"/>
      <c r="H436" s="4"/>
      <c r="I436" s="4"/>
      <c r="J436" s="4"/>
      <c r="K436" s="4"/>
      <c r="L436" s="4"/>
      <c r="M436" s="4"/>
      <c r="N436" s="4"/>
      <c r="O436" s="4"/>
      <c r="P436" s="4"/>
      <c r="Q436" s="4"/>
      <c r="R436" s="96"/>
      <c r="S436" s="96"/>
      <c r="T436" s="96"/>
      <c r="U436" s="11"/>
      <c r="V436" s="4"/>
      <c r="W436" s="4"/>
      <c r="X436" s="15"/>
      <c r="Y436" s="140"/>
      <c r="Z436" s="14"/>
      <c r="AA436" s="89"/>
      <c r="AB436" s="89"/>
      <c r="AC436" s="89"/>
      <c r="AD436" s="89"/>
      <c r="AE436" s="89"/>
      <c r="AF436" s="89"/>
      <c r="AG436" s="514"/>
      <c r="AH436" s="89"/>
      <c r="AI436" s="89"/>
      <c r="AJ436" s="89"/>
      <c r="AK436" s="89"/>
      <c r="AL436" s="89"/>
      <c r="AM436" s="89"/>
      <c r="AN436" s="89"/>
      <c r="AO436" s="89"/>
      <c r="AP436" s="89"/>
      <c r="AQ436" s="89"/>
      <c r="AR436" s="89"/>
      <c r="AS436" s="89"/>
      <c r="AT436" s="89"/>
      <c r="AU436" s="89"/>
    </row>
    <row r="437" spans="1:47" ht="15.75" thickBot="1" x14ac:dyDescent="0.3">
      <c r="A437" s="107" t="s">
        <v>1249</v>
      </c>
      <c r="B437" s="104"/>
      <c r="C437" s="104"/>
      <c r="D437" s="108"/>
      <c r="E437" s="108"/>
      <c r="F437" s="108"/>
      <c r="G437" s="104"/>
      <c r="H437" s="104"/>
      <c r="I437" s="104"/>
      <c r="J437" s="104"/>
      <c r="K437" s="104"/>
      <c r="L437" s="104"/>
      <c r="M437" s="104"/>
      <c r="N437" s="104"/>
      <c r="O437" s="104"/>
      <c r="P437" s="104"/>
      <c r="Q437" s="104"/>
      <c r="R437" s="103"/>
      <c r="S437" s="103"/>
      <c r="T437" s="103">
        <f>T435+T157+T88</f>
        <v>63789779914.152122</v>
      </c>
      <c r="U437" s="103">
        <f>U435+U157+U88</f>
        <v>70964078348.137604</v>
      </c>
      <c r="V437" s="104"/>
      <c r="W437" s="104"/>
      <c r="X437" s="105"/>
      <c r="Y437" s="140"/>
      <c r="Z437" s="14"/>
      <c r="AA437" s="89"/>
      <c r="AB437" s="89"/>
      <c r="AC437" s="89"/>
      <c r="AD437" s="89"/>
      <c r="AE437" s="89"/>
      <c r="AF437" s="89"/>
      <c r="AG437" s="514"/>
      <c r="AH437" s="89"/>
      <c r="AI437" s="89"/>
      <c r="AJ437" s="89"/>
      <c r="AK437" s="89"/>
      <c r="AL437" s="89"/>
      <c r="AM437" s="89"/>
      <c r="AN437" s="89"/>
      <c r="AO437" s="89"/>
      <c r="AP437" s="89"/>
      <c r="AQ437" s="89"/>
      <c r="AR437" s="89"/>
      <c r="AS437" s="89"/>
      <c r="AT437" s="89"/>
      <c r="AU437" s="89"/>
    </row>
  </sheetData>
  <autoFilter ref="A13:HW13"/>
  <mergeCells count="6">
    <mergeCell ref="A2:X2"/>
    <mergeCell ref="A5:B5"/>
    <mergeCell ref="C5:W5"/>
    <mergeCell ref="Q6:X7"/>
    <mergeCell ref="Q8:X9"/>
    <mergeCell ref="A4:S4"/>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437"/>
  <sheetViews>
    <sheetView zoomScale="87" zoomScaleNormal="87" workbookViewId="0">
      <selection activeCell="F8" sqref="F8"/>
    </sheetView>
  </sheetViews>
  <sheetFormatPr defaultRowHeight="15" x14ac:dyDescent="0.25"/>
  <cols>
    <col min="1" max="1" width="8.85546875" style="267" customWidth="1"/>
    <col min="2" max="2" width="12.7109375" style="68" customWidth="1"/>
    <col min="3" max="3" width="13.85546875" style="68" customWidth="1"/>
    <col min="4" max="6" width="29" style="68" customWidth="1"/>
    <col min="7" max="8" width="9.140625" style="68"/>
    <col min="9" max="9" width="12" style="68" customWidth="1"/>
    <col min="10" max="10" width="16.5703125" style="68" customWidth="1"/>
    <col min="11" max="11" width="9.140625" style="68"/>
    <col min="12" max="12" width="15.7109375" style="68" customWidth="1"/>
    <col min="13" max="13" width="9.140625" style="68"/>
    <col min="14" max="14" width="10.5703125" style="68" customWidth="1"/>
    <col min="15" max="15" width="28.7109375" style="68" customWidth="1"/>
    <col min="16" max="16" width="8.42578125" style="68" customWidth="1"/>
    <col min="17" max="19" width="9.140625" style="68"/>
    <col min="20" max="21" width="16.140625" style="68" customWidth="1"/>
    <col min="22" max="22" width="8" style="68" customWidth="1"/>
    <col min="23" max="23" width="8.28515625" style="68" customWidth="1"/>
    <col min="24" max="24" width="11.42578125" style="68" customWidth="1"/>
    <col min="25" max="25" width="11.85546875" style="68" customWidth="1"/>
    <col min="26" max="149" width="9.140625" style="44"/>
    <col min="150" max="16384" width="9.140625" style="68"/>
  </cols>
  <sheetData>
    <row r="1" spans="1:25" s="22" customFormat="1" ht="12.75" x14ac:dyDescent="0.2">
      <c r="A1" s="260"/>
      <c r="B1" s="65"/>
      <c r="C1" s="65"/>
      <c r="D1" s="18"/>
      <c r="E1" s="18"/>
      <c r="F1" s="18"/>
      <c r="G1" s="18"/>
      <c r="H1" s="18"/>
      <c r="I1" s="18"/>
      <c r="J1" s="18"/>
      <c r="K1" s="18"/>
      <c r="L1" s="18"/>
      <c r="M1" s="18"/>
      <c r="N1" s="18"/>
      <c r="O1" s="17"/>
      <c r="P1" s="17"/>
      <c r="Q1" s="18"/>
      <c r="R1" s="17"/>
      <c r="S1" s="18"/>
      <c r="T1" s="17"/>
      <c r="U1" s="21"/>
      <c r="V1" s="21"/>
      <c r="W1" s="66"/>
      <c r="X1" s="17"/>
      <c r="Y1" s="65"/>
    </row>
    <row r="2" spans="1:25" s="18" customFormat="1" ht="15.75" x14ac:dyDescent="0.25">
      <c r="A2" s="535" t="s">
        <v>1673</v>
      </c>
      <c r="B2" s="535"/>
      <c r="C2" s="535"/>
      <c r="D2" s="535"/>
      <c r="E2" s="535"/>
      <c r="F2" s="535"/>
      <c r="G2" s="535"/>
      <c r="H2" s="535"/>
      <c r="I2" s="535"/>
      <c r="J2" s="535"/>
      <c r="K2" s="535"/>
      <c r="L2" s="535"/>
      <c r="M2" s="535"/>
      <c r="N2" s="535"/>
      <c r="O2" s="535"/>
      <c r="P2" s="535"/>
      <c r="Q2" s="535"/>
      <c r="R2" s="535"/>
      <c r="S2" s="535"/>
      <c r="T2" s="535"/>
      <c r="U2" s="535"/>
      <c r="V2" s="535"/>
      <c r="W2" s="535"/>
      <c r="X2" s="535"/>
    </row>
    <row r="3" spans="1:25" s="22" customFormat="1" ht="12.75" x14ac:dyDescent="0.2">
      <c r="A3" s="260"/>
      <c r="B3" s="65"/>
      <c r="C3" s="65"/>
      <c r="D3" s="17"/>
      <c r="E3" s="17"/>
      <c r="F3" s="17"/>
      <c r="G3" s="17"/>
      <c r="H3" s="17"/>
      <c r="I3" s="17"/>
      <c r="J3" s="17"/>
      <c r="K3" s="17"/>
      <c r="L3" s="17"/>
      <c r="M3" s="17"/>
      <c r="N3" s="24"/>
      <c r="O3" s="17"/>
      <c r="P3" s="17"/>
      <c r="Q3" s="17"/>
      <c r="R3" s="17"/>
      <c r="S3" s="17"/>
      <c r="T3" s="17"/>
      <c r="U3" s="24"/>
      <c r="V3" s="24"/>
      <c r="W3" s="18"/>
      <c r="X3" s="18"/>
      <c r="Y3" s="65"/>
    </row>
    <row r="4" spans="1:25" s="28" customFormat="1" ht="18.75" x14ac:dyDescent="0.2">
      <c r="A4" s="548" t="s">
        <v>2832</v>
      </c>
      <c r="B4" s="548"/>
      <c r="C4" s="548"/>
      <c r="D4" s="548"/>
      <c r="E4" s="548"/>
      <c r="F4" s="548"/>
      <c r="G4" s="548"/>
      <c r="H4" s="548"/>
      <c r="I4" s="548"/>
      <c r="J4" s="548"/>
      <c r="K4" s="548"/>
      <c r="L4" s="548"/>
      <c r="M4" s="548"/>
      <c r="N4" s="548"/>
      <c r="O4" s="548"/>
      <c r="P4" s="548"/>
      <c r="Q4" s="548"/>
      <c r="R4" s="548"/>
      <c r="S4" s="548"/>
      <c r="T4" s="548"/>
      <c r="U4" s="548"/>
      <c r="V4" s="548"/>
      <c r="W4" s="548"/>
      <c r="X4" s="26"/>
      <c r="Y4" s="27"/>
    </row>
    <row r="5" spans="1:25" s="22" customFormat="1" ht="13.5" thickBot="1" x14ac:dyDescent="0.25">
      <c r="A5" s="536"/>
      <c r="B5" s="536"/>
      <c r="C5" s="65"/>
      <c r="D5" s="538"/>
      <c r="E5" s="538"/>
      <c r="F5" s="538"/>
      <c r="G5" s="538"/>
      <c r="H5" s="538"/>
      <c r="I5" s="538"/>
      <c r="J5" s="538"/>
      <c r="K5" s="538"/>
      <c r="L5" s="538"/>
      <c r="M5" s="538"/>
      <c r="N5" s="538"/>
      <c r="O5" s="538"/>
      <c r="P5" s="538"/>
      <c r="Q5" s="538"/>
      <c r="R5" s="538"/>
      <c r="S5" s="538"/>
      <c r="T5" s="538"/>
      <c r="U5" s="538"/>
      <c r="V5" s="538"/>
      <c r="W5" s="538"/>
      <c r="X5" s="17"/>
      <c r="Y5" s="65"/>
    </row>
    <row r="6" spans="1:25" s="22" customFormat="1" ht="19.5" x14ac:dyDescent="0.2">
      <c r="A6" s="260"/>
      <c r="B6" s="65"/>
      <c r="C6" s="42"/>
      <c r="D6" s="17"/>
      <c r="E6" s="17"/>
      <c r="F6" s="17"/>
      <c r="G6" s="17"/>
      <c r="H6" s="17"/>
      <c r="I6" s="17"/>
      <c r="J6" s="17"/>
      <c r="K6" s="24"/>
      <c r="L6" s="24"/>
      <c r="M6" s="24"/>
      <c r="N6" s="24"/>
      <c r="O6" s="17"/>
      <c r="Q6" s="29"/>
      <c r="R6" s="550" t="s">
        <v>1700</v>
      </c>
      <c r="S6" s="551"/>
      <c r="T6" s="551"/>
      <c r="U6" s="551"/>
      <c r="V6" s="551"/>
      <c r="W6" s="551"/>
      <c r="X6" s="552"/>
      <c r="Y6" s="65"/>
    </row>
    <row r="7" spans="1:25" s="22" customFormat="1" ht="20.25" thickBot="1" x14ac:dyDescent="0.25">
      <c r="A7" s="260"/>
      <c r="B7" s="65"/>
      <c r="C7" s="42"/>
      <c r="D7" s="17"/>
      <c r="E7" s="17"/>
      <c r="F7" s="17"/>
      <c r="G7" s="17"/>
      <c r="H7" s="17"/>
      <c r="I7" s="17"/>
      <c r="J7" s="17"/>
      <c r="K7" s="24"/>
      <c r="L7" s="24"/>
      <c r="M7" s="24"/>
      <c r="N7" s="24"/>
      <c r="O7" s="17"/>
      <c r="P7" s="29"/>
      <c r="Q7" s="29"/>
      <c r="R7" s="553"/>
      <c r="S7" s="554"/>
      <c r="T7" s="554"/>
      <c r="U7" s="554"/>
      <c r="V7" s="554"/>
      <c r="W7" s="554"/>
      <c r="X7" s="555"/>
      <c r="Y7" s="65"/>
    </row>
    <row r="8" spans="1:25" s="22" customFormat="1" ht="19.5" x14ac:dyDescent="0.2">
      <c r="A8" s="260"/>
      <c r="B8" s="30" t="s">
        <v>2830</v>
      </c>
      <c r="C8" s="42"/>
      <c r="D8" s="17"/>
      <c r="E8" s="17"/>
      <c r="F8" s="17"/>
      <c r="G8" s="17"/>
      <c r="H8" s="17"/>
      <c r="I8" s="17"/>
      <c r="J8" s="17"/>
      <c r="K8" s="24"/>
      <c r="L8" s="24"/>
      <c r="M8" s="24"/>
      <c r="N8" s="24"/>
      <c r="O8" s="17"/>
      <c r="Q8" s="32"/>
      <c r="R8" s="550" t="s">
        <v>2756</v>
      </c>
      <c r="S8" s="551"/>
      <c r="T8" s="551"/>
      <c r="U8" s="551"/>
      <c r="V8" s="551"/>
      <c r="W8" s="551"/>
      <c r="X8" s="552"/>
      <c r="Y8" s="65"/>
    </row>
    <row r="9" spans="1:25" s="22" customFormat="1" ht="20.25" thickBot="1" x14ac:dyDescent="0.25">
      <c r="A9" s="260"/>
      <c r="B9" s="65"/>
      <c r="C9" s="42"/>
      <c r="D9" s="17"/>
      <c r="E9" s="17"/>
      <c r="F9" s="17"/>
      <c r="G9" s="17"/>
      <c r="H9" s="17"/>
      <c r="I9" s="17"/>
      <c r="J9" s="17"/>
      <c r="K9" s="24"/>
      <c r="L9" s="24"/>
      <c r="M9" s="24"/>
      <c r="N9" s="24"/>
      <c r="O9" s="17"/>
      <c r="P9" s="32"/>
      <c r="Q9" s="32"/>
      <c r="R9" s="553"/>
      <c r="S9" s="554"/>
      <c r="T9" s="554"/>
      <c r="U9" s="554"/>
      <c r="V9" s="554"/>
      <c r="W9" s="554"/>
      <c r="X9" s="555"/>
      <c r="Y9" s="65"/>
    </row>
    <row r="10" spans="1:25" s="22" customFormat="1" ht="13.5" thickBot="1" x14ac:dyDescent="0.25">
      <c r="A10" s="260"/>
      <c r="B10" s="65"/>
      <c r="C10" s="65"/>
      <c r="D10" s="549"/>
      <c r="E10" s="549"/>
      <c r="F10" s="549"/>
      <c r="G10" s="549"/>
      <c r="H10" s="549"/>
      <c r="I10" s="549"/>
      <c r="J10" s="549"/>
      <c r="K10" s="549"/>
      <c r="L10" s="549"/>
      <c r="M10" s="549"/>
      <c r="N10" s="549"/>
      <c r="O10" s="549"/>
      <c r="P10" s="549"/>
      <c r="Q10" s="549"/>
      <c r="R10" s="549"/>
      <c r="S10" s="549"/>
      <c r="T10" s="549"/>
      <c r="U10" s="549"/>
      <c r="V10" s="549"/>
      <c r="W10" s="549"/>
      <c r="X10" s="17"/>
      <c r="Y10" s="65"/>
    </row>
    <row r="11" spans="1:25" s="44" customFormat="1" ht="128.25" thickBot="1" x14ac:dyDescent="0.3">
      <c r="A11" s="261" t="s">
        <v>76</v>
      </c>
      <c r="B11" s="33" t="s">
        <v>101</v>
      </c>
      <c r="C11" s="33" t="s">
        <v>102</v>
      </c>
      <c r="D11" s="33" t="s">
        <v>103</v>
      </c>
      <c r="E11" s="33" t="s">
        <v>104</v>
      </c>
      <c r="F11" s="33" t="s">
        <v>105</v>
      </c>
      <c r="G11" s="33" t="s">
        <v>106</v>
      </c>
      <c r="H11" s="33" t="s">
        <v>107</v>
      </c>
      <c r="I11" s="33" t="s">
        <v>108</v>
      </c>
      <c r="J11" s="33" t="s">
        <v>109</v>
      </c>
      <c r="K11" s="33" t="s">
        <v>110</v>
      </c>
      <c r="L11" s="33" t="s">
        <v>111</v>
      </c>
      <c r="M11" s="35" t="s">
        <v>112</v>
      </c>
      <c r="N11" s="33" t="s">
        <v>113</v>
      </c>
      <c r="O11" s="33" t="s">
        <v>114</v>
      </c>
      <c r="P11" s="33" t="s">
        <v>115</v>
      </c>
      <c r="Q11" s="33" t="s">
        <v>116</v>
      </c>
      <c r="R11" s="33" t="s">
        <v>117</v>
      </c>
      <c r="S11" s="33" t="s">
        <v>118</v>
      </c>
      <c r="T11" s="36" t="s">
        <v>119</v>
      </c>
      <c r="U11" s="37" t="s">
        <v>120</v>
      </c>
      <c r="V11" s="33" t="s">
        <v>121</v>
      </c>
      <c r="W11" s="33" t="s">
        <v>122</v>
      </c>
      <c r="X11" s="33" t="s">
        <v>123</v>
      </c>
      <c r="Y11" s="43" t="s">
        <v>100</v>
      </c>
    </row>
    <row r="12" spans="1:25" s="44" customFormat="1" ht="15.75" thickBot="1" x14ac:dyDescent="0.3">
      <c r="A12" s="262">
        <v>1</v>
      </c>
      <c r="B12" s="40">
        <v>2</v>
      </c>
      <c r="C12" s="40">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530">
        <v>24</v>
      </c>
      <c r="Y12" s="43">
        <v>25</v>
      </c>
    </row>
    <row r="13" spans="1:25" s="44" customFormat="1" ht="15.75" thickBot="1" x14ac:dyDescent="0.3">
      <c r="A13" s="263" t="s">
        <v>175</v>
      </c>
      <c r="B13" s="56"/>
      <c r="C13" s="56"/>
      <c r="D13" s="57"/>
      <c r="E13" s="57"/>
      <c r="F13" s="57"/>
      <c r="G13" s="57"/>
      <c r="H13" s="57"/>
      <c r="I13" s="57"/>
      <c r="J13" s="57"/>
      <c r="K13" s="57"/>
      <c r="L13" s="57"/>
      <c r="M13" s="57"/>
      <c r="N13" s="57"/>
      <c r="O13" s="57"/>
      <c r="P13" s="57"/>
      <c r="Q13" s="57"/>
      <c r="R13" s="57"/>
      <c r="S13" s="57"/>
      <c r="T13" s="57"/>
      <c r="U13" s="57"/>
      <c r="V13" s="58"/>
      <c r="W13" s="59"/>
      <c r="X13" s="531"/>
      <c r="Y13" s="529"/>
    </row>
    <row r="14" spans="1:25" s="44" customFormat="1" ht="63.75" x14ac:dyDescent="0.25">
      <c r="A14" s="264" t="s">
        <v>567</v>
      </c>
      <c r="B14" s="151" t="s">
        <v>125</v>
      </c>
      <c r="C14" s="142" t="s">
        <v>1395</v>
      </c>
      <c r="D14" s="152" t="s">
        <v>1396</v>
      </c>
      <c r="E14" s="152" t="s">
        <v>1793</v>
      </c>
      <c r="F14" s="152" t="s">
        <v>1794</v>
      </c>
      <c r="G14" s="142" t="s">
        <v>735</v>
      </c>
      <c r="H14" s="153">
        <v>0</v>
      </c>
      <c r="I14" s="142">
        <v>710000000</v>
      </c>
      <c r="J14" s="142" t="s">
        <v>128</v>
      </c>
      <c r="K14" s="142" t="s">
        <v>531</v>
      </c>
      <c r="L14" s="142" t="s">
        <v>128</v>
      </c>
      <c r="M14" s="142" t="s">
        <v>186</v>
      </c>
      <c r="N14" s="142" t="s">
        <v>1519</v>
      </c>
      <c r="O14" s="142" t="s">
        <v>1520</v>
      </c>
      <c r="P14" s="142">
        <v>796</v>
      </c>
      <c r="Q14" s="142" t="s">
        <v>452</v>
      </c>
      <c r="R14" s="154">
        <v>66</v>
      </c>
      <c r="S14" s="155">
        <v>1586000</v>
      </c>
      <c r="T14" s="154">
        <v>0</v>
      </c>
      <c r="U14" s="154">
        <v>0</v>
      </c>
      <c r="V14" s="156"/>
      <c r="W14" s="156">
        <v>2017</v>
      </c>
      <c r="X14" s="157" t="s">
        <v>2126</v>
      </c>
      <c r="Y14" s="122" t="s">
        <v>1258</v>
      </c>
    </row>
    <row r="15" spans="1:25" s="267" customFormat="1" ht="109.5" customHeight="1" x14ac:dyDescent="0.25">
      <c r="A15" s="225" t="s">
        <v>2106</v>
      </c>
      <c r="B15" s="64" t="s">
        <v>125</v>
      </c>
      <c r="C15" s="70" t="s">
        <v>1395</v>
      </c>
      <c r="D15" s="204" t="s">
        <v>1396</v>
      </c>
      <c r="E15" s="204" t="s">
        <v>1793</v>
      </c>
      <c r="F15" s="204" t="s">
        <v>1794</v>
      </c>
      <c r="G15" s="70" t="s">
        <v>735</v>
      </c>
      <c r="H15" s="222">
        <v>0</v>
      </c>
      <c r="I15" s="70">
        <v>710000000</v>
      </c>
      <c r="J15" s="70" t="s">
        <v>128</v>
      </c>
      <c r="K15" s="70" t="s">
        <v>541</v>
      </c>
      <c r="L15" s="70" t="s">
        <v>128</v>
      </c>
      <c r="M15" s="70" t="s">
        <v>186</v>
      </c>
      <c r="N15" s="70" t="s">
        <v>2127</v>
      </c>
      <c r="O15" s="2" t="s">
        <v>1520</v>
      </c>
      <c r="P15" s="70">
        <v>796</v>
      </c>
      <c r="Q15" s="70" t="s">
        <v>452</v>
      </c>
      <c r="R15" s="200">
        <v>66</v>
      </c>
      <c r="S15" s="226">
        <v>1586000</v>
      </c>
      <c r="T15" s="200">
        <v>0</v>
      </c>
      <c r="U15" s="200">
        <v>0</v>
      </c>
      <c r="V15" s="77"/>
      <c r="W15" s="77">
        <v>2017</v>
      </c>
      <c r="X15" s="255" t="s">
        <v>2558</v>
      </c>
      <c r="Y15" s="224" t="s">
        <v>1258</v>
      </c>
    </row>
    <row r="16" spans="1:25" s="267" customFormat="1" ht="109.5" customHeight="1" x14ac:dyDescent="0.25">
      <c r="A16" s="225" t="s">
        <v>2354</v>
      </c>
      <c r="B16" s="64" t="s">
        <v>125</v>
      </c>
      <c r="C16" s="70" t="s">
        <v>1395</v>
      </c>
      <c r="D16" s="204" t="s">
        <v>1396</v>
      </c>
      <c r="E16" s="204" t="s">
        <v>1793</v>
      </c>
      <c r="F16" s="204" t="s">
        <v>1794</v>
      </c>
      <c r="G16" s="70" t="s">
        <v>735</v>
      </c>
      <c r="H16" s="222">
        <v>0</v>
      </c>
      <c r="I16" s="70">
        <v>710000000</v>
      </c>
      <c r="J16" s="70" t="s">
        <v>128</v>
      </c>
      <c r="K16" s="70" t="s">
        <v>541</v>
      </c>
      <c r="L16" s="70" t="s">
        <v>2730</v>
      </c>
      <c r="M16" s="70" t="s">
        <v>186</v>
      </c>
      <c r="N16" s="70" t="s">
        <v>2127</v>
      </c>
      <c r="O16" s="2" t="s">
        <v>1520</v>
      </c>
      <c r="P16" s="70">
        <v>796</v>
      </c>
      <c r="Q16" s="70" t="s">
        <v>452</v>
      </c>
      <c r="R16" s="200">
        <v>66</v>
      </c>
      <c r="S16" s="226">
        <v>1586000</v>
      </c>
      <c r="T16" s="200">
        <v>104676000</v>
      </c>
      <c r="U16" s="200">
        <v>117237120.00000001</v>
      </c>
      <c r="V16" s="77"/>
      <c r="W16" s="77">
        <v>2017</v>
      </c>
      <c r="X16" s="223" t="s">
        <v>2355</v>
      </c>
      <c r="Y16" s="224" t="s">
        <v>1258</v>
      </c>
    </row>
    <row r="17" spans="1:25" s="44" customFormat="1" ht="153" x14ac:dyDescent="0.25">
      <c r="A17" s="225" t="s">
        <v>568</v>
      </c>
      <c r="B17" s="64" t="s">
        <v>125</v>
      </c>
      <c r="C17" s="2" t="s">
        <v>180</v>
      </c>
      <c r="D17" s="45" t="s">
        <v>443</v>
      </c>
      <c r="E17" s="45" t="s">
        <v>444</v>
      </c>
      <c r="F17" s="45" t="s">
        <v>1795</v>
      </c>
      <c r="G17" s="2" t="s">
        <v>445</v>
      </c>
      <c r="H17" s="62">
        <v>0</v>
      </c>
      <c r="I17" s="2">
        <v>710000000</v>
      </c>
      <c r="J17" s="2" t="s">
        <v>128</v>
      </c>
      <c r="K17" s="2" t="s">
        <v>446</v>
      </c>
      <c r="L17" s="2" t="s">
        <v>128</v>
      </c>
      <c r="M17" s="2" t="s">
        <v>186</v>
      </c>
      <c r="N17" s="2" t="s">
        <v>447</v>
      </c>
      <c r="O17" s="2" t="s">
        <v>448</v>
      </c>
      <c r="P17" s="2">
        <v>5111</v>
      </c>
      <c r="Q17" s="2" t="s">
        <v>449</v>
      </c>
      <c r="R17" s="60">
        <v>3400</v>
      </c>
      <c r="S17" s="63">
        <v>968.75</v>
      </c>
      <c r="T17" s="60">
        <f>R17*S17</f>
        <v>3293750</v>
      </c>
      <c r="U17" s="60">
        <f>T17*1.12</f>
        <v>3689000.0000000005</v>
      </c>
      <c r="V17" s="14"/>
      <c r="W17" s="14">
        <v>2017</v>
      </c>
      <c r="X17" s="144"/>
      <c r="Y17" s="122" t="s">
        <v>190</v>
      </c>
    </row>
    <row r="18" spans="1:25" s="44" customFormat="1" ht="153" x14ac:dyDescent="0.25">
      <c r="A18" s="225" t="s">
        <v>569</v>
      </c>
      <c r="B18" s="64" t="s">
        <v>125</v>
      </c>
      <c r="C18" s="2" t="s">
        <v>191</v>
      </c>
      <c r="D18" s="45" t="s">
        <v>443</v>
      </c>
      <c r="E18" s="45" t="s">
        <v>450</v>
      </c>
      <c r="F18" s="45" t="s">
        <v>1796</v>
      </c>
      <c r="G18" s="2" t="s">
        <v>445</v>
      </c>
      <c r="H18" s="62">
        <v>0</v>
      </c>
      <c r="I18" s="2">
        <v>710000000</v>
      </c>
      <c r="J18" s="2" t="s">
        <v>128</v>
      </c>
      <c r="K18" s="2" t="s">
        <v>446</v>
      </c>
      <c r="L18" s="2" t="s">
        <v>128</v>
      </c>
      <c r="M18" s="2" t="s">
        <v>186</v>
      </c>
      <c r="N18" s="2" t="s">
        <v>447</v>
      </c>
      <c r="O18" s="2" t="s">
        <v>448</v>
      </c>
      <c r="P18" s="2">
        <v>5111</v>
      </c>
      <c r="Q18" s="2" t="s">
        <v>449</v>
      </c>
      <c r="R18" s="60">
        <v>40</v>
      </c>
      <c r="S18" s="63">
        <v>2055.36</v>
      </c>
      <c r="T18" s="60">
        <f t="shared" ref="T18:T76" si="0">R18*S18</f>
        <v>82214.400000000009</v>
      </c>
      <c r="U18" s="60">
        <f t="shared" ref="U18:U76" si="1">T18*1.12</f>
        <v>92080.128000000012</v>
      </c>
      <c r="V18" s="14"/>
      <c r="W18" s="14">
        <v>2017</v>
      </c>
      <c r="X18" s="144"/>
      <c r="Y18" s="122" t="s">
        <v>190</v>
      </c>
    </row>
    <row r="19" spans="1:25" s="44" customFormat="1" ht="63.75" x14ac:dyDescent="0.25">
      <c r="A19" s="225" t="s">
        <v>570</v>
      </c>
      <c r="B19" s="64" t="s">
        <v>125</v>
      </c>
      <c r="C19" s="2" t="s">
        <v>194</v>
      </c>
      <c r="D19" s="45" t="s">
        <v>451</v>
      </c>
      <c r="E19" s="45" t="s">
        <v>1797</v>
      </c>
      <c r="F19" s="45" t="s">
        <v>1798</v>
      </c>
      <c r="G19" s="2" t="s">
        <v>445</v>
      </c>
      <c r="H19" s="62">
        <v>0</v>
      </c>
      <c r="I19" s="2">
        <v>710000000</v>
      </c>
      <c r="J19" s="2" t="s">
        <v>128</v>
      </c>
      <c r="K19" s="2" t="s">
        <v>446</v>
      </c>
      <c r="L19" s="2" t="s">
        <v>128</v>
      </c>
      <c r="M19" s="2" t="s">
        <v>186</v>
      </c>
      <c r="N19" s="2" t="s">
        <v>447</v>
      </c>
      <c r="O19" s="2" t="s">
        <v>448</v>
      </c>
      <c r="P19" s="2">
        <v>796</v>
      </c>
      <c r="Q19" s="2" t="s">
        <v>452</v>
      </c>
      <c r="R19" s="60">
        <v>1500</v>
      </c>
      <c r="S19" s="63">
        <v>29</v>
      </c>
      <c r="T19" s="60">
        <f t="shared" si="0"/>
        <v>43500</v>
      </c>
      <c r="U19" s="60">
        <f t="shared" si="1"/>
        <v>48720.000000000007</v>
      </c>
      <c r="V19" s="14"/>
      <c r="W19" s="14">
        <v>2017</v>
      </c>
      <c r="X19" s="144"/>
      <c r="Y19" s="122" t="s">
        <v>190</v>
      </c>
    </row>
    <row r="20" spans="1:25" s="44" customFormat="1" ht="63.75" x14ac:dyDescent="0.25">
      <c r="A20" s="225" t="s">
        <v>571</v>
      </c>
      <c r="B20" s="64" t="s">
        <v>125</v>
      </c>
      <c r="C20" s="2" t="s">
        <v>199</v>
      </c>
      <c r="D20" s="45" t="s">
        <v>451</v>
      </c>
      <c r="E20" s="45" t="s">
        <v>1799</v>
      </c>
      <c r="F20" s="45" t="s">
        <v>1800</v>
      </c>
      <c r="G20" s="2" t="s">
        <v>445</v>
      </c>
      <c r="H20" s="62">
        <v>0</v>
      </c>
      <c r="I20" s="2">
        <v>710000000</v>
      </c>
      <c r="J20" s="2" t="s">
        <v>128</v>
      </c>
      <c r="K20" s="2" t="s">
        <v>446</v>
      </c>
      <c r="L20" s="2" t="s">
        <v>128</v>
      </c>
      <c r="M20" s="2" t="s">
        <v>186</v>
      </c>
      <c r="N20" s="2" t="s">
        <v>447</v>
      </c>
      <c r="O20" s="2" t="s">
        <v>448</v>
      </c>
      <c r="P20" s="2">
        <v>796</v>
      </c>
      <c r="Q20" s="2" t="s">
        <v>452</v>
      </c>
      <c r="R20" s="60">
        <v>1500</v>
      </c>
      <c r="S20" s="63">
        <v>19</v>
      </c>
      <c r="T20" s="60">
        <f t="shared" si="0"/>
        <v>28500</v>
      </c>
      <c r="U20" s="60">
        <f t="shared" si="1"/>
        <v>31920.000000000004</v>
      </c>
      <c r="V20" s="14"/>
      <c r="W20" s="14">
        <v>2017</v>
      </c>
      <c r="X20" s="144"/>
      <c r="Y20" s="122" t="s">
        <v>190</v>
      </c>
    </row>
    <row r="21" spans="1:25" s="44" customFormat="1" ht="63.75" x14ac:dyDescent="0.25">
      <c r="A21" s="225" t="s">
        <v>572</v>
      </c>
      <c r="B21" s="64" t="s">
        <v>125</v>
      </c>
      <c r="C21" s="2" t="s">
        <v>202</v>
      </c>
      <c r="D21" s="45" t="s">
        <v>451</v>
      </c>
      <c r="E21" s="45" t="s">
        <v>1801</v>
      </c>
      <c r="F21" s="45" t="s">
        <v>1802</v>
      </c>
      <c r="G21" s="2" t="s">
        <v>445</v>
      </c>
      <c r="H21" s="62">
        <v>0</v>
      </c>
      <c r="I21" s="2">
        <v>710000000</v>
      </c>
      <c r="J21" s="2" t="s">
        <v>128</v>
      </c>
      <c r="K21" s="2" t="s">
        <v>446</v>
      </c>
      <c r="L21" s="2" t="s">
        <v>128</v>
      </c>
      <c r="M21" s="2" t="s">
        <v>186</v>
      </c>
      <c r="N21" s="2" t="s">
        <v>447</v>
      </c>
      <c r="O21" s="2" t="s">
        <v>448</v>
      </c>
      <c r="P21" s="2">
        <v>796</v>
      </c>
      <c r="Q21" s="2" t="s">
        <v>452</v>
      </c>
      <c r="R21" s="60">
        <v>1500</v>
      </c>
      <c r="S21" s="63">
        <v>16</v>
      </c>
      <c r="T21" s="60">
        <f t="shared" si="0"/>
        <v>24000</v>
      </c>
      <c r="U21" s="60">
        <f t="shared" si="1"/>
        <v>26880.000000000004</v>
      </c>
      <c r="V21" s="14"/>
      <c r="W21" s="14">
        <v>2017</v>
      </c>
      <c r="X21" s="144"/>
      <c r="Y21" s="122" t="s">
        <v>190</v>
      </c>
    </row>
    <row r="22" spans="1:25" s="44" customFormat="1" ht="63.75" x14ac:dyDescent="0.25">
      <c r="A22" s="225" t="s">
        <v>573</v>
      </c>
      <c r="B22" s="64" t="s">
        <v>125</v>
      </c>
      <c r="C22" s="2" t="s">
        <v>205</v>
      </c>
      <c r="D22" s="45" t="s">
        <v>451</v>
      </c>
      <c r="E22" s="45" t="s">
        <v>453</v>
      </c>
      <c r="F22" s="45" t="s">
        <v>1803</v>
      </c>
      <c r="G22" s="2" t="s">
        <v>445</v>
      </c>
      <c r="H22" s="62">
        <v>0</v>
      </c>
      <c r="I22" s="2">
        <v>710000000</v>
      </c>
      <c r="J22" s="2" t="s">
        <v>128</v>
      </c>
      <c r="K22" s="2" t="s">
        <v>446</v>
      </c>
      <c r="L22" s="2" t="s">
        <v>128</v>
      </c>
      <c r="M22" s="2" t="s">
        <v>186</v>
      </c>
      <c r="N22" s="2" t="s">
        <v>447</v>
      </c>
      <c r="O22" s="2" t="s">
        <v>448</v>
      </c>
      <c r="P22" s="2">
        <v>796</v>
      </c>
      <c r="Q22" s="2" t="s">
        <v>452</v>
      </c>
      <c r="R22" s="60">
        <v>1500</v>
      </c>
      <c r="S22" s="63">
        <v>70</v>
      </c>
      <c r="T22" s="60">
        <f t="shared" si="0"/>
        <v>105000</v>
      </c>
      <c r="U22" s="60">
        <f t="shared" si="1"/>
        <v>117600.00000000001</v>
      </c>
      <c r="V22" s="14"/>
      <c r="W22" s="14">
        <v>2017</v>
      </c>
      <c r="X22" s="144"/>
      <c r="Y22" s="122" t="s">
        <v>190</v>
      </c>
    </row>
    <row r="23" spans="1:25" s="44" customFormat="1" ht="63.75" x14ac:dyDescent="0.25">
      <c r="A23" s="225" t="s">
        <v>574</v>
      </c>
      <c r="B23" s="64" t="s">
        <v>125</v>
      </c>
      <c r="C23" s="2" t="s">
        <v>208</v>
      </c>
      <c r="D23" s="45" t="s">
        <v>1696</v>
      </c>
      <c r="E23" s="45" t="s">
        <v>454</v>
      </c>
      <c r="F23" s="45" t="s">
        <v>1804</v>
      </c>
      <c r="G23" s="2" t="s">
        <v>445</v>
      </c>
      <c r="H23" s="62">
        <v>0</v>
      </c>
      <c r="I23" s="2">
        <v>710000000</v>
      </c>
      <c r="J23" s="2" t="s">
        <v>128</v>
      </c>
      <c r="K23" s="2" t="s">
        <v>446</v>
      </c>
      <c r="L23" s="2" t="s">
        <v>128</v>
      </c>
      <c r="M23" s="2" t="s">
        <v>186</v>
      </c>
      <c r="N23" s="2" t="s">
        <v>447</v>
      </c>
      <c r="O23" s="2" t="s">
        <v>448</v>
      </c>
      <c r="P23" s="2">
        <v>5111</v>
      </c>
      <c r="Q23" s="2" t="s">
        <v>455</v>
      </c>
      <c r="R23" s="60">
        <v>500</v>
      </c>
      <c r="S23" s="63">
        <v>335.5</v>
      </c>
      <c r="T23" s="60">
        <f t="shared" si="0"/>
        <v>167750</v>
      </c>
      <c r="U23" s="60">
        <f t="shared" si="1"/>
        <v>187880.00000000003</v>
      </c>
      <c r="V23" s="14"/>
      <c r="W23" s="14">
        <v>2017</v>
      </c>
      <c r="X23" s="144"/>
      <c r="Y23" s="122" t="s">
        <v>190</v>
      </c>
    </row>
    <row r="24" spans="1:25" s="44" customFormat="1" ht="63.75" x14ac:dyDescent="0.25">
      <c r="A24" s="225" t="s">
        <v>575</v>
      </c>
      <c r="B24" s="64" t="s">
        <v>125</v>
      </c>
      <c r="C24" s="2" t="s">
        <v>211</v>
      </c>
      <c r="D24" s="45" t="s">
        <v>212</v>
      </c>
      <c r="E24" s="45" t="s">
        <v>1805</v>
      </c>
      <c r="F24" s="45" t="s">
        <v>1985</v>
      </c>
      <c r="G24" s="2" t="s">
        <v>445</v>
      </c>
      <c r="H24" s="62">
        <v>0</v>
      </c>
      <c r="I24" s="2">
        <v>710000000</v>
      </c>
      <c r="J24" s="2" t="s">
        <v>128</v>
      </c>
      <c r="K24" s="2" t="s">
        <v>446</v>
      </c>
      <c r="L24" s="2" t="s">
        <v>128</v>
      </c>
      <c r="M24" s="2" t="s">
        <v>186</v>
      </c>
      <c r="N24" s="2" t="s">
        <v>447</v>
      </c>
      <c r="O24" s="2" t="s">
        <v>448</v>
      </c>
      <c r="P24" s="2">
        <v>796</v>
      </c>
      <c r="Q24" s="2" t="s">
        <v>452</v>
      </c>
      <c r="R24" s="60">
        <v>600</v>
      </c>
      <c r="S24" s="63">
        <v>642</v>
      </c>
      <c r="T24" s="60">
        <f t="shared" si="0"/>
        <v>385200</v>
      </c>
      <c r="U24" s="60">
        <f t="shared" si="1"/>
        <v>431424.00000000006</v>
      </c>
      <c r="V24" s="14"/>
      <c r="W24" s="14">
        <v>2017</v>
      </c>
      <c r="X24" s="144"/>
      <c r="Y24" s="122" t="s">
        <v>190</v>
      </c>
    </row>
    <row r="25" spans="1:25" s="44" customFormat="1" ht="63.75" x14ac:dyDescent="0.25">
      <c r="A25" s="225" t="s">
        <v>576</v>
      </c>
      <c r="B25" s="64" t="s">
        <v>125</v>
      </c>
      <c r="C25" s="2" t="s">
        <v>215</v>
      </c>
      <c r="D25" s="45" t="s">
        <v>212</v>
      </c>
      <c r="E25" s="45" t="s">
        <v>456</v>
      </c>
      <c r="F25" s="45" t="s">
        <v>1984</v>
      </c>
      <c r="G25" s="2" t="s">
        <v>445</v>
      </c>
      <c r="H25" s="62">
        <v>0</v>
      </c>
      <c r="I25" s="2">
        <v>710000000</v>
      </c>
      <c r="J25" s="2" t="s">
        <v>128</v>
      </c>
      <c r="K25" s="2" t="s">
        <v>446</v>
      </c>
      <c r="L25" s="2" t="s">
        <v>128</v>
      </c>
      <c r="M25" s="2" t="s">
        <v>186</v>
      </c>
      <c r="N25" s="2" t="s">
        <v>447</v>
      </c>
      <c r="O25" s="2" t="s">
        <v>448</v>
      </c>
      <c r="P25" s="2">
        <v>796</v>
      </c>
      <c r="Q25" s="2" t="s">
        <v>452</v>
      </c>
      <c r="R25" s="60">
        <v>200</v>
      </c>
      <c r="S25" s="63">
        <v>642</v>
      </c>
      <c r="T25" s="60">
        <f t="shared" si="0"/>
        <v>128400</v>
      </c>
      <c r="U25" s="60">
        <f t="shared" si="1"/>
        <v>143808</v>
      </c>
      <c r="V25" s="14"/>
      <c r="W25" s="14">
        <v>2017</v>
      </c>
      <c r="X25" s="144"/>
      <c r="Y25" s="122" t="s">
        <v>190</v>
      </c>
    </row>
    <row r="26" spans="1:25" s="44" customFormat="1" ht="63.75" x14ac:dyDescent="0.25">
      <c r="A26" s="225" t="s">
        <v>577</v>
      </c>
      <c r="B26" s="64" t="s">
        <v>125</v>
      </c>
      <c r="C26" s="2" t="s">
        <v>218</v>
      </c>
      <c r="D26" s="45" t="s">
        <v>451</v>
      </c>
      <c r="E26" s="45" t="s">
        <v>1806</v>
      </c>
      <c r="F26" s="45" t="s">
        <v>457</v>
      </c>
      <c r="G26" s="2" t="s">
        <v>445</v>
      </c>
      <c r="H26" s="62">
        <v>0</v>
      </c>
      <c r="I26" s="2">
        <v>710000000</v>
      </c>
      <c r="J26" s="2" t="s">
        <v>128</v>
      </c>
      <c r="K26" s="2" t="s">
        <v>446</v>
      </c>
      <c r="L26" s="2" t="s">
        <v>128</v>
      </c>
      <c r="M26" s="2" t="s">
        <v>186</v>
      </c>
      <c r="N26" s="2" t="s">
        <v>447</v>
      </c>
      <c r="O26" s="2" t="s">
        <v>448</v>
      </c>
      <c r="P26" s="2">
        <v>778</v>
      </c>
      <c r="Q26" s="2" t="s">
        <v>458</v>
      </c>
      <c r="R26" s="60">
        <v>1000</v>
      </c>
      <c r="S26" s="63">
        <v>119</v>
      </c>
      <c r="T26" s="60">
        <f t="shared" si="0"/>
        <v>119000</v>
      </c>
      <c r="U26" s="60">
        <f t="shared" si="1"/>
        <v>133280</v>
      </c>
      <c r="V26" s="14"/>
      <c r="W26" s="14">
        <v>2017</v>
      </c>
      <c r="X26" s="144"/>
      <c r="Y26" s="122" t="s">
        <v>190</v>
      </c>
    </row>
    <row r="27" spans="1:25" s="44" customFormat="1" ht="63.75" x14ac:dyDescent="0.25">
      <c r="A27" s="225" t="s">
        <v>578</v>
      </c>
      <c r="B27" s="64" t="s">
        <v>125</v>
      </c>
      <c r="C27" s="2" t="s">
        <v>223</v>
      </c>
      <c r="D27" s="45" t="s">
        <v>1682</v>
      </c>
      <c r="E27" s="45" t="s">
        <v>459</v>
      </c>
      <c r="F27" s="45" t="s">
        <v>460</v>
      </c>
      <c r="G27" s="2" t="s">
        <v>445</v>
      </c>
      <c r="H27" s="62">
        <v>0</v>
      </c>
      <c r="I27" s="2">
        <v>710000000</v>
      </c>
      <c r="J27" s="2" t="s">
        <v>128</v>
      </c>
      <c r="K27" s="2" t="s">
        <v>446</v>
      </c>
      <c r="L27" s="2" t="s">
        <v>128</v>
      </c>
      <c r="M27" s="2" t="s">
        <v>186</v>
      </c>
      <c r="N27" s="2" t="s">
        <v>447</v>
      </c>
      <c r="O27" s="2" t="s">
        <v>448</v>
      </c>
      <c r="P27" s="2">
        <v>796</v>
      </c>
      <c r="Q27" s="2" t="s">
        <v>452</v>
      </c>
      <c r="R27" s="60">
        <v>470</v>
      </c>
      <c r="S27" s="63">
        <v>682</v>
      </c>
      <c r="T27" s="60">
        <f t="shared" si="0"/>
        <v>320540</v>
      </c>
      <c r="U27" s="60">
        <f t="shared" si="1"/>
        <v>359004.80000000005</v>
      </c>
      <c r="V27" s="14"/>
      <c r="W27" s="14">
        <v>2017</v>
      </c>
      <c r="X27" s="144"/>
      <c r="Y27" s="122" t="s">
        <v>190</v>
      </c>
    </row>
    <row r="28" spans="1:25" s="44" customFormat="1" ht="63.75" x14ac:dyDescent="0.25">
      <c r="A28" s="225" t="s">
        <v>579</v>
      </c>
      <c r="B28" s="64" t="s">
        <v>125</v>
      </c>
      <c r="C28" s="2" t="s">
        <v>226</v>
      </c>
      <c r="D28" s="45" t="s">
        <v>212</v>
      </c>
      <c r="E28" s="45" t="s">
        <v>461</v>
      </c>
      <c r="F28" s="45" t="s">
        <v>462</v>
      </c>
      <c r="G28" s="2" t="s">
        <v>127</v>
      </c>
      <c r="H28" s="62">
        <v>0</v>
      </c>
      <c r="I28" s="2">
        <v>710000000</v>
      </c>
      <c r="J28" s="2" t="s">
        <v>128</v>
      </c>
      <c r="K28" s="2" t="s">
        <v>446</v>
      </c>
      <c r="L28" s="2" t="s">
        <v>128</v>
      </c>
      <c r="M28" s="2" t="s">
        <v>186</v>
      </c>
      <c r="N28" s="2" t="s">
        <v>447</v>
      </c>
      <c r="O28" s="2" t="s">
        <v>448</v>
      </c>
      <c r="P28" s="2">
        <v>796</v>
      </c>
      <c r="Q28" s="2" t="s">
        <v>452</v>
      </c>
      <c r="R28" s="60">
        <v>24</v>
      </c>
      <c r="S28" s="63">
        <v>10044.64</v>
      </c>
      <c r="T28" s="60">
        <f t="shared" si="0"/>
        <v>241071.35999999999</v>
      </c>
      <c r="U28" s="60">
        <f t="shared" si="1"/>
        <v>269999.92320000002</v>
      </c>
      <c r="V28" s="14"/>
      <c r="W28" s="14">
        <v>2017</v>
      </c>
      <c r="X28" s="144"/>
      <c r="Y28" s="122" t="s">
        <v>190</v>
      </c>
    </row>
    <row r="29" spans="1:25" s="44" customFormat="1" ht="63.75" x14ac:dyDescent="0.25">
      <c r="A29" s="225" t="s">
        <v>580</v>
      </c>
      <c r="B29" s="64" t="s">
        <v>125</v>
      </c>
      <c r="C29" s="2" t="s">
        <v>229</v>
      </c>
      <c r="D29" s="45" t="s">
        <v>1683</v>
      </c>
      <c r="E29" s="45" t="s">
        <v>463</v>
      </c>
      <c r="F29" s="45" t="s">
        <v>464</v>
      </c>
      <c r="G29" s="2" t="s">
        <v>445</v>
      </c>
      <c r="H29" s="62">
        <v>0</v>
      </c>
      <c r="I29" s="2">
        <v>710000000</v>
      </c>
      <c r="J29" s="2" t="s">
        <v>128</v>
      </c>
      <c r="K29" s="2" t="s">
        <v>446</v>
      </c>
      <c r="L29" s="2" t="s">
        <v>128</v>
      </c>
      <c r="M29" s="2" t="s">
        <v>186</v>
      </c>
      <c r="N29" s="2" t="s">
        <v>447</v>
      </c>
      <c r="O29" s="2" t="s">
        <v>448</v>
      </c>
      <c r="P29" s="2">
        <v>704</v>
      </c>
      <c r="Q29" s="2" t="s">
        <v>465</v>
      </c>
      <c r="R29" s="60">
        <v>50</v>
      </c>
      <c r="S29" s="63">
        <v>112.5</v>
      </c>
      <c r="T29" s="60">
        <f t="shared" si="0"/>
        <v>5625</v>
      </c>
      <c r="U29" s="60">
        <f t="shared" si="1"/>
        <v>6300.0000000000009</v>
      </c>
      <c r="V29" s="14"/>
      <c r="W29" s="14">
        <v>2017</v>
      </c>
      <c r="X29" s="144"/>
      <c r="Y29" s="122" t="s">
        <v>190</v>
      </c>
    </row>
    <row r="30" spans="1:25" s="44" customFormat="1" ht="63.75" x14ac:dyDescent="0.25">
      <c r="A30" s="225" t="s">
        <v>581</v>
      </c>
      <c r="B30" s="64" t="s">
        <v>125</v>
      </c>
      <c r="C30" s="2" t="s">
        <v>233</v>
      </c>
      <c r="D30" s="45" t="s">
        <v>466</v>
      </c>
      <c r="E30" s="45" t="s">
        <v>467</v>
      </c>
      <c r="F30" s="45" t="s">
        <v>468</v>
      </c>
      <c r="G30" s="2" t="s">
        <v>445</v>
      </c>
      <c r="H30" s="62">
        <v>0</v>
      </c>
      <c r="I30" s="2">
        <v>710000000</v>
      </c>
      <c r="J30" s="2" t="s">
        <v>128</v>
      </c>
      <c r="K30" s="2" t="s">
        <v>446</v>
      </c>
      <c r="L30" s="2" t="s">
        <v>128</v>
      </c>
      <c r="M30" s="2" t="s">
        <v>186</v>
      </c>
      <c r="N30" s="2" t="s">
        <v>447</v>
      </c>
      <c r="O30" s="2" t="s">
        <v>448</v>
      </c>
      <c r="P30" s="2">
        <v>796</v>
      </c>
      <c r="Q30" s="2" t="s">
        <v>452</v>
      </c>
      <c r="R30" s="60">
        <v>10000</v>
      </c>
      <c r="S30" s="63">
        <v>33</v>
      </c>
      <c r="T30" s="60">
        <f t="shared" si="0"/>
        <v>330000</v>
      </c>
      <c r="U30" s="60">
        <f t="shared" si="1"/>
        <v>369600.00000000006</v>
      </c>
      <c r="V30" s="14"/>
      <c r="W30" s="14">
        <v>2017</v>
      </c>
      <c r="X30" s="144"/>
      <c r="Y30" s="122" t="s">
        <v>190</v>
      </c>
    </row>
    <row r="31" spans="1:25" s="44" customFormat="1" ht="89.25" x14ac:dyDescent="0.25">
      <c r="A31" s="225" t="s">
        <v>582</v>
      </c>
      <c r="B31" s="64" t="s">
        <v>125</v>
      </c>
      <c r="C31" s="2" t="s">
        <v>237</v>
      </c>
      <c r="D31" s="45" t="s">
        <v>238</v>
      </c>
      <c r="E31" s="45" t="s">
        <v>1807</v>
      </c>
      <c r="F31" s="45" t="s">
        <v>469</v>
      </c>
      <c r="G31" s="2" t="s">
        <v>445</v>
      </c>
      <c r="H31" s="62">
        <v>0</v>
      </c>
      <c r="I31" s="2">
        <v>710000000</v>
      </c>
      <c r="J31" s="2" t="s">
        <v>128</v>
      </c>
      <c r="K31" s="2" t="s">
        <v>446</v>
      </c>
      <c r="L31" s="2" t="s">
        <v>128</v>
      </c>
      <c r="M31" s="2" t="s">
        <v>186</v>
      </c>
      <c r="N31" s="2" t="s">
        <v>447</v>
      </c>
      <c r="O31" s="2" t="s">
        <v>448</v>
      </c>
      <c r="P31" s="2">
        <v>796</v>
      </c>
      <c r="Q31" s="2" t="s">
        <v>452</v>
      </c>
      <c r="R31" s="60">
        <v>100</v>
      </c>
      <c r="S31" s="63">
        <v>3933</v>
      </c>
      <c r="T31" s="60">
        <f t="shared" si="0"/>
        <v>393300</v>
      </c>
      <c r="U31" s="60">
        <f t="shared" si="1"/>
        <v>440496.00000000006</v>
      </c>
      <c r="V31" s="14"/>
      <c r="W31" s="14">
        <v>2017</v>
      </c>
      <c r="X31" s="144"/>
      <c r="Y31" s="122" t="s">
        <v>190</v>
      </c>
    </row>
    <row r="32" spans="1:25" s="44" customFormat="1" ht="76.5" x14ac:dyDescent="0.25">
      <c r="A32" s="225" t="s">
        <v>583</v>
      </c>
      <c r="B32" s="64" t="s">
        <v>125</v>
      </c>
      <c r="C32" s="2" t="s">
        <v>241</v>
      </c>
      <c r="D32" s="45" t="s">
        <v>470</v>
      </c>
      <c r="E32" s="45" t="s">
        <v>1808</v>
      </c>
      <c r="F32" s="45" t="s">
        <v>1809</v>
      </c>
      <c r="G32" s="2" t="s">
        <v>445</v>
      </c>
      <c r="H32" s="62">
        <v>0</v>
      </c>
      <c r="I32" s="2">
        <v>710000000</v>
      </c>
      <c r="J32" s="2" t="s">
        <v>128</v>
      </c>
      <c r="K32" s="2" t="s">
        <v>446</v>
      </c>
      <c r="L32" s="2" t="s">
        <v>128</v>
      </c>
      <c r="M32" s="2" t="s">
        <v>186</v>
      </c>
      <c r="N32" s="2" t="s">
        <v>447</v>
      </c>
      <c r="O32" s="2" t="s">
        <v>448</v>
      </c>
      <c r="P32" s="2">
        <v>796</v>
      </c>
      <c r="Q32" s="2" t="s">
        <v>452</v>
      </c>
      <c r="R32" s="60">
        <v>100</v>
      </c>
      <c r="S32" s="63">
        <v>1942</v>
      </c>
      <c r="T32" s="60">
        <f t="shared" si="0"/>
        <v>194200</v>
      </c>
      <c r="U32" s="60">
        <f t="shared" si="1"/>
        <v>217504.00000000003</v>
      </c>
      <c r="V32" s="14"/>
      <c r="W32" s="14">
        <v>2017</v>
      </c>
      <c r="X32" s="144"/>
      <c r="Y32" s="122" t="s">
        <v>190</v>
      </c>
    </row>
    <row r="33" spans="1:25" s="44" customFormat="1" ht="63.75" x14ac:dyDescent="0.25">
      <c r="A33" s="225" t="s">
        <v>584</v>
      </c>
      <c r="B33" s="64" t="s">
        <v>125</v>
      </c>
      <c r="C33" s="2" t="s">
        <v>244</v>
      </c>
      <c r="D33" s="45" t="s">
        <v>1810</v>
      </c>
      <c r="E33" s="45" t="s">
        <v>471</v>
      </c>
      <c r="F33" s="45" t="s">
        <v>1811</v>
      </c>
      <c r="G33" s="2" t="s">
        <v>445</v>
      </c>
      <c r="H33" s="62">
        <v>0</v>
      </c>
      <c r="I33" s="2">
        <v>710000000</v>
      </c>
      <c r="J33" s="2" t="s">
        <v>128</v>
      </c>
      <c r="K33" s="2" t="s">
        <v>446</v>
      </c>
      <c r="L33" s="2" t="s">
        <v>128</v>
      </c>
      <c r="M33" s="2" t="s">
        <v>186</v>
      </c>
      <c r="N33" s="2" t="s">
        <v>447</v>
      </c>
      <c r="O33" s="2" t="s">
        <v>448</v>
      </c>
      <c r="P33" s="2">
        <v>796</v>
      </c>
      <c r="Q33" s="2" t="s">
        <v>452</v>
      </c>
      <c r="R33" s="60">
        <v>1500</v>
      </c>
      <c r="S33" s="63">
        <v>97</v>
      </c>
      <c r="T33" s="60">
        <f>R33*S33</f>
        <v>145500</v>
      </c>
      <c r="U33" s="60">
        <f>T33*1.12</f>
        <v>162960.00000000003</v>
      </c>
      <c r="V33" s="14"/>
      <c r="W33" s="14">
        <v>2017</v>
      </c>
      <c r="X33" s="144"/>
      <c r="Y33" s="122" t="s">
        <v>190</v>
      </c>
    </row>
    <row r="34" spans="1:25" s="44" customFormat="1" ht="63.75" x14ac:dyDescent="0.25">
      <c r="A34" s="225" t="s">
        <v>585</v>
      </c>
      <c r="B34" s="64" t="s">
        <v>125</v>
      </c>
      <c r="C34" s="2" t="s">
        <v>247</v>
      </c>
      <c r="D34" s="45" t="s">
        <v>248</v>
      </c>
      <c r="E34" s="45" t="s">
        <v>1812</v>
      </c>
      <c r="F34" s="45" t="s">
        <v>472</v>
      </c>
      <c r="G34" s="2" t="s">
        <v>445</v>
      </c>
      <c r="H34" s="62">
        <v>0</v>
      </c>
      <c r="I34" s="2">
        <v>710000000</v>
      </c>
      <c r="J34" s="2" t="s">
        <v>128</v>
      </c>
      <c r="K34" s="2" t="s">
        <v>446</v>
      </c>
      <c r="L34" s="2" t="s">
        <v>128</v>
      </c>
      <c r="M34" s="2" t="s">
        <v>186</v>
      </c>
      <c r="N34" s="2" t="s">
        <v>447</v>
      </c>
      <c r="O34" s="2" t="s">
        <v>448</v>
      </c>
      <c r="P34" s="2">
        <v>796</v>
      </c>
      <c r="Q34" s="2" t="s">
        <v>452</v>
      </c>
      <c r="R34" s="60">
        <v>200</v>
      </c>
      <c r="S34" s="63">
        <v>103</v>
      </c>
      <c r="T34" s="60">
        <f t="shared" si="0"/>
        <v>20600</v>
      </c>
      <c r="U34" s="60">
        <f t="shared" si="1"/>
        <v>23072.000000000004</v>
      </c>
      <c r="V34" s="14"/>
      <c r="W34" s="14">
        <v>2017</v>
      </c>
      <c r="X34" s="144"/>
      <c r="Y34" s="122" t="s">
        <v>190</v>
      </c>
    </row>
    <row r="35" spans="1:25" s="44" customFormat="1" ht="63.75" x14ac:dyDescent="0.25">
      <c r="A35" s="225" t="s">
        <v>586</v>
      </c>
      <c r="B35" s="64" t="s">
        <v>125</v>
      </c>
      <c r="C35" s="2" t="s">
        <v>251</v>
      </c>
      <c r="D35" s="45" t="s">
        <v>473</v>
      </c>
      <c r="E35" s="45" t="s">
        <v>1813</v>
      </c>
      <c r="F35" s="45" t="s">
        <v>474</v>
      </c>
      <c r="G35" s="2" t="s">
        <v>445</v>
      </c>
      <c r="H35" s="62">
        <v>0</v>
      </c>
      <c r="I35" s="2">
        <v>710000000</v>
      </c>
      <c r="J35" s="2" t="s">
        <v>128</v>
      </c>
      <c r="K35" s="2" t="s">
        <v>446</v>
      </c>
      <c r="L35" s="2" t="s">
        <v>128</v>
      </c>
      <c r="M35" s="2" t="s">
        <v>186</v>
      </c>
      <c r="N35" s="2" t="s">
        <v>447</v>
      </c>
      <c r="O35" s="2" t="s">
        <v>448</v>
      </c>
      <c r="P35" s="2">
        <v>796</v>
      </c>
      <c r="Q35" s="2" t="s">
        <v>452</v>
      </c>
      <c r="R35" s="60">
        <v>100</v>
      </c>
      <c r="S35" s="63">
        <v>115</v>
      </c>
      <c r="T35" s="60">
        <f t="shared" si="0"/>
        <v>11500</v>
      </c>
      <c r="U35" s="60">
        <f t="shared" si="1"/>
        <v>12880.000000000002</v>
      </c>
      <c r="V35" s="14"/>
      <c r="W35" s="14">
        <v>2017</v>
      </c>
      <c r="X35" s="144"/>
      <c r="Y35" s="122" t="s">
        <v>190</v>
      </c>
    </row>
    <row r="36" spans="1:25" s="44" customFormat="1" ht="63.75" x14ac:dyDescent="0.25">
      <c r="A36" s="225" t="s">
        <v>587</v>
      </c>
      <c r="B36" s="64" t="s">
        <v>125</v>
      </c>
      <c r="C36" s="2" t="s">
        <v>255</v>
      </c>
      <c r="D36" s="45" t="s">
        <v>256</v>
      </c>
      <c r="E36" s="45" t="s">
        <v>1814</v>
      </c>
      <c r="F36" s="45" t="s">
        <v>475</v>
      </c>
      <c r="G36" s="2" t="s">
        <v>445</v>
      </c>
      <c r="H36" s="62">
        <v>0</v>
      </c>
      <c r="I36" s="2">
        <v>710000000</v>
      </c>
      <c r="J36" s="2" t="s">
        <v>128</v>
      </c>
      <c r="K36" s="2" t="s">
        <v>446</v>
      </c>
      <c r="L36" s="2" t="s">
        <v>128</v>
      </c>
      <c r="M36" s="2" t="s">
        <v>186</v>
      </c>
      <c r="N36" s="2" t="s">
        <v>447</v>
      </c>
      <c r="O36" s="2" t="s">
        <v>448</v>
      </c>
      <c r="P36" s="2">
        <v>796</v>
      </c>
      <c r="Q36" s="2" t="s">
        <v>452</v>
      </c>
      <c r="R36" s="60">
        <v>1000</v>
      </c>
      <c r="S36" s="63">
        <v>460</v>
      </c>
      <c r="T36" s="60">
        <f t="shared" si="0"/>
        <v>460000</v>
      </c>
      <c r="U36" s="60">
        <f t="shared" si="1"/>
        <v>515200.00000000006</v>
      </c>
      <c r="V36" s="14"/>
      <c r="W36" s="14">
        <v>2017</v>
      </c>
      <c r="X36" s="144"/>
      <c r="Y36" s="122" t="s">
        <v>190</v>
      </c>
    </row>
    <row r="37" spans="1:25" s="44" customFormat="1" ht="63.75" x14ac:dyDescent="0.25">
      <c r="A37" s="225" t="s">
        <v>588</v>
      </c>
      <c r="B37" s="64" t="s">
        <v>125</v>
      </c>
      <c r="C37" s="2" t="s">
        <v>259</v>
      </c>
      <c r="D37" s="45" t="s">
        <v>476</v>
      </c>
      <c r="E37" s="45" t="s">
        <v>1815</v>
      </c>
      <c r="F37" s="45" t="s">
        <v>1816</v>
      </c>
      <c r="G37" s="2" t="s">
        <v>445</v>
      </c>
      <c r="H37" s="62">
        <v>0</v>
      </c>
      <c r="I37" s="2">
        <v>710000000</v>
      </c>
      <c r="J37" s="2" t="s">
        <v>128</v>
      </c>
      <c r="K37" s="2" t="s">
        <v>446</v>
      </c>
      <c r="L37" s="2" t="s">
        <v>128</v>
      </c>
      <c r="M37" s="2" t="s">
        <v>186</v>
      </c>
      <c r="N37" s="2" t="s">
        <v>447</v>
      </c>
      <c r="O37" s="2" t="s">
        <v>448</v>
      </c>
      <c r="P37" s="2">
        <v>796</v>
      </c>
      <c r="Q37" s="2" t="s">
        <v>452</v>
      </c>
      <c r="R37" s="60">
        <v>200</v>
      </c>
      <c r="S37" s="63">
        <v>331.5</v>
      </c>
      <c r="T37" s="60">
        <f t="shared" si="0"/>
        <v>66300</v>
      </c>
      <c r="U37" s="60">
        <f t="shared" si="1"/>
        <v>74256</v>
      </c>
      <c r="V37" s="14"/>
      <c r="W37" s="14">
        <v>2017</v>
      </c>
      <c r="X37" s="144"/>
      <c r="Y37" s="122" t="s">
        <v>190</v>
      </c>
    </row>
    <row r="38" spans="1:25" s="44" customFormat="1" ht="63.75" x14ac:dyDescent="0.25">
      <c r="A38" s="225" t="s">
        <v>589</v>
      </c>
      <c r="B38" s="64" t="s">
        <v>125</v>
      </c>
      <c r="C38" s="2" t="s">
        <v>262</v>
      </c>
      <c r="D38" s="45" t="s">
        <v>477</v>
      </c>
      <c r="E38" s="45" t="s">
        <v>1817</v>
      </c>
      <c r="F38" s="45" t="s">
        <v>478</v>
      </c>
      <c r="G38" s="2" t="s">
        <v>445</v>
      </c>
      <c r="H38" s="62">
        <v>0</v>
      </c>
      <c r="I38" s="2">
        <v>710000000</v>
      </c>
      <c r="J38" s="2" t="s">
        <v>128</v>
      </c>
      <c r="K38" s="2" t="s">
        <v>446</v>
      </c>
      <c r="L38" s="2" t="s">
        <v>128</v>
      </c>
      <c r="M38" s="2" t="s">
        <v>186</v>
      </c>
      <c r="N38" s="2" t="s">
        <v>447</v>
      </c>
      <c r="O38" s="2" t="s">
        <v>448</v>
      </c>
      <c r="P38" s="2">
        <v>5111</v>
      </c>
      <c r="Q38" s="2" t="s">
        <v>449</v>
      </c>
      <c r="R38" s="60">
        <v>100</v>
      </c>
      <c r="S38" s="63">
        <v>56.5</v>
      </c>
      <c r="T38" s="60">
        <f t="shared" si="0"/>
        <v>5650</v>
      </c>
      <c r="U38" s="60">
        <f t="shared" si="1"/>
        <v>6328.0000000000009</v>
      </c>
      <c r="V38" s="14"/>
      <c r="W38" s="14">
        <v>2017</v>
      </c>
      <c r="X38" s="144"/>
      <c r="Y38" s="122" t="s">
        <v>190</v>
      </c>
    </row>
    <row r="39" spans="1:25" s="44" customFormat="1" ht="63.75" x14ac:dyDescent="0.25">
      <c r="A39" s="225" t="s">
        <v>590</v>
      </c>
      <c r="B39" s="64" t="s">
        <v>125</v>
      </c>
      <c r="C39" s="2" t="s">
        <v>262</v>
      </c>
      <c r="D39" s="45" t="s">
        <v>477</v>
      </c>
      <c r="E39" s="45" t="s">
        <v>1817</v>
      </c>
      <c r="F39" s="45" t="s">
        <v>479</v>
      </c>
      <c r="G39" s="2" t="s">
        <v>445</v>
      </c>
      <c r="H39" s="62">
        <v>0</v>
      </c>
      <c r="I39" s="2">
        <v>710000000</v>
      </c>
      <c r="J39" s="2" t="s">
        <v>128</v>
      </c>
      <c r="K39" s="2" t="s">
        <v>446</v>
      </c>
      <c r="L39" s="2" t="s">
        <v>128</v>
      </c>
      <c r="M39" s="2" t="s">
        <v>186</v>
      </c>
      <c r="N39" s="2" t="s">
        <v>447</v>
      </c>
      <c r="O39" s="2" t="s">
        <v>448</v>
      </c>
      <c r="P39" s="2">
        <v>5111</v>
      </c>
      <c r="Q39" s="2" t="s">
        <v>449</v>
      </c>
      <c r="R39" s="60">
        <v>500</v>
      </c>
      <c r="S39" s="63">
        <v>114</v>
      </c>
      <c r="T39" s="60">
        <f t="shared" si="0"/>
        <v>57000</v>
      </c>
      <c r="U39" s="60">
        <f t="shared" si="1"/>
        <v>63840.000000000007</v>
      </c>
      <c r="V39" s="14"/>
      <c r="W39" s="14">
        <v>2017</v>
      </c>
      <c r="X39" s="144"/>
      <c r="Y39" s="122" t="s">
        <v>190</v>
      </c>
    </row>
    <row r="40" spans="1:25" s="44" customFormat="1" ht="89.25" x14ac:dyDescent="0.25">
      <c r="A40" s="225" t="s">
        <v>591</v>
      </c>
      <c r="B40" s="64" t="s">
        <v>125</v>
      </c>
      <c r="C40" s="2" t="s">
        <v>267</v>
      </c>
      <c r="D40" s="45" t="s">
        <v>480</v>
      </c>
      <c r="E40" s="45" t="s">
        <v>481</v>
      </c>
      <c r="F40" s="45" t="s">
        <v>1818</v>
      </c>
      <c r="G40" s="2" t="s">
        <v>445</v>
      </c>
      <c r="H40" s="62">
        <v>0</v>
      </c>
      <c r="I40" s="2">
        <v>710000000</v>
      </c>
      <c r="J40" s="2" t="s">
        <v>128</v>
      </c>
      <c r="K40" s="2" t="s">
        <v>446</v>
      </c>
      <c r="L40" s="2" t="s">
        <v>128</v>
      </c>
      <c r="M40" s="2" t="s">
        <v>186</v>
      </c>
      <c r="N40" s="2" t="s">
        <v>447</v>
      </c>
      <c r="O40" s="2" t="s">
        <v>448</v>
      </c>
      <c r="P40" s="2">
        <v>796</v>
      </c>
      <c r="Q40" s="2" t="s">
        <v>452</v>
      </c>
      <c r="R40" s="60">
        <v>300</v>
      </c>
      <c r="S40" s="63">
        <v>591</v>
      </c>
      <c r="T40" s="60">
        <f t="shared" si="0"/>
        <v>177300</v>
      </c>
      <c r="U40" s="60">
        <f t="shared" si="1"/>
        <v>198576.00000000003</v>
      </c>
      <c r="V40" s="14"/>
      <c r="W40" s="14">
        <v>2017</v>
      </c>
      <c r="X40" s="144"/>
      <c r="Y40" s="122" t="s">
        <v>190</v>
      </c>
    </row>
    <row r="41" spans="1:25" s="44" customFormat="1" ht="63.75" x14ac:dyDescent="0.25">
      <c r="A41" s="225" t="s">
        <v>592</v>
      </c>
      <c r="B41" s="64" t="s">
        <v>125</v>
      </c>
      <c r="C41" s="2" t="s">
        <v>267</v>
      </c>
      <c r="D41" s="45" t="s">
        <v>268</v>
      </c>
      <c r="E41" s="45" t="s">
        <v>481</v>
      </c>
      <c r="F41" s="45" t="s">
        <v>1819</v>
      </c>
      <c r="G41" s="2" t="s">
        <v>445</v>
      </c>
      <c r="H41" s="62">
        <v>0</v>
      </c>
      <c r="I41" s="2">
        <v>710000000</v>
      </c>
      <c r="J41" s="2" t="s">
        <v>128</v>
      </c>
      <c r="K41" s="2" t="s">
        <v>446</v>
      </c>
      <c r="L41" s="2" t="s">
        <v>128</v>
      </c>
      <c r="M41" s="2" t="s">
        <v>186</v>
      </c>
      <c r="N41" s="2" t="s">
        <v>447</v>
      </c>
      <c r="O41" s="2" t="s">
        <v>448</v>
      </c>
      <c r="P41" s="2">
        <v>796</v>
      </c>
      <c r="Q41" s="2" t="s">
        <v>452</v>
      </c>
      <c r="R41" s="60">
        <v>300</v>
      </c>
      <c r="S41" s="63">
        <v>1237.5</v>
      </c>
      <c r="T41" s="60">
        <f t="shared" si="0"/>
        <v>371250</v>
      </c>
      <c r="U41" s="60">
        <f t="shared" si="1"/>
        <v>415800.00000000006</v>
      </c>
      <c r="V41" s="14"/>
      <c r="W41" s="14">
        <v>2017</v>
      </c>
      <c r="X41" s="144"/>
      <c r="Y41" s="122" t="s">
        <v>190</v>
      </c>
    </row>
    <row r="42" spans="1:25" s="44" customFormat="1" ht="63.75" x14ac:dyDescent="0.25">
      <c r="A42" s="225" t="s">
        <v>593</v>
      </c>
      <c r="B42" s="64" t="s">
        <v>125</v>
      </c>
      <c r="C42" s="2" t="s">
        <v>272</v>
      </c>
      <c r="D42" s="45" t="s">
        <v>273</v>
      </c>
      <c r="E42" s="45" t="s">
        <v>1820</v>
      </c>
      <c r="F42" s="45" t="s">
        <v>1821</v>
      </c>
      <c r="G42" s="2" t="s">
        <v>445</v>
      </c>
      <c r="H42" s="62">
        <v>0</v>
      </c>
      <c r="I42" s="2">
        <v>710000000</v>
      </c>
      <c r="J42" s="2" t="s">
        <v>128</v>
      </c>
      <c r="K42" s="2" t="s">
        <v>446</v>
      </c>
      <c r="L42" s="2" t="s">
        <v>128</v>
      </c>
      <c r="M42" s="2" t="s">
        <v>186</v>
      </c>
      <c r="N42" s="2" t="s">
        <v>447</v>
      </c>
      <c r="O42" s="2" t="s">
        <v>448</v>
      </c>
      <c r="P42" s="2">
        <v>796</v>
      </c>
      <c r="Q42" s="2" t="s">
        <v>452</v>
      </c>
      <c r="R42" s="60">
        <v>250</v>
      </c>
      <c r="S42" s="63">
        <v>271.5</v>
      </c>
      <c r="T42" s="60">
        <f t="shared" si="0"/>
        <v>67875</v>
      </c>
      <c r="U42" s="60">
        <f t="shared" si="1"/>
        <v>76020</v>
      </c>
      <c r="V42" s="14"/>
      <c r="W42" s="14">
        <v>2017</v>
      </c>
      <c r="X42" s="144"/>
      <c r="Y42" s="122" t="s">
        <v>190</v>
      </c>
    </row>
    <row r="43" spans="1:25" s="44" customFormat="1" ht="63.75" x14ac:dyDescent="0.25">
      <c r="A43" s="225" t="s">
        <v>594</v>
      </c>
      <c r="B43" s="64" t="s">
        <v>125</v>
      </c>
      <c r="C43" s="2" t="s">
        <v>276</v>
      </c>
      <c r="D43" s="45" t="s">
        <v>482</v>
      </c>
      <c r="E43" s="45" t="s">
        <v>1822</v>
      </c>
      <c r="F43" s="45" t="s">
        <v>483</v>
      </c>
      <c r="G43" s="2" t="s">
        <v>445</v>
      </c>
      <c r="H43" s="62">
        <v>0</v>
      </c>
      <c r="I43" s="2">
        <v>710000000</v>
      </c>
      <c r="J43" s="2" t="s">
        <v>128</v>
      </c>
      <c r="K43" s="2" t="s">
        <v>446</v>
      </c>
      <c r="L43" s="2" t="s">
        <v>128</v>
      </c>
      <c r="M43" s="2" t="s">
        <v>186</v>
      </c>
      <c r="N43" s="2" t="s">
        <v>447</v>
      </c>
      <c r="O43" s="2" t="s">
        <v>448</v>
      </c>
      <c r="P43" s="2">
        <v>796</v>
      </c>
      <c r="Q43" s="2" t="s">
        <v>452</v>
      </c>
      <c r="R43" s="60">
        <v>1000</v>
      </c>
      <c r="S43" s="63">
        <v>62</v>
      </c>
      <c r="T43" s="60">
        <f t="shared" si="0"/>
        <v>62000</v>
      </c>
      <c r="U43" s="60">
        <f t="shared" si="1"/>
        <v>69440</v>
      </c>
      <c r="V43" s="14"/>
      <c r="W43" s="14">
        <v>2017</v>
      </c>
      <c r="X43" s="144"/>
      <c r="Y43" s="122" t="s">
        <v>190</v>
      </c>
    </row>
    <row r="44" spans="1:25" s="44" customFormat="1" ht="63.75" x14ac:dyDescent="0.25">
      <c r="A44" s="225" t="s">
        <v>595</v>
      </c>
      <c r="B44" s="64" t="s">
        <v>125</v>
      </c>
      <c r="C44" s="2" t="s">
        <v>280</v>
      </c>
      <c r="D44" s="45" t="s">
        <v>484</v>
      </c>
      <c r="E44" s="45" t="s">
        <v>1823</v>
      </c>
      <c r="F44" s="45" t="s">
        <v>1824</v>
      </c>
      <c r="G44" s="2" t="s">
        <v>445</v>
      </c>
      <c r="H44" s="62">
        <v>0</v>
      </c>
      <c r="I44" s="2">
        <v>710000000</v>
      </c>
      <c r="J44" s="2" t="s">
        <v>128</v>
      </c>
      <c r="K44" s="2" t="s">
        <v>446</v>
      </c>
      <c r="L44" s="2" t="s">
        <v>128</v>
      </c>
      <c r="M44" s="2" t="s">
        <v>186</v>
      </c>
      <c r="N44" s="2" t="s">
        <v>447</v>
      </c>
      <c r="O44" s="2" t="s">
        <v>448</v>
      </c>
      <c r="P44" s="2">
        <v>796</v>
      </c>
      <c r="Q44" s="2" t="s">
        <v>452</v>
      </c>
      <c r="R44" s="60">
        <v>360</v>
      </c>
      <c r="S44" s="63">
        <v>472.5</v>
      </c>
      <c r="T44" s="60">
        <f t="shared" si="0"/>
        <v>170100</v>
      </c>
      <c r="U44" s="60">
        <f t="shared" si="1"/>
        <v>190512.00000000003</v>
      </c>
      <c r="V44" s="14"/>
      <c r="W44" s="14">
        <v>2017</v>
      </c>
      <c r="X44" s="144"/>
      <c r="Y44" s="122" t="s">
        <v>190</v>
      </c>
    </row>
    <row r="45" spans="1:25" s="44" customFormat="1" ht="63.75" x14ac:dyDescent="0.25">
      <c r="A45" s="225" t="s">
        <v>596</v>
      </c>
      <c r="B45" s="64" t="s">
        <v>125</v>
      </c>
      <c r="C45" s="2" t="s">
        <v>284</v>
      </c>
      <c r="D45" s="45" t="s">
        <v>485</v>
      </c>
      <c r="E45" s="45" t="s">
        <v>486</v>
      </c>
      <c r="F45" s="45" t="s">
        <v>487</v>
      </c>
      <c r="G45" s="2" t="s">
        <v>445</v>
      </c>
      <c r="H45" s="62">
        <v>0</v>
      </c>
      <c r="I45" s="2">
        <v>710000000</v>
      </c>
      <c r="J45" s="2" t="s">
        <v>128</v>
      </c>
      <c r="K45" s="2" t="s">
        <v>446</v>
      </c>
      <c r="L45" s="2" t="s">
        <v>128</v>
      </c>
      <c r="M45" s="2" t="s">
        <v>186</v>
      </c>
      <c r="N45" s="2" t="s">
        <v>447</v>
      </c>
      <c r="O45" s="2" t="s">
        <v>448</v>
      </c>
      <c r="P45" s="2">
        <v>796</v>
      </c>
      <c r="Q45" s="2" t="s">
        <v>452</v>
      </c>
      <c r="R45" s="60">
        <v>100</v>
      </c>
      <c r="S45" s="63">
        <v>572.5</v>
      </c>
      <c r="T45" s="60">
        <f t="shared" si="0"/>
        <v>57250</v>
      </c>
      <c r="U45" s="60">
        <f t="shared" si="1"/>
        <v>64120.000000000007</v>
      </c>
      <c r="V45" s="14"/>
      <c r="W45" s="14">
        <v>2017</v>
      </c>
      <c r="X45" s="144"/>
      <c r="Y45" s="122" t="s">
        <v>190</v>
      </c>
    </row>
    <row r="46" spans="1:25" s="44" customFormat="1" ht="63.75" x14ac:dyDescent="0.25">
      <c r="A46" s="225" t="s">
        <v>597</v>
      </c>
      <c r="B46" s="64" t="s">
        <v>125</v>
      </c>
      <c r="C46" s="2" t="s">
        <v>288</v>
      </c>
      <c r="D46" s="45" t="s">
        <v>488</v>
      </c>
      <c r="E46" s="45" t="s">
        <v>1825</v>
      </c>
      <c r="F46" s="45" t="s">
        <v>489</v>
      </c>
      <c r="G46" s="2" t="s">
        <v>445</v>
      </c>
      <c r="H46" s="62">
        <v>0</v>
      </c>
      <c r="I46" s="2">
        <v>710000000</v>
      </c>
      <c r="J46" s="2" t="s">
        <v>128</v>
      </c>
      <c r="K46" s="2" t="s">
        <v>446</v>
      </c>
      <c r="L46" s="2" t="s">
        <v>128</v>
      </c>
      <c r="M46" s="2" t="s">
        <v>186</v>
      </c>
      <c r="N46" s="2" t="s">
        <v>447</v>
      </c>
      <c r="O46" s="2" t="s">
        <v>448</v>
      </c>
      <c r="P46" s="2">
        <v>796</v>
      </c>
      <c r="Q46" s="2" t="s">
        <v>452</v>
      </c>
      <c r="R46" s="60">
        <v>60</v>
      </c>
      <c r="S46" s="63">
        <v>2613</v>
      </c>
      <c r="T46" s="60">
        <f t="shared" si="0"/>
        <v>156780</v>
      </c>
      <c r="U46" s="60">
        <f t="shared" si="1"/>
        <v>175593.60000000001</v>
      </c>
      <c r="V46" s="14"/>
      <c r="W46" s="14">
        <v>2017</v>
      </c>
      <c r="X46" s="144"/>
      <c r="Y46" s="122" t="s">
        <v>190</v>
      </c>
    </row>
    <row r="47" spans="1:25" s="44" customFormat="1" ht="63.75" x14ac:dyDescent="0.25">
      <c r="A47" s="225" t="s">
        <v>598</v>
      </c>
      <c r="B47" s="64" t="s">
        <v>125</v>
      </c>
      <c r="C47" s="2" t="s">
        <v>490</v>
      </c>
      <c r="D47" s="45" t="s">
        <v>488</v>
      </c>
      <c r="E47" s="45" t="s">
        <v>491</v>
      </c>
      <c r="F47" s="45" t="s">
        <v>492</v>
      </c>
      <c r="G47" s="2" t="s">
        <v>445</v>
      </c>
      <c r="H47" s="62">
        <v>0</v>
      </c>
      <c r="I47" s="2">
        <v>710000000</v>
      </c>
      <c r="J47" s="2" t="s">
        <v>128</v>
      </c>
      <c r="K47" s="2" t="s">
        <v>446</v>
      </c>
      <c r="L47" s="2" t="s">
        <v>128</v>
      </c>
      <c r="M47" s="2" t="s">
        <v>186</v>
      </c>
      <c r="N47" s="2" t="s">
        <v>447</v>
      </c>
      <c r="O47" s="2" t="s">
        <v>448</v>
      </c>
      <c r="P47" s="2">
        <v>796</v>
      </c>
      <c r="Q47" s="2" t="s">
        <v>452</v>
      </c>
      <c r="R47" s="60">
        <v>150</v>
      </c>
      <c r="S47" s="63">
        <v>132</v>
      </c>
      <c r="T47" s="60">
        <f t="shared" si="0"/>
        <v>19800</v>
      </c>
      <c r="U47" s="60">
        <f t="shared" si="1"/>
        <v>22176.000000000004</v>
      </c>
      <c r="V47" s="14"/>
      <c r="W47" s="14">
        <v>2017</v>
      </c>
      <c r="X47" s="144"/>
      <c r="Y47" s="122" t="s">
        <v>190</v>
      </c>
    </row>
    <row r="48" spans="1:25" s="44" customFormat="1" ht="63.75" x14ac:dyDescent="0.25">
      <c r="A48" s="225" t="s">
        <v>599</v>
      </c>
      <c r="B48" s="64" t="s">
        <v>125</v>
      </c>
      <c r="C48" s="2" t="s">
        <v>295</v>
      </c>
      <c r="D48" s="45" t="s">
        <v>493</v>
      </c>
      <c r="E48" s="45" t="s">
        <v>1826</v>
      </c>
      <c r="F48" s="45" t="s">
        <v>494</v>
      </c>
      <c r="G48" s="2" t="s">
        <v>445</v>
      </c>
      <c r="H48" s="62">
        <v>0</v>
      </c>
      <c r="I48" s="2">
        <v>710000000</v>
      </c>
      <c r="J48" s="2" t="s">
        <v>128</v>
      </c>
      <c r="K48" s="2" t="s">
        <v>446</v>
      </c>
      <c r="L48" s="2" t="s">
        <v>128</v>
      </c>
      <c r="M48" s="2" t="s">
        <v>186</v>
      </c>
      <c r="N48" s="2" t="s">
        <v>447</v>
      </c>
      <c r="O48" s="2" t="s">
        <v>448</v>
      </c>
      <c r="P48" s="2">
        <v>796</v>
      </c>
      <c r="Q48" s="2" t="s">
        <v>452</v>
      </c>
      <c r="R48" s="60">
        <v>1000</v>
      </c>
      <c r="S48" s="63">
        <v>101.5</v>
      </c>
      <c r="T48" s="60">
        <f t="shared" si="0"/>
        <v>101500</v>
      </c>
      <c r="U48" s="60">
        <f t="shared" si="1"/>
        <v>113680.00000000001</v>
      </c>
      <c r="V48" s="14"/>
      <c r="W48" s="14">
        <v>2017</v>
      </c>
      <c r="X48" s="144"/>
      <c r="Y48" s="122" t="s">
        <v>190</v>
      </c>
    </row>
    <row r="49" spans="1:25" s="44" customFormat="1" ht="76.5" x14ac:dyDescent="0.25">
      <c r="A49" s="225" t="s">
        <v>600</v>
      </c>
      <c r="B49" s="64" t="s">
        <v>125</v>
      </c>
      <c r="C49" s="2" t="s">
        <v>299</v>
      </c>
      <c r="D49" s="45" t="s">
        <v>493</v>
      </c>
      <c r="E49" s="45" t="s">
        <v>1681</v>
      </c>
      <c r="F49" s="45" t="s">
        <v>495</v>
      </c>
      <c r="G49" s="2" t="s">
        <v>445</v>
      </c>
      <c r="H49" s="62">
        <v>0</v>
      </c>
      <c r="I49" s="2">
        <v>710000000</v>
      </c>
      <c r="J49" s="2" t="s">
        <v>128</v>
      </c>
      <c r="K49" s="2" t="s">
        <v>446</v>
      </c>
      <c r="L49" s="2" t="s">
        <v>128</v>
      </c>
      <c r="M49" s="2" t="s">
        <v>186</v>
      </c>
      <c r="N49" s="2" t="s">
        <v>447</v>
      </c>
      <c r="O49" s="2" t="s">
        <v>448</v>
      </c>
      <c r="P49" s="2">
        <v>796</v>
      </c>
      <c r="Q49" s="2" t="s">
        <v>452</v>
      </c>
      <c r="R49" s="60">
        <v>200</v>
      </c>
      <c r="S49" s="63">
        <v>1014</v>
      </c>
      <c r="T49" s="60">
        <f t="shared" si="0"/>
        <v>202800</v>
      </c>
      <c r="U49" s="60">
        <f t="shared" si="1"/>
        <v>227136.00000000003</v>
      </c>
      <c r="V49" s="14"/>
      <c r="W49" s="14">
        <v>2017</v>
      </c>
      <c r="X49" s="144"/>
      <c r="Y49" s="122" t="s">
        <v>190</v>
      </c>
    </row>
    <row r="50" spans="1:25" s="44" customFormat="1" ht="63.75" x14ac:dyDescent="0.25">
      <c r="A50" s="225" t="s">
        <v>601</v>
      </c>
      <c r="B50" s="64" t="s">
        <v>125</v>
      </c>
      <c r="C50" s="2" t="s">
        <v>301</v>
      </c>
      <c r="D50" s="45" t="s">
        <v>493</v>
      </c>
      <c r="E50" s="45" t="s">
        <v>496</v>
      </c>
      <c r="F50" s="45" t="s">
        <v>497</v>
      </c>
      <c r="G50" s="2" t="s">
        <v>445</v>
      </c>
      <c r="H50" s="62">
        <v>0</v>
      </c>
      <c r="I50" s="2">
        <v>710000000</v>
      </c>
      <c r="J50" s="2" t="s">
        <v>128</v>
      </c>
      <c r="K50" s="2" t="s">
        <v>446</v>
      </c>
      <c r="L50" s="2" t="s">
        <v>128</v>
      </c>
      <c r="M50" s="2" t="s">
        <v>186</v>
      </c>
      <c r="N50" s="2" t="s">
        <v>447</v>
      </c>
      <c r="O50" s="2" t="s">
        <v>448</v>
      </c>
      <c r="P50" s="2">
        <v>796</v>
      </c>
      <c r="Q50" s="2" t="s">
        <v>452</v>
      </c>
      <c r="R50" s="60">
        <v>100</v>
      </c>
      <c r="S50" s="63">
        <v>270.5</v>
      </c>
      <c r="T50" s="60">
        <f t="shared" si="0"/>
        <v>27050</v>
      </c>
      <c r="U50" s="60">
        <f t="shared" si="1"/>
        <v>30296.000000000004</v>
      </c>
      <c r="V50" s="14"/>
      <c r="W50" s="14">
        <v>2017</v>
      </c>
      <c r="X50" s="144"/>
      <c r="Y50" s="122" t="s">
        <v>190</v>
      </c>
    </row>
    <row r="51" spans="1:25" s="44" customFormat="1" ht="63.75" x14ac:dyDescent="0.25">
      <c r="A51" s="225" t="s">
        <v>602</v>
      </c>
      <c r="B51" s="64" t="s">
        <v>125</v>
      </c>
      <c r="C51" s="2" t="s">
        <v>299</v>
      </c>
      <c r="D51" s="45" t="s">
        <v>493</v>
      </c>
      <c r="E51" s="45" t="s">
        <v>1827</v>
      </c>
      <c r="F51" s="45" t="s">
        <v>498</v>
      </c>
      <c r="G51" s="2" t="s">
        <v>445</v>
      </c>
      <c r="H51" s="62">
        <v>0</v>
      </c>
      <c r="I51" s="2">
        <v>710000000</v>
      </c>
      <c r="J51" s="2" t="s">
        <v>128</v>
      </c>
      <c r="K51" s="2" t="s">
        <v>446</v>
      </c>
      <c r="L51" s="2" t="s">
        <v>128</v>
      </c>
      <c r="M51" s="2" t="s">
        <v>186</v>
      </c>
      <c r="N51" s="2" t="s">
        <v>447</v>
      </c>
      <c r="O51" s="2" t="s">
        <v>448</v>
      </c>
      <c r="P51" s="2">
        <v>796</v>
      </c>
      <c r="Q51" s="2" t="s">
        <v>452</v>
      </c>
      <c r="R51" s="60">
        <v>100</v>
      </c>
      <c r="S51" s="63">
        <v>1038.5</v>
      </c>
      <c r="T51" s="60">
        <f t="shared" si="0"/>
        <v>103850</v>
      </c>
      <c r="U51" s="60">
        <f t="shared" si="1"/>
        <v>116312.00000000001</v>
      </c>
      <c r="V51" s="14"/>
      <c r="W51" s="14">
        <v>2017</v>
      </c>
      <c r="X51" s="144"/>
      <c r="Y51" s="122" t="s">
        <v>190</v>
      </c>
    </row>
    <row r="52" spans="1:25" s="44" customFormat="1" ht="63.75" x14ac:dyDescent="0.25">
      <c r="A52" s="225" t="s">
        <v>603</v>
      </c>
      <c r="B52" s="64" t="s">
        <v>125</v>
      </c>
      <c r="C52" s="2" t="s">
        <v>299</v>
      </c>
      <c r="D52" s="45" t="s">
        <v>493</v>
      </c>
      <c r="E52" s="45" t="s">
        <v>1827</v>
      </c>
      <c r="F52" s="45" t="s">
        <v>499</v>
      </c>
      <c r="G52" s="2" t="s">
        <v>445</v>
      </c>
      <c r="H52" s="62">
        <v>0</v>
      </c>
      <c r="I52" s="2">
        <v>710000000</v>
      </c>
      <c r="J52" s="2" t="s">
        <v>128</v>
      </c>
      <c r="K52" s="2" t="s">
        <v>446</v>
      </c>
      <c r="L52" s="2" t="s">
        <v>128</v>
      </c>
      <c r="M52" s="2" t="s">
        <v>186</v>
      </c>
      <c r="N52" s="2" t="s">
        <v>447</v>
      </c>
      <c r="O52" s="2" t="s">
        <v>448</v>
      </c>
      <c r="P52" s="2">
        <v>796</v>
      </c>
      <c r="Q52" s="2" t="s">
        <v>452</v>
      </c>
      <c r="R52" s="60">
        <v>1500</v>
      </c>
      <c r="S52" s="63">
        <v>143.5</v>
      </c>
      <c r="T52" s="60">
        <f t="shared" si="0"/>
        <v>215250</v>
      </c>
      <c r="U52" s="60">
        <f t="shared" si="1"/>
        <v>241080.00000000003</v>
      </c>
      <c r="V52" s="14"/>
      <c r="W52" s="14">
        <v>2017</v>
      </c>
      <c r="X52" s="144"/>
      <c r="Y52" s="122" t="s">
        <v>190</v>
      </c>
    </row>
    <row r="53" spans="1:25" s="44" customFormat="1" ht="63.75" x14ac:dyDescent="0.25">
      <c r="A53" s="225" t="s">
        <v>604</v>
      </c>
      <c r="B53" s="64" t="s">
        <v>125</v>
      </c>
      <c r="C53" s="2" t="s">
        <v>299</v>
      </c>
      <c r="D53" s="45" t="s">
        <v>308</v>
      </c>
      <c r="E53" s="45" t="s">
        <v>500</v>
      </c>
      <c r="F53" s="45" t="s">
        <v>1828</v>
      </c>
      <c r="G53" s="2" t="s">
        <v>445</v>
      </c>
      <c r="H53" s="62">
        <v>0</v>
      </c>
      <c r="I53" s="2">
        <v>710000000</v>
      </c>
      <c r="J53" s="2" t="s">
        <v>128</v>
      </c>
      <c r="K53" s="2" t="s">
        <v>446</v>
      </c>
      <c r="L53" s="2" t="s">
        <v>128</v>
      </c>
      <c r="M53" s="2" t="s">
        <v>186</v>
      </c>
      <c r="N53" s="2" t="s">
        <v>447</v>
      </c>
      <c r="O53" s="2" t="s">
        <v>448</v>
      </c>
      <c r="P53" s="2">
        <v>704</v>
      </c>
      <c r="Q53" s="2" t="s">
        <v>465</v>
      </c>
      <c r="R53" s="60">
        <v>250</v>
      </c>
      <c r="S53" s="63">
        <v>3275</v>
      </c>
      <c r="T53" s="60">
        <f t="shared" si="0"/>
        <v>818750</v>
      </c>
      <c r="U53" s="60">
        <f t="shared" si="1"/>
        <v>917000.00000000012</v>
      </c>
      <c r="V53" s="14"/>
      <c r="W53" s="14">
        <v>2017</v>
      </c>
      <c r="X53" s="144"/>
      <c r="Y53" s="122" t="s">
        <v>190</v>
      </c>
    </row>
    <row r="54" spans="1:25" s="44" customFormat="1" ht="63.75" x14ac:dyDescent="0.25">
      <c r="A54" s="225" t="s">
        <v>605</v>
      </c>
      <c r="B54" s="64" t="s">
        <v>125</v>
      </c>
      <c r="C54" s="2" t="s">
        <v>311</v>
      </c>
      <c r="D54" s="45" t="s">
        <v>501</v>
      </c>
      <c r="E54" s="45" t="s">
        <v>502</v>
      </c>
      <c r="F54" s="45" t="s">
        <v>503</v>
      </c>
      <c r="G54" s="2" t="s">
        <v>445</v>
      </c>
      <c r="H54" s="62">
        <v>0</v>
      </c>
      <c r="I54" s="2">
        <v>710000000</v>
      </c>
      <c r="J54" s="2" t="s">
        <v>128</v>
      </c>
      <c r="K54" s="2" t="s">
        <v>446</v>
      </c>
      <c r="L54" s="2" t="s">
        <v>128</v>
      </c>
      <c r="M54" s="2" t="s">
        <v>186</v>
      </c>
      <c r="N54" s="2" t="s">
        <v>447</v>
      </c>
      <c r="O54" s="2" t="s">
        <v>448</v>
      </c>
      <c r="P54" s="2">
        <v>796</v>
      </c>
      <c r="Q54" s="2" t="s">
        <v>452</v>
      </c>
      <c r="R54" s="60">
        <v>230</v>
      </c>
      <c r="S54" s="63">
        <v>77.5</v>
      </c>
      <c r="T54" s="60">
        <f t="shared" si="0"/>
        <v>17825</v>
      </c>
      <c r="U54" s="60">
        <f t="shared" si="1"/>
        <v>19964.000000000004</v>
      </c>
      <c r="V54" s="14"/>
      <c r="W54" s="14">
        <v>2017</v>
      </c>
      <c r="X54" s="144"/>
      <c r="Y54" s="122" t="s">
        <v>190</v>
      </c>
    </row>
    <row r="55" spans="1:25" s="44" customFormat="1" ht="63.75" x14ac:dyDescent="0.25">
      <c r="A55" s="225" t="s">
        <v>606</v>
      </c>
      <c r="B55" s="64" t="s">
        <v>125</v>
      </c>
      <c r="C55" s="2" t="s">
        <v>315</v>
      </c>
      <c r="D55" s="45" t="s">
        <v>504</v>
      </c>
      <c r="E55" s="45" t="s">
        <v>1829</v>
      </c>
      <c r="F55" s="45" t="s">
        <v>505</v>
      </c>
      <c r="G55" s="2" t="s">
        <v>445</v>
      </c>
      <c r="H55" s="62">
        <v>0</v>
      </c>
      <c r="I55" s="2">
        <v>710000000</v>
      </c>
      <c r="J55" s="2" t="s">
        <v>128</v>
      </c>
      <c r="K55" s="2" t="s">
        <v>446</v>
      </c>
      <c r="L55" s="2" t="s">
        <v>128</v>
      </c>
      <c r="M55" s="2" t="s">
        <v>186</v>
      </c>
      <c r="N55" s="2" t="s">
        <v>447</v>
      </c>
      <c r="O55" s="2" t="s">
        <v>448</v>
      </c>
      <c r="P55" s="2">
        <v>796</v>
      </c>
      <c r="Q55" s="2" t="s">
        <v>452</v>
      </c>
      <c r="R55" s="60">
        <v>400</v>
      </c>
      <c r="S55" s="63">
        <v>367</v>
      </c>
      <c r="T55" s="60">
        <f t="shared" si="0"/>
        <v>146800</v>
      </c>
      <c r="U55" s="60">
        <f t="shared" si="1"/>
        <v>164416.00000000003</v>
      </c>
      <c r="V55" s="14"/>
      <c r="W55" s="14">
        <v>2017</v>
      </c>
      <c r="X55" s="144"/>
      <c r="Y55" s="122" t="s">
        <v>190</v>
      </c>
    </row>
    <row r="56" spans="1:25" s="44" customFormat="1" ht="63.75" x14ac:dyDescent="0.25">
      <c r="A56" s="225" t="s">
        <v>607</v>
      </c>
      <c r="B56" s="64" t="s">
        <v>125</v>
      </c>
      <c r="C56" s="2" t="s">
        <v>318</v>
      </c>
      <c r="D56" s="45" t="s">
        <v>506</v>
      </c>
      <c r="E56" s="45" t="s">
        <v>507</v>
      </c>
      <c r="F56" s="45" t="s">
        <v>508</v>
      </c>
      <c r="G56" s="2" t="s">
        <v>445</v>
      </c>
      <c r="H56" s="62">
        <v>0</v>
      </c>
      <c r="I56" s="2">
        <v>710000000</v>
      </c>
      <c r="J56" s="2" t="s">
        <v>128</v>
      </c>
      <c r="K56" s="2" t="s">
        <v>446</v>
      </c>
      <c r="L56" s="2" t="s">
        <v>128</v>
      </c>
      <c r="M56" s="2" t="s">
        <v>186</v>
      </c>
      <c r="N56" s="2" t="s">
        <v>447</v>
      </c>
      <c r="O56" s="2" t="s">
        <v>448</v>
      </c>
      <c r="P56" s="2">
        <v>796</v>
      </c>
      <c r="Q56" s="2" t="s">
        <v>452</v>
      </c>
      <c r="R56" s="60">
        <v>300</v>
      </c>
      <c r="S56" s="63">
        <v>414.5</v>
      </c>
      <c r="T56" s="60">
        <f t="shared" si="0"/>
        <v>124350</v>
      </c>
      <c r="U56" s="60">
        <f t="shared" si="1"/>
        <v>139272</v>
      </c>
      <c r="V56" s="14"/>
      <c r="W56" s="14">
        <v>2017</v>
      </c>
      <c r="X56" s="144"/>
      <c r="Y56" s="122" t="s">
        <v>190</v>
      </c>
    </row>
    <row r="57" spans="1:25" s="44" customFormat="1" ht="63.75" x14ac:dyDescent="0.25">
      <c r="A57" s="225" t="s">
        <v>608</v>
      </c>
      <c r="B57" s="64" t="s">
        <v>125</v>
      </c>
      <c r="C57" s="2" t="s">
        <v>322</v>
      </c>
      <c r="D57" s="45" t="s">
        <v>1686</v>
      </c>
      <c r="E57" s="45" t="s">
        <v>1830</v>
      </c>
      <c r="F57" s="45" t="s">
        <v>1831</v>
      </c>
      <c r="G57" s="2" t="s">
        <v>445</v>
      </c>
      <c r="H57" s="62">
        <v>0</v>
      </c>
      <c r="I57" s="2">
        <v>710000000</v>
      </c>
      <c r="J57" s="2" t="s">
        <v>128</v>
      </c>
      <c r="K57" s="2" t="s">
        <v>446</v>
      </c>
      <c r="L57" s="2" t="s">
        <v>128</v>
      </c>
      <c r="M57" s="2" t="s">
        <v>186</v>
      </c>
      <c r="N57" s="2" t="s">
        <v>447</v>
      </c>
      <c r="O57" s="2" t="s">
        <v>448</v>
      </c>
      <c r="P57" s="2">
        <v>5111</v>
      </c>
      <c r="Q57" s="2" t="s">
        <v>449</v>
      </c>
      <c r="R57" s="60">
        <v>200</v>
      </c>
      <c r="S57" s="63">
        <v>510.5</v>
      </c>
      <c r="T57" s="60">
        <f t="shared" si="0"/>
        <v>102100</v>
      </c>
      <c r="U57" s="60">
        <f t="shared" si="1"/>
        <v>114352.00000000001</v>
      </c>
      <c r="V57" s="14"/>
      <c r="W57" s="14">
        <v>2017</v>
      </c>
      <c r="X57" s="144"/>
      <c r="Y57" s="122" t="s">
        <v>190</v>
      </c>
    </row>
    <row r="58" spans="1:25" s="44" customFormat="1" ht="63.75" x14ac:dyDescent="0.25">
      <c r="A58" s="225" t="s">
        <v>609</v>
      </c>
      <c r="B58" s="64" t="s">
        <v>125</v>
      </c>
      <c r="C58" s="2" t="s">
        <v>325</v>
      </c>
      <c r="D58" s="45" t="s">
        <v>1696</v>
      </c>
      <c r="E58" s="45" t="s">
        <v>454</v>
      </c>
      <c r="F58" s="45" t="s">
        <v>1832</v>
      </c>
      <c r="G58" s="2" t="s">
        <v>445</v>
      </c>
      <c r="H58" s="62">
        <v>0</v>
      </c>
      <c r="I58" s="2">
        <v>710000000</v>
      </c>
      <c r="J58" s="2" t="s">
        <v>128</v>
      </c>
      <c r="K58" s="2" t="s">
        <v>446</v>
      </c>
      <c r="L58" s="2" t="s">
        <v>128</v>
      </c>
      <c r="M58" s="2" t="s">
        <v>186</v>
      </c>
      <c r="N58" s="2" t="s">
        <v>447</v>
      </c>
      <c r="O58" s="2" t="s">
        <v>448</v>
      </c>
      <c r="P58" s="2">
        <v>796</v>
      </c>
      <c r="Q58" s="2" t="s">
        <v>452</v>
      </c>
      <c r="R58" s="60">
        <v>480</v>
      </c>
      <c r="S58" s="63">
        <v>190</v>
      </c>
      <c r="T58" s="60">
        <f t="shared" si="0"/>
        <v>91200</v>
      </c>
      <c r="U58" s="60">
        <f t="shared" si="1"/>
        <v>102144.00000000001</v>
      </c>
      <c r="V58" s="14"/>
      <c r="W58" s="14">
        <v>2017</v>
      </c>
      <c r="X58" s="144"/>
      <c r="Y58" s="122" t="s">
        <v>190</v>
      </c>
    </row>
    <row r="59" spans="1:25" s="44" customFormat="1" ht="63.75" x14ac:dyDescent="0.25">
      <c r="A59" s="225" t="s">
        <v>610</v>
      </c>
      <c r="B59" s="64" t="s">
        <v>125</v>
      </c>
      <c r="C59" s="2" t="s">
        <v>327</v>
      </c>
      <c r="D59" s="45" t="s">
        <v>504</v>
      </c>
      <c r="E59" s="45" t="s">
        <v>1833</v>
      </c>
      <c r="F59" s="45" t="s">
        <v>509</v>
      </c>
      <c r="G59" s="2" t="s">
        <v>445</v>
      </c>
      <c r="H59" s="62">
        <v>0</v>
      </c>
      <c r="I59" s="2">
        <v>710000000</v>
      </c>
      <c r="J59" s="2" t="s">
        <v>128</v>
      </c>
      <c r="K59" s="2" t="s">
        <v>446</v>
      </c>
      <c r="L59" s="2" t="s">
        <v>128</v>
      </c>
      <c r="M59" s="2" t="s">
        <v>186</v>
      </c>
      <c r="N59" s="2" t="s">
        <v>447</v>
      </c>
      <c r="O59" s="2" t="s">
        <v>448</v>
      </c>
      <c r="P59" s="2">
        <v>796</v>
      </c>
      <c r="Q59" s="2" t="s">
        <v>452</v>
      </c>
      <c r="R59" s="60">
        <v>50</v>
      </c>
      <c r="S59" s="63">
        <v>103</v>
      </c>
      <c r="T59" s="60">
        <f t="shared" si="0"/>
        <v>5150</v>
      </c>
      <c r="U59" s="60">
        <f t="shared" si="1"/>
        <v>5768.0000000000009</v>
      </c>
      <c r="V59" s="14"/>
      <c r="W59" s="14">
        <v>2017</v>
      </c>
      <c r="X59" s="144"/>
      <c r="Y59" s="122" t="s">
        <v>190</v>
      </c>
    </row>
    <row r="60" spans="1:25" s="44" customFormat="1" ht="76.5" x14ac:dyDescent="0.25">
      <c r="A60" s="225" t="s">
        <v>611</v>
      </c>
      <c r="B60" s="64" t="s">
        <v>125</v>
      </c>
      <c r="C60" s="2" t="s">
        <v>330</v>
      </c>
      <c r="D60" s="45" t="s">
        <v>331</v>
      </c>
      <c r="E60" s="45" t="s">
        <v>1834</v>
      </c>
      <c r="F60" s="45" t="s">
        <v>1835</v>
      </c>
      <c r="G60" s="2" t="s">
        <v>445</v>
      </c>
      <c r="H60" s="62">
        <v>0</v>
      </c>
      <c r="I60" s="2">
        <v>710000000</v>
      </c>
      <c r="J60" s="2" t="s">
        <v>128</v>
      </c>
      <c r="K60" s="2" t="s">
        <v>446</v>
      </c>
      <c r="L60" s="2" t="s">
        <v>128</v>
      </c>
      <c r="M60" s="2" t="s">
        <v>186</v>
      </c>
      <c r="N60" s="2" t="s">
        <v>447</v>
      </c>
      <c r="O60" s="2" t="s">
        <v>448</v>
      </c>
      <c r="P60" s="2">
        <v>704</v>
      </c>
      <c r="Q60" s="2" t="s">
        <v>465</v>
      </c>
      <c r="R60" s="60">
        <v>250</v>
      </c>
      <c r="S60" s="63">
        <v>2340.5</v>
      </c>
      <c r="T60" s="60">
        <f t="shared" si="0"/>
        <v>585125</v>
      </c>
      <c r="U60" s="60">
        <f t="shared" si="1"/>
        <v>655340.00000000012</v>
      </c>
      <c r="V60" s="14"/>
      <c r="W60" s="14">
        <v>2017</v>
      </c>
      <c r="X60" s="144"/>
      <c r="Y60" s="122" t="s">
        <v>190</v>
      </c>
    </row>
    <row r="61" spans="1:25" s="44" customFormat="1" ht="63.75" x14ac:dyDescent="0.25">
      <c r="A61" s="225" t="s">
        <v>612</v>
      </c>
      <c r="B61" s="64" t="s">
        <v>125</v>
      </c>
      <c r="C61" s="2" t="s">
        <v>334</v>
      </c>
      <c r="D61" s="45" t="s">
        <v>335</v>
      </c>
      <c r="E61" s="45" t="s">
        <v>510</v>
      </c>
      <c r="F61" s="45" t="s">
        <v>511</v>
      </c>
      <c r="G61" s="2" t="s">
        <v>445</v>
      </c>
      <c r="H61" s="62">
        <v>0</v>
      </c>
      <c r="I61" s="2">
        <v>710000000</v>
      </c>
      <c r="J61" s="2" t="s">
        <v>128</v>
      </c>
      <c r="K61" s="2" t="s">
        <v>446</v>
      </c>
      <c r="L61" s="2" t="s">
        <v>128</v>
      </c>
      <c r="M61" s="2" t="s">
        <v>186</v>
      </c>
      <c r="N61" s="2" t="s">
        <v>447</v>
      </c>
      <c r="O61" s="2" t="s">
        <v>448</v>
      </c>
      <c r="P61" s="2">
        <v>796</v>
      </c>
      <c r="Q61" s="2" t="s">
        <v>452</v>
      </c>
      <c r="R61" s="60">
        <v>500</v>
      </c>
      <c r="S61" s="63">
        <v>19.5</v>
      </c>
      <c r="T61" s="60">
        <f t="shared" si="0"/>
        <v>9750</v>
      </c>
      <c r="U61" s="60">
        <f t="shared" si="1"/>
        <v>10920.000000000002</v>
      </c>
      <c r="V61" s="14"/>
      <c r="W61" s="14">
        <v>2017</v>
      </c>
      <c r="X61" s="144"/>
      <c r="Y61" s="122" t="s">
        <v>190</v>
      </c>
    </row>
    <row r="62" spans="1:25" s="44" customFormat="1" ht="63.75" x14ac:dyDescent="0.25">
      <c r="A62" s="225" t="s">
        <v>613</v>
      </c>
      <c r="B62" s="64" t="s">
        <v>125</v>
      </c>
      <c r="C62" s="2" t="s">
        <v>338</v>
      </c>
      <c r="D62" s="45" t="s">
        <v>1697</v>
      </c>
      <c r="E62" s="45" t="s">
        <v>512</v>
      </c>
      <c r="F62" s="45" t="s">
        <v>513</v>
      </c>
      <c r="G62" s="2" t="s">
        <v>445</v>
      </c>
      <c r="H62" s="62">
        <v>0</v>
      </c>
      <c r="I62" s="2">
        <v>710000000</v>
      </c>
      <c r="J62" s="2" t="s">
        <v>128</v>
      </c>
      <c r="K62" s="2" t="s">
        <v>446</v>
      </c>
      <c r="L62" s="2" t="s">
        <v>128</v>
      </c>
      <c r="M62" s="2" t="s">
        <v>186</v>
      </c>
      <c r="N62" s="2" t="s">
        <v>447</v>
      </c>
      <c r="O62" s="2" t="s">
        <v>448</v>
      </c>
      <c r="P62" s="2">
        <v>796</v>
      </c>
      <c r="Q62" s="2" t="s">
        <v>452</v>
      </c>
      <c r="R62" s="60">
        <v>500</v>
      </c>
      <c r="S62" s="63">
        <v>120.5</v>
      </c>
      <c r="T62" s="60">
        <f t="shared" si="0"/>
        <v>60250</v>
      </c>
      <c r="U62" s="60">
        <f t="shared" si="1"/>
        <v>67480</v>
      </c>
      <c r="V62" s="14"/>
      <c r="W62" s="14">
        <v>2017</v>
      </c>
      <c r="X62" s="144"/>
      <c r="Y62" s="122" t="s">
        <v>190</v>
      </c>
    </row>
    <row r="63" spans="1:25" s="44" customFormat="1" ht="63.75" x14ac:dyDescent="0.25">
      <c r="A63" s="225" t="s">
        <v>614</v>
      </c>
      <c r="B63" s="64" t="s">
        <v>125</v>
      </c>
      <c r="C63" s="2" t="s">
        <v>341</v>
      </c>
      <c r="D63" s="45" t="s">
        <v>212</v>
      </c>
      <c r="E63" s="45" t="s">
        <v>1836</v>
      </c>
      <c r="F63" s="45" t="s">
        <v>514</v>
      </c>
      <c r="G63" s="2" t="s">
        <v>445</v>
      </c>
      <c r="H63" s="62">
        <v>0</v>
      </c>
      <c r="I63" s="2">
        <v>710000000</v>
      </c>
      <c r="J63" s="2" t="s">
        <v>128</v>
      </c>
      <c r="K63" s="2" t="s">
        <v>446</v>
      </c>
      <c r="L63" s="2" t="s">
        <v>128</v>
      </c>
      <c r="M63" s="2" t="s">
        <v>186</v>
      </c>
      <c r="N63" s="2" t="s">
        <v>447</v>
      </c>
      <c r="O63" s="2" t="s">
        <v>448</v>
      </c>
      <c r="P63" s="2">
        <v>796</v>
      </c>
      <c r="Q63" s="2" t="s">
        <v>452</v>
      </c>
      <c r="R63" s="60">
        <v>100</v>
      </c>
      <c r="S63" s="63">
        <v>501</v>
      </c>
      <c r="T63" s="60">
        <f t="shared" si="0"/>
        <v>50100</v>
      </c>
      <c r="U63" s="60">
        <f t="shared" si="1"/>
        <v>56112.000000000007</v>
      </c>
      <c r="V63" s="14"/>
      <c r="W63" s="14">
        <v>2017</v>
      </c>
      <c r="X63" s="144"/>
      <c r="Y63" s="122" t="s">
        <v>190</v>
      </c>
    </row>
    <row r="64" spans="1:25" s="44" customFormat="1" ht="63.75" x14ac:dyDescent="0.25">
      <c r="A64" s="225" t="s">
        <v>615</v>
      </c>
      <c r="B64" s="64" t="s">
        <v>125</v>
      </c>
      <c r="C64" s="2" t="s">
        <v>344</v>
      </c>
      <c r="D64" s="45" t="s">
        <v>515</v>
      </c>
      <c r="E64" s="45" t="s">
        <v>516</v>
      </c>
      <c r="F64" s="45" t="s">
        <v>1837</v>
      </c>
      <c r="G64" s="2" t="s">
        <v>445</v>
      </c>
      <c r="H64" s="62">
        <v>0</v>
      </c>
      <c r="I64" s="2">
        <v>710000000</v>
      </c>
      <c r="J64" s="2" t="s">
        <v>128</v>
      </c>
      <c r="K64" s="2" t="s">
        <v>446</v>
      </c>
      <c r="L64" s="2" t="s">
        <v>128</v>
      </c>
      <c r="M64" s="2" t="s">
        <v>186</v>
      </c>
      <c r="N64" s="2" t="s">
        <v>447</v>
      </c>
      <c r="O64" s="2" t="s">
        <v>448</v>
      </c>
      <c r="P64" s="2">
        <v>796</v>
      </c>
      <c r="Q64" s="2" t="s">
        <v>452</v>
      </c>
      <c r="R64" s="60">
        <v>100</v>
      </c>
      <c r="S64" s="63">
        <v>3418</v>
      </c>
      <c r="T64" s="60">
        <f t="shared" si="0"/>
        <v>341800</v>
      </c>
      <c r="U64" s="60">
        <f t="shared" si="1"/>
        <v>382816.00000000006</v>
      </c>
      <c r="V64" s="14"/>
      <c r="W64" s="14">
        <v>2017</v>
      </c>
      <c r="X64" s="144"/>
      <c r="Y64" s="122" t="s">
        <v>190</v>
      </c>
    </row>
    <row r="65" spans="1:25" s="44" customFormat="1" ht="409.5" x14ac:dyDescent="0.25">
      <c r="A65" s="225" t="s">
        <v>616</v>
      </c>
      <c r="B65" s="64" t="s">
        <v>125</v>
      </c>
      <c r="C65" s="2" t="s">
        <v>348</v>
      </c>
      <c r="D65" s="45" t="s">
        <v>517</v>
      </c>
      <c r="E65" s="45" t="s">
        <v>518</v>
      </c>
      <c r="F65" s="45" t="s">
        <v>1838</v>
      </c>
      <c r="G65" s="2" t="s">
        <v>127</v>
      </c>
      <c r="H65" s="62">
        <v>0</v>
      </c>
      <c r="I65" s="2">
        <v>710000000</v>
      </c>
      <c r="J65" s="2" t="s">
        <v>128</v>
      </c>
      <c r="K65" s="2" t="s">
        <v>519</v>
      </c>
      <c r="L65" s="2" t="s">
        <v>128</v>
      </c>
      <c r="M65" s="2" t="s">
        <v>186</v>
      </c>
      <c r="N65" s="2" t="s">
        <v>520</v>
      </c>
      <c r="O65" s="2" t="s">
        <v>448</v>
      </c>
      <c r="P65" s="2">
        <v>796</v>
      </c>
      <c r="Q65" s="2" t="s">
        <v>452</v>
      </c>
      <c r="R65" s="60">
        <v>50</v>
      </c>
      <c r="S65" s="63">
        <v>16781.240000000002</v>
      </c>
      <c r="T65" s="60">
        <f t="shared" si="0"/>
        <v>839062.00000000012</v>
      </c>
      <c r="U65" s="60">
        <f t="shared" si="1"/>
        <v>939749.44000000018</v>
      </c>
      <c r="V65" s="14"/>
      <c r="W65" s="14">
        <v>2017</v>
      </c>
      <c r="X65" s="144"/>
      <c r="Y65" s="122" t="s">
        <v>190</v>
      </c>
    </row>
    <row r="66" spans="1:25" s="44" customFormat="1" ht="127.5" x14ac:dyDescent="0.25">
      <c r="A66" s="225" t="s">
        <v>617</v>
      </c>
      <c r="B66" s="64" t="s">
        <v>125</v>
      </c>
      <c r="C66" s="2" t="s">
        <v>354</v>
      </c>
      <c r="D66" s="45" t="s">
        <v>517</v>
      </c>
      <c r="E66" s="45" t="s">
        <v>518</v>
      </c>
      <c r="F66" s="45" t="s">
        <v>1839</v>
      </c>
      <c r="G66" s="2" t="s">
        <v>127</v>
      </c>
      <c r="H66" s="62">
        <v>0</v>
      </c>
      <c r="I66" s="2">
        <v>710000000</v>
      </c>
      <c r="J66" s="2" t="s">
        <v>128</v>
      </c>
      <c r="K66" s="2" t="s">
        <v>519</v>
      </c>
      <c r="L66" s="2" t="s">
        <v>128</v>
      </c>
      <c r="M66" s="2" t="s">
        <v>186</v>
      </c>
      <c r="N66" s="2" t="s">
        <v>520</v>
      </c>
      <c r="O66" s="2" t="s">
        <v>448</v>
      </c>
      <c r="P66" s="2">
        <v>796</v>
      </c>
      <c r="Q66" s="2" t="s">
        <v>452</v>
      </c>
      <c r="R66" s="60">
        <v>500</v>
      </c>
      <c r="S66" s="63">
        <v>3760.71</v>
      </c>
      <c r="T66" s="60">
        <f t="shared" si="0"/>
        <v>1880355</v>
      </c>
      <c r="U66" s="60">
        <f t="shared" si="1"/>
        <v>2105997.6</v>
      </c>
      <c r="V66" s="14"/>
      <c r="W66" s="14">
        <v>2017</v>
      </c>
      <c r="X66" s="144"/>
      <c r="Y66" s="122" t="s">
        <v>190</v>
      </c>
    </row>
    <row r="67" spans="1:25" s="267" customFormat="1" ht="97.5" customHeight="1" x14ac:dyDescent="0.25">
      <c r="A67" s="225" t="s">
        <v>618</v>
      </c>
      <c r="B67" s="64" t="s">
        <v>125</v>
      </c>
      <c r="C67" s="2" t="s">
        <v>357</v>
      </c>
      <c r="D67" s="45" t="s">
        <v>493</v>
      </c>
      <c r="E67" s="45" t="s">
        <v>521</v>
      </c>
      <c r="F67" s="45" t="s">
        <v>521</v>
      </c>
      <c r="G67" s="2" t="s">
        <v>127</v>
      </c>
      <c r="H67" s="62">
        <v>0</v>
      </c>
      <c r="I67" s="2">
        <v>710000000</v>
      </c>
      <c r="J67" s="2" t="s">
        <v>128</v>
      </c>
      <c r="K67" s="2" t="s">
        <v>446</v>
      </c>
      <c r="L67" s="2" t="s">
        <v>128</v>
      </c>
      <c r="M67" s="2" t="s">
        <v>186</v>
      </c>
      <c r="N67" s="2" t="s">
        <v>522</v>
      </c>
      <c r="O67" s="2" t="s">
        <v>448</v>
      </c>
      <c r="P67" s="2">
        <v>796</v>
      </c>
      <c r="Q67" s="2" t="s">
        <v>452</v>
      </c>
      <c r="R67" s="60">
        <v>505</v>
      </c>
      <c r="S67" s="63">
        <v>1549.1</v>
      </c>
      <c r="T67" s="60">
        <v>0</v>
      </c>
      <c r="U67" s="60">
        <v>0</v>
      </c>
      <c r="V67" s="14"/>
      <c r="W67" s="14">
        <v>2017</v>
      </c>
      <c r="X67" s="255" t="s">
        <v>2558</v>
      </c>
      <c r="Y67" s="122" t="s">
        <v>190</v>
      </c>
    </row>
    <row r="68" spans="1:25" s="267" customFormat="1" ht="97.5" customHeight="1" x14ac:dyDescent="0.25">
      <c r="A68" s="225" t="s">
        <v>2357</v>
      </c>
      <c r="B68" s="64" t="s">
        <v>125</v>
      </c>
      <c r="C68" s="2" t="s">
        <v>357</v>
      </c>
      <c r="D68" s="45" t="s">
        <v>493</v>
      </c>
      <c r="E68" s="45" t="s">
        <v>521</v>
      </c>
      <c r="F68" s="45" t="s">
        <v>521</v>
      </c>
      <c r="G68" s="2" t="s">
        <v>127</v>
      </c>
      <c r="H68" s="62">
        <v>0</v>
      </c>
      <c r="I68" s="2">
        <v>710000000</v>
      </c>
      <c r="J68" s="2" t="s">
        <v>128</v>
      </c>
      <c r="K68" s="70" t="s">
        <v>541</v>
      </c>
      <c r="L68" s="2" t="s">
        <v>128</v>
      </c>
      <c r="M68" s="2" t="s">
        <v>186</v>
      </c>
      <c r="N68" s="70" t="s">
        <v>2559</v>
      </c>
      <c r="O68" s="2" t="s">
        <v>448</v>
      </c>
      <c r="P68" s="2">
        <v>796</v>
      </c>
      <c r="Q68" s="2" t="s">
        <v>452</v>
      </c>
      <c r="R68" s="60">
        <v>505</v>
      </c>
      <c r="S68" s="63">
        <v>1549.1</v>
      </c>
      <c r="T68" s="60">
        <f t="shared" ref="T68" si="2">R68*S68</f>
        <v>782295.5</v>
      </c>
      <c r="U68" s="60">
        <f t="shared" ref="U68" si="3">T68*1.12</f>
        <v>876170.96000000008</v>
      </c>
      <c r="V68" s="14"/>
      <c r="W68" s="14">
        <v>2017</v>
      </c>
      <c r="X68" s="144" t="s">
        <v>2359</v>
      </c>
      <c r="Y68" s="122" t="s">
        <v>190</v>
      </c>
    </row>
    <row r="69" spans="1:25" s="44" customFormat="1" ht="140.25" x14ac:dyDescent="0.25">
      <c r="A69" s="225" t="s">
        <v>619</v>
      </c>
      <c r="B69" s="64" t="s">
        <v>125</v>
      </c>
      <c r="C69" s="2" t="s">
        <v>360</v>
      </c>
      <c r="D69" s="45" t="s">
        <v>523</v>
      </c>
      <c r="E69" s="45" t="s">
        <v>524</v>
      </c>
      <c r="F69" s="45" t="s">
        <v>1840</v>
      </c>
      <c r="G69" s="2" t="s">
        <v>127</v>
      </c>
      <c r="H69" s="62">
        <v>0</v>
      </c>
      <c r="I69" s="2">
        <v>710000000</v>
      </c>
      <c r="J69" s="2" t="s">
        <v>128</v>
      </c>
      <c r="K69" s="2" t="s">
        <v>170</v>
      </c>
      <c r="L69" s="2" t="s">
        <v>128</v>
      </c>
      <c r="M69" s="2" t="s">
        <v>186</v>
      </c>
      <c r="N69" s="2" t="s">
        <v>446</v>
      </c>
      <c r="O69" s="2" t="s">
        <v>448</v>
      </c>
      <c r="P69" s="2">
        <v>796</v>
      </c>
      <c r="Q69" s="2" t="s">
        <v>452</v>
      </c>
      <c r="R69" s="60">
        <v>20</v>
      </c>
      <c r="S69" s="63">
        <v>70535.710000000006</v>
      </c>
      <c r="T69" s="60">
        <f t="shared" si="0"/>
        <v>1410714.2000000002</v>
      </c>
      <c r="U69" s="60">
        <f t="shared" si="1"/>
        <v>1579999.9040000003</v>
      </c>
      <c r="V69" s="14"/>
      <c r="W69" s="14">
        <v>2017</v>
      </c>
      <c r="X69" s="144"/>
      <c r="Y69" s="122" t="s">
        <v>190</v>
      </c>
    </row>
    <row r="70" spans="1:25" s="44" customFormat="1" ht="63.75" x14ac:dyDescent="0.25">
      <c r="A70" s="225" t="s">
        <v>620</v>
      </c>
      <c r="B70" s="64" t="s">
        <v>125</v>
      </c>
      <c r="C70" s="2" t="s">
        <v>365</v>
      </c>
      <c r="D70" s="45" t="s">
        <v>525</v>
      </c>
      <c r="E70" s="45" t="s">
        <v>526</v>
      </c>
      <c r="F70" s="45" t="s">
        <v>527</v>
      </c>
      <c r="G70" s="2" t="s">
        <v>127</v>
      </c>
      <c r="H70" s="62">
        <v>0</v>
      </c>
      <c r="I70" s="2">
        <v>710000000</v>
      </c>
      <c r="J70" s="2" t="s">
        <v>128</v>
      </c>
      <c r="K70" s="2" t="s">
        <v>170</v>
      </c>
      <c r="L70" s="2" t="s">
        <v>128</v>
      </c>
      <c r="M70" s="2" t="s">
        <v>186</v>
      </c>
      <c r="N70" s="2" t="s">
        <v>446</v>
      </c>
      <c r="O70" s="2" t="s">
        <v>448</v>
      </c>
      <c r="P70" s="2">
        <v>704</v>
      </c>
      <c r="Q70" s="2" t="s">
        <v>465</v>
      </c>
      <c r="R70" s="60">
        <v>10</v>
      </c>
      <c r="S70" s="63">
        <v>28571.43</v>
      </c>
      <c r="T70" s="60">
        <f t="shared" si="0"/>
        <v>285714.3</v>
      </c>
      <c r="U70" s="60">
        <f t="shared" si="1"/>
        <v>320000.016</v>
      </c>
      <c r="V70" s="14"/>
      <c r="W70" s="14">
        <v>2017</v>
      </c>
      <c r="X70" s="144"/>
      <c r="Y70" s="122" t="s">
        <v>190</v>
      </c>
    </row>
    <row r="71" spans="1:25" s="44" customFormat="1" ht="63.75" x14ac:dyDescent="0.25">
      <c r="A71" s="225" t="s">
        <v>621</v>
      </c>
      <c r="B71" s="64" t="s">
        <v>125</v>
      </c>
      <c r="C71" s="2" t="s">
        <v>368</v>
      </c>
      <c r="D71" s="45" t="s">
        <v>528</v>
      </c>
      <c r="E71" s="45" t="s">
        <v>526</v>
      </c>
      <c r="F71" s="45" t="s">
        <v>529</v>
      </c>
      <c r="G71" s="2" t="s">
        <v>127</v>
      </c>
      <c r="H71" s="62">
        <v>0</v>
      </c>
      <c r="I71" s="2">
        <v>710000000</v>
      </c>
      <c r="J71" s="2" t="s">
        <v>128</v>
      </c>
      <c r="K71" s="2" t="s">
        <v>170</v>
      </c>
      <c r="L71" s="2" t="s">
        <v>128</v>
      </c>
      <c r="M71" s="2" t="s">
        <v>186</v>
      </c>
      <c r="N71" s="2" t="s">
        <v>446</v>
      </c>
      <c r="O71" s="2" t="s">
        <v>448</v>
      </c>
      <c r="P71" s="2">
        <v>796</v>
      </c>
      <c r="Q71" s="2" t="s">
        <v>452</v>
      </c>
      <c r="R71" s="60">
        <v>15</v>
      </c>
      <c r="S71" s="63">
        <v>22321.43</v>
      </c>
      <c r="T71" s="60">
        <f t="shared" si="0"/>
        <v>334821.45</v>
      </c>
      <c r="U71" s="60">
        <f t="shared" si="1"/>
        <v>375000.02400000003</v>
      </c>
      <c r="V71" s="14"/>
      <c r="W71" s="14">
        <v>2017</v>
      </c>
      <c r="X71" s="144"/>
      <c r="Y71" s="122" t="s">
        <v>190</v>
      </c>
    </row>
    <row r="72" spans="1:25" s="44" customFormat="1" ht="63.75" x14ac:dyDescent="0.25">
      <c r="A72" s="225" t="s">
        <v>622</v>
      </c>
      <c r="B72" s="64" t="s">
        <v>2128</v>
      </c>
      <c r="C72" s="2" t="s">
        <v>365</v>
      </c>
      <c r="D72" s="45" t="s">
        <v>528</v>
      </c>
      <c r="E72" s="45" t="s">
        <v>526</v>
      </c>
      <c r="F72" s="45" t="s">
        <v>530</v>
      </c>
      <c r="G72" s="2" t="s">
        <v>127</v>
      </c>
      <c r="H72" s="62">
        <v>0</v>
      </c>
      <c r="I72" s="2">
        <v>710000000</v>
      </c>
      <c r="J72" s="2" t="s">
        <v>128</v>
      </c>
      <c r="K72" s="2" t="s">
        <v>531</v>
      </c>
      <c r="L72" s="2" t="s">
        <v>128</v>
      </c>
      <c r="M72" s="2" t="s">
        <v>186</v>
      </c>
      <c r="N72" s="2" t="s">
        <v>532</v>
      </c>
      <c r="O72" s="2" t="s">
        <v>448</v>
      </c>
      <c r="P72" s="2">
        <v>704</v>
      </c>
      <c r="Q72" s="2" t="s">
        <v>465</v>
      </c>
      <c r="R72" s="60">
        <v>10</v>
      </c>
      <c r="S72" s="63">
        <v>24107.14</v>
      </c>
      <c r="T72" s="60">
        <v>0</v>
      </c>
      <c r="U72" s="60">
        <v>0</v>
      </c>
      <c r="V72" s="14"/>
      <c r="W72" s="14">
        <v>2017</v>
      </c>
      <c r="X72" s="121" t="s">
        <v>2129</v>
      </c>
      <c r="Y72" s="122" t="s">
        <v>190</v>
      </c>
    </row>
    <row r="73" spans="1:25" s="44" customFormat="1" ht="63.75" x14ac:dyDescent="0.25">
      <c r="A73" s="225" t="s">
        <v>623</v>
      </c>
      <c r="B73" s="64" t="s">
        <v>125</v>
      </c>
      <c r="C73" s="2" t="s">
        <v>374</v>
      </c>
      <c r="D73" s="45" t="s">
        <v>533</v>
      </c>
      <c r="E73" s="45" t="s">
        <v>534</v>
      </c>
      <c r="F73" s="45" t="s">
        <v>535</v>
      </c>
      <c r="G73" s="2" t="s">
        <v>127</v>
      </c>
      <c r="H73" s="62">
        <v>0</v>
      </c>
      <c r="I73" s="2">
        <v>710000000</v>
      </c>
      <c r="J73" s="2" t="s">
        <v>128</v>
      </c>
      <c r="K73" s="2" t="s">
        <v>536</v>
      </c>
      <c r="L73" s="2" t="s">
        <v>128</v>
      </c>
      <c r="M73" s="2" t="s">
        <v>186</v>
      </c>
      <c r="N73" s="2" t="s">
        <v>532</v>
      </c>
      <c r="O73" s="2" t="s">
        <v>448</v>
      </c>
      <c r="P73" s="2">
        <v>796</v>
      </c>
      <c r="Q73" s="2" t="s">
        <v>452</v>
      </c>
      <c r="R73" s="60">
        <v>14</v>
      </c>
      <c r="S73" s="63">
        <v>28571.43</v>
      </c>
      <c r="T73" s="60">
        <f t="shared" si="0"/>
        <v>400000.02</v>
      </c>
      <c r="U73" s="60">
        <f t="shared" si="1"/>
        <v>448000.02240000007</v>
      </c>
      <c r="V73" s="14"/>
      <c r="W73" s="14">
        <v>2017</v>
      </c>
      <c r="X73" s="144"/>
      <c r="Y73" s="122" t="s">
        <v>190</v>
      </c>
    </row>
    <row r="74" spans="1:25" s="44" customFormat="1" ht="140.25" x14ac:dyDescent="0.25">
      <c r="A74" s="225" t="s">
        <v>624</v>
      </c>
      <c r="B74" s="64" t="s">
        <v>125</v>
      </c>
      <c r="C74" s="2" t="s">
        <v>377</v>
      </c>
      <c r="D74" s="45" t="s">
        <v>537</v>
      </c>
      <c r="E74" s="45" t="s">
        <v>491</v>
      </c>
      <c r="F74" s="45" t="s">
        <v>1841</v>
      </c>
      <c r="G74" s="2" t="s">
        <v>127</v>
      </c>
      <c r="H74" s="62">
        <v>0</v>
      </c>
      <c r="I74" s="2">
        <v>710000000</v>
      </c>
      <c r="J74" s="2" t="s">
        <v>128</v>
      </c>
      <c r="K74" s="2" t="s">
        <v>536</v>
      </c>
      <c r="L74" s="2" t="s">
        <v>128</v>
      </c>
      <c r="M74" s="2" t="s">
        <v>186</v>
      </c>
      <c r="N74" s="2" t="s">
        <v>532</v>
      </c>
      <c r="O74" s="2" t="s">
        <v>448</v>
      </c>
      <c r="P74" s="2">
        <v>704</v>
      </c>
      <c r="Q74" s="2" t="s">
        <v>465</v>
      </c>
      <c r="R74" s="60">
        <v>15</v>
      </c>
      <c r="S74" s="63">
        <v>47321.43</v>
      </c>
      <c r="T74" s="60">
        <f t="shared" si="0"/>
        <v>709821.45</v>
      </c>
      <c r="U74" s="60">
        <f t="shared" si="1"/>
        <v>795000.02399999998</v>
      </c>
      <c r="V74" s="14"/>
      <c r="W74" s="14">
        <v>2017</v>
      </c>
      <c r="X74" s="144"/>
      <c r="Y74" s="122" t="s">
        <v>190</v>
      </c>
    </row>
    <row r="75" spans="1:25" s="44" customFormat="1" ht="63.75" x14ac:dyDescent="0.25">
      <c r="A75" s="225" t="s">
        <v>625</v>
      </c>
      <c r="B75" s="64" t="s">
        <v>125</v>
      </c>
      <c r="C75" s="2" t="s">
        <v>381</v>
      </c>
      <c r="D75" s="45" t="s">
        <v>382</v>
      </c>
      <c r="E75" s="45" t="s">
        <v>1842</v>
      </c>
      <c r="F75" s="45" t="s">
        <v>538</v>
      </c>
      <c r="G75" s="2" t="s">
        <v>127</v>
      </c>
      <c r="H75" s="62">
        <v>0</v>
      </c>
      <c r="I75" s="2">
        <v>710000000</v>
      </c>
      <c r="J75" s="2" t="s">
        <v>128</v>
      </c>
      <c r="K75" s="2" t="s">
        <v>170</v>
      </c>
      <c r="L75" s="2" t="s">
        <v>128</v>
      </c>
      <c r="M75" s="2" t="s">
        <v>186</v>
      </c>
      <c r="N75" s="2" t="s">
        <v>446</v>
      </c>
      <c r="O75" s="2" t="s">
        <v>448</v>
      </c>
      <c r="P75" s="2">
        <v>704</v>
      </c>
      <c r="Q75" s="2" t="s">
        <v>465</v>
      </c>
      <c r="R75" s="60">
        <v>25</v>
      </c>
      <c r="S75" s="63">
        <v>59821.42</v>
      </c>
      <c r="T75" s="60">
        <f t="shared" si="0"/>
        <v>1495535.5</v>
      </c>
      <c r="U75" s="60">
        <f t="shared" si="1"/>
        <v>1674999.7600000002</v>
      </c>
      <c r="V75" s="14"/>
      <c r="W75" s="14">
        <v>2017</v>
      </c>
      <c r="X75" s="144"/>
      <c r="Y75" s="122" t="s">
        <v>190</v>
      </c>
    </row>
    <row r="76" spans="1:25" s="44" customFormat="1" ht="76.5" x14ac:dyDescent="0.25">
      <c r="A76" s="225" t="s">
        <v>1413</v>
      </c>
      <c r="B76" s="64" t="s">
        <v>125</v>
      </c>
      <c r="C76" s="2" t="s">
        <v>385</v>
      </c>
      <c r="D76" s="45" t="s">
        <v>1843</v>
      </c>
      <c r="E76" s="45" t="s">
        <v>539</v>
      </c>
      <c r="F76" s="45" t="s">
        <v>540</v>
      </c>
      <c r="G76" s="2" t="s">
        <v>127</v>
      </c>
      <c r="H76" s="62">
        <v>0</v>
      </c>
      <c r="I76" s="2">
        <v>710000000</v>
      </c>
      <c r="J76" s="2" t="s">
        <v>128</v>
      </c>
      <c r="K76" s="2" t="s">
        <v>541</v>
      </c>
      <c r="L76" s="2" t="s">
        <v>128</v>
      </c>
      <c r="M76" s="2" t="s">
        <v>186</v>
      </c>
      <c r="N76" s="2" t="s">
        <v>542</v>
      </c>
      <c r="O76" s="2" t="s">
        <v>448</v>
      </c>
      <c r="P76" s="2">
        <v>796</v>
      </c>
      <c r="Q76" s="2" t="s">
        <v>452</v>
      </c>
      <c r="R76" s="60">
        <v>5</v>
      </c>
      <c r="S76" s="63">
        <v>115178.57</v>
      </c>
      <c r="T76" s="60">
        <f t="shared" si="0"/>
        <v>575892.85000000009</v>
      </c>
      <c r="U76" s="60">
        <f t="shared" si="1"/>
        <v>644999.9920000002</v>
      </c>
      <c r="V76" s="14"/>
      <c r="W76" s="14">
        <v>2017</v>
      </c>
      <c r="X76" s="144"/>
      <c r="Y76" s="122" t="s">
        <v>190</v>
      </c>
    </row>
    <row r="77" spans="1:25" s="44" customFormat="1" ht="63.75" x14ac:dyDescent="0.25">
      <c r="A77" s="225" t="s">
        <v>2110</v>
      </c>
      <c r="B77" s="64" t="s">
        <v>2128</v>
      </c>
      <c r="C77" s="2" t="s">
        <v>2111</v>
      </c>
      <c r="D77" s="45" t="s">
        <v>2112</v>
      </c>
      <c r="E77" s="45" t="s">
        <v>2130</v>
      </c>
      <c r="F77" s="45" t="s">
        <v>2130</v>
      </c>
      <c r="G77" s="2" t="s">
        <v>127</v>
      </c>
      <c r="H77" s="62">
        <v>0</v>
      </c>
      <c r="I77" s="2">
        <v>710000000</v>
      </c>
      <c r="J77" s="2" t="s">
        <v>128</v>
      </c>
      <c r="K77" s="2" t="s">
        <v>522</v>
      </c>
      <c r="L77" s="2" t="s">
        <v>128</v>
      </c>
      <c r="M77" s="2" t="s">
        <v>186</v>
      </c>
      <c r="N77" s="2" t="s">
        <v>546</v>
      </c>
      <c r="O77" s="2" t="s">
        <v>2131</v>
      </c>
      <c r="P77" s="2">
        <v>796</v>
      </c>
      <c r="Q77" s="2" t="s">
        <v>452</v>
      </c>
      <c r="R77" s="60">
        <v>3</v>
      </c>
      <c r="S77" s="63">
        <v>55400</v>
      </c>
      <c r="T77" s="60">
        <v>166200</v>
      </c>
      <c r="U77" s="60">
        <v>186144.00000000003</v>
      </c>
      <c r="V77" s="14"/>
      <c r="W77" s="14">
        <v>2017</v>
      </c>
      <c r="X77" s="144" t="s">
        <v>2132</v>
      </c>
      <c r="Y77" s="122" t="s">
        <v>190</v>
      </c>
    </row>
    <row r="78" spans="1:25" s="44" customFormat="1" ht="63.75" x14ac:dyDescent="0.25">
      <c r="A78" s="225" t="s">
        <v>2116</v>
      </c>
      <c r="B78" s="64" t="s">
        <v>2128</v>
      </c>
      <c r="C78" s="2" t="s">
        <v>2117</v>
      </c>
      <c r="D78" s="45" t="s">
        <v>2133</v>
      </c>
      <c r="E78" s="45" t="s">
        <v>2134</v>
      </c>
      <c r="F78" s="45" t="s">
        <v>2134</v>
      </c>
      <c r="G78" s="2" t="s">
        <v>127</v>
      </c>
      <c r="H78" s="62">
        <v>0</v>
      </c>
      <c r="I78" s="2">
        <v>710000000</v>
      </c>
      <c r="J78" s="2" t="s">
        <v>128</v>
      </c>
      <c r="K78" s="2" t="s">
        <v>522</v>
      </c>
      <c r="L78" s="2" t="s">
        <v>128</v>
      </c>
      <c r="M78" s="2" t="s">
        <v>186</v>
      </c>
      <c r="N78" s="2" t="s">
        <v>546</v>
      </c>
      <c r="O78" s="2" t="s">
        <v>2131</v>
      </c>
      <c r="P78" s="2">
        <v>704</v>
      </c>
      <c r="Q78" s="2" t="s">
        <v>465</v>
      </c>
      <c r="R78" s="60">
        <v>20</v>
      </c>
      <c r="S78" s="63">
        <v>1011.78</v>
      </c>
      <c r="T78" s="60">
        <v>20235.599999999999</v>
      </c>
      <c r="U78" s="60">
        <v>22663.871999999999</v>
      </c>
      <c r="V78" s="14"/>
      <c r="W78" s="14">
        <v>2017</v>
      </c>
      <c r="X78" s="144" t="s">
        <v>2132</v>
      </c>
      <c r="Y78" s="122" t="s">
        <v>190</v>
      </c>
    </row>
    <row r="79" spans="1:25" s="44" customFormat="1" ht="63.75" x14ac:dyDescent="0.25">
      <c r="A79" s="225" t="s">
        <v>2121</v>
      </c>
      <c r="B79" s="64" t="s">
        <v>2128</v>
      </c>
      <c r="C79" s="2" t="s">
        <v>2122</v>
      </c>
      <c r="D79" s="45" t="s">
        <v>443</v>
      </c>
      <c r="E79" s="45" t="s">
        <v>2135</v>
      </c>
      <c r="F79" s="45" t="s">
        <v>2136</v>
      </c>
      <c r="G79" s="2" t="s">
        <v>127</v>
      </c>
      <c r="H79" s="62">
        <v>0</v>
      </c>
      <c r="I79" s="2">
        <v>710000000</v>
      </c>
      <c r="J79" s="2" t="s">
        <v>128</v>
      </c>
      <c r="K79" s="2" t="s">
        <v>522</v>
      </c>
      <c r="L79" s="2" t="s">
        <v>128</v>
      </c>
      <c r="M79" s="2" t="s">
        <v>186</v>
      </c>
      <c r="N79" s="2" t="s">
        <v>546</v>
      </c>
      <c r="O79" s="2" t="s">
        <v>2131</v>
      </c>
      <c r="P79" s="2">
        <v>5111</v>
      </c>
      <c r="Q79" s="2" t="s">
        <v>449</v>
      </c>
      <c r="R79" s="60">
        <v>30</v>
      </c>
      <c r="S79" s="63">
        <v>1746.9</v>
      </c>
      <c r="T79" s="60">
        <v>52407</v>
      </c>
      <c r="U79" s="60">
        <v>58695.840000000004</v>
      </c>
      <c r="V79" s="14"/>
      <c r="W79" s="14">
        <v>2017</v>
      </c>
      <c r="X79" s="144" t="s">
        <v>2132</v>
      </c>
      <c r="Y79" s="122" t="s">
        <v>190</v>
      </c>
    </row>
    <row r="80" spans="1:25" s="267" customFormat="1" ht="109.5" customHeight="1" x14ac:dyDescent="0.25">
      <c r="A80" s="225" t="s">
        <v>2360</v>
      </c>
      <c r="B80" s="64" t="s">
        <v>125</v>
      </c>
      <c r="C80" s="70" t="s">
        <v>2361</v>
      </c>
      <c r="D80" s="409" t="s">
        <v>2362</v>
      </c>
      <c r="E80" s="204" t="s">
        <v>2560</v>
      </c>
      <c r="F80" s="215" t="s">
        <v>2561</v>
      </c>
      <c r="G80" s="77" t="s">
        <v>127</v>
      </c>
      <c r="H80" s="222">
        <v>0</v>
      </c>
      <c r="I80" s="70">
        <v>710000000</v>
      </c>
      <c r="J80" s="70" t="s">
        <v>128</v>
      </c>
      <c r="K80" s="70" t="s">
        <v>541</v>
      </c>
      <c r="L80" s="70" t="s">
        <v>128</v>
      </c>
      <c r="M80" s="2" t="s">
        <v>186</v>
      </c>
      <c r="N80" s="70" t="s">
        <v>2559</v>
      </c>
      <c r="O80" s="2" t="s">
        <v>448</v>
      </c>
      <c r="P80" s="77">
        <v>796</v>
      </c>
      <c r="Q80" s="77" t="s">
        <v>452</v>
      </c>
      <c r="R80" s="200">
        <v>1</v>
      </c>
      <c r="S80" s="200">
        <v>5891583</v>
      </c>
      <c r="T80" s="200">
        <v>5891583</v>
      </c>
      <c r="U80" s="200">
        <v>6598572.9600000009</v>
      </c>
      <c r="V80" s="77" t="s">
        <v>132</v>
      </c>
      <c r="W80" s="77">
        <v>2017</v>
      </c>
      <c r="X80" s="343" t="s">
        <v>2562</v>
      </c>
      <c r="Y80" s="224" t="s">
        <v>190</v>
      </c>
    </row>
    <row r="81" spans="1:25" s="267" customFormat="1" ht="109.5" customHeight="1" x14ac:dyDescent="0.25">
      <c r="A81" s="225" t="s">
        <v>2367</v>
      </c>
      <c r="B81" s="64" t="s">
        <v>125</v>
      </c>
      <c r="C81" s="70" t="s">
        <v>2361</v>
      </c>
      <c r="D81" s="409" t="s">
        <v>2362</v>
      </c>
      <c r="E81" s="204" t="s">
        <v>2560</v>
      </c>
      <c r="F81" s="482" t="s">
        <v>2563</v>
      </c>
      <c r="G81" s="77" t="s">
        <v>127</v>
      </c>
      <c r="H81" s="222">
        <v>0</v>
      </c>
      <c r="I81" s="70">
        <v>710000000</v>
      </c>
      <c r="J81" s="70" t="s">
        <v>128</v>
      </c>
      <c r="K81" s="70" t="s">
        <v>541</v>
      </c>
      <c r="L81" s="70" t="s">
        <v>128</v>
      </c>
      <c r="M81" s="2" t="s">
        <v>186</v>
      </c>
      <c r="N81" s="70" t="s">
        <v>2559</v>
      </c>
      <c r="O81" s="2" t="s">
        <v>448</v>
      </c>
      <c r="P81" s="77">
        <v>796</v>
      </c>
      <c r="Q81" s="77" t="s">
        <v>452</v>
      </c>
      <c r="R81" s="200">
        <v>1</v>
      </c>
      <c r="S81" s="200">
        <v>5953333</v>
      </c>
      <c r="T81" s="200">
        <v>5953333</v>
      </c>
      <c r="U81" s="200">
        <v>6667732.9600000009</v>
      </c>
      <c r="V81" s="77" t="s">
        <v>132</v>
      </c>
      <c r="W81" s="77">
        <v>2017</v>
      </c>
      <c r="X81" s="343" t="s">
        <v>2562</v>
      </c>
      <c r="Y81" s="224" t="s">
        <v>190</v>
      </c>
    </row>
    <row r="82" spans="1:25" s="267" customFormat="1" ht="109.5" customHeight="1" x14ac:dyDescent="0.25">
      <c r="A82" s="225" t="s">
        <v>2369</v>
      </c>
      <c r="B82" s="64" t="s">
        <v>125</v>
      </c>
      <c r="C82" s="70" t="s">
        <v>2370</v>
      </c>
      <c r="D82" s="409" t="s">
        <v>2362</v>
      </c>
      <c r="E82" s="204" t="s">
        <v>2564</v>
      </c>
      <c r="F82" s="204" t="s">
        <v>2565</v>
      </c>
      <c r="G82" s="77" t="s">
        <v>127</v>
      </c>
      <c r="H82" s="222">
        <v>0</v>
      </c>
      <c r="I82" s="70">
        <v>710000000</v>
      </c>
      <c r="J82" s="70" t="s">
        <v>128</v>
      </c>
      <c r="K82" s="70" t="s">
        <v>541</v>
      </c>
      <c r="L82" s="70" t="s">
        <v>128</v>
      </c>
      <c r="M82" s="2" t="s">
        <v>186</v>
      </c>
      <c r="N82" s="70" t="s">
        <v>2559</v>
      </c>
      <c r="O82" s="2" t="s">
        <v>448</v>
      </c>
      <c r="P82" s="77">
        <v>796</v>
      </c>
      <c r="Q82" s="77" t="s">
        <v>452</v>
      </c>
      <c r="R82" s="200">
        <v>2</v>
      </c>
      <c r="S82" s="200">
        <v>11875000</v>
      </c>
      <c r="T82" s="200">
        <f>S82*2</f>
        <v>23750000</v>
      </c>
      <c r="U82" s="200">
        <f>T82*1.12</f>
        <v>26600000.000000004</v>
      </c>
      <c r="V82" s="77" t="s">
        <v>132</v>
      </c>
      <c r="W82" s="77">
        <v>2017</v>
      </c>
      <c r="X82" s="343" t="s">
        <v>2562</v>
      </c>
      <c r="Y82" s="224" t="s">
        <v>190</v>
      </c>
    </row>
    <row r="83" spans="1:25" s="267" customFormat="1" ht="109.5" customHeight="1" x14ac:dyDescent="0.25">
      <c r="A83" s="225" t="s">
        <v>2373</v>
      </c>
      <c r="B83" s="64" t="s">
        <v>125</v>
      </c>
      <c r="C83" s="70" t="s">
        <v>2370</v>
      </c>
      <c r="D83" s="409" t="s">
        <v>2362</v>
      </c>
      <c r="E83" s="204" t="s">
        <v>2564</v>
      </c>
      <c r="F83" s="204" t="s">
        <v>2566</v>
      </c>
      <c r="G83" s="77" t="s">
        <v>127</v>
      </c>
      <c r="H83" s="222">
        <v>0</v>
      </c>
      <c r="I83" s="70">
        <v>710000000</v>
      </c>
      <c r="J83" s="70" t="s">
        <v>128</v>
      </c>
      <c r="K83" s="70" t="s">
        <v>541</v>
      </c>
      <c r="L83" s="70" t="s">
        <v>128</v>
      </c>
      <c r="M83" s="2" t="s">
        <v>186</v>
      </c>
      <c r="N83" s="70" t="s">
        <v>2559</v>
      </c>
      <c r="O83" s="2" t="s">
        <v>448</v>
      </c>
      <c r="P83" s="77">
        <v>796</v>
      </c>
      <c r="Q83" s="77" t="s">
        <v>452</v>
      </c>
      <c r="R83" s="200">
        <v>1</v>
      </c>
      <c r="S83" s="200">
        <v>15105000</v>
      </c>
      <c r="T83" s="200">
        <v>15105000</v>
      </c>
      <c r="U83" s="200">
        <f t="shared" ref="U83:U84" si="4">T83*1.12</f>
        <v>16917600</v>
      </c>
      <c r="V83" s="77" t="s">
        <v>132</v>
      </c>
      <c r="W83" s="77">
        <v>2017</v>
      </c>
      <c r="X83" s="343" t="s">
        <v>2562</v>
      </c>
      <c r="Y83" s="224" t="s">
        <v>190</v>
      </c>
    </row>
    <row r="84" spans="1:25" s="267" customFormat="1" ht="109.5" customHeight="1" x14ac:dyDescent="0.25">
      <c r="A84" s="225" t="s">
        <v>2375</v>
      </c>
      <c r="B84" s="64" t="s">
        <v>125</v>
      </c>
      <c r="C84" s="70" t="s">
        <v>2370</v>
      </c>
      <c r="D84" s="409" t="s">
        <v>2362</v>
      </c>
      <c r="E84" s="204" t="s">
        <v>2564</v>
      </c>
      <c r="F84" s="204" t="s">
        <v>2567</v>
      </c>
      <c r="G84" s="77" t="s">
        <v>127</v>
      </c>
      <c r="H84" s="222">
        <v>0</v>
      </c>
      <c r="I84" s="70">
        <v>710000000</v>
      </c>
      <c r="J84" s="70" t="s">
        <v>128</v>
      </c>
      <c r="K84" s="70" t="s">
        <v>541</v>
      </c>
      <c r="L84" s="70" t="s">
        <v>128</v>
      </c>
      <c r="M84" s="2" t="s">
        <v>186</v>
      </c>
      <c r="N84" s="70" t="s">
        <v>2559</v>
      </c>
      <c r="O84" s="2" t="s">
        <v>448</v>
      </c>
      <c r="P84" s="77">
        <v>796</v>
      </c>
      <c r="Q84" s="77" t="s">
        <v>452</v>
      </c>
      <c r="R84" s="200">
        <v>1</v>
      </c>
      <c r="S84" s="200">
        <v>23718333</v>
      </c>
      <c r="T84" s="200">
        <v>23718333</v>
      </c>
      <c r="U84" s="200">
        <f t="shared" si="4"/>
        <v>26564532.960000001</v>
      </c>
      <c r="V84" s="77" t="s">
        <v>132</v>
      </c>
      <c r="W84" s="77">
        <v>2017</v>
      </c>
      <c r="X84" s="343" t="s">
        <v>2562</v>
      </c>
      <c r="Y84" s="224" t="s">
        <v>190</v>
      </c>
    </row>
    <row r="85" spans="1:25" s="267" customFormat="1" ht="109.5" customHeight="1" x14ac:dyDescent="0.25">
      <c r="A85" s="225" t="s">
        <v>2377</v>
      </c>
      <c r="B85" s="64" t="s">
        <v>125</v>
      </c>
      <c r="C85" s="70" t="s">
        <v>2378</v>
      </c>
      <c r="D85" s="204" t="s">
        <v>2379</v>
      </c>
      <c r="E85" s="204" t="s">
        <v>2568</v>
      </c>
      <c r="F85" s="204" t="s">
        <v>2569</v>
      </c>
      <c r="G85" s="77" t="s">
        <v>127</v>
      </c>
      <c r="H85" s="222">
        <v>100</v>
      </c>
      <c r="I85" s="70">
        <v>710000000</v>
      </c>
      <c r="J85" s="70" t="s">
        <v>128</v>
      </c>
      <c r="K85" s="70" t="s">
        <v>541</v>
      </c>
      <c r="L85" s="70" t="s">
        <v>128</v>
      </c>
      <c r="M85" s="2" t="s">
        <v>186</v>
      </c>
      <c r="N85" s="70" t="s">
        <v>547</v>
      </c>
      <c r="O85" s="2" t="s">
        <v>448</v>
      </c>
      <c r="P85" s="77">
        <v>796</v>
      </c>
      <c r="Q85" s="410" t="s">
        <v>2382</v>
      </c>
      <c r="R85" s="200">
        <v>13500</v>
      </c>
      <c r="S85" s="200">
        <v>137.18749999999997</v>
      </c>
      <c r="T85" s="200">
        <v>1852031.2499999995</v>
      </c>
      <c r="U85" s="200">
        <v>2074274.9999999998</v>
      </c>
      <c r="V85" s="77" t="s">
        <v>132</v>
      </c>
      <c r="W85" s="77">
        <v>2017</v>
      </c>
      <c r="X85" s="343" t="s">
        <v>2562</v>
      </c>
      <c r="Y85" s="224" t="s">
        <v>190</v>
      </c>
    </row>
    <row r="86" spans="1:25" s="267" customFormat="1" ht="109.5" customHeight="1" x14ac:dyDescent="0.25">
      <c r="A86" s="225" t="s">
        <v>2383</v>
      </c>
      <c r="B86" s="64" t="s">
        <v>125</v>
      </c>
      <c r="C86" s="70" t="s">
        <v>2384</v>
      </c>
      <c r="D86" s="204" t="s">
        <v>2385</v>
      </c>
      <c r="E86" s="204" t="s">
        <v>2570</v>
      </c>
      <c r="F86" s="204" t="s">
        <v>2571</v>
      </c>
      <c r="G86" s="77" t="s">
        <v>127</v>
      </c>
      <c r="H86" s="222">
        <v>100</v>
      </c>
      <c r="I86" s="70">
        <v>710000000</v>
      </c>
      <c r="J86" s="70" t="s">
        <v>128</v>
      </c>
      <c r="K86" s="70" t="s">
        <v>541</v>
      </c>
      <c r="L86" s="70" t="s">
        <v>128</v>
      </c>
      <c r="M86" s="2" t="s">
        <v>186</v>
      </c>
      <c r="N86" s="70" t="s">
        <v>547</v>
      </c>
      <c r="O86" s="2" t="s">
        <v>448</v>
      </c>
      <c r="P86" s="411">
        <v>112</v>
      </c>
      <c r="Q86" s="410" t="s">
        <v>2382</v>
      </c>
      <c r="R86" s="200">
        <v>2200</v>
      </c>
      <c r="S86" s="200">
        <v>62.946428571428569</v>
      </c>
      <c r="T86" s="78">
        <v>0</v>
      </c>
      <c r="U86" s="200">
        <v>0</v>
      </c>
      <c r="V86" s="77"/>
      <c r="W86" s="77">
        <v>2017</v>
      </c>
      <c r="X86" s="255" t="s">
        <v>2793</v>
      </c>
      <c r="Y86" s="224" t="s">
        <v>190</v>
      </c>
    </row>
    <row r="87" spans="1:25" s="267" customFormat="1" ht="116.25" customHeight="1" x14ac:dyDescent="0.25">
      <c r="A87" s="225" t="s">
        <v>2759</v>
      </c>
      <c r="B87" s="64" t="s">
        <v>125</v>
      </c>
      <c r="C87" s="70" t="s">
        <v>2384</v>
      </c>
      <c r="D87" s="204" t="s">
        <v>2385</v>
      </c>
      <c r="E87" s="204" t="s">
        <v>2570</v>
      </c>
      <c r="F87" s="204" t="s">
        <v>2571</v>
      </c>
      <c r="G87" s="77" t="s">
        <v>127</v>
      </c>
      <c r="H87" s="222">
        <v>100</v>
      </c>
      <c r="I87" s="70">
        <v>710000000</v>
      </c>
      <c r="J87" s="70" t="s">
        <v>128</v>
      </c>
      <c r="K87" s="70" t="s">
        <v>541</v>
      </c>
      <c r="L87" s="70" t="s">
        <v>128</v>
      </c>
      <c r="M87" s="70" t="s">
        <v>186</v>
      </c>
      <c r="N87" s="70" t="s">
        <v>547</v>
      </c>
      <c r="O87" s="70" t="s">
        <v>2792</v>
      </c>
      <c r="P87" s="411">
        <v>112</v>
      </c>
      <c r="Q87" s="410" t="s">
        <v>2382</v>
      </c>
      <c r="R87" s="200">
        <v>22000</v>
      </c>
      <c r="S87" s="200">
        <v>62.95</v>
      </c>
      <c r="T87" s="78">
        <f>S87*R87</f>
        <v>1384900</v>
      </c>
      <c r="U87" s="200">
        <f>T87*1.12</f>
        <v>1551088.0000000002</v>
      </c>
      <c r="V87" s="77"/>
      <c r="W87" s="77">
        <v>2017</v>
      </c>
      <c r="X87" s="255" t="s">
        <v>2794</v>
      </c>
      <c r="Y87" s="224" t="s">
        <v>190</v>
      </c>
    </row>
    <row r="88" spans="1:25" s="94" customFormat="1" x14ac:dyDescent="0.25">
      <c r="A88" s="265" t="s">
        <v>176</v>
      </c>
      <c r="B88" s="90"/>
      <c r="C88" s="5"/>
      <c r="D88" s="91"/>
      <c r="E88" s="6"/>
      <c r="F88" s="92"/>
      <c r="G88" s="7"/>
      <c r="H88" s="8"/>
      <c r="I88" s="4"/>
      <c r="J88" s="9"/>
      <c r="K88" s="10"/>
      <c r="L88" s="10"/>
      <c r="M88" s="10"/>
      <c r="N88" s="10"/>
      <c r="O88" s="93"/>
      <c r="P88" s="4"/>
      <c r="Q88" s="9"/>
      <c r="R88" s="11"/>
      <c r="S88" s="11"/>
      <c r="T88" s="11">
        <f>SUM(T14:T87)</f>
        <v>201998840.88</v>
      </c>
      <c r="U88" s="11">
        <f>SUM(U14:U87)</f>
        <v>226238701.78560001</v>
      </c>
      <c r="V88" s="90"/>
      <c r="W88" s="4"/>
      <c r="X88" s="15"/>
      <c r="Y88" s="13"/>
    </row>
    <row r="89" spans="1:25" s="94" customFormat="1" x14ac:dyDescent="0.25">
      <c r="A89" s="265" t="s">
        <v>177</v>
      </c>
      <c r="B89" s="90"/>
      <c r="C89" s="5"/>
      <c r="D89" s="91"/>
      <c r="E89" s="6"/>
      <c r="F89" s="92"/>
      <c r="G89" s="7"/>
      <c r="H89" s="8"/>
      <c r="I89" s="4"/>
      <c r="J89" s="9"/>
      <c r="K89" s="10"/>
      <c r="L89" s="10"/>
      <c r="M89" s="10"/>
      <c r="N89" s="10"/>
      <c r="O89" s="93"/>
      <c r="P89" s="4"/>
      <c r="Q89" s="9"/>
      <c r="R89" s="11"/>
      <c r="S89" s="11"/>
      <c r="T89" s="11"/>
      <c r="U89" s="11"/>
      <c r="V89" s="90"/>
      <c r="W89" s="4"/>
      <c r="X89" s="15"/>
      <c r="Y89" s="13"/>
    </row>
    <row r="90" spans="1:25" s="44" customFormat="1" ht="51" x14ac:dyDescent="0.25">
      <c r="A90" s="225" t="s">
        <v>124</v>
      </c>
      <c r="B90" s="64" t="s">
        <v>125</v>
      </c>
      <c r="C90" s="2" t="s">
        <v>2</v>
      </c>
      <c r="D90" s="45" t="s">
        <v>126</v>
      </c>
      <c r="E90" s="45" t="s">
        <v>1844</v>
      </c>
      <c r="F90" s="45" t="s">
        <v>1845</v>
      </c>
      <c r="G90" s="2" t="s">
        <v>127</v>
      </c>
      <c r="H90" s="62">
        <v>90</v>
      </c>
      <c r="I90" s="2">
        <v>710000000</v>
      </c>
      <c r="J90" s="2" t="s">
        <v>128</v>
      </c>
      <c r="K90" s="2" t="s">
        <v>170</v>
      </c>
      <c r="L90" s="2" t="s">
        <v>129</v>
      </c>
      <c r="M90" s="2"/>
      <c r="N90" s="2" t="s">
        <v>130</v>
      </c>
      <c r="O90" s="2" t="s">
        <v>131</v>
      </c>
      <c r="P90" s="2"/>
      <c r="Q90" s="2"/>
      <c r="R90" s="60"/>
      <c r="S90" s="63"/>
      <c r="T90" s="60">
        <v>1176463822.5</v>
      </c>
      <c r="U90" s="60">
        <v>1317639481.2</v>
      </c>
      <c r="V90" s="14" t="s">
        <v>132</v>
      </c>
      <c r="W90" s="14">
        <v>2017</v>
      </c>
      <c r="X90" s="144"/>
      <c r="Y90" s="122" t="s">
        <v>12</v>
      </c>
    </row>
    <row r="91" spans="1:25" s="44" customFormat="1" ht="51" x14ac:dyDescent="0.25">
      <c r="A91" s="225" t="s">
        <v>133</v>
      </c>
      <c r="B91" s="64" t="s">
        <v>125</v>
      </c>
      <c r="C91" s="2" t="s">
        <v>2</v>
      </c>
      <c r="D91" s="45" t="s">
        <v>126</v>
      </c>
      <c r="E91" s="45" t="s">
        <v>1844</v>
      </c>
      <c r="F91" s="45" t="s">
        <v>134</v>
      </c>
      <c r="G91" s="2" t="s">
        <v>127</v>
      </c>
      <c r="H91" s="62">
        <v>90</v>
      </c>
      <c r="I91" s="2">
        <v>710000000</v>
      </c>
      <c r="J91" s="2" t="s">
        <v>128</v>
      </c>
      <c r="K91" s="2" t="s">
        <v>170</v>
      </c>
      <c r="L91" s="2" t="s">
        <v>129</v>
      </c>
      <c r="M91" s="2"/>
      <c r="N91" s="2" t="s">
        <v>130</v>
      </c>
      <c r="O91" s="2" t="s">
        <v>131</v>
      </c>
      <c r="P91" s="2"/>
      <c r="Q91" s="2"/>
      <c r="R91" s="60"/>
      <c r="S91" s="63"/>
      <c r="T91" s="60">
        <v>123781590.03571428</v>
      </c>
      <c r="U91" s="60">
        <v>138635380.84</v>
      </c>
      <c r="V91" s="14" t="s">
        <v>132</v>
      </c>
      <c r="W91" s="14">
        <v>2017</v>
      </c>
      <c r="X91" s="144"/>
      <c r="Y91" s="122" t="s">
        <v>12</v>
      </c>
    </row>
    <row r="92" spans="1:25" s="44" customFormat="1" ht="51" x14ac:dyDescent="0.25">
      <c r="A92" s="225" t="s">
        <v>135</v>
      </c>
      <c r="B92" s="64" t="s">
        <v>125</v>
      </c>
      <c r="C92" s="2" t="s">
        <v>2</v>
      </c>
      <c r="D92" s="45" t="s">
        <v>126</v>
      </c>
      <c r="E92" s="45" t="s">
        <v>1844</v>
      </c>
      <c r="F92" s="45" t="s">
        <v>1846</v>
      </c>
      <c r="G92" s="2" t="s">
        <v>127</v>
      </c>
      <c r="H92" s="62">
        <v>90</v>
      </c>
      <c r="I92" s="2">
        <v>710000000</v>
      </c>
      <c r="J92" s="2" t="s">
        <v>128</v>
      </c>
      <c r="K92" s="2" t="s">
        <v>170</v>
      </c>
      <c r="L92" s="2" t="s">
        <v>129</v>
      </c>
      <c r="M92" s="2"/>
      <c r="N92" s="2" t="s">
        <v>130</v>
      </c>
      <c r="O92" s="2" t="s">
        <v>131</v>
      </c>
      <c r="P92" s="2"/>
      <c r="Q92" s="2"/>
      <c r="R92" s="60"/>
      <c r="S92" s="63"/>
      <c r="T92" s="60">
        <v>940240297.91071415</v>
      </c>
      <c r="U92" s="60">
        <v>1053069133.66</v>
      </c>
      <c r="V92" s="14" t="s">
        <v>132</v>
      </c>
      <c r="W92" s="14">
        <v>2017</v>
      </c>
      <c r="X92" s="144"/>
      <c r="Y92" s="122" t="s">
        <v>12</v>
      </c>
    </row>
    <row r="93" spans="1:25" s="44" customFormat="1" ht="51" x14ac:dyDescent="0.25">
      <c r="A93" s="225" t="s">
        <v>136</v>
      </c>
      <c r="B93" s="64" t="s">
        <v>125</v>
      </c>
      <c r="C93" s="2" t="s">
        <v>2</v>
      </c>
      <c r="D93" s="45" t="s">
        <v>126</v>
      </c>
      <c r="E93" s="45" t="s">
        <v>1844</v>
      </c>
      <c r="F93" s="45" t="s">
        <v>152</v>
      </c>
      <c r="G93" s="2" t="s">
        <v>127</v>
      </c>
      <c r="H93" s="62">
        <v>90</v>
      </c>
      <c r="I93" s="2">
        <v>710000000</v>
      </c>
      <c r="J93" s="2" t="s">
        <v>128</v>
      </c>
      <c r="K93" s="2" t="s">
        <v>170</v>
      </c>
      <c r="L93" s="2" t="s">
        <v>129</v>
      </c>
      <c r="M93" s="2"/>
      <c r="N93" s="2" t="s">
        <v>130</v>
      </c>
      <c r="O93" s="2" t="s">
        <v>131</v>
      </c>
      <c r="P93" s="2"/>
      <c r="Q93" s="2"/>
      <c r="R93" s="60"/>
      <c r="S93" s="63"/>
      <c r="T93" s="60">
        <v>175563203.74999997</v>
      </c>
      <c r="U93" s="60">
        <v>196630788.19999999</v>
      </c>
      <c r="V93" s="14" t="s">
        <v>132</v>
      </c>
      <c r="W93" s="14">
        <v>2017</v>
      </c>
      <c r="X93" s="144"/>
      <c r="Y93" s="122" t="s">
        <v>12</v>
      </c>
    </row>
    <row r="94" spans="1:25" s="44" customFormat="1" ht="51" x14ac:dyDescent="0.25">
      <c r="A94" s="225" t="s">
        <v>137</v>
      </c>
      <c r="B94" s="64" t="s">
        <v>125</v>
      </c>
      <c r="C94" s="2" t="s">
        <v>2</v>
      </c>
      <c r="D94" s="45" t="s">
        <v>126</v>
      </c>
      <c r="E94" s="45" t="s">
        <v>1844</v>
      </c>
      <c r="F94" s="45" t="s">
        <v>138</v>
      </c>
      <c r="G94" s="2" t="s">
        <v>127</v>
      </c>
      <c r="H94" s="62">
        <v>90</v>
      </c>
      <c r="I94" s="2">
        <v>710000000</v>
      </c>
      <c r="J94" s="2" t="s">
        <v>128</v>
      </c>
      <c r="K94" s="2" t="s">
        <v>170</v>
      </c>
      <c r="L94" s="2" t="s">
        <v>139</v>
      </c>
      <c r="M94" s="2"/>
      <c r="N94" s="2" t="s">
        <v>130</v>
      </c>
      <c r="O94" s="2" t="s">
        <v>131</v>
      </c>
      <c r="P94" s="2"/>
      <c r="Q94" s="2"/>
      <c r="R94" s="60"/>
      <c r="S94" s="63"/>
      <c r="T94" s="60">
        <v>591334866.9375</v>
      </c>
      <c r="U94" s="60">
        <v>662295050.97000003</v>
      </c>
      <c r="V94" s="14" t="s">
        <v>132</v>
      </c>
      <c r="W94" s="14">
        <v>2017</v>
      </c>
      <c r="X94" s="144"/>
      <c r="Y94" s="122" t="s">
        <v>12</v>
      </c>
    </row>
    <row r="95" spans="1:25" s="44" customFormat="1" ht="51" x14ac:dyDescent="0.25">
      <c r="A95" s="225" t="s">
        <v>140</v>
      </c>
      <c r="B95" s="64" t="s">
        <v>125</v>
      </c>
      <c r="C95" s="2" t="s">
        <v>2</v>
      </c>
      <c r="D95" s="45" t="s">
        <v>126</v>
      </c>
      <c r="E95" s="45" t="s">
        <v>1844</v>
      </c>
      <c r="F95" s="45" t="s">
        <v>1847</v>
      </c>
      <c r="G95" s="2" t="s">
        <v>127</v>
      </c>
      <c r="H95" s="62">
        <v>90</v>
      </c>
      <c r="I95" s="2">
        <v>710000000</v>
      </c>
      <c r="J95" s="2" t="s">
        <v>128</v>
      </c>
      <c r="K95" s="2" t="s">
        <v>170</v>
      </c>
      <c r="L95" s="2" t="s">
        <v>139</v>
      </c>
      <c r="M95" s="2"/>
      <c r="N95" s="2" t="s">
        <v>130</v>
      </c>
      <c r="O95" s="2" t="s">
        <v>131</v>
      </c>
      <c r="P95" s="2"/>
      <c r="Q95" s="2"/>
      <c r="R95" s="60"/>
      <c r="S95" s="63"/>
      <c r="T95" s="60">
        <v>147603800</v>
      </c>
      <c r="U95" s="60">
        <v>165316256</v>
      </c>
      <c r="V95" s="14" t="s">
        <v>132</v>
      </c>
      <c r="W95" s="14">
        <v>2017</v>
      </c>
      <c r="X95" s="144"/>
      <c r="Y95" s="122" t="s">
        <v>12</v>
      </c>
    </row>
    <row r="96" spans="1:25" s="44" customFormat="1" ht="51" x14ac:dyDescent="0.25">
      <c r="A96" s="225" t="s">
        <v>141</v>
      </c>
      <c r="B96" s="64" t="s">
        <v>125</v>
      </c>
      <c r="C96" s="2" t="s">
        <v>2</v>
      </c>
      <c r="D96" s="45" t="s">
        <v>126</v>
      </c>
      <c r="E96" s="45" t="s">
        <v>1844</v>
      </c>
      <c r="F96" s="45" t="s">
        <v>142</v>
      </c>
      <c r="G96" s="2" t="s">
        <v>127</v>
      </c>
      <c r="H96" s="62">
        <v>90</v>
      </c>
      <c r="I96" s="2">
        <v>710000000</v>
      </c>
      <c r="J96" s="2" t="s">
        <v>128</v>
      </c>
      <c r="K96" s="2" t="s">
        <v>170</v>
      </c>
      <c r="L96" s="2" t="s">
        <v>139</v>
      </c>
      <c r="M96" s="2"/>
      <c r="N96" s="2" t="s">
        <v>143</v>
      </c>
      <c r="O96" s="2" t="s">
        <v>131</v>
      </c>
      <c r="P96" s="2"/>
      <c r="Q96" s="2"/>
      <c r="R96" s="60"/>
      <c r="S96" s="63"/>
      <c r="T96" s="60">
        <v>805280630.83928561</v>
      </c>
      <c r="U96" s="60">
        <v>901914306.53999996</v>
      </c>
      <c r="V96" s="14" t="s">
        <v>132</v>
      </c>
      <c r="W96" s="14">
        <v>2017</v>
      </c>
      <c r="X96" s="144"/>
      <c r="Y96" s="122" t="s">
        <v>12</v>
      </c>
    </row>
    <row r="97" spans="1:25" s="44" customFormat="1" ht="51" x14ac:dyDescent="0.25">
      <c r="A97" s="225" t="s">
        <v>144</v>
      </c>
      <c r="B97" s="64" t="s">
        <v>125</v>
      </c>
      <c r="C97" s="2" t="s">
        <v>2</v>
      </c>
      <c r="D97" s="45" t="s">
        <v>126</v>
      </c>
      <c r="E97" s="45" t="s">
        <v>1844</v>
      </c>
      <c r="F97" s="45" t="s">
        <v>145</v>
      </c>
      <c r="G97" s="2" t="s">
        <v>127</v>
      </c>
      <c r="H97" s="62">
        <v>90</v>
      </c>
      <c r="I97" s="2">
        <v>710000000</v>
      </c>
      <c r="J97" s="2" t="s">
        <v>128</v>
      </c>
      <c r="K97" s="2" t="s">
        <v>170</v>
      </c>
      <c r="L97" s="2" t="s">
        <v>146</v>
      </c>
      <c r="M97" s="2"/>
      <c r="N97" s="2" t="s">
        <v>130</v>
      </c>
      <c r="O97" s="2" t="s">
        <v>131</v>
      </c>
      <c r="P97" s="2"/>
      <c r="Q97" s="2"/>
      <c r="R97" s="60"/>
      <c r="S97" s="63"/>
      <c r="T97" s="60">
        <f>U97/1.12</f>
        <v>1165726678.3035715</v>
      </c>
      <c r="U97" s="60">
        <v>1305613879.7</v>
      </c>
      <c r="V97" s="14" t="s">
        <v>132</v>
      </c>
      <c r="W97" s="14">
        <v>2017</v>
      </c>
      <c r="X97" s="144"/>
      <c r="Y97" s="122" t="s">
        <v>12</v>
      </c>
    </row>
    <row r="98" spans="1:25" s="44" customFormat="1" ht="51" x14ac:dyDescent="0.25">
      <c r="A98" s="225" t="s">
        <v>147</v>
      </c>
      <c r="B98" s="64" t="s">
        <v>125</v>
      </c>
      <c r="C98" s="2" t="s">
        <v>30</v>
      </c>
      <c r="D98" s="45" t="s">
        <v>1848</v>
      </c>
      <c r="E98" s="45" t="s">
        <v>1849</v>
      </c>
      <c r="F98" s="45" t="s">
        <v>1845</v>
      </c>
      <c r="G98" s="2" t="s">
        <v>127</v>
      </c>
      <c r="H98" s="62">
        <v>90</v>
      </c>
      <c r="I98" s="2">
        <v>710000000</v>
      </c>
      <c r="J98" s="2" t="s">
        <v>128</v>
      </c>
      <c r="K98" s="2" t="s">
        <v>170</v>
      </c>
      <c r="L98" s="2" t="s">
        <v>129</v>
      </c>
      <c r="M98" s="2"/>
      <c r="N98" s="2" t="s">
        <v>130</v>
      </c>
      <c r="O98" s="2" t="s">
        <v>148</v>
      </c>
      <c r="P98" s="2"/>
      <c r="Q98" s="2"/>
      <c r="R98" s="60"/>
      <c r="S98" s="63"/>
      <c r="T98" s="60">
        <v>9845368012.3660717</v>
      </c>
      <c r="U98" s="60">
        <v>11026812173.85</v>
      </c>
      <c r="V98" s="14" t="s">
        <v>132</v>
      </c>
      <c r="W98" s="14">
        <v>2017</v>
      </c>
      <c r="X98" s="144"/>
      <c r="Y98" s="122" t="s">
        <v>12</v>
      </c>
    </row>
    <row r="99" spans="1:25" s="44" customFormat="1" ht="51" x14ac:dyDescent="0.25">
      <c r="A99" s="225" t="s">
        <v>149</v>
      </c>
      <c r="B99" s="64" t="s">
        <v>125</v>
      </c>
      <c r="C99" s="2" t="s">
        <v>30</v>
      </c>
      <c r="D99" s="45" t="s">
        <v>1848</v>
      </c>
      <c r="E99" s="45" t="s">
        <v>1849</v>
      </c>
      <c r="F99" s="45" t="s">
        <v>134</v>
      </c>
      <c r="G99" s="2" t="s">
        <v>127</v>
      </c>
      <c r="H99" s="62">
        <v>90</v>
      </c>
      <c r="I99" s="2">
        <v>710000000</v>
      </c>
      <c r="J99" s="2" t="s">
        <v>128</v>
      </c>
      <c r="K99" s="2" t="s">
        <v>170</v>
      </c>
      <c r="L99" s="2" t="s">
        <v>129</v>
      </c>
      <c r="M99" s="2"/>
      <c r="N99" s="2" t="s">
        <v>130</v>
      </c>
      <c r="O99" s="2" t="s">
        <v>148</v>
      </c>
      <c r="P99" s="2"/>
      <c r="Q99" s="2"/>
      <c r="R99" s="60"/>
      <c r="S99" s="63"/>
      <c r="T99" s="60">
        <v>1173224883.4557974</v>
      </c>
      <c r="U99" s="60">
        <v>1314011869.4704933</v>
      </c>
      <c r="V99" s="14" t="s">
        <v>132</v>
      </c>
      <c r="W99" s="14">
        <v>2017</v>
      </c>
      <c r="X99" s="144"/>
      <c r="Y99" s="122" t="s">
        <v>12</v>
      </c>
    </row>
    <row r="100" spans="1:25" s="44" customFormat="1" ht="51" x14ac:dyDescent="0.25">
      <c r="A100" s="225" t="s">
        <v>150</v>
      </c>
      <c r="B100" s="64" t="s">
        <v>125</v>
      </c>
      <c r="C100" s="2" t="s">
        <v>30</v>
      </c>
      <c r="D100" s="45" t="s">
        <v>1848</v>
      </c>
      <c r="E100" s="45" t="s">
        <v>1849</v>
      </c>
      <c r="F100" s="45" t="s">
        <v>1846</v>
      </c>
      <c r="G100" s="2" t="s">
        <v>127</v>
      </c>
      <c r="H100" s="62">
        <v>90</v>
      </c>
      <c r="I100" s="2">
        <v>710000000</v>
      </c>
      <c r="J100" s="2" t="s">
        <v>128</v>
      </c>
      <c r="K100" s="2" t="s">
        <v>170</v>
      </c>
      <c r="L100" s="2" t="s">
        <v>129</v>
      </c>
      <c r="M100" s="2"/>
      <c r="N100" s="2" t="s">
        <v>130</v>
      </c>
      <c r="O100" s="2" t="s">
        <v>148</v>
      </c>
      <c r="P100" s="2"/>
      <c r="Q100" s="2"/>
      <c r="R100" s="60"/>
      <c r="S100" s="63"/>
      <c r="T100" s="60">
        <v>4568542445.5735607</v>
      </c>
      <c r="U100" s="60">
        <v>5116767539.0423889</v>
      </c>
      <c r="V100" s="14" t="s">
        <v>132</v>
      </c>
      <c r="W100" s="14">
        <v>2017</v>
      </c>
      <c r="X100" s="144"/>
      <c r="Y100" s="122" t="s">
        <v>12</v>
      </c>
    </row>
    <row r="101" spans="1:25" s="44" customFormat="1" ht="51" x14ac:dyDescent="0.25">
      <c r="A101" s="225" t="s">
        <v>151</v>
      </c>
      <c r="B101" s="64" t="s">
        <v>125</v>
      </c>
      <c r="C101" s="2" t="s">
        <v>62</v>
      </c>
      <c r="D101" s="45" t="s">
        <v>1848</v>
      </c>
      <c r="E101" s="45" t="s">
        <v>1849</v>
      </c>
      <c r="F101" s="45" t="s">
        <v>152</v>
      </c>
      <c r="G101" s="2" t="s">
        <v>127</v>
      </c>
      <c r="H101" s="62">
        <v>90</v>
      </c>
      <c r="I101" s="2">
        <v>710000000</v>
      </c>
      <c r="J101" s="2" t="s">
        <v>128</v>
      </c>
      <c r="K101" s="2" t="s">
        <v>170</v>
      </c>
      <c r="L101" s="2" t="s">
        <v>129</v>
      </c>
      <c r="M101" s="2"/>
      <c r="N101" s="2" t="s">
        <v>130</v>
      </c>
      <c r="O101" s="2" t="s">
        <v>148</v>
      </c>
      <c r="P101" s="2"/>
      <c r="Q101" s="2"/>
      <c r="R101" s="60"/>
      <c r="S101" s="63"/>
      <c r="T101" s="60">
        <v>472361370.85227972</v>
      </c>
      <c r="U101" s="60">
        <v>529044735.35455334</v>
      </c>
      <c r="V101" s="14" t="s">
        <v>132</v>
      </c>
      <c r="W101" s="14">
        <v>2017</v>
      </c>
      <c r="X101" s="144"/>
      <c r="Y101" s="122" t="s">
        <v>12</v>
      </c>
    </row>
    <row r="102" spans="1:25" s="44" customFormat="1" ht="51" x14ac:dyDescent="0.25">
      <c r="A102" s="225" t="s">
        <v>153</v>
      </c>
      <c r="B102" s="64" t="s">
        <v>125</v>
      </c>
      <c r="C102" s="2" t="s">
        <v>30</v>
      </c>
      <c r="D102" s="45" t="s">
        <v>1848</v>
      </c>
      <c r="E102" s="45" t="s">
        <v>1849</v>
      </c>
      <c r="F102" s="45" t="s">
        <v>138</v>
      </c>
      <c r="G102" s="2" t="s">
        <v>127</v>
      </c>
      <c r="H102" s="62">
        <v>90</v>
      </c>
      <c r="I102" s="2">
        <v>710000000</v>
      </c>
      <c r="J102" s="2" t="s">
        <v>128</v>
      </c>
      <c r="K102" s="2" t="s">
        <v>170</v>
      </c>
      <c r="L102" s="2" t="s">
        <v>139</v>
      </c>
      <c r="M102" s="2"/>
      <c r="N102" s="2" t="s">
        <v>130</v>
      </c>
      <c r="O102" s="2" t="s">
        <v>148</v>
      </c>
      <c r="P102" s="2"/>
      <c r="Q102" s="2"/>
      <c r="R102" s="60"/>
      <c r="S102" s="63"/>
      <c r="T102" s="60">
        <v>3791700882.7053571</v>
      </c>
      <c r="U102" s="60">
        <v>4246704988.6300001</v>
      </c>
      <c r="V102" s="14" t="s">
        <v>132</v>
      </c>
      <c r="W102" s="14">
        <v>2017</v>
      </c>
      <c r="X102" s="144"/>
      <c r="Y102" s="122" t="s">
        <v>12</v>
      </c>
    </row>
    <row r="103" spans="1:25" s="44" customFormat="1" ht="51" x14ac:dyDescent="0.25">
      <c r="A103" s="225" t="s">
        <v>154</v>
      </c>
      <c r="B103" s="64" t="s">
        <v>125</v>
      </c>
      <c r="C103" s="2" t="s">
        <v>30</v>
      </c>
      <c r="D103" s="45" t="s">
        <v>1848</v>
      </c>
      <c r="E103" s="45" t="s">
        <v>1849</v>
      </c>
      <c r="F103" s="45" t="s">
        <v>1847</v>
      </c>
      <c r="G103" s="2" t="s">
        <v>127</v>
      </c>
      <c r="H103" s="62">
        <v>90</v>
      </c>
      <c r="I103" s="2">
        <v>710000000</v>
      </c>
      <c r="J103" s="2" t="s">
        <v>128</v>
      </c>
      <c r="K103" s="2" t="s">
        <v>170</v>
      </c>
      <c r="L103" s="2" t="s">
        <v>139</v>
      </c>
      <c r="M103" s="2"/>
      <c r="N103" s="2" t="s">
        <v>130</v>
      </c>
      <c r="O103" s="2" t="s">
        <v>148</v>
      </c>
      <c r="P103" s="2"/>
      <c r="Q103" s="2"/>
      <c r="R103" s="60"/>
      <c r="S103" s="63"/>
      <c r="T103" s="60">
        <v>1277154258.2142856</v>
      </c>
      <c r="U103" s="60">
        <v>1430412769.2</v>
      </c>
      <c r="V103" s="14" t="s">
        <v>132</v>
      </c>
      <c r="W103" s="14">
        <v>2017</v>
      </c>
      <c r="X103" s="144"/>
      <c r="Y103" s="122" t="s">
        <v>12</v>
      </c>
    </row>
    <row r="104" spans="1:25" s="44" customFormat="1" ht="51" x14ac:dyDescent="0.25">
      <c r="A104" s="225" t="s">
        <v>155</v>
      </c>
      <c r="B104" s="64" t="s">
        <v>125</v>
      </c>
      <c r="C104" s="2" t="s">
        <v>30</v>
      </c>
      <c r="D104" s="45" t="s">
        <v>1848</v>
      </c>
      <c r="E104" s="45" t="s">
        <v>1849</v>
      </c>
      <c r="F104" s="45" t="s">
        <v>142</v>
      </c>
      <c r="G104" s="2" t="s">
        <v>127</v>
      </c>
      <c r="H104" s="62">
        <v>90</v>
      </c>
      <c r="I104" s="2">
        <v>710000000</v>
      </c>
      <c r="J104" s="2" t="s">
        <v>128</v>
      </c>
      <c r="K104" s="2" t="s">
        <v>170</v>
      </c>
      <c r="L104" s="2" t="s">
        <v>139</v>
      </c>
      <c r="M104" s="2"/>
      <c r="N104" s="2" t="s">
        <v>130</v>
      </c>
      <c r="O104" s="2" t="s">
        <v>148</v>
      </c>
      <c r="P104" s="2"/>
      <c r="Q104" s="2"/>
      <c r="R104" s="60"/>
      <c r="S104" s="63"/>
      <c r="T104" s="60">
        <v>1011611376.1785712</v>
      </c>
      <c r="U104" s="60">
        <v>1133004741.3199999</v>
      </c>
      <c r="V104" s="14" t="s">
        <v>132</v>
      </c>
      <c r="W104" s="14">
        <v>2017</v>
      </c>
      <c r="X104" s="144"/>
      <c r="Y104" s="122" t="s">
        <v>12</v>
      </c>
    </row>
    <row r="105" spans="1:25" s="44" customFormat="1" ht="51" x14ac:dyDescent="0.25">
      <c r="A105" s="225" t="s">
        <v>156</v>
      </c>
      <c r="B105" s="64" t="s">
        <v>125</v>
      </c>
      <c r="C105" s="2" t="s">
        <v>30</v>
      </c>
      <c r="D105" s="45" t="s">
        <v>1848</v>
      </c>
      <c r="E105" s="45" t="s">
        <v>1849</v>
      </c>
      <c r="F105" s="45" t="s">
        <v>145</v>
      </c>
      <c r="G105" s="2" t="s">
        <v>127</v>
      </c>
      <c r="H105" s="62">
        <v>90</v>
      </c>
      <c r="I105" s="2">
        <v>710000000</v>
      </c>
      <c r="J105" s="2" t="s">
        <v>128</v>
      </c>
      <c r="K105" s="2" t="s">
        <v>170</v>
      </c>
      <c r="L105" s="2" t="s">
        <v>146</v>
      </c>
      <c r="M105" s="2"/>
      <c r="N105" s="2" t="s">
        <v>130</v>
      </c>
      <c r="O105" s="2" t="s">
        <v>148</v>
      </c>
      <c r="P105" s="2"/>
      <c r="Q105" s="2"/>
      <c r="R105" s="60"/>
      <c r="S105" s="63"/>
      <c r="T105" s="60">
        <v>6075984695.7053566</v>
      </c>
      <c r="U105" s="60">
        <v>6805102859.1899996</v>
      </c>
      <c r="V105" s="14" t="s">
        <v>132</v>
      </c>
      <c r="W105" s="14">
        <v>2017</v>
      </c>
      <c r="X105" s="144"/>
      <c r="Y105" s="122" t="s">
        <v>12</v>
      </c>
    </row>
    <row r="106" spans="1:25" s="44" customFormat="1" ht="63.75" x14ac:dyDescent="0.25">
      <c r="A106" s="225" t="s">
        <v>157</v>
      </c>
      <c r="B106" s="64" t="s">
        <v>125</v>
      </c>
      <c r="C106" s="2" t="s">
        <v>42</v>
      </c>
      <c r="D106" s="45" t="s">
        <v>969</v>
      </c>
      <c r="E106" s="45" t="s">
        <v>969</v>
      </c>
      <c r="F106" s="45" t="s">
        <v>1850</v>
      </c>
      <c r="G106" s="2" t="s">
        <v>127</v>
      </c>
      <c r="H106" s="62">
        <v>90</v>
      </c>
      <c r="I106" s="2">
        <v>710000000</v>
      </c>
      <c r="J106" s="2" t="s">
        <v>128</v>
      </c>
      <c r="K106" s="2" t="s">
        <v>170</v>
      </c>
      <c r="L106" s="2" t="s">
        <v>129</v>
      </c>
      <c r="M106" s="2"/>
      <c r="N106" s="2" t="s">
        <v>130</v>
      </c>
      <c r="O106" s="2" t="s">
        <v>131</v>
      </c>
      <c r="P106" s="2"/>
      <c r="Q106" s="2"/>
      <c r="R106" s="60"/>
      <c r="S106" s="63"/>
      <c r="T106" s="60">
        <v>3882752858.1964283</v>
      </c>
      <c r="U106" s="60">
        <v>4348683201.1800003</v>
      </c>
      <c r="V106" s="14" t="s">
        <v>132</v>
      </c>
      <c r="W106" s="14">
        <v>2017</v>
      </c>
      <c r="X106" s="144"/>
      <c r="Y106" s="122" t="s">
        <v>12</v>
      </c>
    </row>
    <row r="107" spans="1:25" s="44" customFormat="1" ht="63.75" x14ac:dyDescent="0.25">
      <c r="A107" s="225" t="s">
        <v>158</v>
      </c>
      <c r="B107" s="64" t="s">
        <v>125</v>
      </c>
      <c r="C107" s="2" t="s">
        <v>42</v>
      </c>
      <c r="D107" s="45" t="s">
        <v>969</v>
      </c>
      <c r="E107" s="45" t="s">
        <v>969</v>
      </c>
      <c r="F107" s="45" t="s">
        <v>1851</v>
      </c>
      <c r="G107" s="2" t="s">
        <v>127</v>
      </c>
      <c r="H107" s="62">
        <v>90</v>
      </c>
      <c r="I107" s="2">
        <v>710000000</v>
      </c>
      <c r="J107" s="2" t="s">
        <v>128</v>
      </c>
      <c r="K107" s="2" t="s">
        <v>170</v>
      </c>
      <c r="L107" s="2" t="s">
        <v>129</v>
      </c>
      <c r="M107" s="2"/>
      <c r="N107" s="2" t="s">
        <v>130</v>
      </c>
      <c r="O107" s="2" t="s">
        <v>131</v>
      </c>
      <c r="P107" s="2"/>
      <c r="Q107" s="2"/>
      <c r="R107" s="60"/>
      <c r="S107" s="63"/>
      <c r="T107" s="60">
        <v>1010929384.6208498</v>
      </c>
      <c r="U107" s="60">
        <v>1132240910.775352</v>
      </c>
      <c r="V107" s="14" t="s">
        <v>132</v>
      </c>
      <c r="W107" s="14">
        <v>2017</v>
      </c>
      <c r="X107" s="144"/>
      <c r="Y107" s="122" t="s">
        <v>12</v>
      </c>
    </row>
    <row r="108" spans="1:25" s="44" customFormat="1" ht="63.75" x14ac:dyDescent="0.25">
      <c r="A108" s="225" t="s">
        <v>159</v>
      </c>
      <c r="B108" s="64" t="s">
        <v>125</v>
      </c>
      <c r="C108" s="2" t="s">
        <v>42</v>
      </c>
      <c r="D108" s="45" t="s">
        <v>969</v>
      </c>
      <c r="E108" s="45" t="s">
        <v>969</v>
      </c>
      <c r="F108" s="45" t="s">
        <v>1852</v>
      </c>
      <c r="G108" s="2" t="s">
        <v>127</v>
      </c>
      <c r="H108" s="62">
        <v>90</v>
      </c>
      <c r="I108" s="2">
        <v>710000000</v>
      </c>
      <c r="J108" s="2" t="s">
        <v>128</v>
      </c>
      <c r="K108" s="2" t="s">
        <v>170</v>
      </c>
      <c r="L108" s="2" t="s">
        <v>129</v>
      </c>
      <c r="M108" s="2"/>
      <c r="N108" s="2" t="s">
        <v>130</v>
      </c>
      <c r="O108" s="2" t="s">
        <v>131</v>
      </c>
      <c r="P108" s="2"/>
      <c r="Q108" s="2"/>
      <c r="R108" s="60"/>
      <c r="S108" s="63"/>
      <c r="T108" s="60">
        <v>558709252.75468159</v>
      </c>
      <c r="U108" s="60">
        <v>625754363.08524346</v>
      </c>
      <c r="V108" s="14" t="s">
        <v>132</v>
      </c>
      <c r="W108" s="14">
        <v>2017</v>
      </c>
      <c r="X108" s="144"/>
      <c r="Y108" s="122" t="s">
        <v>12</v>
      </c>
    </row>
    <row r="109" spans="1:25" s="44" customFormat="1" ht="51" x14ac:dyDescent="0.25">
      <c r="A109" s="225" t="s">
        <v>160</v>
      </c>
      <c r="B109" s="64" t="s">
        <v>125</v>
      </c>
      <c r="C109" s="2" t="s">
        <v>42</v>
      </c>
      <c r="D109" s="45" t="s">
        <v>969</v>
      </c>
      <c r="E109" s="45" t="s">
        <v>969</v>
      </c>
      <c r="F109" s="45" t="s">
        <v>1853</v>
      </c>
      <c r="G109" s="2" t="s">
        <v>127</v>
      </c>
      <c r="H109" s="62">
        <v>90</v>
      </c>
      <c r="I109" s="2">
        <v>710000000</v>
      </c>
      <c r="J109" s="2" t="s">
        <v>128</v>
      </c>
      <c r="K109" s="2" t="s">
        <v>170</v>
      </c>
      <c r="L109" s="2" t="s">
        <v>129</v>
      </c>
      <c r="M109" s="2"/>
      <c r="N109" s="2" t="s">
        <v>130</v>
      </c>
      <c r="O109" s="2" t="s">
        <v>131</v>
      </c>
      <c r="P109" s="2"/>
      <c r="Q109" s="2"/>
      <c r="R109" s="60"/>
      <c r="S109" s="63"/>
      <c r="T109" s="60">
        <f>U109/1.12</f>
        <v>178825610.35669765</v>
      </c>
      <c r="U109" s="60">
        <v>200284683.5995014</v>
      </c>
      <c r="V109" s="14" t="s">
        <v>132</v>
      </c>
      <c r="W109" s="14">
        <v>2017</v>
      </c>
      <c r="X109" s="144"/>
      <c r="Y109" s="122" t="s">
        <v>12</v>
      </c>
    </row>
    <row r="110" spans="1:25" s="44" customFormat="1" ht="51" x14ac:dyDescent="0.25">
      <c r="A110" s="225" t="s">
        <v>161</v>
      </c>
      <c r="B110" s="64" t="s">
        <v>125</v>
      </c>
      <c r="C110" s="2" t="s">
        <v>42</v>
      </c>
      <c r="D110" s="45" t="s">
        <v>969</v>
      </c>
      <c r="E110" s="45" t="s">
        <v>969</v>
      </c>
      <c r="F110" s="45" t="s">
        <v>1854</v>
      </c>
      <c r="G110" s="2" t="s">
        <v>127</v>
      </c>
      <c r="H110" s="62">
        <v>90</v>
      </c>
      <c r="I110" s="2">
        <v>710000000</v>
      </c>
      <c r="J110" s="2" t="s">
        <v>128</v>
      </c>
      <c r="K110" s="2" t="s">
        <v>170</v>
      </c>
      <c r="L110" s="2" t="s">
        <v>139</v>
      </c>
      <c r="M110" s="2"/>
      <c r="N110" s="2" t="s">
        <v>130</v>
      </c>
      <c r="O110" s="2" t="s">
        <v>131</v>
      </c>
      <c r="P110" s="2"/>
      <c r="Q110" s="2"/>
      <c r="R110" s="60"/>
      <c r="S110" s="63"/>
      <c r="T110" s="60">
        <v>833353916.07142854</v>
      </c>
      <c r="U110" s="60">
        <v>933356386</v>
      </c>
      <c r="V110" s="14" t="s">
        <v>132</v>
      </c>
      <c r="W110" s="14">
        <v>2017</v>
      </c>
      <c r="X110" s="144"/>
      <c r="Y110" s="122" t="s">
        <v>12</v>
      </c>
    </row>
    <row r="111" spans="1:25" s="44" customFormat="1" ht="63.75" x14ac:dyDescent="0.25">
      <c r="A111" s="225" t="s">
        <v>162</v>
      </c>
      <c r="B111" s="64" t="s">
        <v>125</v>
      </c>
      <c r="C111" s="2" t="s">
        <v>42</v>
      </c>
      <c r="D111" s="45" t="s">
        <v>969</v>
      </c>
      <c r="E111" s="45" t="s">
        <v>969</v>
      </c>
      <c r="F111" s="45" t="s">
        <v>1855</v>
      </c>
      <c r="G111" s="2" t="s">
        <v>127</v>
      </c>
      <c r="H111" s="62">
        <v>90</v>
      </c>
      <c r="I111" s="2">
        <v>710000000</v>
      </c>
      <c r="J111" s="2" t="s">
        <v>128</v>
      </c>
      <c r="K111" s="2" t="s">
        <v>170</v>
      </c>
      <c r="L111" s="2" t="s">
        <v>139</v>
      </c>
      <c r="M111" s="2"/>
      <c r="N111" s="2" t="s">
        <v>130</v>
      </c>
      <c r="O111" s="2" t="s">
        <v>131</v>
      </c>
      <c r="P111" s="2"/>
      <c r="Q111" s="2"/>
      <c r="R111" s="60"/>
      <c r="S111" s="63"/>
      <c r="T111" s="60">
        <v>296605269.64285713</v>
      </c>
      <c r="U111" s="60">
        <v>332197902</v>
      </c>
      <c r="V111" s="14" t="s">
        <v>132</v>
      </c>
      <c r="W111" s="14">
        <v>2017</v>
      </c>
      <c r="X111" s="144"/>
      <c r="Y111" s="122" t="s">
        <v>12</v>
      </c>
    </row>
    <row r="112" spans="1:25" s="44" customFormat="1" ht="76.5" x14ac:dyDescent="0.25">
      <c r="A112" s="225" t="s">
        <v>163</v>
      </c>
      <c r="B112" s="64" t="s">
        <v>125</v>
      </c>
      <c r="C112" s="2" t="s">
        <v>42</v>
      </c>
      <c r="D112" s="45" t="s">
        <v>969</v>
      </c>
      <c r="E112" s="45" t="s">
        <v>969</v>
      </c>
      <c r="F112" s="45" t="s">
        <v>1856</v>
      </c>
      <c r="G112" s="2" t="s">
        <v>127</v>
      </c>
      <c r="H112" s="62">
        <v>90</v>
      </c>
      <c r="I112" s="2">
        <v>710000000</v>
      </c>
      <c r="J112" s="2" t="s">
        <v>128</v>
      </c>
      <c r="K112" s="2" t="s">
        <v>170</v>
      </c>
      <c r="L112" s="2" t="s">
        <v>139</v>
      </c>
      <c r="M112" s="2"/>
      <c r="N112" s="2" t="s">
        <v>130</v>
      </c>
      <c r="O112" s="2" t="s">
        <v>131</v>
      </c>
      <c r="P112" s="2"/>
      <c r="Q112" s="2"/>
      <c r="R112" s="60"/>
      <c r="S112" s="63"/>
      <c r="T112" s="60">
        <v>399635234.82142854</v>
      </c>
      <c r="U112" s="60">
        <v>447591463</v>
      </c>
      <c r="V112" s="14" t="s">
        <v>132</v>
      </c>
      <c r="W112" s="14">
        <v>2017</v>
      </c>
      <c r="X112" s="144"/>
      <c r="Y112" s="122" t="s">
        <v>12</v>
      </c>
    </row>
    <row r="113" spans="1:25" s="44" customFormat="1" ht="89.25" x14ac:dyDescent="0.25">
      <c r="A113" s="225" t="s">
        <v>164</v>
      </c>
      <c r="B113" s="64" t="s">
        <v>125</v>
      </c>
      <c r="C113" s="2" t="s">
        <v>42</v>
      </c>
      <c r="D113" s="45" t="s">
        <v>969</v>
      </c>
      <c r="E113" s="45" t="s">
        <v>969</v>
      </c>
      <c r="F113" s="45" t="s">
        <v>1857</v>
      </c>
      <c r="G113" s="2" t="s">
        <v>127</v>
      </c>
      <c r="H113" s="62">
        <v>90</v>
      </c>
      <c r="I113" s="2">
        <v>710000000</v>
      </c>
      <c r="J113" s="2" t="s">
        <v>128</v>
      </c>
      <c r="K113" s="2" t="s">
        <v>170</v>
      </c>
      <c r="L113" s="2" t="s">
        <v>146</v>
      </c>
      <c r="M113" s="2"/>
      <c r="N113" s="2" t="s">
        <v>130</v>
      </c>
      <c r="O113" s="2" t="s">
        <v>131</v>
      </c>
      <c r="P113" s="2"/>
      <c r="Q113" s="2"/>
      <c r="R113" s="60"/>
      <c r="S113" s="63"/>
      <c r="T113" s="60">
        <v>1601544323.2142856</v>
      </c>
      <c r="U113" s="60">
        <v>1793729642</v>
      </c>
      <c r="V113" s="14" t="s">
        <v>132</v>
      </c>
      <c r="W113" s="14">
        <v>2017</v>
      </c>
      <c r="X113" s="144"/>
      <c r="Y113" s="122" t="s">
        <v>12</v>
      </c>
    </row>
    <row r="114" spans="1:25" s="44" customFormat="1" ht="63.75" x14ac:dyDescent="0.25">
      <c r="A114" s="225" t="s">
        <v>165</v>
      </c>
      <c r="B114" s="64" t="s">
        <v>125</v>
      </c>
      <c r="C114" s="2" t="s">
        <v>42</v>
      </c>
      <c r="D114" s="45" t="s">
        <v>969</v>
      </c>
      <c r="E114" s="45" t="s">
        <v>969</v>
      </c>
      <c r="F114" s="45" t="s">
        <v>1858</v>
      </c>
      <c r="G114" s="2" t="s">
        <v>127</v>
      </c>
      <c r="H114" s="62">
        <v>90</v>
      </c>
      <c r="I114" s="2">
        <v>710000000</v>
      </c>
      <c r="J114" s="2" t="s">
        <v>128</v>
      </c>
      <c r="K114" s="2" t="s">
        <v>170</v>
      </c>
      <c r="L114" s="2" t="s">
        <v>129</v>
      </c>
      <c r="M114" s="2"/>
      <c r="N114" s="2" t="s">
        <v>130</v>
      </c>
      <c r="O114" s="2" t="s">
        <v>131</v>
      </c>
      <c r="P114" s="2"/>
      <c r="Q114" s="2"/>
      <c r="R114" s="60"/>
      <c r="S114" s="63"/>
      <c r="T114" s="60">
        <v>964437209.5811255</v>
      </c>
      <c r="U114" s="60">
        <v>1080169674.7308607</v>
      </c>
      <c r="V114" s="14" t="s">
        <v>132</v>
      </c>
      <c r="W114" s="14">
        <v>2017</v>
      </c>
      <c r="X114" s="144"/>
      <c r="Y114" s="122" t="s">
        <v>12</v>
      </c>
    </row>
    <row r="115" spans="1:25" s="44" customFormat="1" ht="76.5" x14ac:dyDescent="0.25">
      <c r="A115" s="225" t="s">
        <v>441</v>
      </c>
      <c r="B115" s="64" t="s">
        <v>125</v>
      </c>
      <c r="C115" s="2" t="s">
        <v>62</v>
      </c>
      <c r="D115" s="45" t="s">
        <v>1859</v>
      </c>
      <c r="E115" s="45" t="s">
        <v>1859</v>
      </c>
      <c r="F115" s="45" t="s">
        <v>1860</v>
      </c>
      <c r="G115" s="2" t="s">
        <v>127</v>
      </c>
      <c r="H115" s="62">
        <v>90</v>
      </c>
      <c r="I115" s="2">
        <v>710000000</v>
      </c>
      <c r="J115" s="2" t="s">
        <v>128</v>
      </c>
      <c r="K115" s="2" t="s">
        <v>170</v>
      </c>
      <c r="L115" s="2" t="s">
        <v>139</v>
      </c>
      <c r="M115" s="2"/>
      <c r="N115" s="2" t="s">
        <v>130</v>
      </c>
      <c r="O115" s="2" t="s">
        <v>131</v>
      </c>
      <c r="P115" s="2"/>
      <c r="Q115" s="2"/>
      <c r="R115" s="60"/>
      <c r="S115" s="63"/>
      <c r="T115" s="60">
        <v>1017528039.2857141</v>
      </c>
      <c r="U115" s="60">
        <v>1139631404</v>
      </c>
      <c r="V115" s="14" t="s">
        <v>132</v>
      </c>
      <c r="W115" s="14">
        <v>2017</v>
      </c>
      <c r="X115" s="144"/>
      <c r="Y115" s="122" t="s">
        <v>12</v>
      </c>
    </row>
    <row r="116" spans="1:25" s="44" customFormat="1" ht="51" x14ac:dyDescent="0.25">
      <c r="A116" s="225" t="s">
        <v>442</v>
      </c>
      <c r="B116" s="64" t="s">
        <v>125</v>
      </c>
      <c r="C116" s="2" t="s">
        <v>62</v>
      </c>
      <c r="D116" s="45" t="s">
        <v>1859</v>
      </c>
      <c r="E116" s="45" t="s">
        <v>1859</v>
      </c>
      <c r="F116" s="45" t="s">
        <v>1861</v>
      </c>
      <c r="G116" s="2" t="s">
        <v>127</v>
      </c>
      <c r="H116" s="62">
        <v>90</v>
      </c>
      <c r="I116" s="2">
        <v>710000000</v>
      </c>
      <c r="J116" s="2" t="s">
        <v>128</v>
      </c>
      <c r="K116" s="2" t="s">
        <v>170</v>
      </c>
      <c r="L116" s="2" t="s">
        <v>129</v>
      </c>
      <c r="M116" s="2"/>
      <c r="N116" s="2" t="s">
        <v>130</v>
      </c>
      <c r="O116" s="2" t="s">
        <v>131</v>
      </c>
      <c r="P116" s="2"/>
      <c r="Q116" s="2"/>
      <c r="R116" s="60"/>
      <c r="S116" s="63"/>
      <c r="T116" s="60">
        <v>26359959.960000001</v>
      </c>
      <c r="U116" s="60">
        <v>29523155.16</v>
      </c>
      <c r="V116" s="14" t="s">
        <v>132</v>
      </c>
      <c r="W116" s="14">
        <v>2017</v>
      </c>
      <c r="X116" s="144"/>
      <c r="Y116" s="122" t="s">
        <v>12</v>
      </c>
    </row>
    <row r="117" spans="1:25" s="210" customFormat="1" ht="102" x14ac:dyDescent="0.2">
      <c r="A117" s="225" t="s">
        <v>783</v>
      </c>
      <c r="B117" s="64" t="s">
        <v>125</v>
      </c>
      <c r="C117" s="2" t="s">
        <v>42</v>
      </c>
      <c r="D117" s="45" t="s">
        <v>969</v>
      </c>
      <c r="E117" s="45" t="s">
        <v>969</v>
      </c>
      <c r="F117" s="45" t="s">
        <v>2060</v>
      </c>
      <c r="G117" s="2" t="s">
        <v>127</v>
      </c>
      <c r="H117" s="62">
        <v>90</v>
      </c>
      <c r="I117" s="2">
        <v>710000000</v>
      </c>
      <c r="J117" s="2" t="s">
        <v>128</v>
      </c>
      <c r="K117" s="2" t="s">
        <v>170</v>
      </c>
      <c r="L117" s="2" t="s">
        <v>970</v>
      </c>
      <c r="M117" s="2"/>
      <c r="N117" s="2" t="s">
        <v>130</v>
      </c>
      <c r="O117" s="2" t="s">
        <v>971</v>
      </c>
      <c r="P117" s="2"/>
      <c r="Q117" s="2"/>
      <c r="R117" s="60"/>
      <c r="S117" s="63"/>
      <c r="T117" s="60">
        <v>0</v>
      </c>
      <c r="U117" s="60">
        <v>0</v>
      </c>
      <c r="V117" s="14" t="s">
        <v>132</v>
      </c>
      <c r="W117" s="14">
        <v>2017</v>
      </c>
      <c r="X117" s="209" t="s">
        <v>2061</v>
      </c>
      <c r="Y117" s="122" t="s">
        <v>926</v>
      </c>
    </row>
    <row r="118" spans="1:25" s="210" customFormat="1" ht="102" x14ac:dyDescent="0.2">
      <c r="A118" s="225" t="s">
        <v>2062</v>
      </c>
      <c r="B118" s="64" t="s">
        <v>125</v>
      </c>
      <c r="C118" s="2" t="s">
        <v>42</v>
      </c>
      <c r="D118" s="45" t="s">
        <v>969</v>
      </c>
      <c r="E118" s="45" t="s">
        <v>969</v>
      </c>
      <c r="F118" s="45" t="s">
        <v>2060</v>
      </c>
      <c r="G118" s="2" t="s">
        <v>127</v>
      </c>
      <c r="H118" s="62">
        <v>90</v>
      </c>
      <c r="I118" s="2">
        <v>710000000</v>
      </c>
      <c r="J118" s="2" t="s">
        <v>128</v>
      </c>
      <c r="K118" s="2" t="s">
        <v>446</v>
      </c>
      <c r="L118" s="2" t="s">
        <v>970</v>
      </c>
      <c r="M118" s="2"/>
      <c r="N118" s="2" t="s">
        <v>130</v>
      </c>
      <c r="O118" s="2" t="s">
        <v>971</v>
      </c>
      <c r="P118" s="2"/>
      <c r="Q118" s="2"/>
      <c r="R118" s="60"/>
      <c r="S118" s="63"/>
      <c r="T118" s="200">
        <v>3722177718.7499995</v>
      </c>
      <c r="U118" s="200">
        <v>4168839045</v>
      </c>
      <c r="V118" s="14" t="s">
        <v>132</v>
      </c>
      <c r="W118" s="14">
        <v>2017</v>
      </c>
      <c r="X118" s="144" t="s">
        <v>2021</v>
      </c>
      <c r="Y118" s="122" t="s">
        <v>926</v>
      </c>
    </row>
    <row r="119" spans="1:25" s="44" customFormat="1" ht="51" x14ac:dyDescent="0.25">
      <c r="A119" s="225" t="s">
        <v>784</v>
      </c>
      <c r="B119" s="64" t="s">
        <v>125</v>
      </c>
      <c r="C119" s="2" t="s">
        <v>42</v>
      </c>
      <c r="D119" s="45" t="s">
        <v>969</v>
      </c>
      <c r="E119" s="45" t="s">
        <v>969</v>
      </c>
      <c r="F119" s="45" t="s">
        <v>1862</v>
      </c>
      <c r="G119" s="2" t="s">
        <v>127</v>
      </c>
      <c r="H119" s="62">
        <v>90</v>
      </c>
      <c r="I119" s="2">
        <v>710000000</v>
      </c>
      <c r="J119" s="2" t="s">
        <v>128</v>
      </c>
      <c r="K119" s="2" t="s">
        <v>170</v>
      </c>
      <c r="L119" s="2" t="s">
        <v>139</v>
      </c>
      <c r="M119" s="2"/>
      <c r="N119" s="2" t="s">
        <v>130</v>
      </c>
      <c r="O119" s="2" t="s">
        <v>971</v>
      </c>
      <c r="P119" s="2"/>
      <c r="Q119" s="2"/>
      <c r="R119" s="60"/>
      <c r="S119" s="63"/>
      <c r="T119" s="60">
        <v>906500559.82142854</v>
      </c>
      <c r="U119" s="60">
        <v>1015280627</v>
      </c>
      <c r="V119" s="14" t="s">
        <v>132</v>
      </c>
      <c r="W119" s="14">
        <v>2017</v>
      </c>
      <c r="X119" s="144"/>
      <c r="Y119" s="122" t="s">
        <v>926</v>
      </c>
    </row>
    <row r="120" spans="1:25" s="44" customFormat="1" ht="63.75" x14ac:dyDescent="0.25">
      <c r="A120" s="225" t="s">
        <v>166</v>
      </c>
      <c r="B120" s="64" t="s">
        <v>125</v>
      </c>
      <c r="C120" s="2" t="s">
        <v>42</v>
      </c>
      <c r="D120" s="45" t="s">
        <v>969</v>
      </c>
      <c r="E120" s="45" t="s">
        <v>969</v>
      </c>
      <c r="F120" s="45" t="s">
        <v>1863</v>
      </c>
      <c r="G120" s="2" t="s">
        <v>127</v>
      </c>
      <c r="H120" s="62">
        <v>90</v>
      </c>
      <c r="I120" s="2">
        <v>710000000</v>
      </c>
      <c r="J120" s="2" t="s">
        <v>128</v>
      </c>
      <c r="K120" s="2" t="s">
        <v>170</v>
      </c>
      <c r="L120" s="2" t="s">
        <v>139</v>
      </c>
      <c r="M120" s="2"/>
      <c r="N120" s="2" t="s">
        <v>130</v>
      </c>
      <c r="O120" s="2" t="s">
        <v>971</v>
      </c>
      <c r="P120" s="2"/>
      <c r="Q120" s="2"/>
      <c r="R120" s="60"/>
      <c r="S120" s="63"/>
      <c r="T120" s="60">
        <v>147960645.53571427</v>
      </c>
      <c r="U120" s="60">
        <v>165715923</v>
      </c>
      <c r="V120" s="14" t="s">
        <v>132</v>
      </c>
      <c r="W120" s="14">
        <v>2017</v>
      </c>
      <c r="X120" s="144"/>
      <c r="Y120" s="122" t="s">
        <v>926</v>
      </c>
    </row>
    <row r="121" spans="1:25" s="44" customFormat="1" ht="63.75" x14ac:dyDescent="0.25">
      <c r="A121" s="225" t="s">
        <v>863</v>
      </c>
      <c r="B121" s="64" t="s">
        <v>125</v>
      </c>
      <c r="C121" s="2" t="s">
        <v>42</v>
      </c>
      <c r="D121" s="45" t="s">
        <v>969</v>
      </c>
      <c r="E121" s="45" t="s">
        <v>969</v>
      </c>
      <c r="F121" s="45" t="s">
        <v>1864</v>
      </c>
      <c r="G121" s="2" t="s">
        <v>127</v>
      </c>
      <c r="H121" s="62">
        <v>90</v>
      </c>
      <c r="I121" s="2">
        <v>710000000</v>
      </c>
      <c r="J121" s="2" t="s">
        <v>128</v>
      </c>
      <c r="K121" s="2" t="s">
        <v>170</v>
      </c>
      <c r="L121" s="2" t="s">
        <v>139</v>
      </c>
      <c r="M121" s="2"/>
      <c r="N121" s="2" t="s">
        <v>130</v>
      </c>
      <c r="O121" s="2" t="s">
        <v>971</v>
      </c>
      <c r="P121" s="2"/>
      <c r="Q121" s="2"/>
      <c r="R121" s="60"/>
      <c r="S121" s="63"/>
      <c r="T121" s="60">
        <v>122623582.14285713</v>
      </c>
      <c r="U121" s="60">
        <v>137338412</v>
      </c>
      <c r="V121" s="14" t="s">
        <v>132</v>
      </c>
      <c r="W121" s="14">
        <v>2017</v>
      </c>
      <c r="X121" s="144"/>
      <c r="Y121" s="122" t="s">
        <v>926</v>
      </c>
    </row>
    <row r="122" spans="1:25" s="44" customFormat="1" ht="51" x14ac:dyDescent="0.25">
      <c r="A122" s="225" t="s">
        <v>864</v>
      </c>
      <c r="B122" s="64" t="s">
        <v>125</v>
      </c>
      <c r="C122" s="2" t="s">
        <v>972</v>
      </c>
      <c r="D122" s="45" t="s">
        <v>969</v>
      </c>
      <c r="E122" s="45" t="s">
        <v>969</v>
      </c>
      <c r="F122" s="45" t="s">
        <v>1865</v>
      </c>
      <c r="G122" s="2" t="s">
        <v>127</v>
      </c>
      <c r="H122" s="62">
        <v>90</v>
      </c>
      <c r="I122" s="2">
        <v>710000000</v>
      </c>
      <c r="J122" s="2" t="s">
        <v>128</v>
      </c>
      <c r="K122" s="2" t="s">
        <v>170</v>
      </c>
      <c r="L122" s="2" t="s">
        <v>139</v>
      </c>
      <c r="M122" s="2"/>
      <c r="N122" s="2" t="s">
        <v>130</v>
      </c>
      <c r="O122" s="2" t="s">
        <v>971</v>
      </c>
      <c r="P122" s="2"/>
      <c r="Q122" s="2"/>
      <c r="R122" s="60"/>
      <c r="S122" s="63"/>
      <c r="T122" s="60">
        <v>1402981572.3214285</v>
      </c>
      <c r="U122" s="60">
        <v>1571339361</v>
      </c>
      <c r="V122" s="14" t="s">
        <v>132</v>
      </c>
      <c r="W122" s="14">
        <v>2017</v>
      </c>
      <c r="X122" s="144"/>
      <c r="Y122" s="122" t="s">
        <v>926</v>
      </c>
    </row>
    <row r="123" spans="1:25" s="210" customFormat="1" ht="63.75" x14ac:dyDescent="0.2">
      <c r="A123" s="225" t="s">
        <v>865</v>
      </c>
      <c r="B123" s="64" t="s">
        <v>125</v>
      </c>
      <c r="C123" s="2" t="s">
        <v>972</v>
      </c>
      <c r="D123" s="45" t="s">
        <v>969</v>
      </c>
      <c r="E123" s="45" t="s">
        <v>969</v>
      </c>
      <c r="F123" s="45" t="s">
        <v>2063</v>
      </c>
      <c r="G123" s="2" t="s">
        <v>127</v>
      </c>
      <c r="H123" s="62">
        <v>60</v>
      </c>
      <c r="I123" s="2">
        <v>710000000</v>
      </c>
      <c r="J123" s="2" t="s">
        <v>128</v>
      </c>
      <c r="K123" s="2" t="s">
        <v>446</v>
      </c>
      <c r="L123" s="2" t="s">
        <v>973</v>
      </c>
      <c r="M123" s="2"/>
      <c r="N123" s="2" t="s">
        <v>974</v>
      </c>
      <c r="O123" s="2" t="s">
        <v>971</v>
      </c>
      <c r="P123" s="2"/>
      <c r="Q123" s="2"/>
      <c r="R123" s="60"/>
      <c r="S123" s="63"/>
      <c r="T123" s="60">
        <v>0</v>
      </c>
      <c r="U123" s="60">
        <v>0</v>
      </c>
      <c r="V123" s="14"/>
      <c r="W123" s="14">
        <v>2017</v>
      </c>
      <c r="X123" s="209" t="s">
        <v>2064</v>
      </c>
      <c r="Y123" s="122" t="s">
        <v>926</v>
      </c>
    </row>
    <row r="124" spans="1:25" s="44" customFormat="1" ht="51" x14ac:dyDescent="0.25">
      <c r="A124" s="225" t="s">
        <v>866</v>
      </c>
      <c r="B124" s="64" t="s">
        <v>125</v>
      </c>
      <c r="C124" s="2" t="s">
        <v>943</v>
      </c>
      <c r="D124" s="45" t="s">
        <v>975</v>
      </c>
      <c r="E124" s="45" t="s">
        <v>975</v>
      </c>
      <c r="F124" s="45" t="s">
        <v>976</v>
      </c>
      <c r="G124" s="2" t="s">
        <v>127</v>
      </c>
      <c r="H124" s="62">
        <v>100</v>
      </c>
      <c r="I124" s="2">
        <v>710000000</v>
      </c>
      <c r="J124" s="2" t="s">
        <v>128</v>
      </c>
      <c r="K124" s="2" t="s">
        <v>170</v>
      </c>
      <c r="L124" s="2" t="s">
        <v>128</v>
      </c>
      <c r="M124" s="2"/>
      <c r="N124" s="2" t="s">
        <v>905</v>
      </c>
      <c r="O124" s="2" t="s">
        <v>2735</v>
      </c>
      <c r="P124" s="2"/>
      <c r="Q124" s="2"/>
      <c r="R124" s="60"/>
      <c r="S124" s="63"/>
      <c r="T124" s="60">
        <v>988058.93</v>
      </c>
      <c r="U124" s="60">
        <v>1106626.0016000001</v>
      </c>
      <c r="V124" s="14"/>
      <c r="W124" s="14">
        <v>2017</v>
      </c>
      <c r="X124" s="144"/>
      <c r="Y124" s="122" t="s">
        <v>926</v>
      </c>
    </row>
    <row r="125" spans="1:25" s="210" customFormat="1" ht="130.5" customHeight="1" x14ac:dyDescent="0.2">
      <c r="A125" s="225" t="s">
        <v>867</v>
      </c>
      <c r="B125" s="64" t="s">
        <v>125</v>
      </c>
      <c r="C125" s="70" t="s">
        <v>936</v>
      </c>
      <c r="D125" s="204" t="s">
        <v>977</v>
      </c>
      <c r="E125" s="204" t="s">
        <v>977</v>
      </c>
      <c r="F125" s="204" t="s">
        <v>978</v>
      </c>
      <c r="G125" s="70" t="s">
        <v>979</v>
      </c>
      <c r="H125" s="222">
        <v>40</v>
      </c>
      <c r="I125" s="70">
        <v>710000000</v>
      </c>
      <c r="J125" s="70" t="s">
        <v>128</v>
      </c>
      <c r="K125" s="70" t="s">
        <v>546</v>
      </c>
      <c r="L125" s="70" t="s">
        <v>129</v>
      </c>
      <c r="M125" s="70"/>
      <c r="N125" s="70" t="s">
        <v>547</v>
      </c>
      <c r="O125" s="2" t="s">
        <v>2572</v>
      </c>
      <c r="P125" s="70"/>
      <c r="Q125" s="70"/>
      <c r="R125" s="200"/>
      <c r="S125" s="226"/>
      <c r="T125" s="200">
        <v>0</v>
      </c>
      <c r="U125" s="200">
        <v>0</v>
      </c>
      <c r="V125" s="77"/>
      <c r="W125" s="77">
        <v>2017</v>
      </c>
      <c r="X125" s="255" t="s">
        <v>2558</v>
      </c>
      <c r="Y125" s="224" t="s">
        <v>926</v>
      </c>
    </row>
    <row r="126" spans="1:25" s="210" customFormat="1" ht="130.5" customHeight="1" x14ac:dyDescent="0.2">
      <c r="A126" s="225" t="s">
        <v>2573</v>
      </c>
      <c r="B126" s="64" t="s">
        <v>125</v>
      </c>
      <c r="C126" s="70" t="s">
        <v>936</v>
      </c>
      <c r="D126" s="204" t="s">
        <v>977</v>
      </c>
      <c r="E126" s="204" t="s">
        <v>977</v>
      </c>
      <c r="F126" s="204" t="s">
        <v>978</v>
      </c>
      <c r="G126" s="70" t="s">
        <v>979</v>
      </c>
      <c r="H126" s="222">
        <v>40</v>
      </c>
      <c r="I126" s="207">
        <v>510000000</v>
      </c>
      <c r="J126" s="70" t="s">
        <v>139</v>
      </c>
      <c r="K126" s="70" t="s">
        <v>546</v>
      </c>
      <c r="L126" s="70" t="s">
        <v>129</v>
      </c>
      <c r="M126" s="70"/>
      <c r="N126" s="70" t="s">
        <v>547</v>
      </c>
      <c r="O126" s="2" t="s">
        <v>2572</v>
      </c>
      <c r="P126" s="70"/>
      <c r="Q126" s="70"/>
      <c r="R126" s="200"/>
      <c r="S126" s="226"/>
      <c r="T126" s="200">
        <v>1519611830</v>
      </c>
      <c r="U126" s="200">
        <v>1701965249.6000001</v>
      </c>
      <c r="V126" s="77"/>
      <c r="W126" s="77">
        <v>2017</v>
      </c>
      <c r="X126" s="223" t="s">
        <v>2389</v>
      </c>
      <c r="Y126" s="224" t="s">
        <v>926</v>
      </c>
    </row>
    <row r="127" spans="1:25" s="44" customFormat="1" ht="63.75" x14ac:dyDescent="0.25">
      <c r="A127" s="225" t="s">
        <v>868</v>
      </c>
      <c r="B127" s="64" t="s">
        <v>125</v>
      </c>
      <c r="C127" s="2" t="s">
        <v>391</v>
      </c>
      <c r="D127" s="45" t="s">
        <v>543</v>
      </c>
      <c r="E127" s="45" t="s">
        <v>543</v>
      </c>
      <c r="F127" s="45" t="s">
        <v>544</v>
      </c>
      <c r="G127" s="2" t="s">
        <v>445</v>
      </c>
      <c r="H127" s="62">
        <v>100</v>
      </c>
      <c r="I127" s="2">
        <v>710000000</v>
      </c>
      <c r="J127" s="2" t="s">
        <v>128</v>
      </c>
      <c r="K127" s="2" t="s">
        <v>541</v>
      </c>
      <c r="L127" s="2" t="s">
        <v>128</v>
      </c>
      <c r="M127" s="2"/>
      <c r="N127" s="2" t="s">
        <v>545</v>
      </c>
      <c r="O127" s="2" t="s">
        <v>2736</v>
      </c>
      <c r="P127" s="2"/>
      <c r="Q127" s="2"/>
      <c r="R127" s="60"/>
      <c r="S127" s="63"/>
      <c r="T127" s="60">
        <v>2232140</v>
      </c>
      <c r="U127" s="60">
        <f>T127*1.12</f>
        <v>2499996.8000000003</v>
      </c>
      <c r="V127" s="14"/>
      <c r="W127" s="14">
        <v>2017</v>
      </c>
      <c r="X127" s="144"/>
      <c r="Y127" s="122" t="s">
        <v>190</v>
      </c>
    </row>
    <row r="128" spans="1:25" s="44" customFormat="1" ht="89.25" x14ac:dyDescent="0.25">
      <c r="A128" s="225" t="s">
        <v>994</v>
      </c>
      <c r="B128" s="70" t="s">
        <v>2128</v>
      </c>
      <c r="C128" s="2" t="s">
        <v>774</v>
      </c>
      <c r="D128" s="45" t="s">
        <v>775</v>
      </c>
      <c r="E128" s="45" t="s">
        <v>775</v>
      </c>
      <c r="F128" s="45" t="s">
        <v>1866</v>
      </c>
      <c r="G128" s="2" t="s">
        <v>127</v>
      </c>
      <c r="H128" s="62">
        <v>100</v>
      </c>
      <c r="I128" s="2">
        <v>710000000</v>
      </c>
      <c r="J128" s="2" t="s">
        <v>128</v>
      </c>
      <c r="K128" s="2" t="s">
        <v>522</v>
      </c>
      <c r="L128" s="2" t="s">
        <v>128</v>
      </c>
      <c r="M128" s="2"/>
      <c r="N128" s="2" t="s">
        <v>558</v>
      </c>
      <c r="O128" s="2" t="s">
        <v>2572</v>
      </c>
      <c r="P128" s="2"/>
      <c r="Q128" s="2"/>
      <c r="R128" s="60"/>
      <c r="S128" s="63"/>
      <c r="T128" s="60">
        <v>0</v>
      </c>
      <c r="U128" s="60">
        <v>0</v>
      </c>
      <c r="V128" s="14" t="s">
        <v>132</v>
      </c>
      <c r="W128" s="14">
        <v>2017</v>
      </c>
      <c r="X128" s="158" t="s">
        <v>2126</v>
      </c>
      <c r="Y128" s="122" t="s">
        <v>776</v>
      </c>
    </row>
    <row r="129" spans="1:25" s="199" customFormat="1" ht="130.5" customHeight="1" x14ac:dyDescent="0.2">
      <c r="A129" s="225" t="s">
        <v>2139</v>
      </c>
      <c r="B129" s="64" t="s">
        <v>125</v>
      </c>
      <c r="C129" s="70" t="s">
        <v>774</v>
      </c>
      <c r="D129" s="204" t="s">
        <v>775</v>
      </c>
      <c r="E129" s="204" t="s">
        <v>775</v>
      </c>
      <c r="F129" s="204" t="s">
        <v>1866</v>
      </c>
      <c r="G129" s="70" t="s">
        <v>127</v>
      </c>
      <c r="H129" s="222">
        <v>100</v>
      </c>
      <c r="I129" s="70">
        <v>710000000</v>
      </c>
      <c r="J129" s="70" t="s">
        <v>128</v>
      </c>
      <c r="K129" s="70" t="s">
        <v>522</v>
      </c>
      <c r="L129" s="70" t="s">
        <v>128</v>
      </c>
      <c r="M129" s="70"/>
      <c r="N129" s="70" t="s">
        <v>558</v>
      </c>
      <c r="O129" s="2" t="s">
        <v>2572</v>
      </c>
      <c r="P129" s="70"/>
      <c r="Q129" s="70"/>
      <c r="R129" s="200"/>
      <c r="S129" s="226"/>
      <c r="T129" s="200">
        <v>0</v>
      </c>
      <c r="U129" s="200">
        <v>0</v>
      </c>
      <c r="V129" s="77" t="s">
        <v>132</v>
      </c>
      <c r="W129" s="77">
        <v>2017</v>
      </c>
      <c r="X129" s="255" t="s">
        <v>2574</v>
      </c>
      <c r="Y129" s="224" t="s">
        <v>776</v>
      </c>
    </row>
    <row r="130" spans="1:25" s="44" customFormat="1" ht="76.5" x14ac:dyDescent="0.25">
      <c r="A130" s="225" t="s">
        <v>995</v>
      </c>
      <c r="B130" s="64" t="s">
        <v>125</v>
      </c>
      <c r="C130" s="2" t="s">
        <v>815</v>
      </c>
      <c r="D130" s="45" t="s">
        <v>1867</v>
      </c>
      <c r="E130" s="45" t="s">
        <v>1867</v>
      </c>
      <c r="F130" s="45" t="s">
        <v>1868</v>
      </c>
      <c r="G130" s="2" t="s">
        <v>735</v>
      </c>
      <c r="H130" s="62">
        <v>20</v>
      </c>
      <c r="I130" s="2">
        <v>710000000</v>
      </c>
      <c r="J130" s="2" t="s">
        <v>128</v>
      </c>
      <c r="K130" s="2" t="s">
        <v>170</v>
      </c>
      <c r="L130" s="2" t="s">
        <v>128</v>
      </c>
      <c r="M130" s="2"/>
      <c r="N130" s="2" t="s">
        <v>143</v>
      </c>
      <c r="O130" s="2" t="s">
        <v>1209</v>
      </c>
      <c r="P130" s="2"/>
      <c r="Q130" s="2"/>
      <c r="R130" s="60"/>
      <c r="S130" s="63"/>
      <c r="T130" s="60">
        <v>0</v>
      </c>
      <c r="U130" s="60">
        <v>0</v>
      </c>
      <c r="V130" s="14"/>
      <c r="W130" s="14">
        <v>2017</v>
      </c>
      <c r="X130" s="144" t="s">
        <v>2126</v>
      </c>
      <c r="Y130" s="122" t="s">
        <v>818</v>
      </c>
    </row>
    <row r="131" spans="1:25" s="44" customFormat="1" ht="76.5" x14ac:dyDescent="0.25">
      <c r="A131" s="225" t="s">
        <v>2140</v>
      </c>
      <c r="B131" s="64" t="s">
        <v>125</v>
      </c>
      <c r="C131" s="2" t="s">
        <v>815</v>
      </c>
      <c r="D131" s="45" t="s">
        <v>1867</v>
      </c>
      <c r="E131" s="45" t="s">
        <v>1867</v>
      </c>
      <c r="F131" s="45" t="s">
        <v>2278</v>
      </c>
      <c r="G131" s="2" t="s">
        <v>735</v>
      </c>
      <c r="H131" s="62">
        <v>20</v>
      </c>
      <c r="I131" s="2">
        <v>710000000</v>
      </c>
      <c r="J131" s="2" t="s">
        <v>128</v>
      </c>
      <c r="K131" s="2" t="s">
        <v>522</v>
      </c>
      <c r="L131" s="2" t="s">
        <v>128</v>
      </c>
      <c r="M131" s="2"/>
      <c r="N131" s="2" t="s">
        <v>558</v>
      </c>
      <c r="O131" s="2" t="s">
        <v>1209</v>
      </c>
      <c r="P131" s="2"/>
      <c r="Q131" s="2"/>
      <c r="R131" s="60"/>
      <c r="S131" s="63"/>
      <c r="T131" s="60">
        <v>324632000</v>
      </c>
      <c r="U131" s="60">
        <v>363587840.00000006</v>
      </c>
      <c r="V131" s="14"/>
      <c r="W131" s="14">
        <v>2017</v>
      </c>
      <c r="X131" s="144" t="s">
        <v>2107</v>
      </c>
      <c r="Y131" s="122" t="s">
        <v>818</v>
      </c>
    </row>
    <row r="132" spans="1:25" s="44" customFormat="1" ht="63.75" x14ac:dyDescent="0.25">
      <c r="A132" s="225" t="s">
        <v>996</v>
      </c>
      <c r="B132" s="64" t="s">
        <v>125</v>
      </c>
      <c r="C132" s="2" t="s">
        <v>827</v>
      </c>
      <c r="D132" s="45" t="s">
        <v>1869</v>
      </c>
      <c r="E132" s="45" t="s">
        <v>1869</v>
      </c>
      <c r="F132" s="45" t="s">
        <v>1870</v>
      </c>
      <c r="G132" s="2" t="s">
        <v>127</v>
      </c>
      <c r="H132" s="62">
        <v>70</v>
      </c>
      <c r="I132" s="2">
        <v>710000000</v>
      </c>
      <c r="J132" s="2" t="s">
        <v>128</v>
      </c>
      <c r="K132" s="2" t="s">
        <v>542</v>
      </c>
      <c r="L132" s="2" t="s">
        <v>128</v>
      </c>
      <c r="M132" s="2"/>
      <c r="N132" s="70" t="s">
        <v>2127</v>
      </c>
      <c r="O132" s="2" t="s">
        <v>2737</v>
      </c>
      <c r="P132" s="2"/>
      <c r="Q132" s="2"/>
      <c r="R132" s="60"/>
      <c r="S132" s="63"/>
      <c r="T132" s="60">
        <v>40178571.428571425</v>
      </c>
      <c r="U132" s="60">
        <v>45000000</v>
      </c>
      <c r="V132" s="14" t="s">
        <v>132</v>
      </c>
      <c r="W132" s="14">
        <v>2017</v>
      </c>
      <c r="X132" s="144"/>
      <c r="Y132" s="122" t="s">
        <v>853</v>
      </c>
    </row>
    <row r="133" spans="1:25" s="44" customFormat="1" ht="76.5" x14ac:dyDescent="0.25">
      <c r="A133" s="225" t="s">
        <v>997</v>
      </c>
      <c r="B133" s="64" t="s">
        <v>125</v>
      </c>
      <c r="C133" s="2" t="s">
        <v>827</v>
      </c>
      <c r="D133" s="45" t="s">
        <v>1869</v>
      </c>
      <c r="E133" s="45" t="s">
        <v>1869</v>
      </c>
      <c r="F133" s="45" t="s">
        <v>1871</v>
      </c>
      <c r="G133" s="2" t="s">
        <v>127</v>
      </c>
      <c r="H133" s="62">
        <v>70</v>
      </c>
      <c r="I133" s="2">
        <v>710000000</v>
      </c>
      <c r="J133" s="2" t="s">
        <v>128</v>
      </c>
      <c r="K133" s="2" t="s">
        <v>542</v>
      </c>
      <c r="L133" s="2" t="s">
        <v>128</v>
      </c>
      <c r="M133" s="2"/>
      <c r="N133" s="70" t="s">
        <v>2127</v>
      </c>
      <c r="O133" s="2" t="s">
        <v>2737</v>
      </c>
      <c r="P133" s="2"/>
      <c r="Q133" s="2"/>
      <c r="R133" s="60"/>
      <c r="S133" s="63"/>
      <c r="T133" s="60">
        <v>54250000</v>
      </c>
      <c r="U133" s="60">
        <v>60760000.000000007</v>
      </c>
      <c r="V133" s="14" t="s">
        <v>132</v>
      </c>
      <c r="W133" s="14">
        <v>2017</v>
      </c>
      <c r="X133" s="144"/>
      <c r="Y133" s="122" t="s">
        <v>853</v>
      </c>
    </row>
    <row r="134" spans="1:25" s="44" customFormat="1" ht="76.5" x14ac:dyDescent="0.25">
      <c r="A134" s="225" t="s">
        <v>998</v>
      </c>
      <c r="B134" s="64" t="s">
        <v>125</v>
      </c>
      <c r="C134" s="2" t="s">
        <v>827</v>
      </c>
      <c r="D134" s="45" t="s">
        <v>1869</v>
      </c>
      <c r="E134" s="45" t="s">
        <v>1869</v>
      </c>
      <c r="F134" s="45" t="s">
        <v>1872</v>
      </c>
      <c r="G134" s="2" t="s">
        <v>127</v>
      </c>
      <c r="H134" s="62">
        <v>70</v>
      </c>
      <c r="I134" s="2">
        <v>710000000</v>
      </c>
      <c r="J134" s="2" t="s">
        <v>128</v>
      </c>
      <c r="K134" s="2" t="s">
        <v>542</v>
      </c>
      <c r="L134" s="2" t="s">
        <v>128</v>
      </c>
      <c r="M134" s="2"/>
      <c r="N134" s="70" t="s">
        <v>2127</v>
      </c>
      <c r="O134" s="2" t="s">
        <v>2737</v>
      </c>
      <c r="P134" s="2"/>
      <c r="Q134" s="2"/>
      <c r="R134" s="60"/>
      <c r="S134" s="63"/>
      <c r="T134" s="60">
        <v>40179428.571428567</v>
      </c>
      <c r="U134" s="60">
        <v>45000960</v>
      </c>
      <c r="V134" s="14" t="s">
        <v>132</v>
      </c>
      <c r="W134" s="14">
        <v>2017</v>
      </c>
      <c r="X134" s="144"/>
      <c r="Y134" s="122" t="s">
        <v>853</v>
      </c>
    </row>
    <row r="135" spans="1:25" s="44" customFormat="1" ht="63.75" x14ac:dyDescent="0.25">
      <c r="A135" s="225" t="s">
        <v>999</v>
      </c>
      <c r="B135" s="64" t="s">
        <v>125</v>
      </c>
      <c r="C135" s="2" t="s">
        <v>827</v>
      </c>
      <c r="D135" s="45" t="s">
        <v>1869</v>
      </c>
      <c r="E135" s="45" t="s">
        <v>1869</v>
      </c>
      <c r="F135" s="45" t="s">
        <v>1873</v>
      </c>
      <c r="G135" s="2" t="s">
        <v>127</v>
      </c>
      <c r="H135" s="62">
        <v>70</v>
      </c>
      <c r="I135" s="2">
        <v>710000000</v>
      </c>
      <c r="J135" s="2" t="s">
        <v>128</v>
      </c>
      <c r="K135" s="2" t="s">
        <v>522</v>
      </c>
      <c r="L135" s="2" t="s">
        <v>128</v>
      </c>
      <c r="M135" s="2"/>
      <c r="N135" s="2" t="s">
        <v>857</v>
      </c>
      <c r="O135" s="2" t="s">
        <v>2737</v>
      </c>
      <c r="P135" s="2"/>
      <c r="Q135" s="2"/>
      <c r="R135" s="60"/>
      <c r="S135" s="63"/>
      <c r="T135" s="200">
        <v>0</v>
      </c>
      <c r="U135" s="200">
        <v>0</v>
      </c>
      <c r="V135" s="14" t="s">
        <v>132</v>
      </c>
      <c r="W135" s="14">
        <v>2017</v>
      </c>
      <c r="X135" s="255" t="s">
        <v>2793</v>
      </c>
      <c r="Y135" s="122" t="s">
        <v>853</v>
      </c>
    </row>
    <row r="136" spans="1:25" s="210" customFormat="1" ht="99" customHeight="1" x14ac:dyDescent="0.2">
      <c r="A136" s="225" t="s">
        <v>2796</v>
      </c>
      <c r="B136" s="64" t="s">
        <v>125</v>
      </c>
      <c r="C136" s="70" t="s">
        <v>827</v>
      </c>
      <c r="D136" s="204" t="s">
        <v>1869</v>
      </c>
      <c r="E136" s="204" t="s">
        <v>1869</v>
      </c>
      <c r="F136" s="204" t="s">
        <v>1873</v>
      </c>
      <c r="G136" s="70" t="s">
        <v>127</v>
      </c>
      <c r="H136" s="222">
        <v>70</v>
      </c>
      <c r="I136" s="70">
        <v>710000000</v>
      </c>
      <c r="J136" s="70" t="s">
        <v>128</v>
      </c>
      <c r="K136" s="70" t="s">
        <v>531</v>
      </c>
      <c r="L136" s="70" t="s">
        <v>128</v>
      </c>
      <c r="M136" s="70"/>
      <c r="N136" s="70" t="s">
        <v>1008</v>
      </c>
      <c r="O136" s="70" t="s">
        <v>2795</v>
      </c>
      <c r="P136" s="70"/>
      <c r="Q136" s="70"/>
      <c r="R136" s="200"/>
      <c r="S136" s="226"/>
      <c r="T136" s="200">
        <v>22321000</v>
      </c>
      <c r="U136" s="200">
        <v>24999520.000000004</v>
      </c>
      <c r="V136" s="77" t="s">
        <v>132</v>
      </c>
      <c r="W136" s="77">
        <v>2017</v>
      </c>
      <c r="X136" s="223" t="s">
        <v>2762</v>
      </c>
      <c r="Y136" s="224" t="s">
        <v>853</v>
      </c>
    </row>
    <row r="137" spans="1:25" s="44" customFormat="1" ht="63.75" x14ac:dyDescent="0.25">
      <c r="A137" s="225" t="s">
        <v>1000</v>
      </c>
      <c r="B137" s="64" t="s">
        <v>125</v>
      </c>
      <c r="C137" s="2" t="s">
        <v>827</v>
      </c>
      <c r="D137" s="45" t="s">
        <v>1869</v>
      </c>
      <c r="E137" s="45" t="s">
        <v>1869</v>
      </c>
      <c r="F137" s="45" t="s">
        <v>1874</v>
      </c>
      <c r="G137" s="2" t="s">
        <v>127</v>
      </c>
      <c r="H137" s="62">
        <v>70</v>
      </c>
      <c r="I137" s="2">
        <v>710000000</v>
      </c>
      <c r="J137" s="2" t="s">
        <v>128</v>
      </c>
      <c r="K137" s="2" t="s">
        <v>522</v>
      </c>
      <c r="L137" s="2" t="s">
        <v>128</v>
      </c>
      <c r="M137" s="2"/>
      <c r="N137" s="2" t="s">
        <v>857</v>
      </c>
      <c r="O137" s="2" t="s">
        <v>2737</v>
      </c>
      <c r="P137" s="2"/>
      <c r="Q137" s="2"/>
      <c r="R137" s="60"/>
      <c r="S137" s="63"/>
      <c r="T137" s="200">
        <v>0</v>
      </c>
      <c r="U137" s="200">
        <v>0</v>
      </c>
      <c r="V137" s="14" t="s">
        <v>132</v>
      </c>
      <c r="W137" s="14">
        <v>2017</v>
      </c>
      <c r="X137" s="255" t="s">
        <v>2793</v>
      </c>
      <c r="Y137" s="122" t="s">
        <v>853</v>
      </c>
    </row>
    <row r="138" spans="1:25" s="199" customFormat="1" ht="99" customHeight="1" x14ac:dyDescent="0.2">
      <c r="A138" s="225" t="s">
        <v>2797</v>
      </c>
      <c r="B138" s="64" t="s">
        <v>125</v>
      </c>
      <c r="C138" s="70" t="s">
        <v>827</v>
      </c>
      <c r="D138" s="204" t="s">
        <v>1869</v>
      </c>
      <c r="E138" s="204" t="s">
        <v>1869</v>
      </c>
      <c r="F138" s="204" t="s">
        <v>1874</v>
      </c>
      <c r="G138" s="70" t="s">
        <v>127</v>
      </c>
      <c r="H138" s="222">
        <v>70</v>
      </c>
      <c r="I138" s="70">
        <v>710000000</v>
      </c>
      <c r="J138" s="70" t="s">
        <v>128</v>
      </c>
      <c r="K138" s="70" t="s">
        <v>541</v>
      </c>
      <c r="L138" s="70" t="s">
        <v>128</v>
      </c>
      <c r="M138" s="70"/>
      <c r="N138" s="70" t="s">
        <v>1330</v>
      </c>
      <c r="O138" s="70" t="s">
        <v>2795</v>
      </c>
      <c r="P138" s="70"/>
      <c r="Q138" s="70"/>
      <c r="R138" s="200"/>
      <c r="S138" s="226"/>
      <c r="T138" s="200">
        <v>26786000</v>
      </c>
      <c r="U138" s="200">
        <v>30000320.000000004</v>
      </c>
      <c r="V138" s="77" t="s">
        <v>132</v>
      </c>
      <c r="W138" s="77">
        <v>2017</v>
      </c>
      <c r="X138" s="223" t="s">
        <v>2762</v>
      </c>
      <c r="Y138" s="224" t="s">
        <v>853</v>
      </c>
    </row>
    <row r="139" spans="1:25" s="44" customFormat="1" ht="89.25" x14ac:dyDescent="0.25">
      <c r="A139" s="225" t="s">
        <v>1001</v>
      </c>
      <c r="B139" s="64" t="s">
        <v>125</v>
      </c>
      <c r="C139" s="2" t="s">
        <v>827</v>
      </c>
      <c r="D139" s="45" t="s">
        <v>1869</v>
      </c>
      <c r="E139" s="45" t="s">
        <v>1869</v>
      </c>
      <c r="F139" s="45" t="s">
        <v>1875</v>
      </c>
      <c r="G139" s="2" t="s">
        <v>127</v>
      </c>
      <c r="H139" s="62">
        <v>70</v>
      </c>
      <c r="I139" s="2">
        <v>710000000</v>
      </c>
      <c r="J139" s="2" t="s">
        <v>128</v>
      </c>
      <c r="K139" s="2" t="s">
        <v>522</v>
      </c>
      <c r="L139" s="2" t="s">
        <v>128</v>
      </c>
      <c r="M139" s="2"/>
      <c r="N139" s="2" t="s">
        <v>857</v>
      </c>
      <c r="O139" s="2" t="s">
        <v>2737</v>
      </c>
      <c r="P139" s="2"/>
      <c r="Q139" s="2"/>
      <c r="R139" s="60"/>
      <c r="S139" s="63"/>
      <c r="T139" s="200">
        <v>0</v>
      </c>
      <c r="U139" s="200">
        <v>0</v>
      </c>
      <c r="V139" s="14" t="s">
        <v>132</v>
      </c>
      <c r="W139" s="14">
        <v>2017</v>
      </c>
      <c r="X139" s="255" t="s">
        <v>2793</v>
      </c>
      <c r="Y139" s="122" t="s">
        <v>853</v>
      </c>
    </row>
    <row r="140" spans="1:25" s="199" customFormat="1" ht="99" customHeight="1" x14ac:dyDescent="0.2">
      <c r="A140" s="225" t="s">
        <v>2798</v>
      </c>
      <c r="B140" s="64" t="s">
        <v>125</v>
      </c>
      <c r="C140" s="70" t="s">
        <v>827</v>
      </c>
      <c r="D140" s="204" t="s">
        <v>1869</v>
      </c>
      <c r="E140" s="204" t="s">
        <v>1869</v>
      </c>
      <c r="F140" s="204" t="s">
        <v>1875</v>
      </c>
      <c r="G140" s="70" t="s">
        <v>127</v>
      </c>
      <c r="H140" s="222">
        <v>70</v>
      </c>
      <c r="I140" s="70">
        <v>710000000</v>
      </c>
      <c r="J140" s="70" t="s">
        <v>128</v>
      </c>
      <c r="K140" s="70" t="s">
        <v>541</v>
      </c>
      <c r="L140" s="70" t="s">
        <v>128</v>
      </c>
      <c r="M140" s="70"/>
      <c r="N140" s="70" t="s">
        <v>1330</v>
      </c>
      <c r="O140" s="70" t="s">
        <v>2795</v>
      </c>
      <c r="P140" s="70"/>
      <c r="Q140" s="70"/>
      <c r="R140" s="200"/>
      <c r="S140" s="226"/>
      <c r="T140" s="200">
        <v>35715000</v>
      </c>
      <c r="U140" s="200">
        <v>40000800.000000007</v>
      </c>
      <c r="V140" s="77" t="s">
        <v>132</v>
      </c>
      <c r="W140" s="77">
        <v>2017</v>
      </c>
      <c r="X140" s="223" t="s">
        <v>2762</v>
      </c>
      <c r="Y140" s="224" t="s">
        <v>853</v>
      </c>
    </row>
    <row r="141" spans="1:25" s="44" customFormat="1" ht="51" x14ac:dyDescent="0.25">
      <c r="A141" s="225" t="s">
        <v>1233</v>
      </c>
      <c r="B141" s="64" t="s">
        <v>125</v>
      </c>
      <c r="C141" s="2" t="s">
        <v>1214</v>
      </c>
      <c r="D141" s="45" t="s">
        <v>1226</v>
      </c>
      <c r="E141" s="45" t="s">
        <v>1227</v>
      </c>
      <c r="F141" s="45" t="s">
        <v>1228</v>
      </c>
      <c r="G141" s="2" t="s">
        <v>445</v>
      </c>
      <c r="H141" s="62">
        <v>90</v>
      </c>
      <c r="I141" s="2">
        <v>710000000</v>
      </c>
      <c r="J141" s="2" t="s">
        <v>128</v>
      </c>
      <c r="K141" s="2" t="s">
        <v>546</v>
      </c>
      <c r="L141" s="2" t="s">
        <v>128</v>
      </c>
      <c r="M141" s="2"/>
      <c r="N141" s="2" t="s">
        <v>1229</v>
      </c>
      <c r="O141" s="2" t="s">
        <v>1230</v>
      </c>
      <c r="P141" s="2"/>
      <c r="Q141" s="2"/>
      <c r="R141" s="60"/>
      <c r="S141" s="63"/>
      <c r="T141" s="60">
        <v>600000</v>
      </c>
      <c r="U141" s="60">
        <v>672000</v>
      </c>
      <c r="V141" s="14"/>
      <c r="W141" s="14">
        <v>2017</v>
      </c>
      <c r="X141" s="144"/>
      <c r="Y141" s="122" t="s">
        <v>1220</v>
      </c>
    </row>
    <row r="142" spans="1:25" s="44" customFormat="1" ht="51" x14ac:dyDescent="0.25">
      <c r="A142" s="225" t="s">
        <v>1234</v>
      </c>
      <c r="B142" s="64" t="s">
        <v>125</v>
      </c>
      <c r="C142" s="2" t="s">
        <v>1214</v>
      </c>
      <c r="D142" s="45" t="s">
        <v>1227</v>
      </c>
      <c r="E142" s="45" t="s">
        <v>1227</v>
      </c>
      <c r="F142" s="45" t="s">
        <v>1231</v>
      </c>
      <c r="G142" s="2" t="s">
        <v>445</v>
      </c>
      <c r="H142" s="62">
        <v>90</v>
      </c>
      <c r="I142" s="2">
        <v>710000000</v>
      </c>
      <c r="J142" s="2" t="s">
        <v>128</v>
      </c>
      <c r="K142" s="2" t="s">
        <v>542</v>
      </c>
      <c r="L142" s="2" t="s">
        <v>128</v>
      </c>
      <c r="M142" s="2"/>
      <c r="N142" s="2" t="s">
        <v>1232</v>
      </c>
      <c r="O142" s="2" t="s">
        <v>2572</v>
      </c>
      <c r="P142" s="2"/>
      <c r="Q142" s="2"/>
      <c r="R142" s="60"/>
      <c r="S142" s="63"/>
      <c r="T142" s="60">
        <v>399999.99999999994</v>
      </c>
      <c r="U142" s="60">
        <v>448000</v>
      </c>
      <c r="V142" s="14"/>
      <c r="W142" s="14">
        <v>2017</v>
      </c>
      <c r="X142" s="144"/>
      <c r="Y142" s="122" t="s">
        <v>1220</v>
      </c>
    </row>
    <row r="143" spans="1:25" s="199" customFormat="1" ht="130.5" customHeight="1" x14ac:dyDescent="0.25">
      <c r="A143" s="225" t="s">
        <v>1273</v>
      </c>
      <c r="B143" s="64" t="s">
        <v>125</v>
      </c>
      <c r="C143" s="70" t="s">
        <v>1262</v>
      </c>
      <c r="D143" s="204" t="s">
        <v>1876</v>
      </c>
      <c r="E143" s="204" t="s">
        <v>1876</v>
      </c>
      <c r="F143" s="204" t="s">
        <v>1986</v>
      </c>
      <c r="G143" s="70" t="s">
        <v>445</v>
      </c>
      <c r="H143" s="222">
        <v>0</v>
      </c>
      <c r="I143" s="70">
        <v>710000000</v>
      </c>
      <c r="J143" s="70" t="s">
        <v>128</v>
      </c>
      <c r="K143" s="70" t="s">
        <v>522</v>
      </c>
      <c r="L143" s="70" t="s">
        <v>128</v>
      </c>
      <c r="M143" s="387"/>
      <c r="N143" s="70" t="s">
        <v>541</v>
      </c>
      <c r="O143" s="2" t="s">
        <v>1271</v>
      </c>
      <c r="P143" s="70"/>
      <c r="Q143" s="70"/>
      <c r="R143" s="200"/>
      <c r="S143" s="226"/>
      <c r="T143" s="200">
        <v>0</v>
      </c>
      <c r="U143" s="200">
        <v>0</v>
      </c>
      <c r="V143" s="77" t="s">
        <v>812</v>
      </c>
      <c r="W143" s="77">
        <v>2017</v>
      </c>
      <c r="X143" s="255" t="s">
        <v>2558</v>
      </c>
      <c r="Y143" s="224" t="s">
        <v>759</v>
      </c>
    </row>
    <row r="144" spans="1:25" s="199" customFormat="1" ht="130.5" customHeight="1" x14ac:dyDescent="0.25">
      <c r="A144" s="225" t="s">
        <v>2575</v>
      </c>
      <c r="B144" s="64" t="s">
        <v>125</v>
      </c>
      <c r="C144" s="227" t="s">
        <v>2392</v>
      </c>
      <c r="D144" s="204" t="s">
        <v>2576</v>
      </c>
      <c r="E144" s="204" t="s">
        <v>2577</v>
      </c>
      <c r="F144" s="204" t="s">
        <v>1986</v>
      </c>
      <c r="G144" s="70" t="s">
        <v>735</v>
      </c>
      <c r="H144" s="222">
        <v>0</v>
      </c>
      <c r="I144" s="70">
        <v>710000000</v>
      </c>
      <c r="J144" s="70" t="s">
        <v>128</v>
      </c>
      <c r="K144" s="70" t="s">
        <v>541</v>
      </c>
      <c r="L144" s="70" t="s">
        <v>128</v>
      </c>
      <c r="M144" s="387"/>
      <c r="N144" s="70" t="s">
        <v>2578</v>
      </c>
      <c r="O144" s="2" t="s">
        <v>1271</v>
      </c>
      <c r="P144" s="70"/>
      <c r="Q144" s="70"/>
      <c r="R144" s="200"/>
      <c r="S144" s="226"/>
      <c r="T144" s="200">
        <v>4000000</v>
      </c>
      <c r="U144" s="200">
        <v>4480000</v>
      </c>
      <c r="V144" s="77" t="s">
        <v>812</v>
      </c>
      <c r="W144" s="77">
        <v>2017</v>
      </c>
      <c r="X144" s="223" t="s">
        <v>2395</v>
      </c>
      <c r="Y144" s="224" t="s">
        <v>759</v>
      </c>
    </row>
    <row r="145" spans="1:25" s="199" customFormat="1" ht="130.5" customHeight="1" x14ac:dyDescent="0.25">
      <c r="A145" s="225" t="s">
        <v>1274</v>
      </c>
      <c r="B145" s="64" t="s">
        <v>125</v>
      </c>
      <c r="C145" s="70" t="s">
        <v>1262</v>
      </c>
      <c r="D145" s="204" t="s">
        <v>1876</v>
      </c>
      <c r="E145" s="204" t="s">
        <v>1876</v>
      </c>
      <c r="F145" s="204" t="s">
        <v>1877</v>
      </c>
      <c r="G145" s="70" t="s">
        <v>445</v>
      </c>
      <c r="H145" s="222">
        <v>0</v>
      </c>
      <c r="I145" s="70">
        <v>710000000</v>
      </c>
      <c r="J145" s="70" t="s">
        <v>128</v>
      </c>
      <c r="K145" s="70" t="s">
        <v>522</v>
      </c>
      <c r="L145" s="70" t="s">
        <v>128</v>
      </c>
      <c r="M145" s="387"/>
      <c r="N145" s="70" t="s">
        <v>541</v>
      </c>
      <c r="O145" s="2" t="s">
        <v>1271</v>
      </c>
      <c r="P145" s="70"/>
      <c r="Q145" s="70"/>
      <c r="R145" s="200"/>
      <c r="S145" s="226"/>
      <c r="T145" s="200">
        <v>0</v>
      </c>
      <c r="U145" s="200">
        <v>0</v>
      </c>
      <c r="V145" s="77" t="s">
        <v>812</v>
      </c>
      <c r="W145" s="77">
        <v>2017</v>
      </c>
      <c r="X145" s="255" t="s">
        <v>2558</v>
      </c>
      <c r="Y145" s="224" t="s">
        <v>759</v>
      </c>
    </row>
    <row r="146" spans="1:25" s="199" customFormat="1" ht="130.5" customHeight="1" x14ac:dyDescent="0.25">
      <c r="A146" s="225" t="s">
        <v>2579</v>
      </c>
      <c r="B146" s="64" t="s">
        <v>125</v>
      </c>
      <c r="C146" s="227" t="s">
        <v>2397</v>
      </c>
      <c r="D146" s="204" t="s">
        <v>2580</v>
      </c>
      <c r="E146" s="204" t="s">
        <v>2580</v>
      </c>
      <c r="F146" s="204" t="s">
        <v>1877</v>
      </c>
      <c r="G146" s="70" t="s">
        <v>735</v>
      </c>
      <c r="H146" s="222">
        <v>0</v>
      </c>
      <c r="I146" s="70">
        <v>710000000</v>
      </c>
      <c r="J146" s="70" t="s">
        <v>128</v>
      </c>
      <c r="K146" s="70" t="s">
        <v>541</v>
      </c>
      <c r="L146" s="70" t="s">
        <v>128</v>
      </c>
      <c r="M146" s="387"/>
      <c r="N146" s="70" t="s">
        <v>2578</v>
      </c>
      <c r="O146" s="2" t="s">
        <v>1271</v>
      </c>
      <c r="P146" s="70"/>
      <c r="Q146" s="70"/>
      <c r="R146" s="200"/>
      <c r="S146" s="226"/>
      <c r="T146" s="200">
        <v>4000000</v>
      </c>
      <c r="U146" s="200">
        <v>4480000</v>
      </c>
      <c r="V146" s="77" t="s">
        <v>812</v>
      </c>
      <c r="W146" s="77">
        <v>2017</v>
      </c>
      <c r="X146" s="223" t="s">
        <v>2395</v>
      </c>
      <c r="Y146" s="224" t="s">
        <v>759</v>
      </c>
    </row>
    <row r="147" spans="1:25" s="199" customFormat="1" ht="130.5" customHeight="1" x14ac:dyDescent="0.25">
      <c r="A147" s="225" t="s">
        <v>1275</v>
      </c>
      <c r="B147" s="64" t="s">
        <v>125</v>
      </c>
      <c r="C147" s="70" t="s">
        <v>1262</v>
      </c>
      <c r="D147" s="204" t="s">
        <v>1876</v>
      </c>
      <c r="E147" s="204" t="s">
        <v>1876</v>
      </c>
      <c r="F147" s="204" t="s">
        <v>1270</v>
      </c>
      <c r="G147" s="70" t="s">
        <v>445</v>
      </c>
      <c r="H147" s="222">
        <v>100</v>
      </c>
      <c r="I147" s="70">
        <v>710000000</v>
      </c>
      <c r="J147" s="70" t="s">
        <v>128</v>
      </c>
      <c r="K147" s="70" t="s">
        <v>541</v>
      </c>
      <c r="L147" s="70" t="s">
        <v>128</v>
      </c>
      <c r="M147" s="387"/>
      <c r="N147" s="70" t="s">
        <v>1272</v>
      </c>
      <c r="O147" s="2" t="s">
        <v>1271</v>
      </c>
      <c r="P147" s="70"/>
      <c r="Q147" s="70"/>
      <c r="R147" s="200"/>
      <c r="S147" s="226"/>
      <c r="T147" s="200">
        <v>0</v>
      </c>
      <c r="U147" s="200">
        <v>0</v>
      </c>
      <c r="V147" s="77"/>
      <c r="W147" s="77">
        <v>2017</v>
      </c>
      <c r="X147" s="255" t="s">
        <v>2558</v>
      </c>
      <c r="Y147" s="224" t="s">
        <v>759</v>
      </c>
    </row>
    <row r="148" spans="1:25" s="199" customFormat="1" ht="130.5" customHeight="1" x14ac:dyDescent="0.25">
      <c r="A148" s="225" t="s">
        <v>2581</v>
      </c>
      <c r="B148" s="64" t="s">
        <v>125</v>
      </c>
      <c r="C148" s="227" t="s">
        <v>2392</v>
      </c>
      <c r="D148" s="204" t="s">
        <v>2576</v>
      </c>
      <c r="E148" s="204" t="s">
        <v>2577</v>
      </c>
      <c r="F148" s="204" t="s">
        <v>1270</v>
      </c>
      <c r="G148" s="70" t="s">
        <v>735</v>
      </c>
      <c r="H148" s="222">
        <v>100</v>
      </c>
      <c r="I148" s="70">
        <v>710000000</v>
      </c>
      <c r="J148" s="70" t="s">
        <v>128</v>
      </c>
      <c r="K148" s="70" t="s">
        <v>541</v>
      </c>
      <c r="L148" s="70" t="s">
        <v>128</v>
      </c>
      <c r="M148" s="387"/>
      <c r="N148" s="70" t="s">
        <v>2582</v>
      </c>
      <c r="O148" s="2" t="s">
        <v>1271</v>
      </c>
      <c r="P148" s="70"/>
      <c r="Q148" s="70"/>
      <c r="R148" s="200"/>
      <c r="S148" s="226"/>
      <c r="T148" s="200">
        <v>1999999.9999999998</v>
      </c>
      <c r="U148" s="200">
        <v>2240000</v>
      </c>
      <c r="V148" s="77"/>
      <c r="W148" s="77">
        <v>2017</v>
      </c>
      <c r="X148" s="230" t="s">
        <v>2400</v>
      </c>
      <c r="Y148" s="224" t="s">
        <v>759</v>
      </c>
    </row>
    <row r="149" spans="1:25" s="44" customFormat="1" ht="51" x14ac:dyDescent="0.25">
      <c r="A149" s="225" t="s">
        <v>1379</v>
      </c>
      <c r="B149" s="64" t="s">
        <v>125</v>
      </c>
      <c r="C149" s="2" t="s">
        <v>1352</v>
      </c>
      <c r="D149" s="45" t="s">
        <v>1377</v>
      </c>
      <c r="E149" s="45" t="s">
        <v>1377</v>
      </c>
      <c r="F149" s="45" t="s">
        <v>1878</v>
      </c>
      <c r="G149" s="2" t="s">
        <v>735</v>
      </c>
      <c r="H149" s="62">
        <v>50</v>
      </c>
      <c r="I149" s="2">
        <v>710000000</v>
      </c>
      <c r="J149" s="2" t="s">
        <v>128</v>
      </c>
      <c r="K149" s="2" t="s">
        <v>542</v>
      </c>
      <c r="L149" s="2" t="s">
        <v>128</v>
      </c>
      <c r="M149" s="89"/>
      <c r="N149" s="2" t="s">
        <v>736</v>
      </c>
      <c r="O149" s="2" t="s">
        <v>1378</v>
      </c>
      <c r="P149" s="2"/>
      <c r="Q149" s="2"/>
      <c r="R149" s="60"/>
      <c r="S149" s="63"/>
      <c r="T149" s="60">
        <v>400000000</v>
      </c>
      <c r="U149" s="60">
        <v>448000000.00000006</v>
      </c>
      <c r="V149" s="14"/>
      <c r="W149" s="14">
        <v>2017</v>
      </c>
      <c r="X149" s="144"/>
      <c r="Y149" s="122" t="s">
        <v>1259</v>
      </c>
    </row>
    <row r="150" spans="1:25" s="44" customFormat="1" ht="51" x14ac:dyDescent="0.25">
      <c r="A150" s="225" t="s">
        <v>2065</v>
      </c>
      <c r="B150" s="64" t="s">
        <v>125</v>
      </c>
      <c r="C150" s="2" t="s">
        <v>1214</v>
      </c>
      <c r="D150" s="45" t="s">
        <v>1226</v>
      </c>
      <c r="E150" s="45" t="s">
        <v>1226</v>
      </c>
      <c r="F150" s="45" t="s">
        <v>1879</v>
      </c>
      <c r="G150" s="2" t="s">
        <v>445</v>
      </c>
      <c r="H150" s="62">
        <v>90</v>
      </c>
      <c r="I150" s="2">
        <v>710000000</v>
      </c>
      <c r="J150" s="2" t="s">
        <v>128</v>
      </c>
      <c r="K150" s="2" t="s">
        <v>532</v>
      </c>
      <c r="L150" s="2" t="s">
        <v>128</v>
      </c>
      <c r="M150" s="89"/>
      <c r="N150" s="2" t="s">
        <v>2726</v>
      </c>
      <c r="O150" s="2" t="s">
        <v>1230</v>
      </c>
      <c r="P150" s="2"/>
      <c r="Q150" s="2"/>
      <c r="R150" s="60"/>
      <c r="S150" s="63"/>
      <c r="T150" s="60">
        <v>460000</v>
      </c>
      <c r="U150" s="60">
        <v>515200.00000000006</v>
      </c>
      <c r="V150" s="14"/>
      <c r="W150" s="14">
        <v>2017</v>
      </c>
      <c r="X150" s="144"/>
      <c r="Y150" s="122" t="s">
        <v>1258</v>
      </c>
    </row>
    <row r="151" spans="1:25" s="44" customFormat="1" ht="51" x14ac:dyDescent="0.25">
      <c r="A151" s="225" t="s">
        <v>2066</v>
      </c>
      <c r="B151" s="64" t="s">
        <v>125</v>
      </c>
      <c r="C151" s="2" t="s">
        <v>1214</v>
      </c>
      <c r="D151" s="45" t="s">
        <v>1226</v>
      </c>
      <c r="E151" s="45" t="s">
        <v>1226</v>
      </c>
      <c r="F151" s="45" t="s">
        <v>1880</v>
      </c>
      <c r="G151" s="2" t="s">
        <v>445</v>
      </c>
      <c r="H151" s="62">
        <v>90</v>
      </c>
      <c r="I151" s="2">
        <v>710000000</v>
      </c>
      <c r="J151" s="2" t="s">
        <v>128</v>
      </c>
      <c r="K151" s="2" t="s">
        <v>532</v>
      </c>
      <c r="L151" s="2" t="s">
        <v>128</v>
      </c>
      <c r="M151" s="89"/>
      <c r="N151" s="2" t="s">
        <v>2726</v>
      </c>
      <c r="O151" s="2" t="s">
        <v>1230</v>
      </c>
      <c r="P151" s="2"/>
      <c r="Q151" s="2"/>
      <c r="R151" s="60"/>
      <c r="S151" s="63"/>
      <c r="T151" s="60">
        <v>265000</v>
      </c>
      <c r="U151" s="60">
        <v>296800</v>
      </c>
      <c r="V151" s="14"/>
      <c r="W151" s="14">
        <v>2017</v>
      </c>
      <c r="X151" s="144"/>
      <c r="Y151" s="122" t="s">
        <v>1258</v>
      </c>
    </row>
    <row r="152" spans="1:25" s="44" customFormat="1" ht="51" x14ac:dyDescent="0.25">
      <c r="A152" s="225" t="s">
        <v>2067</v>
      </c>
      <c r="B152" s="64" t="s">
        <v>125</v>
      </c>
      <c r="C152" s="2" t="s">
        <v>1214</v>
      </c>
      <c r="D152" s="45" t="s">
        <v>1226</v>
      </c>
      <c r="E152" s="45" t="s">
        <v>1226</v>
      </c>
      <c r="F152" s="45" t="s">
        <v>1881</v>
      </c>
      <c r="G152" s="2" t="s">
        <v>445</v>
      </c>
      <c r="H152" s="62">
        <v>90</v>
      </c>
      <c r="I152" s="2">
        <v>710000000</v>
      </c>
      <c r="J152" s="2" t="s">
        <v>128</v>
      </c>
      <c r="K152" s="2" t="s">
        <v>532</v>
      </c>
      <c r="L152" s="2" t="s">
        <v>128</v>
      </c>
      <c r="M152" s="89"/>
      <c r="N152" s="2" t="s">
        <v>2726</v>
      </c>
      <c r="O152" s="2" t="s">
        <v>1230</v>
      </c>
      <c r="P152" s="2"/>
      <c r="Q152" s="2"/>
      <c r="R152" s="60"/>
      <c r="S152" s="63"/>
      <c r="T152" s="60">
        <v>310000</v>
      </c>
      <c r="U152" s="60">
        <v>347200.00000000006</v>
      </c>
      <c r="V152" s="14"/>
      <c r="W152" s="14">
        <v>2017</v>
      </c>
      <c r="X152" s="144"/>
      <c r="Y152" s="122" t="s">
        <v>1258</v>
      </c>
    </row>
    <row r="153" spans="1:25" s="44" customFormat="1" ht="51" x14ac:dyDescent="0.25">
      <c r="A153" s="225" t="s">
        <v>2068</v>
      </c>
      <c r="B153" s="64" t="s">
        <v>125</v>
      </c>
      <c r="C153" s="2" t="s">
        <v>1214</v>
      </c>
      <c r="D153" s="45" t="s">
        <v>1226</v>
      </c>
      <c r="E153" s="45" t="s">
        <v>1226</v>
      </c>
      <c r="F153" s="45" t="s">
        <v>1882</v>
      </c>
      <c r="G153" s="2" t="s">
        <v>445</v>
      </c>
      <c r="H153" s="62">
        <v>90</v>
      </c>
      <c r="I153" s="2">
        <v>710000000</v>
      </c>
      <c r="J153" s="2" t="s">
        <v>128</v>
      </c>
      <c r="K153" s="2" t="s">
        <v>532</v>
      </c>
      <c r="L153" s="2" t="s">
        <v>128</v>
      </c>
      <c r="M153" s="89"/>
      <c r="N153" s="2" t="s">
        <v>2726</v>
      </c>
      <c r="O153" s="2" t="s">
        <v>1230</v>
      </c>
      <c r="P153" s="2"/>
      <c r="Q153" s="2"/>
      <c r="R153" s="60"/>
      <c r="S153" s="63"/>
      <c r="T153" s="60">
        <v>170000</v>
      </c>
      <c r="U153" s="60">
        <v>190400.00000000003</v>
      </c>
      <c r="V153" s="14"/>
      <c r="W153" s="14">
        <v>2017</v>
      </c>
      <c r="X153" s="144"/>
      <c r="Y153" s="122" t="s">
        <v>1258</v>
      </c>
    </row>
    <row r="154" spans="1:25" s="44" customFormat="1" ht="51" x14ac:dyDescent="0.25">
      <c r="A154" s="225" t="s">
        <v>2069</v>
      </c>
      <c r="B154" s="64" t="s">
        <v>125</v>
      </c>
      <c r="C154" s="2" t="s">
        <v>1214</v>
      </c>
      <c r="D154" s="45" t="s">
        <v>1226</v>
      </c>
      <c r="E154" s="45" t="s">
        <v>1226</v>
      </c>
      <c r="F154" s="45" t="s">
        <v>1883</v>
      </c>
      <c r="G154" s="2" t="s">
        <v>445</v>
      </c>
      <c r="H154" s="62">
        <v>90</v>
      </c>
      <c r="I154" s="2">
        <v>710000000</v>
      </c>
      <c r="J154" s="2" t="s">
        <v>128</v>
      </c>
      <c r="K154" s="2" t="s">
        <v>532</v>
      </c>
      <c r="L154" s="2" t="s">
        <v>128</v>
      </c>
      <c r="M154" s="89"/>
      <c r="N154" s="2" t="s">
        <v>2726</v>
      </c>
      <c r="O154" s="2" t="s">
        <v>1230</v>
      </c>
      <c r="P154" s="2"/>
      <c r="Q154" s="2"/>
      <c r="R154" s="60"/>
      <c r="S154" s="63"/>
      <c r="T154" s="60">
        <v>90000</v>
      </c>
      <c r="U154" s="60">
        <v>100800.00000000001</v>
      </c>
      <c r="V154" s="14"/>
      <c r="W154" s="14">
        <v>2017</v>
      </c>
      <c r="X154" s="144"/>
      <c r="Y154" s="122" t="s">
        <v>1258</v>
      </c>
    </row>
    <row r="155" spans="1:25" s="44" customFormat="1" ht="63.75" x14ac:dyDescent="0.25">
      <c r="A155" s="225" t="s">
        <v>2070</v>
      </c>
      <c r="B155" s="64" t="s">
        <v>125</v>
      </c>
      <c r="C155" s="2" t="s">
        <v>1214</v>
      </c>
      <c r="D155" s="45" t="s">
        <v>1226</v>
      </c>
      <c r="E155" s="45" t="s">
        <v>1226</v>
      </c>
      <c r="F155" s="45" t="s">
        <v>1884</v>
      </c>
      <c r="G155" s="2" t="s">
        <v>445</v>
      </c>
      <c r="H155" s="62">
        <v>90</v>
      </c>
      <c r="I155" s="2">
        <v>710000000</v>
      </c>
      <c r="J155" s="2" t="s">
        <v>128</v>
      </c>
      <c r="K155" s="2" t="s">
        <v>532</v>
      </c>
      <c r="L155" s="2" t="s">
        <v>128</v>
      </c>
      <c r="M155" s="89"/>
      <c r="N155" s="2" t="s">
        <v>2726</v>
      </c>
      <c r="O155" s="2" t="s">
        <v>1230</v>
      </c>
      <c r="P155" s="2"/>
      <c r="Q155" s="2"/>
      <c r="R155" s="60"/>
      <c r="S155" s="63"/>
      <c r="T155" s="60">
        <v>130000</v>
      </c>
      <c r="U155" s="60">
        <v>145600</v>
      </c>
      <c r="V155" s="14"/>
      <c r="W155" s="14">
        <v>2017</v>
      </c>
      <c r="X155" s="144"/>
      <c r="Y155" s="122" t="s">
        <v>1258</v>
      </c>
    </row>
    <row r="156" spans="1:25" s="199" customFormat="1" ht="130.5" customHeight="1" x14ac:dyDescent="0.2">
      <c r="A156" s="221" t="s">
        <v>2583</v>
      </c>
      <c r="B156" s="64" t="s">
        <v>125</v>
      </c>
      <c r="C156" s="347" t="s">
        <v>2402</v>
      </c>
      <c r="D156" s="421" t="s">
        <v>2584</v>
      </c>
      <c r="E156" s="421" t="s">
        <v>2584</v>
      </c>
      <c r="F156" s="421" t="s">
        <v>2585</v>
      </c>
      <c r="G156" s="70" t="s">
        <v>127</v>
      </c>
      <c r="H156" s="119">
        <v>50</v>
      </c>
      <c r="I156" s="70">
        <v>710000000</v>
      </c>
      <c r="J156" s="70" t="s">
        <v>128</v>
      </c>
      <c r="K156" s="70" t="s">
        <v>541</v>
      </c>
      <c r="L156" s="70" t="s">
        <v>129</v>
      </c>
      <c r="M156" s="348"/>
      <c r="N156" s="70" t="s">
        <v>547</v>
      </c>
      <c r="O156" s="2" t="s">
        <v>2586</v>
      </c>
      <c r="P156" s="348"/>
      <c r="Q156" s="348"/>
      <c r="R156" s="78"/>
      <c r="S156" s="78"/>
      <c r="T156" s="78">
        <v>84091723.214285702</v>
      </c>
      <c r="U156" s="78">
        <v>94182730</v>
      </c>
      <c r="V156" s="77" t="s">
        <v>132</v>
      </c>
      <c r="W156" s="70">
        <v>2017</v>
      </c>
      <c r="X156" s="343" t="s">
        <v>2562</v>
      </c>
      <c r="Y156" s="349" t="s">
        <v>1259</v>
      </c>
    </row>
    <row r="157" spans="1:25" s="94" customFormat="1" x14ac:dyDescent="0.25">
      <c r="A157" s="265" t="s">
        <v>178</v>
      </c>
      <c r="B157" s="9"/>
      <c r="C157" s="5"/>
      <c r="D157" s="91"/>
      <c r="E157" s="6"/>
      <c r="F157" s="92"/>
      <c r="G157" s="7"/>
      <c r="H157" s="8"/>
      <c r="I157" s="4"/>
      <c r="J157" s="9"/>
      <c r="K157" s="10"/>
      <c r="L157" s="10"/>
      <c r="M157" s="10"/>
      <c r="N157" s="10"/>
      <c r="O157" s="93"/>
      <c r="P157" s="4"/>
      <c r="Q157" s="4"/>
      <c r="R157" s="11"/>
      <c r="S157" s="11"/>
      <c r="T157" s="109">
        <f>SUM(T90:T156)</f>
        <v>52978278704.549271</v>
      </c>
      <c r="U157" s="109">
        <f>SUM(U90:U156)</f>
        <v>59335672149.099998</v>
      </c>
      <c r="V157" s="90"/>
      <c r="W157" s="4"/>
      <c r="X157" s="12"/>
      <c r="Y157" s="43"/>
    </row>
    <row r="158" spans="1:25" s="94" customFormat="1" x14ac:dyDescent="0.25">
      <c r="A158" s="265" t="s">
        <v>179</v>
      </c>
      <c r="B158" s="9"/>
      <c r="C158" s="5"/>
      <c r="D158" s="91"/>
      <c r="E158" s="6"/>
      <c r="F158" s="92"/>
      <c r="G158" s="7"/>
      <c r="H158" s="8"/>
      <c r="I158" s="4"/>
      <c r="J158" s="9"/>
      <c r="K158" s="10"/>
      <c r="L158" s="10"/>
      <c r="M158" s="10"/>
      <c r="N158" s="10"/>
      <c r="O158" s="93"/>
      <c r="P158" s="4"/>
      <c r="Q158" s="4"/>
      <c r="R158" s="11"/>
      <c r="S158" s="11"/>
      <c r="T158" s="11"/>
      <c r="U158" s="11"/>
      <c r="V158" s="90"/>
      <c r="W158" s="4"/>
      <c r="X158" s="12"/>
      <c r="Y158" s="55"/>
    </row>
    <row r="159" spans="1:25" s="199" customFormat="1" ht="81" customHeight="1" x14ac:dyDescent="0.2">
      <c r="A159" s="225" t="s">
        <v>647</v>
      </c>
      <c r="B159" s="64" t="s">
        <v>125</v>
      </c>
      <c r="C159" s="70" t="s">
        <v>70</v>
      </c>
      <c r="D159" s="204" t="s">
        <v>168</v>
      </c>
      <c r="E159" s="204" t="s">
        <v>169</v>
      </c>
      <c r="F159" s="204" t="s">
        <v>1885</v>
      </c>
      <c r="G159" s="70" t="s">
        <v>127</v>
      </c>
      <c r="H159" s="222">
        <v>100</v>
      </c>
      <c r="I159" s="70">
        <v>710000000</v>
      </c>
      <c r="J159" s="70" t="s">
        <v>128</v>
      </c>
      <c r="K159" s="70" t="s">
        <v>170</v>
      </c>
      <c r="L159" s="70" t="s">
        <v>128</v>
      </c>
      <c r="M159" s="70"/>
      <c r="N159" s="70" t="s">
        <v>130</v>
      </c>
      <c r="O159" s="2" t="s">
        <v>171</v>
      </c>
      <c r="P159" s="70"/>
      <c r="Q159" s="70"/>
      <c r="R159" s="200"/>
      <c r="S159" s="226"/>
      <c r="T159" s="200">
        <v>0</v>
      </c>
      <c r="U159" s="200">
        <v>0</v>
      </c>
      <c r="V159" s="77" t="s">
        <v>132</v>
      </c>
      <c r="W159" s="77">
        <v>2017</v>
      </c>
      <c r="X159" s="255" t="s">
        <v>2558</v>
      </c>
      <c r="Y159" s="224" t="s">
        <v>12</v>
      </c>
    </row>
    <row r="160" spans="1:25" s="199" customFormat="1" ht="81" customHeight="1" x14ac:dyDescent="0.2">
      <c r="A160" s="225" t="s">
        <v>2587</v>
      </c>
      <c r="B160" s="64" t="s">
        <v>125</v>
      </c>
      <c r="C160" s="70" t="s">
        <v>70</v>
      </c>
      <c r="D160" s="204" t="s">
        <v>168</v>
      </c>
      <c r="E160" s="204" t="s">
        <v>169</v>
      </c>
      <c r="F160" s="204" t="s">
        <v>1885</v>
      </c>
      <c r="G160" s="70" t="s">
        <v>127</v>
      </c>
      <c r="H160" s="222">
        <v>100</v>
      </c>
      <c r="I160" s="70">
        <v>710000000</v>
      </c>
      <c r="J160" s="70" t="s">
        <v>128</v>
      </c>
      <c r="K160" s="70" t="s">
        <v>541</v>
      </c>
      <c r="L160" s="70" t="s">
        <v>128</v>
      </c>
      <c r="M160" s="70"/>
      <c r="N160" s="70" t="s">
        <v>547</v>
      </c>
      <c r="O160" s="2" t="s">
        <v>171</v>
      </c>
      <c r="P160" s="70"/>
      <c r="Q160" s="70"/>
      <c r="R160" s="200"/>
      <c r="S160" s="226"/>
      <c r="T160" s="200">
        <f>U160/1.12</f>
        <v>10714285.714285713</v>
      </c>
      <c r="U160" s="200">
        <v>12000000</v>
      </c>
      <c r="V160" s="77" t="s">
        <v>132</v>
      </c>
      <c r="W160" s="77">
        <v>2017</v>
      </c>
      <c r="X160" s="223" t="s">
        <v>2359</v>
      </c>
      <c r="Y160" s="224" t="s">
        <v>12</v>
      </c>
    </row>
    <row r="161" spans="1:149" s="89" customFormat="1" ht="89.25" x14ac:dyDescent="0.25">
      <c r="A161" s="221" t="s">
        <v>167</v>
      </c>
      <c r="B161" s="2" t="s">
        <v>1318</v>
      </c>
      <c r="C161" s="14" t="s">
        <v>1347</v>
      </c>
      <c r="D161" s="45" t="s">
        <v>1886</v>
      </c>
      <c r="E161" s="45" t="s">
        <v>1886</v>
      </c>
      <c r="F161" s="45" t="s">
        <v>1887</v>
      </c>
      <c r="G161" s="2" t="s">
        <v>127</v>
      </c>
      <c r="H161" s="114">
        <v>100</v>
      </c>
      <c r="I161" s="2">
        <v>710000000</v>
      </c>
      <c r="J161" s="70" t="s">
        <v>128</v>
      </c>
      <c r="K161" s="2" t="s">
        <v>170</v>
      </c>
      <c r="L161" s="70" t="s">
        <v>128</v>
      </c>
      <c r="M161" s="14"/>
      <c r="N161" s="115" t="s">
        <v>1010</v>
      </c>
      <c r="O161" s="2" t="s">
        <v>171</v>
      </c>
      <c r="P161" s="2"/>
      <c r="Q161" s="2"/>
      <c r="R161" s="72"/>
      <c r="S161" s="72"/>
      <c r="T161" s="72">
        <f>U161/1.12</f>
        <v>1874999.9999999998</v>
      </c>
      <c r="U161" s="72">
        <v>2100000</v>
      </c>
      <c r="V161" s="116"/>
      <c r="W161" s="2">
        <v>2017</v>
      </c>
      <c r="X161" s="121"/>
      <c r="Y161" s="55"/>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row>
    <row r="162" spans="1:149" s="44" customFormat="1" ht="102" x14ac:dyDescent="0.25">
      <c r="A162" s="225" t="s">
        <v>648</v>
      </c>
      <c r="B162" s="70" t="s">
        <v>2128</v>
      </c>
      <c r="C162" s="70" t="s">
        <v>943</v>
      </c>
      <c r="D162" s="204" t="s">
        <v>980</v>
      </c>
      <c r="E162" s="204" t="s">
        <v>980</v>
      </c>
      <c r="F162" s="204" t="s">
        <v>1888</v>
      </c>
      <c r="G162" s="70" t="s">
        <v>735</v>
      </c>
      <c r="H162" s="222">
        <v>100</v>
      </c>
      <c r="I162" s="70">
        <v>710000000</v>
      </c>
      <c r="J162" s="70" t="s">
        <v>128</v>
      </c>
      <c r="K162" s="70" t="s">
        <v>541</v>
      </c>
      <c r="L162" s="70" t="s">
        <v>129</v>
      </c>
      <c r="M162" s="70"/>
      <c r="N162" s="70" t="s">
        <v>736</v>
      </c>
      <c r="O162" s="82" t="s">
        <v>1240</v>
      </c>
      <c r="P162" s="70"/>
      <c r="Q162" s="70"/>
      <c r="R162" s="200"/>
      <c r="S162" s="226"/>
      <c r="T162" s="200">
        <v>0</v>
      </c>
      <c r="U162" s="200">
        <v>0</v>
      </c>
      <c r="V162" s="77"/>
      <c r="W162" s="77">
        <v>2017</v>
      </c>
      <c r="X162" s="223" t="s">
        <v>2129</v>
      </c>
      <c r="Y162" s="224" t="s">
        <v>926</v>
      </c>
    </row>
    <row r="163" spans="1:149" s="199" customFormat="1" ht="81" customHeight="1" x14ac:dyDescent="0.2">
      <c r="A163" s="221" t="s">
        <v>649</v>
      </c>
      <c r="B163" s="64" t="s">
        <v>125</v>
      </c>
      <c r="C163" s="70" t="s">
        <v>947</v>
      </c>
      <c r="D163" s="204" t="s">
        <v>981</v>
      </c>
      <c r="E163" s="204" t="s">
        <v>982</v>
      </c>
      <c r="F163" s="204" t="s">
        <v>1987</v>
      </c>
      <c r="G163" s="70" t="s">
        <v>127</v>
      </c>
      <c r="H163" s="222">
        <v>100</v>
      </c>
      <c r="I163" s="70">
        <v>710000000</v>
      </c>
      <c r="J163" s="70" t="s">
        <v>128</v>
      </c>
      <c r="K163" s="70" t="s">
        <v>542</v>
      </c>
      <c r="L163" s="70" t="s">
        <v>146</v>
      </c>
      <c r="M163" s="70"/>
      <c r="N163" s="70" t="s">
        <v>983</v>
      </c>
      <c r="O163" s="2" t="s">
        <v>2735</v>
      </c>
      <c r="P163" s="70"/>
      <c r="Q163" s="70"/>
      <c r="R163" s="200"/>
      <c r="S163" s="226"/>
      <c r="T163" s="200">
        <v>0</v>
      </c>
      <c r="U163" s="200">
        <v>0</v>
      </c>
      <c r="V163" s="77"/>
      <c r="W163" s="77">
        <v>2017</v>
      </c>
      <c r="X163" s="255" t="s">
        <v>2558</v>
      </c>
      <c r="Y163" s="224" t="s">
        <v>926</v>
      </c>
    </row>
    <row r="164" spans="1:149" s="199" customFormat="1" ht="81" customHeight="1" x14ac:dyDescent="0.2">
      <c r="A164" s="221" t="s">
        <v>2588</v>
      </c>
      <c r="B164" s="64" t="s">
        <v>125</v>
      </c>
      <c r="C164" s="70" t="s">
        <v>947</v>
      </c>
      <c r="D164" s="204" t="s">
        <v>981</v>
      </c>
      <c r="E164" s="204" t="s">
        <v>982</v>
      </c>
      <c r="F164" s="204" t="s">
        <v>2589</v>
      </c>
      <c r="G164" s="70" t="s">
        <v>127</v>
      </c>
      <c r="H164" s="222">
        <v>100</v>
      </c>
      <c r="I164" s="70">
        <v>710000000</v>
      </c>
      <c r="J164" s="70" t="s">
        <v>128</v>
      </c>
      <c r="K164" s="70" t="s">
        <v>541</v>
      </c>
      <c r="L164" s="70" t="s">
        <v>2590</v>
      </c>
      <c r="M164" s="70"/>
      <c r="N164" s="70" t="s">
        <v>1232</v>
      </c>
      <c r="O164" s="2" t="s">
        <v>2738</v>
      </c>
      <c r="P164" s="70"/>
      <c r="Q164" s="70"/>
      <c r="R164" s="200"/>
      <c r="S164" s="226"/>
      <c r="T164" s="200">
        <v>1000000</v>
      </c>
      <c r="U164" s="200">
        <f>T164*1.12</f>
        <v>1120000</v>
      </c>
      <c r="V164" s="77"/>
      <c r="W164" s="77">
        <v>2017</v>
      </c>
      <c r="X164" s="223" t="s">
        <v>2411</v>
      </c>
      <c r="Y164" s="224" t="s">
        <v>926</v>
      </c>
    </row>
    <row r="165" spans="1:149" s="44" customFormat="1" ht="76.5" x14ac:dyDescent="0.25">
      <c r="A165" s="225" t="s">
        <v>650</v>
      </c>
      <c r="B165" s="64" t="s">
        <v>125</v>
      </c>
      <c r="C165" s="2" t="s">
        <v>947</v>
      </c>
      <c r="D165" s="45" t="s">
        <v>981</v>
      </c>
      <c r="E165" s="45" t="s">
        <v>982</v>
      </c>
      <c r="F165" s="45" t="s">
        <v>1988</v>
      </c>
      <c r="G165" s="2" t="s">
        <v>127</v>
      </c>
      <c r="H165" s="62">
        <v>100</v>
      </c>
      <c r="I165" s="2">
        <v>710000000</v>
      </c>
      <c r="J165" s="2" t="s">
        <v>128</v>
      </c>
      <c r="K165" s="2" t="s">
        <v>519</v>
      </c>
      <c r="L165" s="2" t="s">
        <v>129</v>
      </c>
      <c r="M165" s="2"/>
      <c r="N165" s="2" t="s">
        <v>984</v>
      </c>
      <c r="O165" s="2" t="s">
        <v>2735</v>
      </c>
      <c r="P165" s="2"/>
      <c r="Q165" s="2"/>
      <c r="R165" s="60"/>
      <c r="S165" s="63"/>
      <c r="T165" s="60">
        <v>1000000</v>
      </c>
      <c r="U165" s="60">
        <f>T165*1.12</f>
        <v>1120000</v>
      </c>
      <c r="V165" s="14"/>
      <c r="W165" s="14">
        <v>2017</v>
      </c>
      <c r="X165" s="144"/>
      <c r="Y165" s="122" t="s">
        <v>926</v>
      </c>
    </row>
    <row r="166" spans="1:149" s="44" customFormat="1" ht="63.75" x14ac:dyDescent="0.25">
      <c r="A166" s="221" t="s">
        <v>651</v>
      </c>
      <c r="B166" s="64" t="s">
        <v>125</v>
      </c>
      <c r="C166" s="2" t="s">
        <v>943</v>
      </c>
      <c r="D166" s="45" t="s">
        <v>980</v>
      </c>
      <c r="E166" s="45" t="s">
        <v>980</v>
      </c>
      <c r="F166" s="45" t="s">
        <v>985</v>
      </c>
      <c r="G166" s="2" t="s">
        <v>735</v>
      </c>
      <c r="H166" s="62">
        <v>100</v>
      </c>
      <c r="I166" s="2">
        <v>710000000</v>
      </c>
      <c r="J166" s="2" t="s">
        <v>128</v>
      </c>
      <c r="K166" s="2" t="s">
        <v>170</v>
      </c>
      <c r="L166" s="2" t="s">
        <v>129</v>
      </c>
      <c r="M166" s="2"/>
      <c r="N166" s="2" t="s">
        <v>986</v>
      </c>
      <c r="O166" s="2" t="s">
        <v>987</v>
      </c>
      <c r="P166" s="2"/>
      <c r="Q166" s="2"/>
      <c r="R166" s="60"/>
      <c r="S166" s="63"/>
      <c r="T166" s="60">
        <v>12710500</v>
      </c>
      <c r="U166" s="60">
        <f>T166*1.12</f>
        <v>14235760.000000002</v>
      </c>
      <c r="V166" s="14"/>
      <c r="W166" s="14">
        <v>2017</v>
      </c>
      <c r="X166" s="144"/>
      <c r="Y166" s="122" t="s">
        <v>926</v>
      </c>
    </row>
    <row r="167" spans="1:149" s="44" customFormat="1" ht="76.5" x14ac:dyDescent="0.25">
      <c r="A167" s="225" t="s">
        <v>652</v>
      </c>
      <c r="B167" s="64" t="s">
        <v>125</v>
      </c>
      <c r="C167" s="2" t="s">
        <v>70</v>
      </c>
      <c r="D167" s="45" t="s">
        <v>988</v>
      </c>
      <c r="E167" s="45" t="s">
        <v>989</v>
      </c>
      <c r="F167" s="45" t="s">
        <v>990</v>
      </c>
      <c r="G167" s="2" t="s">
        <v>127</v>
      </c>
      <c r="H167" s="62">
        <v>100</v>
      </c>
      <c r="I167" s="2">
        <v>710000000</v>
      </c>
      <c r="J167" s="2" t="s">
        <v>128</v>
      </c>
      <c r="K167" s="2" t="s">
        <v>520</v>
      </c>
      <c r="L167" s="2" t="s">
        <v>128</v>
      </c>
      <c r="M167" s="2"/>
      <c r="N167" s="2" t="s">
        <v>991</v>
      </c>
      <c r="O167" s="2" t="s">
        <v>2735</v>
      </c>
      <c r="P167" s="2"/>
      <c r="Q167" s="2"/>
      <c r="R167" s="60"/>
      <c r="S167" s="63"/>
      <c r="T167" s="60">
        <f t="shared" ref="T167:T168" si="5">U167/1.12</f>
        <v>300000</v>
      </c>
      <c r="U167" s="60">
        <v>336000.00000000006</v>
      </c>
      <c r="V167" s="14"/>
      <c r="W167" s="14">
        <v>2017</v>
      </c>
      <c r="X167" s="144"/>
      <c r="Y167" s="122" t="s">
        <v>926</v>
      </c>
    </row>
    <row r="168" spans="1:149" s="44" customFormat="1" ht="89.25" x14ac:dyDescent="0.25">
      <c r="A168" s="221" t="s">
        <v>653</v>
      </c>
      <c r="B168" s="64" t="s">
        <v>125</v>
      </c>
      <c r="C168" s="2" t="s">
        <v>959</v>
      </c>
      <c r="D168" s="45" t="s">
        <v>992</v>
      </c>
      <c r="E168" s="45" t="s">
        <v>992</v>
      </c>
      <c r="F168" s="45" t="s">
        <v>993</v>
      </c>
      <c r="G168" s="2" t="s">
        <v>127</v>
      </c>
      <c r="H168" s="62">
        <v>100</v>
      </c>
      <c r="I168" s="2">
        <v>710000000</v>
      </c>
      <c r="J168" s="2" t="s">
        <v>128</v>
      </c>
      <c r="K168" s="2" t="s">
        <v>520</v>
      </c>
      <c r="L168" s="2" t="s">
        <v>128</v>
      </c>
      <c r="M168" s="2"/>
      <c r="N168" s="2" t="s">
        <v>991</v>
      </c>
      <c r="O168" s="2" t="s">
        <v>2735</v>
      </c>
      <c r="P168" s="2"/>
      <c r="Q168" s="2"/>
      <c r="R168" s="60"/>
      <c r="S168" s="63"/>
      <c r="T168" s="60">
        <f t="shared" si="5"/>
        <v>300000</v>
      </c>
      <c r="U168" s="60">
        <v>336000.00000000006</v>
      </c>
      <c r="V168" s="14"/>
      <c r="W168" s="14">
        <v>2017</v>
      </c>
      <c r="X168" s="144"/>
      <c r="Y168" s="122" t="s">
        <v>926</v>
      </c>
    </row>
    <row r="169" spans="1:149" s="136" customFormat="1" ht="51" x14ac:dyDescent="0.25">
      <c r="A169" s="225" t="s">
        <v>654</v>
      </c>
      <c r="B169" s="2" t="s">
        <v>125</v>
      </c>
      <c r="C169" s="81" t="s">
        <v>1414</v>
      </c>
      <c r="D169" s="137" t="s">
        <v>1521</v>
      </c>
      <c r="E169" s="137" t="s">
        <v>1521</v>
      </c>
      <c r="F169" s="106" t="s">
        <v>1522</v>
      </c>
      <c r="G169" s="2" t="s">
        <v>445</v>
      </c>
      <c r="H169" s="82">
        <v>100</v>
      </c>
      <c r="I169" s="2">
        <v>710000000</v>
      </c>
      <c r="J169" s="2" t="s">
        <v>128</v>
      </c>
      <c r="K169" s="2" t="s">
        <v>170</v>
      </c>
      <c r="L169" s="2" t="s">
        <v>1523</v>
      </c>
      <c r="M169" s="2"/>
      <c r="N169" s="2" t="s">
        <v>1524</v>
      </c>
      <c r="O169" s="82" t="s">
        <v>1525</v>
      </c>
      <c r="P169" s="73"/>
      <c r="Q169" s="73"/>
      <c r="R169" s="73"/>
      <c r="S169" s="73"/>
      <c r="T169" s="123">
        <v>1700000</v>
      </c>
      <c r="U169" s="123">
        <v>1904000.0000000002</v>
      </c>
      <c r="V169" s="2"/>
      <c r="W169" s="2">
        <v>2017</v>
      </c>
      <c r="X169" s="146"/>
      <c r="Y169" s="122" t="s">
        <v>1258</v>
      </c>
    </row>
    <row r="170" spans="1:149" ht="51" x14ac:dyDescent="0.25">
      <c r="A170" s="221" t="s">
        <v>655</v>
      </c>
      <c r="B170" s="2" t="s">
        <v>125</v>
      </c>
      <c r="C170" s="81" t="s">
        <v>1414</v>
      </c>
      <c r="D170" s="137" t="s">
        <v>1521</v>
      </c>
      <c r="E170" s="137" t="s">
        <v>1521</v>
      </c>
      <c r="F170" s="106" t="s">
        <v>1526</v>
      </c>
      <c r="G170" s="2" t="s">
        <v>445</v>
      </c>
      <c r="H170" s="82">
        <v>100</v>
      </c>
      <c r="I170" s="2">
        <v>710000000</v>
      </c>
      <c r="J170" s="2" t="s">
        <v>128</v>
      </c>
      <c r="K170" s="2" t="s">
        <v>170</v>
      </c>
      <c r="L170" s="2" t="s">
        <v>1527</v>
      </c>
      <c r="M170" s="2"/>
      <c r="N170" s="2" t="s">
        <v>1528</v>
      </c>
      <c r="O170" s="82" t="s">
        <v>1525</v>
      </c>
      <c r="P170" s="73"/>
      <c r="Q170" s="73"/>
      <c r="R170" s="73"/>
      <c r="S170" s="73"/>
      <c r="T170" s="123">
        <v>500000</v>
      </c>
      <c r="U170" s="123">
        <v>560000</v>
      </c>
      <c r="V170" s="2"/>
      <c r="W170" s="2">
        <v>2017</v>
      </c>
      <c r="X170" s="146"/>
      <c r="Y170" s="122" t="s">
        <v>1258</v>
      </c>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row>
    <row r="171" spans="1:149" ht="51" x14ac:dyDescent="0.25">
      <c r="A171" s="225" t="s">
        <v>656</v>
      </c>
      <c r="B171" s="2" t="s">
        <v>125</v>
      </c>
      <c r="C171" s="81" t="s">
        <v>1414</v>
      </c>
      <c r="D171" s="137" t="s">
        <v>1521</v>
      </c>
      <c r="E171" s="137" t="s">
        <v>1521</v>
      </c>
      <c r="F171" s="106" t="s">
        <v>1529</v>
      </c>
      <c r="G171" s="2" t="s">
        <v>445</v>
      </c>
      <c r="H171" s="82">
        <v>100</v>
      </c>
      <c r="I171" s="2">
        <v>710000000</v>
      </c>
      <c r="J171" s="2" t="s">
        <v>128</v>
      </c>
      <c r="K171" s="2" t="s">
        <v>170</v>
      </c>
      <c r="L171" s="2" t="s">
        <v>1530</v>
      </c>
      <c r="M171" s="2"/>
      <c r="N171" s="2" t="s">
        <v>1524</v>
      </c>
      <c r="O171" s="82" t="s">
        <v>1525</v>
      </c>
      <c r="P171" s="73"/>
      <c r="Q171" s="73"/>
      <c r="R171" s="73"/>
      <c r="S171" s="73"/>
      <c r="T171" s="123">
        <v>700000</v>
      </c>
      <c r="U171" s="123">
        <v>784000.00000000012</v>
      </c>
      <c r="V171" s="2"/>
      <c r="W171" s="2">
        <v>2017</v>
      </c>
      <c r="X171" s="121"/>
      <c r="Y171" s="122" t="s">
        <v>1258</v>
      </c>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row>
    <row r="172" spans="1:149" s="136" customFormat="1" ht="51" x14ac:dyDescent="0.25">
      <c r="A172" s="221" t="s">
        <v>657</v>
      </c>
      <c r="B172" s="2" t="s">
        <v>125</v>
      </c>
      <c r="C172" s="81" t="s">
        <v>1414</v>
      </c>
      <c r="D172" s="137" t="s">
        <v>1521</v>
      </c>
      <c r="E172" s="137" t="s">
        <v>1521</v>
      </c>
      <c r="F172" s="106" t="s">
        <v>1531</v>
      </c>
      <c r="G172" s="2" t="s">
        <v>445</v>
      </c>
      <c r="H172" s="82">
        <v>100</v>
      </c>
      <c r="I172" s="2">
        <v>710000000</v>
      </c>
      <c r="J172" s="2" t="s">
        <v>128</v>
      </c>
      <c r="K172" s="2" t="s">
        <v>170</v>
      </c>
      <c r="L172" s="2" t="s">
        <v>970</v>
      </c>
      <c r="M172" s="2"/>
      <c r="N172" s="2" t="s">
        <v>1524</v>
      </c>
      <c r="O172" s="82" t="s">
        <v>1525</v>
      </c>
      <c r="P172" s="73"/>
      <c r="Q172" s="73"/>
      <c r="R172" s="73"/>
      <c r="S172" s="73"/>
      <c r="T172" s="123">
        <v>700000</v>
      </c>
      <c r="U172" s="123">
        <v>784000.00000000012</v>
      </c>
      <c r="V172" s="2"/>
      <c r="W172" s="2">
        <v>2017</v>
      </c>
      <c r="X172" s="146"/>
      <c r="Y172" s="122" t="s">
        <v>1258</v>
      </c>
    </row>
    <row r="173" spans="1:149" s="136" customFormat="1" ht="51" x14ac:dyDescent="0.25">
      <c r="A173" s="225" t="s">
        <v>658</v>
      </c>
      <c r="B173" s="70" t="s">
        <v>2128</v>
      </c>
      <c r="C173" s="227" t="s">
        <v>1414</v>
      </c>
      <c r="D173" s="228" t="s">
        <v>1521</v>
      </c>
      <c r="E173" s="228" t="s">
        <v>1521</v>
      </c>
      <c r="F173" s="74" t="s">
        <v>1889</v>
      </c>
      <c r="G173" s="70" t="s">
        <v>445</v>
      </c>
      <c r="H173" s="116">
        <v>100</v>
      </c>
      <c r="I173" s="70">
        <v>710000000</v>
      </c>
      <c r="J173" s="70" t="s">
        <v>128</v>
      </c>
      <c r="K173" s="70" t="s">
        <v>170</v>
      </c>
      <c r="L173" s="70" t="s">
        <v>689</v>
      </c>
      <c r="M173" s="70"/>
      <c r="N173" s="70" t="s">
        <v>1524</v>
      </c>
      <c r="O173" s="82" t="s">
        <v>1525</v>
      </c>
      <c r="P173" s="75"/>
      <c r="Q173" s="75"/>
      <c r="R173" s="75"/>
      <c r="S173" s="75"/>
      <c r="T173" s="200">
        <v>0</v>
      </c>
      <c r="U173" s="200">
        <v>0</v>
      </c>
      <c r="V173" s="70"/>
      <c r="W173" s="70">
        <v>2017</v>
      </c>
      <c r="X173" s="255" t="s">
        <v>2126</v>
      </c>
      <c r="Y173" s="224" t="s">
        <v>1258</v>
      </c>
    </row>
    <row r="174" spans="1:149" s="136" customFormat="1" ht="51" x14ac:dyDescent="0.25">
      <c r="A174" s="225" t="s">
        <v>2206</v>
      </c>
      <c r="B174" s="70" t="s">
        <v>2128</v>
      </c>
      <c r="C174" s="227" t="s">
        <v>1414</v>
      </c>
      <c r="D174" s="228" t="s">
        <v>1521</v>
      </c>
      <c r="E174" s="228" t="s">
        <v>1521</v>
      </c>
      <c r="F174" s="74" t="s">
        <v>1889</v>
      </c>
      <c r="G174" s="70" t="s">
        <v>445</v>
      </c>
      <c r="H174" s="116">
        <v>100</v>
      </c>
      <c r="I174" s="70">
        <v>710000000</v>
      </c>
      <c r="J174" s="70" t="s">
        <v>128</v>
      </c>
      <c r="K174" s="70" t="s">
        <v>991</v>
      </c>
      <c r="L174" s="70" t="s">
        <v>689</v>
      </c>
      <c r="M174" s="70"/>
      <c r="N174" s="70" t="s">
        <v>2207</v>
      </c>
      <c r="O174" s="82" t="s">
        <v>1525</v>
      </c>
      <c r="P174" s="75"/>
      <c r="Q174" s="75"/>
      <c r="R174" s="75"/>
      <c r="S174" s="75"/>
      <c r="T174" s="202">
        <v>320000</v>
      </c>
      <c r="U174" s="202">
        <v>358400.00000000006</v>
      </c>
      <c r="V174" s="70"/>
      <c r="W174" s="70">
        <v>2017</v>
      </c>
      <c r="X174" s="255" t="s">
        <v>2107</v>
      </c>
      <c r="Y174" s="224" t="s">
        <v>1258</v>
      </c>
    </row>
    <row r="175" spans="1:149" s="136" customFormat="1" ht="38.25" x14ac:dyDescent="0.25">
      <c r="A175" s="221" t="s">
        <v>659</v>
      </c>
      <c r="B175" s="2" t="s">
        <v>125</v>
      </c>
      <c r="C175" s="73" t="s">
        <v>1425</v>
      </c>
      <c r="D175" s="106" t="s">
        <v>1532</v>
      </c>
      <c r="E175" s="106" t="s">
        <v>1532</v>
      </c>
      <c r="F175" s="106" t="s">
        <v>1533</v>
      </c>
      <c r="G175" s="2" t="s">
        <v>127</v>
      </c>
      <c r="H175" s="82">
        <v>100</v>
      </c>
      <c r="I175" s="2">
        <v>710000000</v>
      </c>
      <c r="J175" s="2" t="s">
        <v>128</v>
      </c>
      <c r="K175" s="2" t="s">
        <v>170</v>
      </c>
      <c r="L175" s="70" t="s">
        <v>689</v>
      </c>
      <c r="M175" s="2"/>
      <c r="N175" s="2" t="s">
        <v>1524</v>
      </c>
      <c r="O175" s="2" t="s">
        <v>2735</v>
      </c>
      <c r="P175" s="73"/>
      <c r="Q175" s="73"/>
      <c r="R175" s="73"/>
      <c r="S175" s="73"/>
      <c r="T175" s="123">
        <v>610742</v>
      </c>
      <c r="U175" s="123">
        <v>684031.04</v>
      </c>
      <c r="V175" s="2"/>
      <c r="W175" s="2">
        <v>2017</v>
      </c>
      <c r="X175" s="121"/>
      <c r="Y175" s="122" t="s">
        <v>1258</v>
      </c>
    </row>
    <row r="176" spans="1:149" s="199" customFormat="1" ht="80.25" customHeight="1" x14ac:dyDescent="0.2">
      <c r="A176" s="225" t="s">
        <v>660</v>
      </c>
      <c r="B176" s="2" t="s">
        <v>125</v>
      </c>
      <c r="C176" s="2" t="s">
        <v>1428</v>
      </c>
      <c r="D176" s="106" t="s">
        <v>1534</v>
      </c>
      <c r="E176" s="106" t="s">
        <v>1534</v>
      </c>
      <c r="F176" s="106" t="s">
        <v>2071</v>
      </c>
      <c r="G176" s="2" t="s">
        <v>735</v>
      </c>
      <c r="H176" s="82">
        <v>100</v>
      </c>
      <c r="I176" s="2">
        <v>710000000</v>
      </c>
      <c r="J176" s="2" t="s">
        <v>128</v>
      </c>
      <c r="K176" s="2" t="s">
        <v>170</v>
      </c>
      <c r="L176" s="2" t="s">
        <v>139</v>
      </c>
      <c r="M176" s="2"/>
      <c r="N176" s="2" t="s">
        <v>1528</v>
      </c>
      <c r="O176" s="82" t="s">
        <v>1525</v>
      </c>
      <c r="P176" s="73"/>
      <c r="Q176" s="73"/>
      <c r="R176" s="73"/>
      <c r="S176" s="73"/>
      <c r="T176" s="60">
        <v>0</v>
      </c>
      <c r="U176" s="60">
        <v>0</v>
      </c>
      <c r="V176" s="2"/>
      <c r="W176" s="2">
        <v>2017</v>
      </c>
      <c r="X176" s="209" t="s">
        <v>2061</v>
      </c>
      <c r="Y176" s="122" t="s">
        <v>1258</v>
      </c>
    </row>
    <row r="177" spans="1:25" s="199" customFormat="1" ht="80.25" customHeight="1" x14ac:dyDescent="0.2">
      <c r="A177" s="225" t="s">
        <v>2072</v>
      </c>
      <c r="B177" s="2" t="s">
        <v>125</v>
      </c>
      <c r="C177" s="2" t="s">
        <v>1428</v>
      </c>
      <c r="D177" s="106" t="s">
        <v>1534</v>
      </c>
      <c r="E177" s="106" t="s">
        <v>1534</v>
      </c>
      <c r="F177" s="106" t="s">
        <v>2071</v>
      </c>
      <c r="G177" s="2" t="s">
        <v>735</v>
      </c>
      <c r="H177" s="82">
        <v>100</v>
      </c>
      <c r="I177" s="2">
        <v>710000000</v>
      </c>
      <c r="J177" s="2" t="s">
        <v>128</v>
      </c>
      <c r="K177" s="2" t="s">
        <v>170</v>
      </c>
      <c r="L177" s="2" t="s">
        <v>139</v>
      </c>
      <c r="M177" s="2"/>
      <c r="N177" s="2" t="s">
        <v>1528</v>
      </c>
      <c r="O177" s="82" t="s">
        <v>1525</v>
      </c>
      <c r="P177" s="73"/>
      <c r="Q177" s="73"/>
      <c r="R177" s="73"/>
      <c r="S177" s="73"/>
      <c r="T177" s="123">
        <v>18000000</v>
      </c>
      <c r="U177" s="123">
        <v>20160000</v>
      </c>
      <c r="V177" s="2"/>
      <c r="W177" s="2">
        <v>2017</v>
      </c>
      <c r="X177" s="209" t="s">
        <v>2021</v>
      </c>
      <c r="Y177" s="122" t="s">
        <v>1258</v>
      </c>
    </row>
    <row r="178" spans="1:25" s="136" customFormat="1" ht="51" x14ac:dyDescent="0.25">
      <c r="A178" s="221" t="s">
        <v>661</v>
      </c>
      <c r="B178" s="2" t="s">
        <v>125</v>
      </c>
      <c r="C178" s="2" t="s">
        <v>1428</v>
      </c>
      <c r="D178" s="106" t="s">
        <v>1534</v>
      </c>
      <c r="E178" s="106" t="s">
        <v>1534</v>
      </c>
      <c r="F178" s="106" t="s">
        <v>1989</v>
      </c>
      <c r="G178" s="2" t="s">
        <v>735</v>
      </c>
      <c r="H178" s="82">
        <v>100</v>
      </c>
      <c r="I178" s="2">
        <v>710000000</v>
      </c>
      <c r="J178" s="2" t="s">
        <v>128</v>
      </c>
      <c r="K178" s="2" t="s">
        <v>170</v>
      </c>
      <c r="L178" s="2" t="s">
        <v>970</v>
      </c>
      <c r="M178" s="2"/>
      <c r="N178" s="2" t="s">
        <v>1528</v>
      </c>
      <c r="O178" s="82" t="s">
        <v>1525</v>
      </c>
      <c r="P178" s="73"/>
      <c r="Q178" s="73"/>
      <c r="R178" s="73"/>
      <c r="S178" s="73"/>
      <c r="T178" s="123">
        <v>6750000</v>
      </c>
      <c r="U178" s="123">
        <v>7560000.0000000009</v>
      </c>
      <c r="V178" s="2"/>
      <c r="W178" s="2">
        <v>2017</v>
      </c>
      <c r="X178" s="146"/>
      <c r="Y178" s="122" t="s">
        <v>1258</v>
      </c>
    </row>
    <row r="179" spans="1:25" s="136" customFormat="1" ht="51" x14ac:dyDescent="0.25">
      <c r="A179" s="225" t="s">
        <v>662</v>
      </c>
      <c r="B179" s="2" t="s">
        <v>125</v>
      </c>
      <c r="C179" s="2" t="s">
        <v>1428</v>
      </c>
      <c r="D179" s="106" t="s">
        <v>1534</v>
      </c>
      <c r="E179" s="106" t="s">
        <v>1534</v>
      </c>
      <c r="F179" s="106" t="s">
        <v>1989</v>
      </c>
      <c r="G179" s="2" t="s">
        <v>735</v>
      </c>
      <c r="H179" s="82">
        <v>100</v>
      </c>
      <c r="I179" s="2">
        <v>710000000</v>
      </c>
      <c r="J179" s="2" t="s">
        <v>128</v>
      </c>
      <c r="K179" s="2" t="s">
        <v>170</v>
      </c>
      <c r="L179" s="2" t="s">
        <v>973</v>
      </c>
      <c r="M179" s="2"/>
      <c r="N179" s="2" t="s">
        <v>1528</v>
      </c>
      <c r="O179" s="82" t="s">
        <v>1525</v>
      </c>
      <c r="P179" s="73"/>
      <c r="Q179" s="73"/>
      <c r="R179" s="73"/>
      <c r="S179" s="73"/>
      <c r="T179" s="123">
        <v>6750000</v>
      </c>
      <c r="U179" s="123">
        <v>7560000.0000000009</v>
      </c>
      <c r="V179" s="2"/>
      <c r="W179" s="2">
        <v>2017</v>
      </c>
      <c r="X179" s="146"/>
      <c r="Y179" s="122" t="s">
        <v>1258</v>
      </c>
    </row>
    <row r="180" spans="1:25" s="136" customFormat="1" ht="63.75" x14ac:dyDescent="0.25">
      <c r="A180" s="221" t="s">
        <v>663</v>
      </c>
      <c r="B180" s="2" t="s">
        <v>125</v>
      </c>
      <c r="C180" s="2" t="s">
        <v>1428</v>
      </c>
      <c r="D180" s="106" t="s">
        <v>1534</v>
      </c>
      <c r="E180" s="106" t="s">
        <v>1534</v>
      </c>
      <c r="F180" s="106" t="s">
        <v>1989</v>
      </c>
      <c r="G180" s="2" t="s">
        <v>735</v>
      </c>
      <c r="H180" s="82">
        <v>100</v>
      </c>
      <c r="I180" s="2">
        <v>710000000</v>
      </c>
      <c r="J180" s="2" t="s">
        <v>128</v>
      </c>
      <c r="K180" s="2" t="s">
        <v>170</v>
      </c>
      <c r="L180" s="2" t="s">
        <v>1535</v>
      </c>
      <c r="M180" s="2"/>
      <c r="N180" s="2" t="s">
        <v>1528</v>
      </c>
      <c r="O180" s="82" t="s">
        <v>1525</v>
      </c>
      <c r="P180" s="73"/>
      <c r="Q180" s="73"/>
      <c r="R180" s="73"/>
      <c r="S180" s="73"/>
      <c r="T180" s="123">
        <v>2700000</v>
      </c>
      <c r="U180" s="123">
        <v>3024000.0000000005</v>
      </c>
      <c r="V180" s="2"/>
      <c r="W180" s="2">
        <v>2017</v>
      </c>
      <c r="X180" s="146"/>
      <c r="Y180" s="122" t="s">
        <v>1258</v>
      </c>
    </row>
    <row r="181" spans="1:25" s="199" customFormat="1" ht="81" customHeight="1" x14ac:dyDescent="0.2">
      <c r="A181" s="225" t="s">
        <v>664</v>
      </c>
      <c r="B181" s="64" t="s">
        <v>125</v>
      </c>
      <c r="C181" s="75" t="s">
        <v>1432</v>
      </c>
      <c r="D181" s="74" t="s">
        <v>1536</v>
      </c>
      <c r="E181" s="74" t="s">
        <v>1536</v>
      </c>
      <c r="F181" s="74" t="s">
        <v>1890</v>
      </c>
      <c r="G181" s="70" t="s">
        <v>735</v>
      </c>
      <c r="H181" s="116">
        <v>100</v>
      </c>
      <c r="I181" s="70">
        <v>710000000</v>
      </c>
      <c r="J181" s="70" t="s">
        <v>128</v>
      </c>
      <c r="K181" s="70" t="s">
        <v>522</v>
      </c>
      <c r="L181" s="70" t="s">
        <v>1537</v>
      </c>
      <c r="M181" s="70"/>
      <c r="N181" s="70" t="s">
        <v>2211</v>
      </c>
      <c r="O181" s="82" t="s">
        <v>1525</v>
      </c>
      <c r="P181" s="412"/>
      <c r="Q181" s="412"/>
      <c r="R181" s="75"/>
      <c r="S181" s="75"/>
      <c r="T181" s="200">
        <v>0</v>
      </c>
      <c r="U181" s="200">
        <v>0</v>
      </c>
      <c r="V181" s="351"/>
      <c r="W181" s="70">
        <v>2017</v>
      </c>
      <c r="X181" s="255" t="s">
        <v>2558</v>
      </c>
      <c r="Y181" s="224" t="s">
        <v>1258</v>
      </c>
    </row>
    <row r="182" spans="1:25" s="199" customFormat="1" ht="81" customHeight="1" x14ac:dyDescent="0.2">
      <c r="A182" s="225" t="s">
        <v>2591</v>
      </c>
      <c r="B182" s="64" t="s">
        <v>125</v>
      </c>
      <c r="C182" s="75" t="s">
        <v>1432</v>
      </c>
      <c r="D182" s="74" t="s">
        <v>1536</v>
      </c>
      <c r="E182" s="74" t="s">
        <v>1536</v>
      </c>
      <c r="F182" s="74" t="s">
        <v>1890</v>
      </c>
      <c r="G182" s="70" t="s">
        <v>735</v>
      </c>
      <c r="H182" s="116">
        <v>100</v>
      </c>
      <c r="I182" s="70">
        <v>710000000</v>
      </c>
      <c r="J182" s="70" t="s">
        <v>128</v>
      </c>
      <c r="K182" s="70" t="s">
        <v>542</v>
      </c>
      <c r="L182" s="70" t="s">
        <v>1537</v>
      </c>
      <c r="M182" s="70"/>
      <c r="N182" s="70" t="s">
        <v>736</v>
      </c>
      <c r="O182" s="82" t="s">
        <v>1525</v>
      </c>
      <c r="P182" s="412"/>
      <c r="Q182" s="412"/>
      <c r="R182" s="75"/>
      <c r="S182" s="75"/>
      <c r="T182" s="202">
        <v>33208053.999999993</v>
      </c>
      <c r="U182" s="202">
        <v>37193020.479999997</v>
      </c>
      <c r="V182" s="351"/>
      <c r="W182" s="70">
        <v>2017</v>
      </c>
      <c r="X182" s="223" t="s">
        <v>2592</v>
      </c>
      <c r="Y182" s="224" t="s">
        <v>1258</v>
      </c>
    </row>
    <row r="183" spans="1:25" s="199" customFormat="1" ht="81" customHeight="1" x14ac:dyDescent="0.2">
      <c r="A183" s="221" t="s">
        <v>665</v>
      </c>
      <c r="B183" s="64" t="s">
        <v>125</v>
      </c>
      <c r="C183" s="75" t="s">
        <v>1432</v>
      </c>
      <c r="D183" s="74" t="s">
        <v>1536</v>
      </c>
      <c r="E183" s="74" t="s">
        <v>1536</v>
      </c>
      <c r="F183" s="74" t="s">
        <v>1538</v>
      </c>
      <c r="G183" s="70" t="s">
        <v>735</v>
      </c>
      <c r="H183" s="116">
        <v>100</v>
      </c>
      <c r="I183" s="70">
        <v>710000000</v>
      </c>
      <c r="J183" s="70" t="s">
        <v>128</v>
      </c>
      <c r="K183" s="70" t="s">
        <v>522</v>
      </c>
      <c r="L183" s="70" t="s">
        <v>1537</v>
      </c>
      <c r="M183" s="70"/>
      <c r="N183" s="70" t="s">
        <v>2211</v>
      </c>
      <c r="O183" s="82" t="s">
        <v>1525</v>
      </c>
      <c r="P183" s="412"/>
      <c r="Q183" s="412"/>
      <c r="R183" s="75"/>
      <c r="S183" s="75"/>
      <c r="T183" s="200">
        <v>0</v>
      </c>
      <c r="U183" s="200">
        <v>0</v>
      </c>
      <c r="V183" s="351"/>
      <c r="W183" s="70">
        <v>2017</v>
      </c>
      <c r="X183" s="255" t="s">
        <v>2558</v>
      </c>
      <c r="Y183" s="224" t="s">
        <v>1258</v>
      </c>
    </row>
    <row r="184" spans="1:25" s="199" customFormat="1" ht="81" customHeight="1" x14ac:dyDescent="0.2">
      <c r="A184" s="221" t="s">
        <v>2593</v>
      </c>
      <c r="B184" s="64" t="s">
        <v>125</v>
      </c>
      <c r="C184" s="75" t="s">
        <v>1432</v>
      </c>
      <c r="D184" s="74" t="s">
        <v>1536</v>
      </c>
      <c r="E184" s="74" t="s">
        <v>1536</v>
      </c>
      <c r="F184" s="74" t="s">
        <v>1538</v>
      </c>
      <c r="G184" s="70" t="s">
        <v>735</v>
      </c>
      <c r="H184" s="116">
        <v>100</v>
      </c>
      <c r="I184" s="70">
        <v>710000000</v>
      </c>
      <c r="J184" s="70" t="s">
        <v>128</v>
      </c>
      <c r="K184" s="70" t="s">
        <v>542</v>
      </c>
      <c r="L184" s="70" t="s">
        <v>1537</v>
      </c>
      <c r="M184" s="70"/>
      <c r="N184" s="70" t="s">
        <v>736</v>
      </c>
      <c r="O184" s="82" t="s">
        <v>1525</v>
      </c>
      <c r="P184" s="412"/>
      <c r="Q184" s="412"/>
      <c r="R184" s="75"/>
      <c r="S184" s="75"/>
      <c r="T184" s="202">
        <v>11474279.999999998</v>
      </c>
      <c r="U184" s="202">
        <v>12851193.6</v>
      </c>
      <c r="V184" s="351"/>
      <c r="W184" s="70">
        <v>2017</v>
      </c>
      <c r="X184" s="223" t="s">
        <v>2592</v>
      </c>
      <c r="Y184" s="224" t="s">
        <v>1258</v>
      </c>
    </row>
    <row r="185" spans="1:25" s="199" customFormat="1" ht="81" customHeight="1" x14ac:dyDescent="0.2">
      <c r="A185" s="225" t="s">
        <v>666</v>
      </c>
      <c r="B185" s="64" t="s">
        <v>125</v>
      </c>
      <c r="C185" s="75" t="s">
        <v>1432</v>
      </c>
      <c r="D185" s="74" t="s">
        <v>1536</v>
      </c>
      <c r="E185" s="74" t="s">
        <v>1536</v>
      </c>
      <c r="F185" s="74" t="s">
        <v>1539</v>
      </c>
      <c r="G185" s="70" t="s">
        <v>735</v>
      </c>
      <c r="H185" s="116">
        <v>100</v>
      </c>
      <c r="I185" s="70">
        <v>710000000</v>
      </c>
      <c r="J185" s="70" t="s">
        <v>128</v>
      </c>
      <c r="K185" s="70" t="s">
        <v>522</v>
      </c>
      <c r="L185" s="70" t="s">
        <v>1537</v>
      </c>
      <c r="M185" s="70"/>
      <c r="N185" s="70" t="s">
        <v>2211</v>
      </c>
      <c r="O185" s="82" t="s">
        <v>1525</v>
      </c>
      <c r="P185" s="412"/>
      <c r="Q185" s="412"/>
      <c r="R185" s="75"/>
      <c r="S185" s="75"/>
      <c r="T185" s="200">
        <v>0</v>
      </c>
      <c r="U185" s="200">
        <v>0</v>
      </c>
      <c r="V185" s="351"/>
      <c r="W185" s="70">
        <v>2017</v>
      </c>
      <c r="X185" s="255" t="s">
        <v>2558</v>
      </c>
      <c r="Y185" s="224" t="s">
        <v>1258</v>
      </c>
    </row>
    <row r="186" spans="1:25" s="199" customFormat="1" ht="81" customHeight="1" x14ac:dyDescent="0.2">
      <c r="A186" s="225" t="s">
        <v>2594</v>
      </c>
      <c r="B186" s="64" t="s">
        <v>125</v>
      </c>
      <c r="C186" s="75" t="s">
        <v>1432</v>
      </c>
      <c r="D186" s="74" t="s">
        <v>1536</v>
      </c>
      <c r="E186" s="74" t="s">
        <v>1536</v>
      </c>
      <c r="F186" s="74" t="s">
        <v>1539</v>
      </c>
      <c r="G186" s="70" t="s">
        <v>735</v>
      </c>
      <c r="H186" s="116">
        <v>100</v>
      </c>
      <c r="I186" s="70">
        <v>710000000</v>
      </c>
      <c r="J186" s="70" t="s">
        <v>128</v>
      </c>
      <c r="K186" s="70" t="s">
        <v>542</v>
      </c>
      <c r="L186" s="70" t="s">
        <v>1537</v>
      </c>
      <c r="M186" s="70"/>
      <c r="N186" s="70" t="s">
        <v>736</v>
      </c>
      <c r="O186" s="82" t="s">
        <v>1525</v>
      </c>
      <c r="P186" s="412"/>
      <c r="Q186" s="412"/>
      <c r="R186" s="75"/>
      <c r="S186" s="75"/>
      <c r="T186" s="202">
        <v>14628209.999999998</v>
      </c>
      <c r="U186" s="202">
        <v>16383595.199999999</v>
      </c>
      <c r="V186" s="351"/>
      <c r="W186" s="70">
        <v>2017</v>
      </c>
      <c r="X186" s="223" t="s">
        <v>2592</v>
      </c>
      <c r="Y186" s="224" t="s">
        <v>1258</v>
      </c>
    </row>
    <row r="187" spans="1:25" s="199" customFormat="1" ht="81" customHeight="1" x14ac:dyDescent="0.2">
      <c r="A187" s="221" t="s">
        <v>667</v>
      </c>
      <c r="B187" s="64" t="s">
        <v>125</v>
      </c>
      <c r="C187" s="75" t="s">
        <v>1432</v>
      </c>
      <c r="D187" s="74" t="s">
        <v>1536</v>
      </c>
      <c r="E187" s="74" t="s">
        <v>1536</v>
      </c>
      <c r="F187" s="74" t="s">
        <v>1540</v>
      </c>
      <c r="G187" s="70" t="s">
        <v>735</v>
      </c>
      <c r="H187" s="116">
        <v>100</v>
      </c>
      <c r="I187" s="70">
        <v>710000000</v>
      </c>
      <c r="J187" s="70" t="s">
        <v>128</v>
      </c>
      <c r="K187" s="70" t="s">
        <v>522</v>
      </c>
      <c r="L187" s="70" t="s">
        <v>1537</v>
      </c>
      <c r="M187" s="70"/>
      <c r="N187" s="70" t="s">
        <v>2211</v>
      </c>
      <c r="O187" s="82" t="s">
        <v>1525</v>
      </c>
      <c r="P187" s="412"/>
      <c r="Q187" s="412"/>
      <c r="R187" s="75"/>
      <c r="S187" s="75"/>
      <c r="T187" s="200">
        <v>0</v>
      </c>
      <c r="U187" s="200">
        <v>0</v>
      </c>
      <c r="V187" s="351"/>
      <c r="W187" s="70">
        <v>2017</v>
      </c>
      <c r="X187" s="255" t="s">
        <v>2558</v>
      </c>
      <c r="Y187" s="224" t="s">
        <v>1258</v>
      </c>
    </row>
    <row r="188" spans="1:25" s="199" customFormat="1" ht="81" customHeight="1" x14ac:dyDescent="0.2">
      <c r="A188" s="221" t="s">
        <v>2595</v>
      </c>
      <c r="B188" s="64" t="s">
        <v>125</v>
      </c>
      <c r="C188" s="75" t="s">
        <v>1432</v>
      </c>
      <c r="D188" s="74" t="s">
        <v>1536</v>
      </c>
      <c r="E188" s="74" t="s">
        <v>1536</v>
      </c>
      <c r="F188" s="74" t="s">
        <v>1540</v>
      </c>
      <c r="G188" s="70" t="s">
        <v>735</v>
      </c>
      <c r="H188" s="116">
        <v>100</v>
      </c>
      <c r="I188" s="70">
        <v>710000000</v>
      </c>
      <c r="J188" s="70" t="s">
        <v>128</v>
      </c>
      <c r="K188" s="70" t="s">
        <v>542</v>
      </c>
      <c r="L188" s="70" t="s">
        <v>1537</v>
      </c>
      <c r="M188" s="70"/>
      <c r="N188" s="70" t="s">
        <v>736</v>
      </c>
      <c r="O188" s="82" t="s">
        <v>1525</v>
      </c>
      <c r="P188" s="412"/>
      <c r="Q188" s="412"/>
      <c r="R188" s="75"/>
      <c r="S188" s="75"/>
      <c r="T188" s="202">
        <v>1853209.9999999998</v>
      </c>
      <c r="U188" s="202">
        <v>2075595.2</v>
      </c>
      <c r="V188" s="351"/>
      <c r="W188" s="70">
        <v>2017</v>
      </c>
      <c r="X188" s="223" t="s">
        <v>2592</v>
      </c>
      <c r="Y188" s="224" t="s">
        <v>1258</v>
      </c>
    </row>
    <row r="189" spans="1:25" s="136" customFormat="1" ht="51" x14ac:dyDescent="0.25">
      <c r="A189" s="225" t="s">
        <v>693</v>
      </c>
      <c r="B189" s="2" t="s">
        <v>125</v>
      </c>
      <c r="C189" s="2" t="s">
        <v>1440</v>
      </c>
      <c r="D189" s="45" t="s">
        <v>1541</v>
      </c>
      <c r="E189" s="45" t="s">
        <v>1541</v>
      </c>
      <c r="F189" s="45" t="s">
        <v>1990</v>
      </c>
      <c r="G189" s="2" t="s">
        <v>127</v>
      </c>
      <c r="H189" s="82">
        <v>100</v>
      </c>
      <c r="I189" s="2">
        <v>710000000</v>
      </c>
      <c r="J189" s="2" t="s">
        <v>128</v>
      </c>
      <c r="K189" s="2" t="s">
        <v>1542</v>
      </c>
      <c r="L189" s="2" t="s">
        <v>970</v>
      </c>
      <c r="M189" s="2"/>
      <c r="N189" s="2" t="s">
        <v>1543</v>
      </c>
      <c r="O189" s="82" t="s">
        <v>1525</v>
      </c>
      <c r="P189" s="2"/>
      <c r="Q189" s="2"/>
      <c r="R189" s="2"/>
      <c r="S189" s="2"/>
      <c r="T189" s="123">
        <v>193908</v>
      </c>
      <c r="U189" s="123">
        <v>217176.96000000002</v>
      </c>
      <c r="V189" s="2"/>
      <c r="W189" s="2">
        <v>2017</v>
      </c>
      <c r="X189" s="146"/>
      <c r="Y189" s="122" t="s">
        <v>1258</v>
      </c>
    </row>
    <row r="190" spans="1:25" s="136" customFormat="1" ht="127.5" x14ac:dyDescent="0.25">
      <c r="A190" s="221" t="s">
        <v>694</v>
      </c>
      <c r="B190" s="2" t="s">
        <v>125</v>
      </c>
      <c r="C190" s="73" t="s">
        <v>1445</v>
      </c>
      <c r="D190" s="106" t="s">
        <v>1544</v>
      </c>
      <c r="E190" s="106" t="s">
        <v>1544</v>
      </c>
      <c r="F190" s="106" t="s">
        <v>1891</v>
      </c>
      <c r="G190" s="2" t="s">
        <v>735</v>
      </c>
      <c r="H190" s="82">
        <v>70</v>
      </c>
      <c r="I190" s="2">
        <v>710000000</v>
      </c>
      <c r="J190" s="2" t="s">
        <v>128</v>
      </c>
      <c r="K190" s="126" t="s">
        <v>446</v>
      </c>
      <c r="L190" s="73" t="s">
        <v>1545</v>
      </c>
      <c r="M190" s="73"/>
      <c r="N190" s="73" t="s">
        <v>857</v>
      </c>
      <c r="O190" s="82" t="s">
        <v>1546</v>
      </c>
      <c r="P190" s="73"/>
      <c r="Q190" s="73"/>
      <c r="R190" s="73"/>
      <c r="S190" s="124"/>
      <c r="T190" s="124">
        <v>106013980</v>
      </c>
      <c r="U190" s="124">
        <v>107419765</v>
      </c>
      <c r="V190" s="73"/>
      <c r="W190" s="2">
        <v>2017</v>
      </c>
      <c r="X190" s="121" t="s">
        <v>1547</v>
      </c>
      <c r="Y190" s="122" t="s">
        <v>1258</v>
      </c>
    </row>
    <row r="191" spans="1:25" s="136" customFormat="1" ht="127.5" x14ac:dyDescent="0.25">
      <c r="A191" s="225" t="s">
        <v>695</v>
      </c>
      <c r="B191" s="2" t="s">
        <v>125</v>
      </c>
      <c r="C191" s="73" t="s">
        <v>1445</v>
      </c>
      <c r="D191" s="106" t="s">
        <v>1544</v>
      </c>
      <c r="E191" s="106" t="s">
        <v>1544</v>
      </c>
      <c r="F191" s="106" t="s">
        <v>1892</v>
      </c>
      <c r="G191" s="2" t="s">
        <v>735</v>
      </c>
      <c r="H191" s="82">
        <v>70</v>
      </c>
      <c r="I191" s="2">
        <v>710000000</v>
      </c>
      <c r="J191" s="2" t="s">
        <v>128</v>
      </c>
      <c r="K191" s="126" t="s">
        <v>446</v>
      </c>
      <c r="L191" s="73" t="s">
        <v>1545</v>
      </c>
      <c r="M191" s="73"/>
      <c r="N191" s="73" t="s">
        <v>857</v>
      </c>
      <c r="O191" s="82" t="s">
        <v>1546</v>
      </c>
      <c r="P191" s="73"/>
      <c r="Q191" s="73"/>
      <c r="R191" s="73"/>
      <c r="S191" s="124"/>
      <c r="T191" s="123">
        <v>266769360</v>
      </c>
      <c r="U191" s="124">
        <v>274315868</v>
      </c>
      <c r="V191" s="73"/>
      <c r="W191" s="2">
        <v>2017</v>
      </c>
      <c r="X191" s="158" t="s">
        <v>1547</v>
      </c>
      <c r="Y191" s="122" t="s">
        <v>1258</v>
      </c>
    </row>
    <row r="192" spans="1:25" s="136" customFormat="1" ht="127.5" x14ac:dyDescent="0.25">
      <c r="A192" s="221" t="s">
        <v>696</v>
      </c>
      <c r="B192" s="2" t="s">
        <v>125</v>
      </c>
      <c r="C192" s="73" t="s">
        <v>1445</v>
      </c>
      <c r="D192" s="106" t="s">
        <v>1544</v>
      </c>
      <c r="E192" s="106" t="s">
        <v>1544</v>
      </c>
      <c r="F192" s="106" t="s">
        <v>1893</v>
      </c>
      <c r="G192" s="2" t="s">
        <v>735</v>
      </c>
      <c r="H192" s="82">
        <v>70</v>
      </c>
      <c r="I192" s="2">
        <v>710000000</v>
      </c>
      <c r="J192" s="2" t="s">
        <v>128</v>
      </c>
      <c r="K192" s="126" t="s">
        <v>446</v>
      </c>
      <c r="L192" s="73" t="s">
        <v>1545</v>
      </c>
      <c r="M192" s="73"/>
      <c r="N192" s="73" t="s">
        <v>857</v>
      </c>
      <c r="O192" s="82" t="s">
        <v>1546</v>
      </c>
      <c r="P192" s="73"/>
      <c r="Q192" s="73"/>
      <c r="R192" s="73"/>
      <c r="S192" s="124"/>
      <c r="T192" s="123">
        <v>60696740</v>
      </c>
      <c r="U192" s="124">
        <v>62264696</v>
      </c>
      <c r="V192" s="73"/>
      <c r="W192" s="2">
        <v>2017</v>
      </c>
      <c r="X192" s="158" t="s">
        <v>1547</v>
      </c>
      <c r="Y192" s="122" t="s">
        <v>1258</v>
      </c>
    </row>
    <row r="193" spans="1:149" s="136" customFormat="1" ht="89.25" x14ac:dyDescent="0.25">
      <c r="A193" s="225" t="s">
        <v>711</v>
      </c>
      <c r="B193" s="2" t="s">
        <v>125</v>
      </c>
      <c r="C193" s="73" t="s">
        <v>1445</v>
      </c>
      <c r="D193" s="106" t="s">
        <v>1544</v>
      </c>
      <c r="E193" s="106" t="s">
        <v>1544</v>
      </c>
      <c r="F193" s="106" t="s">
        <v>1894</v>
      </c>
      <c r="G193" s="2" t="s">
        <v>735</v>
      </c>
      <c r="H193" s="82">
        <v>70</v>
      </c>
      <c r="I193" s="2">
        <v>710000000</v>
      </c>
      <c r="J193" s="2" t="s">
        <v>128</v>
      </c>
      <c r="K193" s="126" t="s">
        <v>446</v>
      </c>
      <c r="L193" s="73" t="s">
        <v>1548</v>
      </c>
      <c r="M193" s="73"/>
      <c r="N193" s="73" t="s">
        <v>857</v>
      </c>
      <c r="O193" s="82" t="s">
        <v>1546</v>
      </c>
      <c r="P193" s="73"/>
      <c r="Q193" s="73"/>
      <c r="R193" s="123"/>
      <c r="S193" s="123"/>
      <c r="T193" s="123">
        <v>34228125</v>
      </c>
      <c r="U193" s="123">
        <v>37895485</v>
      </c>
      <c r="V193" s="73"/>
      <c r="W193" s="2">
        <v>2017</v>
      </c>
      <c r="X193" s="158" t="s">
        <v>1547</v>
      </c>
      <c r="Y193" s="122" t="s">
        <v>1258</v>
      </c>
    </row>
    <row r="194" spans="1:149" s="136" customFormat="1" ht="89.25" x14ac:dyDescent="0.25">
      <c r="A194" s="221" t="s">
        <v>712</v>
      </c>
      <c r="B194" s="2" t="s">
        <v>125</v>
      </c>
      <c r="C194" s="73" t="s">
        <v>1445</v>
      </c>
      <c r="D194" s="106" t="s">
        <v>1544</v>
      </c>
      <c r="E194" s="106" t="s">
        <v>1544</v>
      </c>
      <c r="F194" s="106" t="s">
        <v>1895</v>
      </c>
      <c r="G194" s="2" t="s">
        <v>735</v>
      </c>
      <c r="H194" s="82">
        <v>70</v>
      </c>
      <c r="I194" s="2">
        <v>710000000</v>
      </c>
      <c r="J194" s="2" t="s">
        <v>128</v>
      </c>
      <c r="K194" s="126" t="s">
        <v>446</v>
      </c>
      <c r="L194" s="73" t="s">
        <v>1545</v>
      </c>
      <c r="M194" s="73"/>
      <c r="N194" s="73" t="s">
        <v>857</v>
      </c>
      <c r="O194" s="82" t="s">
        <v>1546</v>
      </c>
      <c r="P194" s="73"/>
      <c r="Q194" s="73"/>
      <c r="R194" s="123"/>
      <c r="S194" s="123"/>
      <c r="T194" s="123">
        <v>95582502</v>
      </c>
      <c r="U194" s="123">
        <v>107052402</v>
      </c>
      <c r="V194" s="73"/>
      <c r="W194" s="2">
        <v>2017</v>
      </c>
      <c r="X194" s="158" t="s">
        <v>1547</v>
      </c>
      <c r="Y194" s="122" t="s">
        <v>1258</v>
      </c>
    </row>
    <row r="195" spans="1:149" s="136" customFormat="1" ht="63.75" x14ac:dyDescent="0.25">
      <c r="A195" s="225" t="s">
        <v>739</v>
      </c>
      <c r="B195" s="2" t="s">
        <v>125</v>
      </c>
      <c r="C195" s="73" t="s">
        <v>1457</v>
      </c>
      <c r="D195" s="106" t="s">
        <v>1549</v>
      </c>
      <c r="E195" s="106" t="s">
        <v>1549</v>
      </c>
      <c r="F195" s="106" t="s">
        <v>1896</v>
      </c>
      <c r="G195" s="2" t="s">
        <v>127</v>
      </c>
      <c r="H195" s="82">
        <v>100</v>
      </c>
      <c r="I195" s="2">
        <v>710000000</v>
      </c>
      <c r="J195" s="2" t="s">
        <v>128</v>
      </c>
      <c r="K195" s="2" t="s">
        <v>170</v>
      </c>
      <c r="L195" s="73" t="s">
        <v>1550</v>
      </c>
      <c r="M195" s="73"/>
      <c r="N195" s="2" t="s">
        <v>1524</v>
      </c>
      <c r="O195" s="82" t="s">
        <v>1525</v>
      </c>
      <c r="P195" s="73"/>
      <c r="Q195" s="73"/>
      <c r="R195" s="73"/>
      <c r="S195" s="73"/>
      <c r="T195" s="124">
        <v>840000</v>
      </c>
      <c r="U195" s="124">
        <v>840000</v>
      </c>
      <c r="V195" s="73"/>
      <c r="W195" s="73">
        <v>2017</v>
      </c>
      <c r="X195" s="158" t="s">
        <v>1547</v>
      </c>
      <c r="Y195" s="122" t="s">
        <v>1258</v>
      </c>
    </row>
    <row r="196" spans="1:149" s="136" customFormat="1" ht="51" x14ac:dyDescent="0.25">
      <c r="A196" s="221" t="s">
        <v>740</v>
      </c>
      <c r="B196" s="2" t="s">
        <v>125</v>
      </c>
      <c r="C196" s="73" t="s">
        <v>1457</v>
      </c>
      <c r="D196" s="106" t="s">
        <v>1549</v>
      </c>
      <c r="E196" s="106" t="s">
        <v>1549</v>
      </c>
      <c r="F196" s="106" t="s">
        <v>1896</v>
      </c>
      <c r="G196" s="2" t="s">
        <v>127</v>
      </c>
      <c r="H196" s="82">
        <v>100</v>
      </c>
      <c r="I196" s="2">
        <v>710000000</v>
      </c>
      <c r="J196" s="2" t="s">
        <v>128</v>
      </c>
      <c r="K196" s="2" t="s">
        <v>170</v>
      </c>
      <c r="L196" s="73" t="s">
        <v>1551</v>
      </c>
      <c r="M196" s="73"/>
      <c r="N196" s="2" t="s">
        <v>1524</v>
      </c>
      <c r="O196" s="82" t="s">
        <v>1525</v>
      </c>
      <c r="P196" s="73"/>
      <c r="Q196" s="73"/>
      <c r="R196" s="73"/>
      <c r="S196" s="73"/>
      <c r="T196" s="123">
        <v>600000</v>
      </c>
      <c r="U196" s="124">
        <v>600000</v>
      </c>
      <c r="V196" s="73"/>
      <c r="W196" s="73">
        <v>2017</v>
      </c>
      <c r="X196" s="158" t="s">
        <v>692</v>
      </c>
      <c r="Y196" s="122" t="s">
        <v>1258</v>
      </c>
    </row>
    <row r="197" spans="1:149" s="136" customFormat="1" ht="76.5" x14ac:dyDescent="0.25">
      <c r="A197" s="225" t="s">
        <v>741</v>
      </c>
      <c r="B197" s="2" t="s">
        <v>125</v>
      </c>
      <c r="C197" s="81" t="s">
        <v>1463</v>
      </c>
      <c r="D197" s="137" t="s">
        <v>1897</v>
      </c>
      <c r="E197" s="137" t="s">
        <v>1897</v>
      </c>
      <c r="F197" s="106" t="s">
        <v>1552</v>
      </c>
      <c r="G197" s="2" t="s">
        <v>127</v>
      </c>
      <c r="H197" s="82">
        <v>100</v>
      </c>
      <c r="I197" s="2">
        <v>710000000</v>
      </c>
      <c r="J197" s="2" t="s">
        <v>128</v>
      </c>
      <c r="K197" s="2" t="s">
        <v>170</v>
      </c>
      <c r="L197" s="73" t="s">
        <v>1553</v>
      </c>
      <c r="M197" s="73"/>
      <c r="N197" s="2" t="s">
        <v>1524</v>
      </c>
      <c r="O197" s="2" t="s">
        <v>1554</v>
      </c>
      <c r="P197" s="73"/>
      <c r="Q197" s="73"/>
      <c r="R197" s="73"/>
      <c r="S197" s="73"/>
      <c r="T197" s="123">
        <v>27397749</v>
      </c>
      <c r="U197" s="123">
        <v>27397749</v>
      </c>
      <c r="V197" s="73"/>
      <c r="W197" s="73">
        <v>2017</v>
      </c>
      <c r="X197" s="158" t="s">
        <v>692</v>
      </c>
      <c r="Y197" s="122" t="s">
        <v>1258</v>
      </c>
    </row>
    <row r="198" spans="1:149" s="136" customFormat="1" ht="76.5" x14ac:dyDescent="0.25">
      <c r="A198" s="221" t="s">
        <v>742</v>
      </c>
      <c r="B198" s="2" t="s">
        <v>125</v>
      </c>
      <c r="C198" s="124" t="s">
        <v>1468</v>
      </c>
      <c r="D198" s="138" t="s">
        <v>1555</v>
      </c>
      <c r="E198" s="138" t="s">
        <v>1555</v>
      </c>
      <c r="F198" s="138" t="s">
        <v>1556</v>
      </c>
      <c r="G198" s="2" t="s">
        <v>127</v>
      </c>
      <c r="H198" s="82">
        <v>100</v>
      </c>
      <c r="I198" s="2">
        <v>710000000</v>
      </c>
      <c r="J198" s="2" t="s">
        <v>128</v>
      </c>
      <c r="K198" s="124" t="s">
        <v>170</v>
      </c>
      <c r="L198" s="124" t="s">
        <v>1557</v>
      </c>
      <c r="M198" s="124"/>
      <c r="N198" s="2" t="s">
        <v>1524</v>
      </c>
      <c r="O198" s="2" t="s">
        <v>1011</v>
      </c>
      <c r="P198" s="124"/>
      <c r="Q198" s="124"/>
      <c r="R198" s="124"/>
      <c r="S198" s="124"/>
      <c r="T198" s="123">
        <v>15144960</v>
      </c>
      <c r="U198" s="123">
        <v>15144960</v>
      </c>
      <c r="V198" s="124"/>
      <c r="W198" s="73">
        <v>2017</v>
      </c>
      <c r="X198" s="158" t="s">
        <v>692</v>
      </c>
      <c r="Y198" s="122" t="s">
        <v>1258</v>
      </c>
    </row>
    <row r="199" spans="1:149" s="136" customFormat="1" ht="63.75" x14ac:dyDescent="0.25">
      <c r="A199" s="225" t="s">
        <v>743</v>
      </c>
      <c r="B199" s="2" t="s">
        <v>125</v>
      </c>
      <c r="C199" s="124" t="s">
        <v>1472</v>
      </c>
      <c r="D199" s="138" t="s">
        <v>1558</v>
      </c>
      <c r="E199" s="138" t="s">
        <v>1558</v>
      </c>
      <c r="F199" s="138" t="s">
        <v>1992</v>
      </c>
      <c r="G199" s="2" t="s">
        <v>735</v>
      </c>
      <c r="H199" s="82">
        <v>0</v>
      </c>
      <c r="I199" s="2">
        <v>710000000</v>
      </c>
      <c r="J199" s="2" t="s">
        <v>128</v>
      </c>
      <c r="K199" s="124" t="s">
        <v>519</v>
      </c>
      <c r="L199" s="124" t="s">
        <v>1559</v>
      </c>
      <c r="M199" s="124"/>
      <c r="N199" s="2" t="s">
        <v>1560</v>
      </c>
      <c r="O199" s="82" t="s">
        <v>1546</v>
      </c>
      <c r="P199" s="124"/>
      <c r="Q199" s="124"/>
      <c r="R199" s="124"/>
      <c r="S199" s="124"/>
      <c r="T199" s="123">
        <v>659519280</v>
      </c>
      <c r="U199" s="124">
        <v>659519280</v>
      </c>
      <c r="V199" s="124"/>
      <c r="W199" s="73">
        <v>2017</v>
      </c>
      <c r="X199" s="158" t="s">
        <v>692</v>
      </c>
      <c r="Y199" s="122" t="s">
        <v>1258</v>
      </c>
    </row>
    <row r="200" spans="1:149" s="136" customFormat="1" ht="63.75" x14ac:dyDescent="0.25">
      <c r="A200" s="221" t="s">
        <v>744</v>
      </c>
      <c r="B200" s="70" t="s">
        <v>2128</v>
      </c>
      <c r="C200" s="205" t="s">
        <v>1472</v>
      </c>
      <c r="D200" s="229" t="s">
        <v>1558</v>
      </c>
      <c r="E200" s="229" t="s">
        <v>1558</v>
      </c>
      <c r="F200" s="229" t="s">
        <v>1991</v>
      </c>
      <c r="G200" s="70" t="s">
        <v>735</v>
      </c>
      <c r="H200" s="116">
        <v>0</v>
      </c>
      <c r="I200" s="70">
        <v>710000000</v>
      </c>
      <c r="J200" s="70" t="s">
        <v>128</v>
      </c>
      <c r="K200" s="205" t="s">
        <v>519</v>
      </c>
      <c r="L200" s="205" t="s">
        <v>1561</v>
      </c>
      <c r="M200" s="205"/>
      <c r="N200" s="70" t="s">
        <v>1560</v>
      </c>
      <c r="O200" s="82" t="s">
        <v>1546</v>
      </c>
      <c r="P200" s="205"/>
      <c r="Q200" s="205"/>
      <c r="R200" s="205"/>
      <c r="S200" s="205"/>
      <c r="T200" s="200">
        <v>0</v>
      </c>
      <c r="U200" s="200">
        <v>0</v>
      </c>
      <c r="V200" s="205"/>
      <c r="W200" s="75">
        <v>2017</v>
      </c>
      <c r="X200" s="255" t="s">
        <v>2126</v>
      </c>
      <c r="Y200" s="224" t="s">
        <v>1258</v>
      </c>
    </row>
    <row r="201" spans="1:149" s="136" customFormat="1" ht="63.75" x14ac:dyDescent="0.25">
      <c r="A201" s="221" t="s">
        <v>2208</v>
      </c>
      <c r="B201" s="70" t="s">
        <v>2128</v>
      </c>
      <c r="C201" s="205" t="s">
        <v>1472</v>
      </c>
      <c r="D201" s="229" t="s">
        <v>1558</v>
      </c>
      <c r="E201" s="229" t="s">
        <v>1558</v>
      </c>
      <c r="F201" s="229" t="s">
        <v>1991</v>
      </c>
      <c r="G201" s="70" t="s">
        <v>127</v>
      </c>
      <c r="H201" s="116">
        <v>0</v>
      </c>
      <c r="I201" s="70">
        <v>710000000</v>
      </c>
      <c r="J201" s="70" t="s">
        <v>128</v>
      </c>
      <c r="K201" s="205" t="s">
        <v>446</v>
      </c>
      <c r="L201" s="205" t="s">
        <v>1561</v>
      </c>
      <c r="M201" s="205"/>
      <c r="N201" s="70" t="s">
        <v>1528</v>
      </c>
      <c r="O201" s="82" t="s">
        <v>1546</v>
      </c>
      <c r="P201" s="205"/>
      <c r="Q201" s="205"/>
      <c r="R201" s="205"/>
      <c r="S201" s="205"/>
      <c r="T201" s="202">
        <v>535749120</v>
      </c>
      <c r="U201" s="205">
        <v>535749120</v>
      </c>
      <c r="V201" s="205"/>
      <c r="W201" s="75">
        <v>2017</v>
      </c>
      <c r="X201" s="255" t="s">
        <v>2209</v>
      </c>
      <c r="Y201" s="224" t="s">
        <v>1258</v>
      </c>
    </row>
    <row r="202" spans="1:149" ht="63.75" x14ac:dyDescent="0.25">
      <c r="A202" s="225" t="s">
        <v>745</v>
      </c>
      <c r="B202" s="2" t="s">
        <v>125</v>
      </c>
      <c r="C202" s="124" t="s">
        <v>1472</v>
      </c>
      <c r="D202" s="138" t="s">
        <v>1558</v>
      </c>
      <c r="E202" s="138" t="s">
        <v>1558</v>
      </c>
      <c r="F202" s="138" t="s">
        <v>1993</v>
      </c>
      <c r="G202" s="2" t="s">
        <v>735</v>
      </c>
      <c r="H202" s="82">
        <v>0</v>
      </c>
      <c r="I202" s="2">
        <v>710000000</v>
      </c>
      <c r="J202" s="2" t="s">
        <v>128</v>
      </c>
      <c r="K202" s="124" t="s">
        <v>170</v>
      </c>
      <c r="L202" s="124" t="s">
        <v>1562</v>
      </c>
      <c r="M202" s="124"/>
      <c r="N202" s="2" t="s">
        <v>1528</v>
      </c>
      <c r="O202" s="82" t="s">
        <v>1546</v>
      </c>
      <c r="P202" s="124"/>
      <c r="Q202" s="124"/>
      <c r="R202" s="124"/>
      <c r="S202" s="124"/>
      <c r="T202" s="123">
        <v>1275112800</v>
      </c>
      <c r="U202" s="124">
        <v>1275112800</v>
      </c>
      <c r="V202" s="124"/>
      <c r="W202" s="73">
        <v>2017</v>
      </c>
      <c r="X202" s="158" t="s">
        <v>692</v>
      </c>
      <c r="Y202" s="122" t="s">
        <v>1258</v>
      </c>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row>
    <row r="203" spans="1:149" ht="102" x14ac:dyDescent="0.25">
      <c r="A203" s="221" t="s">
        <v>746</v>
      </c>
      <c r="B203" s="2" t="s">
        <v>125</v>
      </c>
      <c r="C203" s="73" t="s">
        <v>1481</v>
      </c>
      <c r="D203" s="138" t="s">
        <v>1563</v>
      </c>
      <c r="E203" s="138" t="s">
        <v>1898</v>
      </c>
      <c r="F203" s="138" t="s">
        <v>1994</v>
      </c>
      <c r="G203" s="2" t="s">
        <v>127</v>
      </c>
      <c r="H203" s="82">
        <v>0</v>
      </c>
      <c r="I203" s="2">
        <v>710000000</v>
      </c>
      <c r="J203" s="2" t="s">
        <v>128</v>
      </c>
      <c r="K203" s="124" t="s">
        <v>170</v>
      </c>
      <c r="L203" s="124" t="s">
        <v>1564</v>
      </c>
      <c r="M203" s="124"/>
      <c r="N203" s="2" t="s">
        <v>1524</v>
      </c>
      <c r="O203" s="82" t="s">
        <v>1525</v>
      </c>
      <c r="P203" s="124"/>
      <c r="Q203" s="124"/>
      <c r="R203" s="124"/>
      <c r="S203" s="124"/>
      <c r="T203" s="123">
        <v>203190</v>
      </c>
      <c r="U203" s="124">
        <v>203190</v>
      </c>
      <c r="V203" s="124"/>
      <c r="W203" s="129">
        <v>2017</v>
      </c>
      <c r="X203" s="158" t="s">
        <v>692</v>
      </c>
      <c r="Y203" s="122" t="s">
        <v>1258</v>
      </c>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row>
    <row r="204" spans="1:149" ht="102" x14ac:dyDescent="0.25">
      <c r="A204" s="225" t="s">
        <v>747</v>
      </c>
      <c r="B204" s="70" t="s">
        <v>2128</v>
      </c>
      <c r="C204" s="75" t="s">
        <v>1445</v>
      </c>
      <c r="D204" s="74" t="s">
        <v>1565</v>
      </c>
      <c r="E204" s="74" t="s">
        <v>1566</v>
      </c>
      <c r="F204" s="229" t="s">
        <v>1995</v>
      </c>
      <c r="G204" s="70" t="s">
        <v>735</v>
      </c>
      <c r="H204" s="116">
        <v>80</v>
      </c>
      <c r="I204" s="70">
        <v>710000000</v>
      </c>
      <c r="J204" s="70" t="s">
        <v>128</v>
      </c>
      <c r="K204" s="205" t="s">
        <v>170</v>
      </c>
      <c r="L204" s="205" t="s">
        <v>1567</v>
      </c>
      <c r="M204" s="205"/>
      <c r="N204" s="70" t="s">
        <v>1528</v>
      </c>
      <c r="O204" s="82" t="s">
        <v>1546</v>
      </c>
      <c r="P204" s="205"/>
      <c r="Q204" s="205"/>
      <c r="R204" s="205"/>
      <c r="S204" s="205"/>
      <c r="T204" s="200">
        <v>0</v>
      </c>
      <c r="U204" s="200">
        <v>0</v>
      </c>
      <c r="V204" s="205"/>
      <c r="W204" s="231">
        <v>2017</v>
      </c>
      <c r="X204" s="255" t="s">
        <v>2126</v>
      </c>
      <c r="Y204" s="224" t="s">
        <v>1258</v>
      </c>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row>
    <row r="205" spans="1:149" ht="102" x14ac:dyDescent="0.25">
      <c r="A205" s="225" t="s">
        <v>2210</v>
      </c>
      <c r="B205" s="70" t="s">
        <v>2128</v>
      </c>
      <c r="C205" s="75" t="s">
        <v>1445</v>
      </c>
      <c r="D205" s="74" t="s">
        <v>1565</v>
      </c>
      <c r="E205" s="74" t="s">
        <v>1566</v>
      </c>
      <c r="F205" s="229" t="s">
        <v>1995</v>
      </c>
      <c r="G205" s="70" t="s">
        <v>735</v>
      </c>
      <c r="H205" s="116">
        <v>80</v>
      </c>
      <c r="I205" s="70">
        <v>710000000</v>
      </c>
      <c r="J205" s="70" t="s">
        <v>128</v>
      </c>
      <c r="K205" s="205" t="s">
        <v>522</v>
      </c>
      <c r="L205" s="205" t="s">
        <v>1567</v>
      </c>
      <c r="M205" s="205"/>
      <c r="N205" s="70" t="s">
        <v>2211</v>
      </c>
      <c r="O205" s="82" t="s">
        <v>1546</v>
      </c>
      <c r="P205" s="205"/>
      <c r="Q205" s="205"/>
      <c r="R205" s="205"/>
      <c r="S205" s="205"/>
      <c r="T205" s="202">
        <v>9900000</v>
      </c>
      <c r="U205" s="205">
        <v>9900000</v>
      </c>
      <c r="V205" s="205"/>
      <c r="W205" s="231">
        <v>2017</v>
      </c>
      <c r="X205" s="255" t="s">
        <v>2212</v>
      </c>
      <c r="Y205" s="224" t="s">
        <v>1258</v>
      </c>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row>
    <row r="206" spans="1:149" ht="114.75" x14ac:dyDescent="0.25">
      <c r="A206" s="221" t="s">
        <v>748</v>
      </c>
      <c r="B206" s="70" t="s">
        <v>2128</v>
      </c>
      <c r="C206" s="75" t="s">
        <v>1445</v>
      </c>
      <c r="D206" s="74" t="s">
        <v>1565</v>
      </c>
      <c r="E206" s="74" t="s">
        <v>1566</v>
      </c>
      <c r="F206" s="229" t="s">
        <v>1568</v>
      </c>
      <c r="G206" s="70" t="s">
        <v>735</v>
      </c>
      <c r="H206" s="116">
        <v>80</v>
      </c>
      <c r="I206" s="70">
        <v>710000000</v>
      </c>
      <c r="J206" s="70" t="s">
        <v>128</v>
      </c>
      <c r="K206" s="205" t="s">
        <v>170</v>
      </c>
      <c r="L206" s="205" t="s">
        <v>1569</v>
      </c>
      <c r="M206" s="205"/>
      <c r="N206" s="70" t="s">
        <v>1528</v>
      </c>
      <c r="O206" s="82" t="s">
        <v>1546</v>
      </c>
      <c r="P206" s="205"/>
      <c r="Q206" s="205"/>
      <c r="R206" s="205"/>
      <c r="S206" s="205"/>
      <c r="T206" s="200">
        <v>0</v>
      </c>
      <c r="U206" s="200">
        <v>0</v>
      </c>
      <c r="V206" s="205"/>
      <c r="W206" s="231">
        <v>2017</v>
      </c>
      <c r="X206" s="255" t="s">
        <v>2126</v>
      </c>
      <c r="Y206" s="224" t="s">
        <v>1258</v>
      </c>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row>
    <row r="207" spans="1:149" ht="114.75" x14ac:dyDescent="0.25">
      <c r="A207" s="221" t="s">
        <v>2213</v>
      </c>
      <c r="B207" s="70" t="s">
        <v>2128</v>
      </c>
      <c r="C207" s="75" t="s">
        <v>1445</v>
      </c>
      <c r="D207" s="74" t="s">
        <v>1565</v>
      </c>
      <c r="E207" s="74" t="s">
        <v>1566</v>
      </c>
      <c r="F207" s="229" t="s">
        <v>1568</v>
      </c>
      <c r="G207" s="70" t="s">
        <v>735</v>
      </c>
      <c r="H207" s="116">
        <v>80</v>
      </c>
      <c r="I207" s="70">
        <v>710000000</v>
      </c>
      <c r="J207" s="70" t="s">
        <v>128</v>
      </c>
      <c r="K207" s="205" t="s">
        <v>522</v>
      </c>
      <c r="L207" s="205" t="s">
        <v>1569</v>
      </c>
      <c r="M207" s="205"/>
      <c r="N207" s="70" t="s">
        <v>2211</v>
      </c>
      <c r="O207" s="82" t="s">
        <v>1546</v>
      </c>
      <c r="P207" s="205"/>
      <c r="Q207" s="205"/>
      <c r="R207" s="205"/>
      <c r="S207" s="205"/>
      <c r="T207" s="202">
        <v>5800000</v>
      </c>
      <c r="U207" s="205">
        <v>5800000</v>
      </c>
      <c r="V207" s="205"/>
      <c r="W207" s="231">
        <v>2017</v>
      </c>
      <c r="X207" s="255" t="s">
        <v>2212</v>
      </c>
      <c r="Y207" s="224" t="s">
        <v>1258</v>
      </c>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row>
    <row r="208" spans="1:149" ht="140.25" x14ac:dyDescent="0.25">
      <c r="A208" s="225" t="s">
        <v>749</v>
      </c>
      <c r="B208" s="70" t="s">
        <v>2128</v>
      </c>
      <c r="C208" s="75" t="s">
        <v>1445</v>
      </c>
      <c r="D208" s="74" t="s">
        <v>1565</v>
      </c>
      <c r="E208" s="74" t="s">
        <v>1566</v>
      </c>
      <c r="F208" s="256" t="s">
        <v>1570</v>
      </c>
      <c r="G208" s="70" t="s">
        <v>735</v>
      </c>
      <c r="H208" s="116">
        <v>80</v>
      </c>
      <c r="I208" s="70">
        <v>710000000</v>
      </c>
      <c r="J208" s="70" t="s">
        <v>128</v>
      </c>
      <c r="K208" s="205" t="s">
        <v>170</v>
      </c>
      <c r="L208" s="205" t="s">
        <v>1571</v>
      </c>
      <c r="M208" s="205"/>
      <c r="N208" s="70" t="s">
        <v>1528</v>
      </c>
      <c r="O208" s="82" t="s">
        <v>1546</v>
      </c>
      <c r="P208" s="205"/>
      <c r="Q208" s="205"/>
      <c r="R208" s="205"/>
      <c r="S208" s="205"/>
      <c r="T208" s="200">
        <v>0</v>
      </c>
      <c r="U208" s="200">
        <v>0</v>
      </c>
      <c r="V208" s="205"/>
      <c r="W208" s="231">
        <v>2017</v>
      </c>
      <c r="X208" s="255" t="s">
        <v>2126</v>
      </c>
      <c r="Y208" s="224" t="s">
        <v>1258</v>
      </c>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row>
    <row r="209" spans="1:149" ht="140.25" x14ac:dyDescent="0.25">
      <c r="A209" s="225" t="s">
        <v>2214</v>
      </c>
      <c r="B209" s="70" t="s">
        <v>2128</v>
      </c>
      <c r="C209" s="75" t="s">
        <v>1445</v>
      </c>
      <c r="D209" s="74" t="s">
        <v>1565</v>
      </c>
      <c r="E209" s="74" t="s">
        <v>1566</v>
      </c>
      <c r="F209" s="256" t="s">
        <v>1570</v>
      </c>
      <c r="G209" s="70" t="s">
        <v>735</v>
      </c>
      <c r="H209" s="116">
        <v>80</v>
      </c>
      <c r="I209" s="70">
        <v>710000000</v>
      </c>
      <c r="J209" s="70" t="s">
        <v>128</v>
      </c>
      <c r="K209" s="205" t="s">
        <v>522</v>
      </c>
      <c r="L209" s="205" t="s">
        <v>1571</v>
      </c>
      <c r="M209" s="205"/>
      <c r="N209" s="70" t="s">
        <v>2211</v>
      </c>
      <c r="O209" s="82" t="s">
        <v>1546</v>
      </c>
      <c r="P209" s="205"/>
      <c r="Q209" s="205"/>
      <c r="R209" s="205"/>
      <c r="S209" s="205"/>
      <c r="T209" s="202">
        <v>4050000</v>
      </c>
      <c r="U209" s="205">
        <v>4050000</v>
      </c>
      <c r="V209" s="205"/>
      <c r="W209" s="231">
        <v>2017</v>
      </c>
      <c r="X209" s="255" t="s">
        <v>2212</v>
      </c>
      <c r="Y209" s="224" t="s">
        <v>1258</v>
      </c>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row>
    <row r="210" spans="1:149" ht="89.25" x14ac:dyDescent="0.25">
      <c r="A210" s="221" t="s">
        <v>750</v>
      </c>
      <c r="B210" s="2" t="s">
        <v>125</v>
      </c>
      <c r="C210" s="124" t="s">
        <v>1492</v>
      </c>
      <c r="D210" s="138" t="s">
        <v>1572</v>
      </c>
      <c r="E210" s="138" t="s">
        <v>1572</v>
      </c>
      <c r="F210" s="106" t="s">
        <v>1899</v>
      </c>
      <c r="G210" s="2" t="s">
        <v>735</v>
      </c>
      <c r="H210" s="82">
        <v>100</v>
      </c>
      <c r="I210" s="2">
        <v>710000000</v>
      </c>
      <c r="J210" s="2" t="s">
        <v>128</v>
      </c>
      <c r="K210" s="126" t="s">
        <v>446</v>
      </c>
      <c r="L210" s="124" t="s">
        <v>1573</v>
      </c>
      <c r="M210" s="124"/>
      <c r="N210" s="73" t="s">
        <v>857</v>
      </c>
      <c r="O210" s="73" t="s">
        <v>2739</v>
      </c>
      <c r="P210" s="124"/>
      <c r="Q210" s="124"/>
      <c r="R210" s="130"/>
      <c r="S210" s="130"/>
      <c r="T210" s="130">
        <v>7771989</v>
      </c>
      <c r="U210" s="130">
        <v>8704627.6800000016</v>
      </c>
      <c r="V210" s="2"/>
      <c r="W210" s="2">
        <v>2017</v>
      </c>
      <c r="X210" s="158"/>
      <c r="Y210" s="122" t="s">
        <v>1258</v>
      </c>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row>
    <row r="211" spans="1:149" ht="89.25" x14ac:dyDescent="0.25">
      <c r="A211" s="225" t="s">
        <v>751</v>
      </c>
      <c r="B211" s="70" t="s">
        <v>125</v>
      </c>
      <c r="C211" s="205" t="s">
        <v>1492</v>
      </c>
      <c r="D211" s="229" t="s">
        <v>1572</v>
      </c>
      <c r="E211" s="229" t="s">
        <v>1572</v>
      </c>
      <c r="F211" s="74" t="s">
        <v>1900</v>
      </c>
      <c r="G211" s="70" t="s">
        <v>735</v>
      </c>
      <c r="H211" s="116">
        <v>100</v>
      </c>
      <c r="I211" s="70">
        <v>710000000</v>
      </c>
      <c r="J211" s="70" t="s">
        <v>128</v>
      </c>
      <c r="K211" s="257" t="s">
        <v>446</v>
      </c>
      <c r="L211" s="205" t="s">
        <v>1573</v>
      </c>
      <c r="M211" s="205"/>
      <c r="N211" s="75" t="s">
        <v>857</v>
      </c>
      <c r="O211" s="73" t="s">
        <v>2739</v>
      </c>
      <c r="P211" s="205"/>
      <c r="Q211" s="205"/>
      <c r="R211" s="206"/>
      <c r="S211" s="206"/>
      <c r="T211" s="206">
        <v>0</v>
      </c>
      <c r="U211" s="206">
        <v>0</v>
      </c>
      <c r="V211" s="70"/>
      <c r="W211" s="70">
        <v>2017</v>
      </c>
      <c r="X211" s="255" t="s">
        <v>2126</v>
      </c>
      <c r="Y211" s="224" t="s">
        <v>1258</v>
      </c>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row>
    <row r="212" spans="1:149" ht="89.25" x14ac:dyDescent="0.25">
      <c r="A212" s="225" t="s">
        <v>2215</v>
      </c>
      <c r="B212" s="70" t="s">
        <v>125</v>
      </c>
      <c r="C212" s="205" t="s">
        <v>1492</v>
      </c>
      <c r="D212" s="229" t="s">
        <v>1572</v>
      </c>
      <c r="E212" s="229" t="s">
        <v>1572</v>
      </c>
      <c r="F212" s="74" t="s">
        <v>1900</v>
      </c>
      <c r="G212" s="70" t="s">
        <v>735</v>
      </c>
      <c r="H212" s="116">
        <v>100</v>
      </c>
      <c r="I212" s="70">
        <v>710000000</v>
      </c>
      <c r="J212" s="70" t="s">
        <v>128</v>
      </c>
      <c r="K212" s="257" t="s">
        <v>542</v>
      </c>
      <c r="L212" s="205" t="s">
        <v>1573</v>
      </c>
      <c r="M212" s="205"/>
      <c r="N212" s="2" t="s">
        <v>1008</v>
      </c>
      <c r="O212" s="73" t="s">
        <v>2739</v>
      </c>
      <c r="P212" s="205"/>
      <c r="Q212" s="205"/>
      <c r="R212" s="206"/>
      <c r="S212" s="206"/>
      <c r="T212" s="206">
        <v>37793531.460000001</v>
      </c>
      <c r="U212" s="206">
        <v>42328755.235200003</v>
      </c>
      <c r="V212" s="70"/>
      <c r="W212" s="70">
        <v>2017</v>
      </c>
      <c r="X212" s="197" t="s">
        <v>2149</v>
      </c>
      <c r="Y212" s="224" t="s">
        <v>1258</v>
      </c>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row>
    <row r="213" spans="1:149" ht="89.25" x14ac:dyDescent="0.25">
      <c r="A213" s="221" t="s">
        <v>752</v>
      </c>
      <c r="B213" s="2" t="s">
        <v>125</v>
      </c>
      <c r="C213" s="124" t="s">
        <v>1492</v>
      </c>
      <c r="D213" s="138" t="s">
        <v>1572</v>
      </c>
      <c r="E213" s="138" t="s">
        <v>1572</v>
      </c>
      <c r="F213" s="106" t="s">
        <v>1901</v>
      </c>
      <c r="G213" s="2" t="s">
        <v>735</v>
      </c>
      <c r="H213" s="82">
        <v>100</v>
      </c>
      <c r="I213" s="2">
        <v>710000000</v>
      </c>
      <c r="J213" s="2" t="s">
        <v>128</v>
      </c>
      <c r="K213" s="126" t="s">
        <v>446</v>
      </c>
      <c r="L213" s="124" t="s">
        <v>1573</v>
      </c>
      <c r="M213" s="124"/>
      <c r="N213" s="73" t="s">
        <v>857</v>
      </c>
      <c r="O213" s="73" t="s">
        <v>2739</v>
      </c>
      <c r="P213" s="124"/>
      <c r="Q213" s="124"/>
      <c r="R213" s="130"/>
      <c r="S213" s="130"/>
      <c r="T213" s="130">
        <v>6263881</v>
      </c>
      <c r="U213" s="130">
        <v>7015546.7200000007</v>
      </c>
      <c r="V213" s="2"/>
      <c r="W213" s="2">
        <v>2017</v>
      </c>
      <c r="X213" s="158"/>
      <c r="Y213" s="122" t="s">
        <v>1258</v>
      </c>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row>
    <row r="214" spans="1:149" ht="89.25" x14ac:dyDescent="0.25">
      <c r="A214" s="225" t="s">
        <v>753</v>
      </c>
      <c r="B214" s="2" t="s">
        <v>125</v>
      </c>
      <c r="C214" s="124" t="s">
        <v>1492</v>
      </c>
      <c r="D214" s="138" t="s">
        <v>1572</v>
      </c>
      <c r="E214" s="138" t="s">
        <v>1572</v>
      </c>
      <c r="F214" s="106" t="s">
        <v>1902</v>
      </c>
      <c r="G214" s="2" t="s">
        <v>735</v>
      </c>
      <c r="H214" s="82">
        <v>100</v>
      </c>
      <c r="I214" s="2">
        <v>710000000</v>
      </c>
      <c r="J214" s="2" t="s">
        <v>128</v>
      </c>
      <c r="K214" s="126" t="s">
        <v>446</v>
      </c>
      <c r="L214" s="124" t="s">
        <v>1573</v>
      </c>
      <c r="M214" s="124"/>
      <c r="N214" s="73" t="s">
        <v>857</v>
      </c>
      <c r="O214" s="73" t="s">
        <v>2739</v>
      </c>
      <c r="P214" s="124"/>
      <c r="Q214" s="124"/>
      <c r="R214" s="130"/>
      <c r="S214" s="130"/>
      <c r="T214" s="130">
        <v>7662063</v>
      </c>
      <c r="U214" s="130">
        <v>8581510.5600000005</v>
      </c>
      <c r="V214" s="2"/>
      <c r="W214" s="2">
        <v>2017</v>
      </c>
      <c r="X214" s="158"/>
      <c r="Y214" s="122" t="s">
        <v>1258</v>
      </c>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row>
    <row r="215" spans="1:149" ht="89.25" x14ac:dyDescent="0.25">
      <c r="A215" s="221" t="s">
        <v>766</v>
      </c>
      <c r="B215" s="2" t="s">
        <v>125</v>
      </c>
      <c r="C215" s="124" t="s">
        <v>1492</v>
      </c>
      <c r="D215" s="138" t="s">
        <v>1572</v>
      </c>
      <c r="E215" s="138" t="s">
        <v>1572</v>
      </c>
      <c r="F215" s="106" t="s">
        <v>1903</v>
      </c>
      <c r="G215" s="2" t="s">
        <v>735</v>
      </c>
      <c r="H215" s="82">
        <v>100</v>
      </c>
      <c r="I215" s="2">
        <v>710000000</v>
      </c>
      <c r="J215" s="2" t="s">
        <v>128</v>
      </c>
      <c r="K215" s="2" t="s">
        <v>522</v>
      </c>
      <c r="L215" s="124" t="s">
        <v>1574</v>
      </c>
      <c r="M215" s="124"/>
      <c r="N215" s="70" t="s">
        <v>2211</v>
      </c>
      <c r="O215" s="73" t="s">
        <v>2739</v>
      </c>
      <c r="P215" s="124"/>
      <c r="Q215" s="124"/>
      <c r="R215" s="130"/>
      <c r="S215" s="130"/>
      <c r="T215" s="130">
        <v>15116354</v>
      </c>
      <c r="U215" s="130">
        <v>16930316.48</v>
      </c>
      <c r="V215" s="124"/>
      <c r="W215" s="129">
        <v>2017</v>
      </c>
      <c r="X215" s="158"/>
      <c r="Y215" s="122" t="s">
        <v>1258</v>
      </c>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row>
    <row r="216" spans="1:149" ht="89.25" x14ac:dyDescent="0.25">
      <c r="A216" s="225" t="s">
        <v>767</v>
      </c>
      <c r="B216" s="2" t="s">
        <v>125</v>
      </c>
      <c r="C216" s="124" t="s">
        <v>1492</v>
      </c>
      <c r="D216" s="138" t="s">
        <v>1572</v>
      </c>
      <c r="E216" s="138" t="s">
        <v>1572</v>
      </c>
      <c r="F216" s="106" t="s">
        <v>1904</v>
      </c>
      <c r="G216" s="2" t="s">
        <v>735</v>
      </c>
      <c r="H216" s="82">
        <v>100</v>
      </c>
      <c r="I216" s="2">
        <v>710000000</v>
      </c>
      <c r="J216" s="2" t="s">
        <v>128</v>
      </c>
      <c r="K216" s="2" t="s">
        <v>522</v>
      </c>
      <c r="L216" s="124" t="s">
        <v>1575</v>
      </c>
      <c r="M216" s="124"/>
      <c r="N216" s="70" t="s">
        <v>2211</v>
      </c>
      <c r="O216" s="73" t="s">
        <v>2739</v>
      </c>
      <c r="P216" s="124"/>
      <c r="Q216" s="124"/>
      <c r="R216" s="130"/>
      <c r="S216" s="130"/>
      <c r="T216" s="130">
        <v>66468578</v>
      </c>
      <c r="U216" s="130">
        <v>74444807.360000014</v>
      </c>
      <c r="V216" s="124"/>
      <c r="W216" s="129">
        <v>2017</v>
      </c>
      <c r="X216" s="158"/>
      <c r="Y216" s="122" t="s">
        <v>1258</v>
      </c>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row>
    <row r="217" spans="1:149" ht="102" x14ac:dyDescent="0.25">
      <c r="A217" s="221" t="s">
        <v>768</v>
      </c>
      <c r="B217" s="2" t="s">
        <v>125</v>
      </c>
      <c r="C217" s="124" t="s">
        <v>1492</v>
      </c>
      <c r="D217" s="138" t="s">
        <v>1572</v>
      </c>
      <c r="E217" s="138" t="s">
        <v>1572</v>
      </c>
      <c r="F217" s="106" t="s">
        <v>1905</v>
      </c>
      <c r="G217" s="2" t="s">
        <v>735</v>
      </c>
      <c r="H217" s="82">
        <v>100</v>
      </c>
      <c r="I217" s="2">
        <v>710000000</v>
      </c>
      <c r="J217" s="2" t="s">
        <v>128</v>
      </c>
      <c r="K217" s="2" t="s">
        <v>446</v>
      </c>
      <c r="L217" s="124" t="s">
        <v>1574</v>
      </c>
      <c r="M217" s="124"/>
      <c r="N217" s="73" t="s">
        <v>857</v>
      </c>
      <c r="O217" s="73" t="s">
        <v>2739</v>
      </c>
      <c r="P217" s="124"/>
      <c r="Q217" s="124"/>
      <c r="R217" s="130"/>
      <c r="S217" s="130"/>
      <c r="T217" s="130">
        <v>28035307</v>
      </c>
      <c r="U217" s="130">
        <v>31399543.840000004</v>
      </c>
      <c r="V217" s="124"/>
      <c r="W217" s="129">
        <v>2017</v>
      </c>
      <c r="X217" s="158"/>
      <c r="Y217" s="122" t="s">
        <v>1258</v>
      </c>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row>
    <row r="218" spans="1:149" ht="102" x14ac:dyDescent="0.25">
      <c r="A218" s="225" t="s">
        <v>769</v>
      </c>
      <c r="B218" s="2" t="s">
        <v>125</v>
      </c>
      <c r="C218" s="124" t="s">
        <v>1492</v>
      </c>
      <c r="D218" s="138" t="s">
        <v>1572</v>
      </c>
      <c r="E218" s="138" t="s">
        <v>1572</v>
      </c>
      <c r="F218" s="106" t="s">
        <v>1906</v>
      </c>
      <c r="G218" s="2" t="s">
        <v>735</v>
      </c>
      <c r="H218" s="82">
        <v>100</v>
      </c>
      <c r="I218" s="2">
        <v>710000000</v>
      </c>
      <c r="J218" s="2" t="s">
        <v>128</v>
      </c>
      <c r="K218" s="2" t="s">
        <v>522</v>
      </c>
      <c r="L218" s="124" t="s">
        <v>1574</v>
      </c>
      <c r="M218" s="124"/>
      <c r="N218" s="70" t="s">
        <v>2211</v>
      </c>
      <c r="O218" s="73" t="s">
        <v>2739</v>
      </c>
      <c r="P218" s="124"/>
      <c r="Q218" s="124"/>
      <c r="R218" s="130"/>
      <c r="S218" s="130"/>
      <c r="T218" s="130">
        <v>14898098</v>
      </c>
      <c r="U218" s="130">
        <v>16685869.760000002</v>
      </c>
      <c r="V218" s="124"/>
      <c r="W218" s="129">
        <v>2017</v>
      </c>
      <c r="X218" s="158"/>
      <c r="Y218" s="122" t="s">
        <v>1258</v>
      </c>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row>
    <row r="219" spans="1:149" s="267" customFormat="1" ht="81" customHeight="1" x14ac:dyDescent="0.25">
      <c r="A219" s="221" t="s">
        <v>777</v>
      </c>
      <c r="B219" s="64" t="s">
        <v>125</v>
      </c>
      <c r="C219" s="205" t="s">
        <v>1507</v>
      </c>
      <c r="D219" s="229" t="s">
        <v>1907</v>
      </c>
      <c r="E219" s="229" t="s">
        <v>1907</v>
      </c>
      <c r="F219" s="74" t="s">
        <v>1908</v>
      </c>
      <c r="G219" s="70" t="s">
        <v>735</v>
      </c>
      <c r="H219" s="116">
        <v>100</v>
      </c>
      <c r="I219" s="70">
        <v>710000000</v>
      </c>
      <c r="J219" s="70" t="s">
        <v>128</v>
      </c>
      <c r="K219" s="70" t="s">
        <v>522</v>
      </c>
      <c r="L219" s="205" t="s">
        <v>1576</v>
      </c>
      <c r="M219" s="205"/>
      <c r="N219" s="70" t="s">
        <v>2211</v>
      </c>
      <c r="O219" s="73" t="s">
        <v>2739</v>
      </c>
      <c r="P219" s="205"/>
      <c r="Q219" s="205"/>
      <c r="R219" s="206"/>
      <c r="S219" s="206"/>
      <c r="T219" s="206">
        <v>0</v>
      </c>
      <c r="U219" s="206">
        <v>0</v>
      </c>
      <c r="V219" s="205"/>
      <c r="W219" s="231">
        <v>2017</v>
      </c>
      <c r="X219" s="255" t="s">
        <v>2558</v>
      </c>
      <c r="Y219" s="224" t="s">
        <v>1258</v>
      </c>
    </row>
    <row r="220" spans="1:149" s="267" customFormat="1" ht="81" customHeight="1" x14ac:dyDescent="0.25">
      <c r="A220" s="221" t="s">
        <v>2596</v>
      </c>
      <c r="B220" s="64" t="s">
        <v>125</v>
      </c>
      <c r="C220" s="205" t="s">
        <v>1507</v>
      </c>
      <c r="D220" s="229" t="s">
        <v>1907</v>
      </c>
      <c r="E220" s="229" t="s">
        <v>1907</v>
      </c>
      <c r="F220" s="74" t="s">
        <v>1908</v>
      </c>
      <c r="G220" s="70" t="s">
        <v>735</v>
      </c>
      <c r="H220" s="116">
        <v>100</v>
      </c>
      <c r="I220" s="70">
        <v>710000000</v>
      </c>
      <c r="J220" s="70" t="s">
        <v>128</v>
      </c>
      <c r="K220" s="70" t="s">
        <v>542</v>
      </c>
      <c r="L220" s="205" t="s">
        <v>1576</v>
      </c>
      <c r="M220" s="205"/>
      <c r="N220" s="70" t="s">
        <v>736</v>
      </c>
      <c r="O220" s="82" t="s">
        <v>1525</v>
      </c>
      <c r="P220" s="205"/>
      <c r="Q220" s="205"/>
      <c r="R220" s="206"/>
      <c r="S220" s="206"/>
      <c r="T220" s="206">
        <v>1870736.9999999998</v>
      </c>
      <c r="U220" s="206">
        <v>2095225.44</v>
      </c>
      <c r="V220" s="205"/>
      <c r="W220" s="231">
        <v>2017</v>
      </c>
      <c r="X220" s="339" t="s">
        <v>2418</v>
      </c>
      <c r="Y220" s="224" t="s">
        <v>1258</v>
      </c>
    </row>
    <row r="221" spans="1:149" s="267" customFormat="1" ht="81" customHeight="1" x14ac:dyDescent="0.25">
      <c r="A221" s="225" t="s">
        <v>778</v>
      </c>
      <c r="B221" s="64" t="s">
        <v>125</v>
      </c>
      <c r="C221" s="205" t="s">
        <v>1507</v>
      </c>
      <c r="D221" s="229" t="s">
        <v>1907</v>
      </c>
      <c r="E221" s="229" t="s">
        <v>1907</v>
      </c>
      <c r="F221" s="74" t="s">
        <v>1909</v>
      </c>
      <c r="G221" s="70" t="s">
        <v>735</v>
      </c>
      <c r="H221" s="116">
        <v>100</v>
      </c>
      <c r="I221" s="70">
        <v>710000000</v>
      </c>
      <c r="J221" s="70" t="s">
        <v>128</v>
      </c>
      <c r="K221" s="70" t="s">
        <v>522</v>
      </c>
      <c r="L221" s="205" t="s">
        <v>1576</v>
      </c>
      <c r="M221" s="205"/>
      <c r="N221" s="70" t="s">
        <v>2211</v>
      </c>
      <c r="O221" s="73" t="s">
        <v>2739</v>
      </c>
      <c r="P221" s="205"/>
      <c r="Q221" s="205"/>
      <c r="R221" s="206"/>
      <c r="S221" s="206"/>
      <c r="T221" s="206">
        <v>0</v>
      </c>
      <c r="U221" s="206">
        <v>0</v>
      </c>
      <c r="V221" s="205"/>
      <c r="W221" s="231">
        <v>2017</v>
      </c>
      <c r="X221" s="255" t="s">
        <v>2558</v>
      </c>
      <c r="Y221" s="224" t="s">
        <v>1258</v>
      </c>
    </row>
    <row r="222" spans="1:149" s="267" customFormat="1" ht="81" customHeight="1" x14ac:dyDescent="0.25">
      <c r="A222" s="225" t="s">
        <v>2597</v>
      </c>
      <c r="B222" s="64" t="s">
        <v>125</v>
      </c>
      <c r="C222" s="205" t="s">
        <v>1507</v>
      </c>
      <c r="D222" s="229" t="s">
        <v>1907</v>
      </c>
      <c r="E222" s="229" t="s">
        <v>1907</v>
      </c>
      <c r="F222" s="74" t="s">
        <v>1909</v>
      </c>
      <c r="G222" s="70" t="s">
        <v>735</v>
      </c>
      <c r="H222" s="116">
        <v>100</v>
      </c>
      <c r="I222" s="70">
        <v>710000000</v>
      </c>
      <c r="J222" s="70" t="s">
        <v>128</v>
      </c>
      <c r="K222" s="70" t="s">
        <v>542</v>
      </c>
      <c r="L222" s="205" t="s">
        <v>1576</v>
      </c>
      <c r="M222" s="205"/>
      <c r="N222" s="70" t="s">
        <v>736</v>
      </c>
      <c r="O222" s="82" t="s">
        <v>1525</v>
      </c>
      <c r="P222" s="205"/>
      <c r="Q222" s="205"/>
      <c r="R222" s="206"/>
      <c r="S222" s="206"/>
      <c r="T222" s="206">
        <v>9036220.9999999981</v>
      </c>
      <c r="U222" s="206">
        <v>10120567.52</v>
      </c>
      <c r="V222" s="205"/>
      <c r="W222" s="231">
        <v>2017</v>
      </c>
      <c r="X222" s="339" t="s">
        <v>2418</v>
      </c>
      <c r="Y222" s="224" t="s">
        <v>1258</v>
      </c>
    </row>
    <row r="223" spans="1:149" s="267" customFormat="1" ht="81" customHeight="1" x14ac:dyDescent="0.25">
      <c r="A223" s="221" t="s">
        <v>794</v>
      </c>
      <c r="B223" s="64" t="s">
        <v>125</v>
      </c>
      <c r="C223" s="205" t="s">
        <v>1507</v>
      </c>
      <c r="D223" s="229" t="s">
        <v>1907</v>
      </c>
      <c r="E223" s="229" t="s">
        <v>1907</v>
      </c>
      <c r="F223" s="74" t="s">
        <v>1910</v>
      </c>
      <c r="G223" s="70" t="s">
        <v>735</v>
      </c>
      <c r="H223" s="116">
        <v>100</v>
      </c>
      <c r="I223" s="70">
        <v>710000000</v>
      </c>
      <c r="J223" s="70" t="s">
        <v>128</v>
      </c>
      <c r="K223" s="70" t="s">
        <v>522</v>
      </c>
      <c r="L223" s="205" t="s">
        <v>1576</v>
      </c>
      <c r="M223" s="205"/>
      <c r="N223" s="70" t="s">
        <v>2211</v>
      </c>
      <c r="O223" s="73" t="s">
        <v>2739</v>
      </c>
      <c r="P223" s="205"/>
      <c r="Q223" s="205"/>
      <c r="R223" s="206"/>
      <c r="S223" s="206"/>
      <c r="T223" s="206">
        <v>0</v>
      </c>
      <c r="U223" s="206">
        <v>0</v>
      </c>
      <c r="V223" s="205"/>
      <c r="W223" s="231">
        <v>2017</v>
      </c>
      <c r="X223" s="255" t="s">
        <v>2558</v>
      </c>
      <c r="Y223" s="224" t="s">
        <v>1258</v>
      </c>
    </row>
    <row r="224" spans="1:149" s="267" customFormat="1" ht="81" customHeight="1" x14ac:dyDescent="0.25">
      <c r="A224" s="221" t="s">
        <v>2598</v>
      </c>
      <c r="B224" s="64" t="s">
        <v>125</v>
      </c>
      <c r="C224" s="205" t="s">
        <v>1507</v>
      </c>
      <c r="D224" s="229" t="s">
        <v>1907</v>
      </c>
      <c r="E224" s="229" t="s">
        <v>1907</v>
      </c>
      <c r="F224" s="74" t="s">
        <v>1910</v>
      </c>
      <c r="G224" s="70" t="s">
        <v>735</v>
      </c>
      <c r="H224" s="116">
        <v>100</v>
      </c>
      <c r="I224" s="70">
        <v>710000000</v>
      </c>
      <c r="J224" s="70" t="s">
        <v>128</v>
      </c>
      <c r="K224" s="70" t="s">
        <v>542</v>
      </c>
      <c r="L224" s="205" t="s">
        <v>1576</v>
      </c>
      <c r="M224" s="205"/>
      <c r="N224" s="70" t="s">
        <v>736</v>
      </c>
      <c r="O224" s="82" t="s">
        <v>1525</v>
      </c>
      <c r="P224" s="205"/>
      <c r="Q224" s="205"/>
      <c r="R224" s="206"/>
      <c r="S224" s="206"/>
      <c r="T224" s="206">
        <f>U224/1.12</f>
        <v>3715606</v>
      </c>
      <c r="U224" s="206">
        <v>4161478.72</v>
      </c>
      <c r="V224" s="205"/>
      <c r="W224" s="231">
        <v>2017</v>
      </c>
      <c r="X224" s="339" t="s">
        <v>2418</v>
      </c>
      <c r="Y224" s="224" t="s">
        <v>1258</v>
      </c>
    </row>
    <row r="225" spans="1:149" s="267" customFormat="1" ht="81" customHeight="1" x14ac:dyDescent="0.25">
      <c r="A225" s="225" t="s">
        <v>806</v>
      </c>
      <c r="B225" s="64" t="s">
        <v>125</v>
      </c>
      <c r="C225" s="205" t="s">
        <v>1507</v>
      </c>
      <c r="D225" s="229" t="s">
        <v>1907</v>
      </c>
      <c r="E225" s="229" t="s">
        <v>1907</v>
      </c>
      <c r="F225" s="74" t="s">
        <v>1911</v>
      </c>
      <c r="G225" s="70" t="s">
        <v>735</v>
      </c>
      <c r="H225" s="116">
        <v>100</v>
      </c>
      <c r="I225" s="70">
        <v>710000000</v>
      </c>
      <c r="J225" s="70" t="s">
        <v>128</v>
      </c>
      <c r="K225" s="70" t="s">
        <v>522</v>
      </c>
      <c r="L225" s="205" t="s">
        <v>1576</v>
      </c>
      <c r="M225" s="205"/>
      <c r="N225" s="70" t="s">
        <v>2211</v>
      </c>
      <c r="O225" s="73" t="s">
        <v>2739</v>
      </c>
      <c r="P225" s="205"/>
      <c r="Q225" s="205"/>
      <c r="R225" s="206"/>
      <c r="S225" s="206"/>
      <c r="T225" s="206">
        <v>0</v>
      </c>
      <c r="U225" s="206">
        <v>0</v>
      </c>
      <c r="V225" s="205"/>
      <c r="W225" s="231">
        <v>2017</v>
      </c>
      <c r="X225" s="255" t="s">
        <v>2558</v>
      </c>
      <c r="Y225" s="224" t="s">
        <v>1258</v>
      </c>
    </row>
    <row r="226" spans="1:149" s="199" customFormat="1" ht="81" customHeight="1" x14ac:dyDescent="0.2">
      <c r="A226" s="225" t="s">
        <v>2599</v>
      </c>
      <c r="B226" s="64" t="s">
        <v>125</v>
      </c>
      <c r="C226" s="205" t="s">
        <v>1507</v>
      </c>
      <c r="D226" s="229" t="s">
        <v>1907</v>
      </c>
      <c r="E226" s="229" t="s">
        <v>1907</v>
      </c>
      <c r="F226" s="74" t="s">
        <v>1911</v>
      </c>
      <c r="G226" s="70" t="s">
        <v>735</v>
      </c>
      <c r="H226" s="116">
        <v>100</v>
      </c>
      <c r="I226" s="70">
        <v>710000000</v>
      </c>
      <c r="J226" s="70" t="s">
        <v>128</v>
      </c>
      <c r="K226" s="70" t="s">
        <v>542</v>
      </c>
      <c r="L226" s="205" t="s">
        <v>1576</v>
      </c>
      <c r="M226" s="205"/>
      <c r="N226" s="70" t="s">
        <v>736</v>
      </c>
      <c r="O226" s="82" t="s">
        <v>1525</v>
      </c>
      <c r="P226" s="205"/>
      <c r="Q226" s="205"/>
      <c r="R226" s="206"/>
      <c r="S226" s="206"/>
      <c r="T226" s="206">
        <v>1811482.9999999998</v>
      </c>
      <c r="U226" s="206">
        <v>2028860.96</v>
      </c>
      <c r="V226" s="205"/>
      <c r="W226" s="231">
        <v>2017</v>
      </c>
      <c r="X226" s="339" t="s">
        <v>2418</v>
      </c>
      <c r="Y226" s="224" t="s">
        <v>1258</v>
      </c>
    </row>
    <row r="227" spans="1:149" s="199" customFormat="1" ht="81" customHeight="1" x14ac:dyDescent="0.2">
      <c r="A227" s="221" t="s">
        <v>807</v>
      </c>
      <c r="B227" s="64" t="s">
        <v>125</v>
      </c>
      <c r="C227" s="75" t="s">
        <v>1514</v>
      </c>
      <c r="D227" s="229" t="s">
        <v>1577</v>
      </c>
      <c r="E227" s="229" t="s">
        <v>1577</v>
      </c>
      <c r="F227" s="204" t="s">
        <v>1912</v>
      </c>
      <c r="G227" s="70" t="s">
        <v>127</v>
      </c>
      <c r="H227" s="116">
        <v>100</v>
      </c>
      <c r="I227" s="70">
        <v>710000000</v>
      </c>
      <c r="J227" s="70" t="s">
        <v>128</v>
      </c>
      <c r="K227" s="70" t="s">
        <v>170</v>
      </c>
      <c r="L227" s="70" t="s">
        <v>1578</v>
      </c>
      <c r="M227" s="70"/>
      <c r="N227" s="70" t="s">
        <v>1524</v>
      </c>
      <c r="O227" s="2" t="s">
        <v>1011</v>
      </c>
      <c r="P227" s="75"/>
      <c r="Q227" s="75"/>
      <c r="R227" s="75"/>
      <c r="S227" s="75"/>
      <c r="T227" s="206">
        <v>0</v>
      </c>
      <c r="U227" s="206">
        <v>0</v>
      </c>
      <c r="V227" s="205"/>
      <c r="W227" s="413">
        <v>2017</v>
      </c>
      <c r="X227" s="255" t="s">
        <v>2558</v>
      </c>
      <c r="Y227" s="224" t="s">
        <v>1258</v>
      </c>
    </row>
    <row r="228" spans="1:149" s="199" customFormat="1" ht="81" customHeight="1" x14ac:dyDescent="0.2">
      <c r="A228" s="221" t="s">
        <v>2600</v>
      </c>
      <c r="B228" s="64" t="s">
        <v>125</v>
      </c>
      <c r="C228" s="75" t="s">
        <v>1514</v>
      </c>
      <c r="D228" s="229" t="s">
        <v>1577</v>
      </c>
      <c r="E228" s="229" t="s">
        <v>1577</v>
      </c>
      <c r="F228" s="204" t="s">
        <v>1912</v>
      </c>
      <c r="G228" s="70" t="s">
        <v>127</v>
      </c>
      <c r="H228" s="116">
        <v>100</v>
      </c>
      <c r="I228" s="70">
        <v>710000000</v>
      </c>
      <c r="J228" s="70" t="s">
        <v>128</v>
      </c>
      <c r="K228" s="70" t="s">
        <v>2601</v>
      </c>
      <c r="L228" s="70" t="s">
        <v>1578</v>
      </c>
      <c r="M228" s="70"/>
      <c r="N228" s="70" t="s">
        <v>2602</v>
      </c>
      <c r="O228" s="2" t="s">
        <v>1011</v>
      </c>
      <c r="P228" s="75"/>
      <c r="Q228" s="75"/>
      <c r="R228" s="75"/>
      <c r="S228" s="75"/>
      <c r="T228" s="206">
        <v>13659240</v>
      </c>
      <c r="U228" s="205">
        <v>15298348.800000001</v>
      </c>
      <c r="V228" s="205"/>
      <c r="W228" s="413">
        <v>2017</v>
      </c>
      <c r="X228" s="223" t="s">
        <v>2359</v>
      </c>
      <c r="Y228" s="224" t="s">
        <v>1258</v>
      </c>
    </row>
    <row r="229" spans="1:149" ht="63.75" x14ac:dyDescent="0.25">
      <c r="A229" s="225" t="s">
        <v>808</v>
      </c>
      <c r="B229" s="70" t="s">
        <v>2128</v>
      </c>
      <c r="C229" s="70" t="s">
        <v>1022</v>
      </c>
      <c r="D229" s="217" t="s">
        <v>1677</v>
      </c>
      <c r="E229" s="217" t="s">
        <v>1913</v>
      </c>
      <c r="F229" s="74" t="s">
        <v>1914</v>
      </c>
      <c r="G229" s="70" t="s">
        <v>127</v>
      </c>
      <c r="H229" s="116">
        <v>100</v>
      </c>
      <c r="I229" s="70">
        <v>710000000</v>
      </c>
      <c r="J229" s="70" t="s">
        <v>128</v>
      </c>
      <c r="K229" s="70" t="s">
        <v>170</v>
      </c>
      <c r="L229" s="70" t="s">
        <v>973</v>
      </c>
      <c r="M229" s="75"/>
      <c r="N229" s="70" t="s">
        <v>1524</v>
      </c>
      <c r="O229" s="2" t="s">
        <v>171</v>
      </c>
      <c r="P229" s="75"/>
      <c r="Q229" s="75"/>
      <c r="R229" s="75"/>
      <c r="S229" s="75"/>
      <c r="T229" s="200">
        <v>0</v>
      </c>
      <c r="U229" s="200">
        <v>0</v>
      </c>
      <c r="V229" s="75"/>
      <c r="W229" s="70">
        <v>2017</v>
      </c>
      <c r="X229" s="255" t="s">
        <v>2126</v>
      </c>
      <c r="Y229" s="224" t="s">
        <v>1258</v>
      </c>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row>
    <row r="230" spans="1:149" ht="63.75" x14ac:dyDescent="0.25">
      <c r="A230" s="225" t="s">
        <v>2216</v>
      </c>
      <c r="B230" s="70" t="s">
        <v>2128</v>
      </c>
      <c r="C230" s="75" t="s">
        <v>2151</v>
      </c>
      <c r="D230" s="217" t="s">
        <v>2217</v>
      </c>
      <c r="E230" s="217" t="s">
        <v>2217</v>
      </c>
      <c r="F230" s="74" t="s">
        <v>2218</v>
      </c>
      <c r="G230" s="70" t="s">
        <v>127</v>
      </c>
      <c r="H230" s="116">
        <v>100</v>
      </c>
      <c r="I230" s="70">
        <v>710000000</v>
      </c>
      <c r="J230" s="70" t="s">
        <v>128</v>
      </c>
      <c r="K230" s="205" t="s">
        <v>522</v>
      </c>
      <c r="L230" s="70" t="s">
        <v>973</v>
      </c>
      <c r="M230" s="75"/>
      <c r="N230" s="70" t="s">
        <v>2219</v>
      </c>
      <c r="O230" s="2" t="s">
        <v>171</v>
      </c>
      <c r="P230" s="75"/>
      <c r="Q230" s="75"/>
      <c r="R230" s="75"/>
      <c r="S230" s="75"/>
      <c r="T230" s="206">
        <v>491071.42857142852</v>
      </c>
      <c r="U230" s="205">
        <v>550000</v>
      </c>
      <c r="V230" s="75"/>
      <c r="W230" s="70">
        <v>2017</v>
      </c>
      <c r="X230" s="255" t="s">
        <v>2154</v>
      </c>
      <c r="Y230" s="224" t="s">
        <v>1258</v>
      </c>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row>
    <row r="231" spans="1:149" s="44" customFormat="1" ht="63.75" x14ac:dyDescent="0.25">
      <c r="A231" s="221" t="s">
        <v>821</v>
      </c>
      <c r="B231" s="64" t="s">
        <v>125</v>
      </c>
      <c r="C231" s="2" t="s">
        <v>396</v>
      </c>
      <c r="D231" s="45" t="s">
        <v>1915</v>
      </c>
      <c r="E231" s="45" t="s">
        <v>1915</v>
      </c>
      <c r="F231" s="45" t="s">
        <v>1916</v>
      </c>
      <c r="G231" s="2" t="s">
        <v>127</v>
      </c>
      <c r="H231" s="62">
        <v>100</v>
      </c>
      <c r="I231" s="2">
        <v>710000000</v>
      </c>
      <c r="J231" s="2" t="s">
        <v>128</v>
      </c>
      <c r="K231" s="2" t="s">
        <v>546</v>
      </c>
      <c r="L231" s="2" t="s">
        <v>128</v>
      </c>
      <c r="M231" s="2"/>
      <c r="N231" s="2" t="s">
        <v>547</v>
      </c>
      <c r="O231" s="2" t="s">
        <v>548</v>
      </c>
      <c r="P231" s="2"/>
      <c r="Q231" s="2"/>
      <c r="R231" s="60"/>
      <c r="S231" s="63"/>
      <c r="T231" s="60">
        <v>348200</v>
      </c>
      <c r="U231" s="60">
        <f t="shared" ref="U231:U258" si="6">T231*1.12</f>
        <v>389984.00000000006</v>
      </c>
      <c r="V231" s="14"/>
      <c r="W231" s="14">
        <v>2017</v>
      </c>
      <c r="X231" s="158"/>
      <c r="Y231" s="122" t="s">
        <v>190</v>
      </c>
    </row>
    <row r="232" spans="1:149" s="44" customFormat="1" ht="51" x14ac:dyDescent="0.25">
      <c r="A232" s="225" t="s">
        <v>825</v>
      </c>
      <c r="B232" s="64" t="s">
        <v>125</v>
      </c>
      <c r="C232" s="2" t="s">
        <v>396</v>
      </c>
      <c r="D232" s="45" t="s">
        <v>1915</v>
      </c>
      <c r="E232" s="45" t="s">
        <v>1915</v>
      </c>
      <c r="F232" s="45" t="s">
        <v>1917</v>
      </c>
      <c r="G232" s="2" t="s">
        <v>127</v>
      </c>
      <c r="H232" s="62">
        <v>100</v>
      </c>
      <c r="I232" s="2">
        <v>710000000</v>
      </c>
      <c r="J232" s="2" t="s">
        <v>128</v>
      </c>
      <c r="K232" s="2" t="s">
        <v>170</v>
      </c>
      <c r="L232" s="2" t="s">
        <v>128</v>
      </c>
      <c r="M232" s="2"/>
      <c r="N232" s="2" t="s">
        <v>130</v>
      </c>
      <c r="O232" s="2" t="s">
        <v>548</v>
      </c>
      <c r="P232" s="2"/>
      <c r="Q232" s="2"/>
      <c r="R232" s="60"/>
      <c r="S232" s="63"/>
      <c r="T232" s="60">
        <f>U232/1.12</f>
        <v>287500</v>
      </c>
      <c r="U232" s="60">
        <v>322000</v>
      </c>
      <c r="V232" s="14"/>
      <c r="W232" s="14">
        <v>2017</v>
      </c>
      <c r="X232" s="158"/>
      <c r="Y232" s="122" t="s">
        <v>190</v>
      </c>
    </row>
    <row r="233" spans="1:149" s="44" customFormat="1" ht="51" x14ac:dyDescent="0.25">
      <c r="A233" s="221" t="s">
        <v>860</v>
      </c>
      <c r="B233" s="64" t="s">
        <v>125</v>
      </c>
      <c r="C233" s="2" t="s">
        <v>396</v>
      </c>
      <c r="D233" s="45" t="s">
        <v>1915</v>
      </c>
      <c r="E233" s="45" t="s">
        <v>1915</v>
      </c>
      <c r="F233" s="45" t="s">
        <v>549</v>
      </c>
      <c r="G233" s="2" t="s">
        <v>127</v>
      </c>
      <c r="H233" s="62">
        <v>100</v>
      </c>
      <c r="I233" s="2">
        <v>710000000</v>
      </c>
      <c r="J233" s="2" t="s">
        <v>128</v>
      </c>
      <c r="K233" s="2" t="s">
        <v>170</v>
      </c>
      <c r="L233" s="2" t="s">
        <v>128</v>
      </c>
      <c r="M233" s="2"/>
      <c r="N233" s="2" t="s">
        <v>130</v>
      </c>
      <c r="O233" s="2" t="s">
        <v>548</v>
      </c>
      <c r="P233" s="2"/>
      <c r="Q233" s="2"/>
      <c r="R233" s="60"/>
      <c r="S233" s="63"/>
      <c r="T233" s="60">
        <v>678560</v>
      </c>
      <c r="U233" s="60">
        <f t="shared" si="6"/>
        <v>759987.20000000007</v>
      </c>
      <c r="V233" s="14"/>
      <c r="W233" s="14">
        <v>2017</v>
      </c>
      <c r="X233" s="158"/>
      <c r="Y233" s="122" t="s">
        <v>190</v>
      </c>
    </row>
    <row r="234" spans="1:149" s="44" customFormat="1" ht="51" x14ac:dyDescent="0.25">
      <c r="A234" s="225" t="s">
        <v>861</v>
      </c>
      <c r="B234" s="70" t="s">
        <v>2128</v>
      </c>
      <c r="C234" s="70" t="s">
        <v>396</v>
      </c>
      <c r="D234" s="204" t="s">
        <v>1915</v>
      </c>
      <c r="E234" s="204" t="s">
        <v>1915</v>
      </c>
      <c r="F234" s="204" t="s">
        <v>1918</v>
      </c>
      <c r="G234" s="70" t="s">
        <v>445</v>
      </c>
      <c r="H234" s="222">
        <v>100</v>
      </c>
      <c r="I234" s="70">
        <v>710000000</v>
      </c>
      <c r="J234" s="70" t="s">
        <v>128</v>
      </c>
      <c r="K234" s="70" t="s">
        <v>170</v>
      </c>
      <c r="L234" s="70" t="s">
        <v>128</v>
      </c>
      <c r="M234" s="70"/>
      <c r="N234" s="70" t="s">
        <v>130</v>
      </c>
      <c r="O234" s="2" t="s">
        <v>548</v>
      </c>
      <c r="P234" s="70"/>
      <c r="Q234" s="70"/>
      <c r="R234" s="200"/>
      <c r="S234" s="226"/>
      <c r="T234" s="200">
        <v>0</v>
      </c>
      <c r="U234" s="200">
        <v>0</v>
      </c>
      <c r="V234" s="77"/>
      <c r="W234" s="77">
        <v>2017</v>
      </c>
      <c r="X234" s="255" t="s">
        <v>2126</v>
      </c>
      <c r="Y234" s="224" t="s">
        <v>190</v>
      </c>
    </row>
    <row r="235" spans="1:149" s="44" customFormat="1" ht="51" x14ac:dyDescent="0.25">
      <c r="A235" s="225" t="s">
        <v>2220</v>
      </c>
      <c r="B235" s="70" t="s">
        <v>2128</v>
      </c>
      <c r="C235" s="70" t="s">
        <v>396</v>
      </c>
      <c r="D235" s="204" t="s">
        <v>1915</v>
      </c>
      <c r="E235" s="204" t="s">
        <v>1915</v>
      </c>
      <c r="F235" s="204" t="s">
        <v>1918</v>
      </c>
      <c r="G235" s="70" t="s">
        <v>127</v>
      </c>
      <c r="H235" s="222">
        <v>100</v>
      </c>
      <c r="I235" s="70">
        <v>710000000</v>
      </c>
      <c r="J235" s="70" t="s">
        <v>128</v>
      </c>
      <c r="K235" s="70" t="s">
        <v>170</v>
      </c>
      <c r="L235" s="70" t="s">
        <v>128</v>
      </c>
      <c r="M235" s="70"/>
      <c r="N235" s="70" t="s">
        <v>130</v>
      </c>
      <c r="O235" s="2" t="s">
        <v>548</v>
      </c>
      <c r="P235" s="70"/>
      <c r="Q235" s="70"/>
      <c r="R235" s="200"/>
      <c r="S235" s="226"/>
      <c r="T235" s="200">
        <v>375000</v>
      </c>
      <c r="U235" s="200">
        <f t="shared" ref="U235" si="7">T235*1.12</f>
        <v>420000.00000000006</v>
      </c>
      <c r="V235" s="77"/>
      <c r="W235" s="77">
        <v>2017</v>
      </c>
      <c r="X235" s="255" t="s">
        <v>2156</v>
      </c>
      <c r="Y235" s="224" t="s">
        <v>190</v>
      </c>
    </row>
    <row r="236" spans="1:149" s="44" customFormat="1" ht="89.25" x14ac:dyDescent="0.25">
      <c r="A236" s="221" t="s">
        <v>862</v>
      </c>
      <c r="B236" s="64" t="s">
        <v>125</v>
      </c>
      <c r="C236" s="2" t="s">
        <v>396</v>
      </c>
      <c r="D236" s="45" t="s">
        <v>1915</v>
      </c>
      <c r="E236" s="45" t="s">
        <v>1915</v>
      </c>
      <c r="F236" s="45" t="s">
        <v>550</v>
      </c>
      <c r="G236" s="2" t="s">
        <v>445</v>
      </c>
      <c r="H236" s="62">
        <v>100</v>
      </c>
      <c r="I236" s="2">
        <v>710000000</v>
      </c>
      <c r="J236" s="2" t="s">
        <v>128</v>
      </c>
      <c r="K236" s="2" t="s">
        <v>531</v>
      </c>
      <c r="L236" s="2" t="s">
        <v>128</v>
      </c>
      <c r="M236" s="2"/>
      <c r="N236" s="2" t="s">
        <v>551</v>
      </c>
      <c r="O236" s="2" t="s">
        <v>548</v>
      </c>
      <c r="P236" s="2"/>
      <c r="Q236" s="2"/>
      <c r="R236" s="60"/>
      <c r="S236" s="63"/>
      <c r="T236" s="60">
        <v>225000</v>
      </c>
      <c r="U236" s="60">
        <f t="shared" si="6"/>
        <v>252000.00000000003</v>
      </c>
      <c r="V236" s="14"/>
      <c r="W236" s="14">
        <v>2017</v>
      </c>
      <c r="X236" s="158"/>
      <c r="Y236" s="122" t="s">
        <v>190</v>
      </c>
    </row>
    <row r="237" spans="1:149" s="44" customFormat="1" ht="76.5" x14ac:dyDescent="0.25">
      <c r="A237" s="225" t="s">
        <v>891</v>
      </c>
      <c r="B237" s="64" t="s">
        <v>125</v>
      </c>
      <c r="C237" s="2" t="s">
        <v>396</v>
      </c>
      <c r="D237" s="45" t="s">
        <v>1915</v>
      </c>
      <c r="E237" s="45" t="s">
        <v>1915</v>
      </c>
      <c r="F237" s="45" t="s">
        <v>552</v>
      </c>
      <c r="G237" s="2" t="s">
        <v>127</v>
      </c>
      <c r="H237" s="62">
        <v>100</v>
      </c>
      <c r="I237" s="2">
        <v>710000000</v>
      </c>
      <c r="J237" s="2" t="s">
        <v>128</v>
      </c>
      <c r="K237" s="2" t="s">
        <v>531</v>
      </c>
      <c r="L237" s="2" t="s">
        <v>128</v>
      </c>
      <c r="M237" s="2"/>
      <c r="N237" s="2" t="s">
        <v>551</v>
      </c>
      <c r="O237" s="2" t="s">
        <v>548</v>
      </c>
      <c r="P237" s="2"/>
      <c r="Q237" s="2"/>
      <c r="R237" s="60"/>
      <c r="S237" s="63"/>
      <c r="T237" s="60">
        <v>67840</v>
      </c>
      <c r="U237" s="60">
        <f t="shared" si="6"/>
        <v>75980.800000000003</v>
      </c>
      <c r="V237" s="14"/>
      <c r="W237" s="14">
        <v>2017</v>
      </c>
      <c r="X237" s="158"/>
      <c r="Y237" s="122" t="s">
        <v>190</v>
      </c>
    </row>
    <row r="238" spans="1:149" s="44" customFormat="1" ht="51" x14ac:dyDescent="0.25">
      <c r="A238" s="221" t="s">
        <v>892</v>
      </c>
      <c r="B238" s="64" t="s">
        <v>125</v>
      </c>
      <c r="C238" s="2" t="s">
        <v>396</v>
      </c>
      <c r="D238" s="45" t="s">
        <v>1915</v>
      </c>
      <c r="E238" s="45" t="s">
        <v>1915</v>
      </c>
      <c r="F238" s="45" t="s">
        <v>1919</v>
      </c>
      <c r="G238" s="2" t="s">
        <v>445</v>
      </c>
      <c r="H238" s="62">
        <v>100</v>
      </c>
      <c r="I238" s="2">
        <v>710000000</v>
      </c>
      <c r="J238" s="2" t="s">
        <v>128</v>
      </c>
      <c r="K238" s="2" t="s">
        <v>531</v>
      </c>
      <c r="L238" s="2" t="s">
        <v>128</v>
      </c>
      <c r="M238" s="2"/>
      <c r="N238" s="2" t="s">
        <v>551</v>
      </c>
      <c r="O238" s="2" t="s">
        <v>548</v>
      </c>
      <c r="P238" s="2"/>
      <c r="Q238" s="2"/>
      <c r="R238" s="60"/>
      <c r="S238" s="63"/>
      <c r="T238" s="60">
        <v>33920</v>
      </c>
      <c r="U238" s="60">
        <f t="shared" si="6"/>
        <v>37990.400000000001</v>
      </c>
      <c r="V238" s="14"/>
      <c r="W238" s="14">
        <v>2017</v>
      </c>
      <c r="X238" s="158"/>
      <c r="Y238" s="122" t="s">
        <v>190</v>
      </c>
    </row>
    <row r="239" spans="1:149" s="44" customFormat="1" ht="51" x14ac:dyDescent="0.25">
      <c r="A239" s="225" t="s">
        <v>893</v>
      </c>
      <c r="B239" s="64" t="s">
        <v>125</v>
      </c>
      <c r="C239" s="2" t="s">
        <v>396</v>
      </c>
      <c r="D239" s="45" t="s">
        <v>1915</v>
      </c>
      <c r="E239" s="45" t="s">
        <v>1915</v>
      </c>
      <c r="F239" s="45" t="s">
        <v>1920</v>
      </c>
      <c r="G239" s="2" t="s">
        <v>445</v>
      </c>
      <c r="H239" s="62">
        <v>100</v>
      </c>
      <c r="I239" s="2">
        <v>710000000</v>
      </c>
      <c r="J239" s="2" t="s">
        <v>128</v>
      </c>
      <c r="K239" s="2" t="s">
        <v>531</v>
      </c>
      <c r="L239" s="2" t="s">
        <v>128</v>
      </c>
      <c r="M239" s="2"/>
      <c r="N239" s="2" t="s">
        <v>551</v>
      </c>
      <c r="O239" s="2" t="s">
        <v>548</v>
      </c>
      <c r="P239" s="2"/>
      <c r="Q239" s="2"/>
      <c r="R239" s="60"/>
      <c r="S239" s="63"/>
      <c r="T239" s="60">
        <v>67840</v>
      </c>
      <c r="U239" s="60">
        <f t="shared" si="6"/>
        <v>75980.800000000003</v>
      </c>
      <c r="V239" s="14"/>
      <c r="W239" s="14">
        <v>2017</v>
      </c>
      <c r="X239" s="158"/>
      <c r="Y239" s="122" t="s">
        <v>190</v>
      </c>
    </row>
    <row r="240" spans="1:149" s="44" customFormat="1" ht="63.75" x14ac:dyDescent="0.25">
      <c r="A240" s="221" t="s">
        <v>894</v>
      </c>
      <c r="B240" s="64" t="s">
        <v>125</v>
      </c>
      <c r="C240" s="2" t="s">
        <v>396</v>
      </c>
      <c r="D240" s="45" t="s">
        <v>1915</v>
      </c>
      <c r="E240" s="45" t="s">
        <v>1915</v>
      </c>
      <c r="F240" s="45" t="s">
        <v>1921</v>
      </c>
      <c r="G240" s="2" t="s">
        <v>445</v>
      </c>
      <c r="H240" s="62">
        <v>100</v>
      </c>
      <c r="I240" s="2">
        <v>710000000</v>
      </c>
      <c r="J240" s="2" t="s">
        <v>128</v>
      </c>
      <c r="K240" s="2" t="s">
        <v>531</v>
      </c>
      <c r="L240" s="2" t="s">
        <v>128</v>
      </c>
      <c r="M240" s="2"/>
      <c r="N240" s="2" t="s">
        <v>551</v>
      </c>
      <c r="O240" s="2" t="s">
        <v>548</v>
      </c>
      <c r="P240" s="2"/>
      <c r="Q240" s="2"/>
      <c r="R240" s="60"/>
      <c r="S240" s="63"/>
      <c r="T240" s="60">
        <v>132120</v>
      </c>
      <c r="U240" s="60">
        <f t="shared" si="6"/>
        <v>147974.40000000002</v>
      </c>
      <c r="V240" s="14"/>
      <c r="W240" s="14">
        <v>2017</v>
      </c>
      <c r="X240" s="158"/>
      <c r="Y240" s="122" t="s">
        <v>190</v>
      </c>
    </row>
    <row r="241" spans="1:25" s="44" customFormat="1" ht="51" x14ac:dyDescent="0.25">
      <c r="A241" s="225" t="s">
        <v>895</v>
      </c>
      <c r="B241" s="70" t="s">
        <v>2128</v>
      </c>
      <c r="C241" s="70" t="s">
        <v>396</v>
      </c>
      <c r="D241" s="204" t="s">
        <v>1915</v>
      </c>
      <c r="E241" s="204" t="s">
        <v>1915</v>
      </c>
      <c r="F241" s="204" t="s">
        <v>553</v>
      </c>
      <c r="G241" s="70" t="s">
        <v>127</v>
      </c>
      <c r="H241" s="222">
        <v>100</v>
      </c>
      <c r="I241" s="70">
        <v>710000000</v>
      </c>
      <c r="J241" s="70" t="s">
        <v>128</v>
      </c>
      <c r="K241" s="70" t="s">
        <v>170</v>
      </c>
      <c r="L241" s="70" t="s">
        <v>128</v>
      </c>
      <c r="M241" s="70"/>
      <c r="N241" s="70" t="s">
        <v>446</v>
      </c>
      <c r="O241" s="2" t="s">
        <v>548</v>
      </c>
      <c r="P241" s="70"/>
      <c r="Q241" s="70"/>
      <c r="R241" s="200"/>
      <c r="S241" s="226"/>
      <c r="T241" s="200">
        <v>0</v>
      </c>
      <c r="U241" s="200">
        <v>0</v>
      </c>
      <c r="V241" s="77"/>
      <c r="W241" s="77">
        <v>2017</v>
      </c>
      <c r="X241" s="255" t="s">
        <v>2126</v>
      </c>
      <c r="Y241" s="224" t="s">
        <v>190</v>
      </c>
    </row>
    <row r="242" spans="1:25" s="44" customFormat="1" ht="51" x14ac:dyDescent="0.25">
      <c r="A242" s="225" t="s">
        <v>2221</v>
      </c>
      <c r="B242" s="70" t="s">
        <v>2128</v>
      </c>
      <c r="C242" s="70" t="s">
        <v>396</v>
      </c>
      <c r="D242" s="204" t="s">
        <v>1915</v>
      </c>
      <c r="E242" s="204" t="s">
        <v>1915</v>
      </c>
      <c r="F242" s="204" t="s">
        <v>553</v>
      </c>
      <c r="G242" s="70" t="s">
        <v>127</v>
      </c>
      <c r="H242" s="222">
        <v>100</v>
      </c>
      <c r="I242" s="70">
        <v>710000000</v>
      </c>
      <c r="J242" s="70" t="s">
        <v>128</v>
      </c>
      <c r="K242" s="205" t="s">
        <v>522</v>
      </c>
      <c r="L242" s="70" t="s">
        <v>128</v>
      </c>
      <c r="M242" s="70"/>
      <c r="N242" s="70" t="s">
        <v>2222</v>
      </c>
      <c r="O242" s="2" t="s">
        <v>548</v>
      </c>
      <c r="P242" s="70"/>
      <c r="Q242" s="70"/>
      <c r="R242" s="200"/>
      <c r="S242" s="226"/>
      <c r="T242" s="200">
        <v>973211.95</v>
      </c>
      <c r="U242" s="200">
        <f t="shared" ref="U242" si="8">T242*1.12</f>
        <v>1089997.3840000001</v>
      </c>
      <c r="V242" s="77"/>
      <c r="W242" s="77">
        <v>2017</v>
      </c>
      <c r="X242" s="255" t="s">
        <v>2107</v>
      </c>
      <c r="Y242" s="224" t="s">
        <v>190</v>
      </c>
    </row>
    <row r="243" spans="1:25" s="44" customFormat="1" ht="51" x14ac:dyDescent="0.25">
      <c r="A243" s="221" t="s">
        <v>896</v>
      </c>
      <c r="B243" s="70" t="s">
        <v>2128</v>
      </c>
      <c r="C243" s="70" t="s">
        <v>396</v>
      </c>
      <c r="D243" s="204" t="s">
        <v>1915</v>
      </c>
      <c r="E243" s="204" t="s">
        <v>1915</v>
      </c>
      <c r="F243" s="204" t="s">
        <v>1922</v>
      </c>
      <c r="G243" s="70" t="s">
        <v>127</v>
      </c>
      <c r="H243" s="222">
        <v>100</v>
      </c>
      <c r="I243" s="70">
        <v>710000000</v>
      </c>
      <c r="J243" s="70" t="s">
        <v>128</v>
      </c>
      <c r="K243" s="70" t="s">
        <v>170</v>
      </c>
      <c r="L243" s="70" t="s">
        <v>128</v>
      </c>
      <c r="M243" s="70"/>
      <c r="N243" s="70" t="s">
        <v>446</v>
      </c>
      <c r="O243" s="2" t="s">
        <v>548</v>
      </c>
      <c r="P243" s="70"/>
      <c r="Q243" s="70"/>
      <c r="R243" s="200"/>
      <c r="S243" s="226"/>
      <c r="T243" s="200">
        <v>0</v>
      </c>
      <c r="U243" s="200">
        <v>0</v>
      </c>
      <c r="V243" s="77"/>
      <c r="W243" s="77">
        <v>2017</v>
      </c>
      <c r="X243" s="255" t="s">
        <v>2126</v>
      </c>
      <c r="Y243" s="224" t="s">
        <v>190</v>
      </c>
    </row>
    <row r="244" spans="1:25" s="44" customFormat="1" ht="51" x14ac:dyDescent="0.25">
      <c r="A244" s="221" t="s">
        <v>2223</v>
      </c>
      <c r="B244" s="70" t="s">
        <v>2128</v>
      </c>
      <c r="C244" s="70" t="s">
        <v>396</v>
      </c>
      <c r="D244" s="204" t="s">
        <v>1915</v>
      </c>
      <c r="E244" s="204" t="s">
        <v>1915</v>
      </c>
      <c r="F244" s="204" t="s">
        <v>1922</v>
      </c>
      <c r="G244" s="70" t="s">
        <v>127</v>
      </c>
      <c r="H244" s="222">
        <v>100</v>
      </c>
      <c r="I244" s="70">
        <v>710000000</v>
      </c>
      <c r="J244" s="70" t="s">
        <v>128</v>
      </c>
      <c r="K244" s="205" t="s">
        <v>522</v>
      </c>
      <c r="L244" s="70" t="s">
        <v>128</v>
      </c>
      <c r="M244" s="70"/>
      <c r="N244" s="70" t="s">
        <v>2222</v>
      </c>
      <c r="O244" s="2" t="s">
        <v>548</v>
      </c>
      <c r="P244" s="70"/>
      <c r="Q244" s="70"/>
      <c r="R244" s="200"/>
      <c r="S244" s="226"/>
      <c r="T244" s="200">
        <v>559595.1</v>
      </c>
      <c r="U244" s="200">
        <f t="shared" ref="U244" si="9">T244*1.12</f>
        <v>626746.51199999999</v>
      </c>
      <c r="V244" s="77"/>
      <c r="W244" s="77">
        <v>2017</v>
      </c>
      <c r="X244" s="255" t="s">
        <v>2107</v>
      </c>
      <c r="Y244" s="224" t="s">
        <v>190</v>
      </c>
    </row>
    <row r="245" spans="1:25" s="44" customFormat="1" ht="255" x14ac:dyDescent="0.25">
      <c r="A245" s="225" t="s">
        <v>897</v>
      </c>
      <c r="B245" s="64" t="s">
        <v>125</v>
      </c>
      <c r="C245" s="2" t="s">
        <v>396</v>
      </c>
      <c r="D245" s="45" t="s">
        <v>1915</v>
      </c>
      <c r="E245" s="45" t="s">
        <v>1915</v>
      </c>
      <c r="F245" s="45" t="s">
        <v>1996</v>
      </c>
      <c r="G245" s="2" t="s">
        <v>127</v>
      </c>
      <c r="H245" s="62">
        <v>100</v>
      </c>
      <c r="I245" s="2">
        <v>710000000</v>
      </c>
      <c r="J245" s="2" t="s">
        <v>128</v>
      </c>
      <c r="K245" s="2" t="s">
        <v>519</v>
      </c>
      <c r="L245" s="2" t="s">
        <v>128</v>
      </c>
      <c r="M245" s="2"/>
      <c r="N245" s="2" t="s">
        <v>554</v>
      </c>
      <c r="O245" s="2" t="s">
        <v>548</v>
      </c>
      <c r="P245" s="2"/>
      <c r="Q245" s="2"/>
      <c r="R245" s="60"/>
      <c r="S245" s="63"/>
      <c r="T245" s="60">
        <v>1001600</v>
      </c>
      <c r="U245" s="60">
        <f t="shared" si="6"/>
        <v>1121792</v>
      </c>
      <c r="V245" s="14"/>
      <c r="W245" s="14">
        <v>2017</v>
      </c>
      <c r="X245" s="158"/>
      <c r="Y245" s="122" t="s">
        <v>190</v>
      </c>
    </row>
    <row r="246" spans="1:25" s="44" customFormat="1" ht="255" x14ac:dyDescent="0.25">
      <c r="A246" s="221" t="s">
        <v>898</v>
      </c>
      <c r="B246" s="64" t="s">
        <v>125</v>
      </c>
      <c r="C246" s="2" t="s">
        <v>396</v>
      </c>
      <c r="D246" s="45" t="s">
        <v>1915</v>
      </c>
      <c r="E246" s="45" t="s">
        <v>1915</v>
      </c>
      <c r="F246" s="45" t="s">
        <v>1997</v>
      </c>
      <c r="G246" s="2" t="s">
        <v>127</v>
      </c>
      <c r="H246" s="62">
        <v>100</v>
      </c>
      <c r="I246" s="2">
        <v>710000000</v>
      </c>
      <c r="J246" s="2" t="s">
        <v>128</v>
      </c>
      <c r="K246" s="2" t="s">
        <v>519</v>
      </c>
      <c r="L246" s="2" t="s">
        <v>128</v>
      </c>
      <c r="M246" s="2"/>
      <c r="N246" s="2" t="s">
        <v>554</v>
      </c>
      <c r="O246" s="2" t="s">
        <v>548</v>
      </c>
      <c r="P246" s="2"/>
      <c r="Q246" s="2"/>
      <c r="R246" s="60"/>
      <c r="S246" s="63"/>
      <c r="T246" s="60">
        <v>1351200</v>
      </c>
      <c r="U246" s="60">
        <f t="shared" si="6"/>
        <v>1513344.0000000002</v>
      </c>
      <c r="V246" s="14"/>
      <c r="W246" s="14">
        <v>2017</v>
      </c>
      <c r="X246" s="158"/>
      <c r="Y246" s="122" t="s">
        <v>190</v>
      </c>
    </row>
    <row r="247" spans="1:25" s="44" customFormat="1" ht="242.25" x14ac:dyDescent="0.25">
      <c r="A247" s="225" t="s">
        <v>906</v>
      </c>
      <c r="B247" s="64" t="s">
        <v>125</v>
      </c>
      <c r="C247" s="2" t="s">
        <v>396</v>
      </c>
      <c r="D247" s="45" t="s">
        <v>1915</v>
      </c>
      <c r="E247" s="45" t="s">
        <v>1915</v>
      </c>
      <c r="F247" s="45" t="s">
        <v>555</v>
      </c>
      <c r="G247" s="2" t="s">
        <v>127</v>
      </c>
      <c r="H247" s="62">
        <v>100</v>
      </c>
      <c r="I247" s="2">
        <v>710000000</v>
      </c>
      <c r="J247" s="2" t="s">
        <v>128</v>
      </c>
      <c r="K247" s="2" t="s">
        <v>519</v>
      </c>
      <c r="L247" s="2" t="s">
        <v>128</v>
      </c>
      <c r="M247" s="2"/>
      <c r="N247" s="2" t="s">
        <v>554</v>
      </c>
      <c r="O247" s="2" t="s">
        <v>548</v>
      </c>
      <c r="P247" s="2"/>
      <c r="Q247" s="2"/>
      <c r="R247" s="60"/>
      <c r="S247" s="63"/>
      <c r="T247" s="60">
        <v>1935714.2857142854</v>
      </c>
      <c r="U247" s="60">
        <v>2168000</v>
      </c>
      <c r="V247" s="14"/>
      <c r="W247" s="14">
        <v>2017</v>
      </c>
      <c r="X247" s="158"/>
      <c r="Y247" s="122" t="s">
        <v>190</v>
      </c>
    </row>
    <row r="248" spans="1:25" s="44" customFormat="1" ht="51" x14ac:dyDescent="0.25">
      <c r="A248" s="221" t="s">
        <v>907</v>
      </c>
      <c r="B248" s="64" t="s">
        <v>125</v>
      </c>
      <c r="C248" s="2" t="s">
        <v>418</v>
      </c>
      <c r="D248" s="45" t="s">
        <v>556</v>
      </c>
      <c r="E248" s="45" t="s">
        <v>556</v>
      </c>
      <c r="F248" s="45" t="s">
        <v>557</v>
      </c>
      <c r="G248" s="2" t="s">
        <v>445</v>
      </c>
      <c r="H248" s="62">
        <v>100</v>
      </c>
      <c r="I248" s="2">
        <v>710000000</v>
      </c>
      <c r="J248" s="2" t="s">
        <v>128</v>
      </c>
      <c r="K248" s="2" t="s">
        <v>522</v>
      </c>
      <c r="L248" s="2" t="s">
        <v>128</v>
      </c>
      <c r="M248" s="2"/>
      <c r="N248" s="2" t="s">
        <v>558</v>
      </c>
      <c r="O248" s="2" t="s">
        <v>548</v>
      </c>
      <c r="P248" s="2"/>
      <c r="Q248" s="2"/>
      <c r="R248" s="60"/>
      <c r="S248" s="63"/>
      <c r="T248" s="60">
        <v>3375918</v>
      </c>
      <c r="U248" s="60">
        <f t="shared" si="6"/>
        <v>3781028.16</v>
      </c>
      <c r="V248" s="14"/>
      <c r="W248" s="14">
        <v>2017</v>
      </c>
      <c r="X248" s="158"/>
      <c r="Y248" s="122" t="s">
        <v>190</v>
      </c>
    </row>
    <row r="249" spans="1:25" s="44" customFormat="1" ht="38.25" x14ac:dyDescent="0.25">
      <c r="A249" s="225" t="s">
        <v>922</v>
      </c>
      <c r="B249" s="64" t="s">
        <v>125</v>
      </c>
      <c r="C249" s="2" t="s">
        <v>422</v>
      </c>
      <c r="D249" s="45" t="s">
        <v>559</v>
      </c>
      <c r="E249" s="45" t="s">
        <v>559</v>
      </c>
      <c r="F249" s="45" t="s">
        <v>560</v>
      </c>
      <c r="G249" s="2" t="s">
        <v>127</v>
      </c>
      <c r="H249" s="62">
        <v>100</v>
      </c>
      <c r="I249" s="2">
        <v>710000000</v>
      </c>
      <c r="J249" s="2" t="s">
        <v>128</v>
      </c>
      <c r="K249" s="2" t="s">
        <v>170</v>
      </c>
      <c r="L249" s="2" t="s">
        <v>128</v>
      </c>
      <c r="M249" s="2"/>
      <c r="N249" s="2" t="s">
        <v>143</v>
      </c>
      <c r="O249" s="2" t="s">
        <v>2740</v>
      </c>
      <c r="P249" s="2"/>
      <c r="Q249" s="2"/>
      <c r="R249" s="60"/>
      <c r="S249" s="63"/>
      <c r="T249" s="60">
        <v>707733845.70000005</v>
      </c>
      <c r="U249" s="60">
        <f>T249*1.12</f>
        <v>792661907.18400013</v>
      </c>
      <c r="V249" s="14"/>
      <c r="W249" s="14">
        <v>2017</v>
      </c>
      <c r="X249" s="158"/>
      <c r="Y249" s="122" t="s">
        <v>190</v>
      </c>
    </row>
    <row r="250" spans="1:25" s="44" customFormat="1" ht="51" x14ac:dyDescent="0.25">
      <c r="A250" s="221" t="s">
        <v>923</v>
      </c>
      <c r="B250" s="64" t="s">
        <v>125</v>
      </c>
      <c r="C250" s="2" t="s">
        <v>425</v>
      </c>
      <c r="D250" s="45" t="s">
        <v>561</v>
      </c>
      <c r="E250" s="45" t="s">
        <v>561</v>
      </c>
      <c r="F250" s="45" t="s">
        <v>562</v>
      </c>
      <c r="G250" s="2" t="s">
        <v>127</v>
      </c>
      <c r="H250" s="62">
        <v>100</v>
      </c>
      <c r="I250" s="2">
        <v>710000000</v>
      </c>
      <c r="J250" s="2" t="s">
        <v>128</v>
      </c>
      <c r="K250" s="2" t="s">
        <v>170</v>
      </c>
      <c r="L250" s="2" t="s">
        <v>128</v>
      </c>
      <c r="M250" s="2"/>
      <c r="N250" s="2" t="s">
        <v>143</v>
      </c>
      <c r="O250" s="2" t="s">
        <v>548</v>
      </c>
      <c r="P250" s="2"/>
      <c r="Q250" s="2"/>
      <c r="R250" s="60"/>
      <c r="S250" s="63"/>
      <c r="T250" s="60">
        <v>535714.28571428568</v>
      </c>
      <c r="U250" s="60">
        <v>600000</v>
      </c>
      <c r="V250" s="14"/>
      <c r="W250" s="14">
        <v>2017</v>
      </c>
      <c r="X250" s="158"/>
      <c r="Y250" s="122" t="s">
        <v>190</v>
      </c>
    </row>
    <row r="251" spans="1:25" s="44" customFormat="1" ht="51" x14ac:dyDescent="0.25">
      <c r="A251" s="225" t="s">
        <v>1061</v>
      </c>
      <c r="B251" s="64" t="s">
        <v>125</v>
      </c>
      <c r="C251" s="2" t="s">
        <v>428</v>
      </c>
      <c r="D251" s="45" t="s">
        <v>563</v>
      </c>
      <c r="E251" s="45" t="s">
        <v>563</v>
      </c>
      <c r="F251" s="45" t="s">
        <v>1998</v>
      </c>
      <c r="G251" s="2" t="s">
        <v>127</v>
      </c>
      <c r="H251" s="62">
        <v>100</v>
      </c>
      <c r="I251" s="2">
        <v>710000000</v>
      </c>
      <c r="J251" s="2" t="s">
        <v>128</v>
      </c>
      <c r="K251" s="2" t="s">
        <v>170</v>
      </c>
      <c r="L251" s="2" t="s">
        <v>1185</v>
      </c>
      <c r="M251" s="2"/>
      <c r="N251" s="2" t="s">
        <v>130</v>
      </c>
      <c r="O251" s="2" t="s">
        <v>548</v>
      </c>
      <c r="P251" s="2"/>
      <c r="Q251" s="2"/>
      <c r="R251" s="60"/>
      <c r="S251" s="63"/>
      <c r="T251" s="60">
        <v>700000</v>
      </c>
      <c r="U251" s="60">
        <f t="shared" si="6"/>
        <v>784000.00000000012</v>
      </c>
      <c r="V251" s="14" t="s">
        <v>132</v>
      </c>
      <c r="W251" s="14">
        <v>2017</v>
      </c>
      <c r="X251" s="158"/>
      <c r="Y251" s="122" t="s">
        <v>190</v>
      </c>
    </row>
    <row r="252" spans="1:25" s="44" customFormat="1" ht="51" x14ac:dyDescent="0.25">
      <c r="A252" s="221" t="s">
        <v>1062</v>
      </c>
      <c r="B252" s="70" t="s">
        <v>2128</v>
      </c>
      <c r="C252" s="70" t="s">
        <v>431</v>
      </c>
      <c r="D252" s="204" t="s">
        <v>564</v>
      </c>
      <c r="E252" s="204" t="s">
        <v>1698</v>
      </c>
      <c r="F252" s="204" t="s">
        <v>1999</v>
      </c>
      <c r="G252" s="70" t="s">
        <v>127</v>
      </c>
      <c r="H252" s="222">
        <v>45</v>
      </c>
      <c r="I252" s="70">
        <v>710000000</v>
      </c>
      <c r="J252" s="70" t="s">
        <v>128</v>
      </c>
      <c r="K252" s="70" t="s">
        <v>565</v>
      </c>
      <c r="L252" s="70" t="s">
        <v>128</v>
      </c>
      <c r="M252" s="70"/>
      <c r="N252" s="70" t="s">
        <v>565</v>
      </c>
      <c r="O252" s="2" t="s">
        <v>548</v>
      </c>
      <c r="P252" s="70"/>
      <c r="Q252" s="70"/>
      <c r="R252" s="200"/>
      <c r="S252" s="226"/>
      <c r="T252" s="200">
        <v>0</v>
      </c>
      <c r="U252" s="200">
        <v>0</v>
      </c>
      <c r="V252" s="77" t="s">
        <v>132</v>
      </c>
      <c r="W252" s="77">
        <v>2017</v>
      </c>
      <c r="X252" s="255" t="s">
        <v>2126</v>
      </c>
      <c r="Y252" s="224" t="s">
        <v>190</v>
      </c>
    </row>
    <row r="253" spans="1:25" s="44" customFormat="1" ht="51" x14ac:dyDescent="0.25">
      <c r="A253" s="221" t="s">
        <v>2224</v>
      </c>
      <c r="B253" s="70" t="s">
        <v>2128</v>
      </c>
      <c r="C253" s="70" t="s">
        <v>2160</v>
      </c>
      <c r="D253" s="204" t="s">
        <v>2225</v>
      </c>
      <c r="E253" s="204" t="s">
        <v>2226</v>
      </c>
      <c r="F253" s="204" t="s">
        <v>2227</v>
      </c>
      <c r="G253" s="70" t="s">
        <v>127</v>
      </c>
      <c r="H253" s="222">
        <v>45</v>
      </c>
      <c r="I253" s="70">
        <v>710000000</v>
      </c>
      <c r="J253" s="70" t="s">
        <v>128</v>
      </c>
      <c r="K253" s="70" t="s">
        <v>170</v>
      </c>
      <c r="L253" s="70" t="s">
        <v>128</v>
      </c>
      <c r="M253" s="70"/>
      <c r="N253" s="70" t="s">
        <v>143</v>
      </c>
      <c r="O253" s="2" t="s">
        <v>548</v>
      </c>
      <c r="P253" s="70"/>
      <c r="Q253" s="70"/>
      <c r="R253" s="200"/>
      <c r="S253" s="226"/>
      <c r="T253" s="200">
        <v>90000000</v>
      </c>
      <c r="U253" s="200">
        <f t="shared" ref="U253" si="10">T253*1.12</f>
        <v>100800000.00000001</v>
      </c>
      <c r="V253" s="77" t="s">
        <v>132</v>
      </c>
      <c r="W253" s="77">
        <v>2017</v>
      </c>
      <c r="X253" s="255" t="s">
        <v>2164</v>
      </c>
      <c r="Y253" s="224" t="s">
        <v>190</v>
      </c>
    </row>
    <row r="254" spans="1:25" s="44" customFormat="1" ht="51" x14ac:dyDescent="0.25">
      <c r="A254" s="225" t="s">
        <v>1063</v>
      </c>
      <c r="B254" s="70" t="s">
        <v>2128</v>
      </c>
      <c r="C254" s="70" t="s">
        <v>1674</v>
      </c>
      <c r="D254" s="217" t="s">
        <v>1923</v>
      </c>
      <c r="E254" s="217" t="s">
        <v>1923</v>
      </c>
      <c r="F254" s="217" t="s">
        <v>2000</v>
      </c>
      <c r="G254" s="70" t="s">
        <v>127</v>
      </c>
      <c r="H254" s="222">
        <v>100</v>
      </c>
      <c r="I254" s="70">
        <v>710000000</v>
      </c>
      <c r="J254" s="70" t="s">
        <v>128</v>
      </c>
      <c r="K254" s="70" t="s">
        <v>170</v>
      </c>
      <c r="L254" s="70" t="s">
        <v>128</v>
      </c>
      <c r="M254" s="70"/>
      <c r="N254" s="70" t="s">
        <v>130</v>
      </c>
      <c r="O254" s="2" t="s">
        <v>548</v>
      </c>
      <c r="P254" s="70"/>
      <c r="Q254" s="70"/>
      <c r="R254" s="200"/>
      <c r="S254" s="226"/>
      <c r="T254" s="200">
        <v>0</v>
      </c>
      <c r="U254" s="200">
        <v>0</v>
      </c>
      <c r="V254" s="77" t="s">
        <v>132</v>
      </c>
      <c r="W254" s="77">
        <v>2017</v>
      </c>
      <c r="X254" s="255" t="s">
        <v>2126</v>
      </c>
      <c r="Y254" s="224" t="s">
        <v>190</v>
      </c>
    </row>
    <row r="255" spans="1:25" s="199" customFormat="1" ht="81" customHeight="1" x14ac:dyDescent="0.2">
      <c r="A255" s="225" t="s">
        <v>2228</v>
      </c>
      <c r="B255" s="64" t="s">
        <v>125</v>
      </c>
      <c r="C255" s="70" t="s">
        <v>1674</v>
      </c>
      <c r="D255" s="217" t="s">
        <v>1923</v>
      </c>
      <c r="E255" s="217" t="s">
        <v>1923</v>
      </c>
      <c r="F255" s="217" t="s">
        <v>2000</v>
      </c>
      <c r="G255" s="70" t="s">
        <v>127</v>
      </c>
      <c r="H255" s="222">
        <v>100</v>
      </c>
      <c r="I255" s="70">
        <v>710000000</v>
      </c>
      <c r="J255" s="70" t="s">
        <v>128</v>
      </c>
      <c r="K255" s="70" t="s">
        <v>170</v>
      </c>
      <c r="L255" s="70" t="s">
        <v>128</v>
      </c>
      <c r="M255" s="2" t="s">
        <v>186</v>
      </c>
      <c r="N255" s="70" t="s">
        <v>130</v>
      </c>
      <c r="O255" s="2" t="s">
        <v>548</v>
      </c>
      <c r="P255" s="70"/>
      <c r="Q255" s="70"/>
      <c r="R255" s="200"/>
      <c r="S255" s="226"/>
      <c r="T255" s="200">
        <v>0</v>
      </c>
      <c r="U255" s="200">
        <v>0</v>
      </c>
      <c r="V255" s="77" t="s">
        <v>132</v>
      </c>
      <c r="W255" s="77">
        <v>2017</v>
      </c>
      <c r="X255" s="255" t="s">
        <v>2558</v>
      </c>
      <c r="Y255" s="224" t="s">
        <v>190</v>
      </c>
    </row>
    <row r="256" spans="1:25" s="199" customFormat="1" ht="81" customHeight="1" x14ac:dyDescent="0.2">
      <c r="A256" s="225" t="s">
        <v>2603</v>
      </c>
      <c r="B256" s="64" t="s">
        <v>125</v>
      </c>
      <c r="C256" s="70" t="s">
        <v>1674</v>
      </c>
      <c r="D256" s="217" t="s">
        <v>1923</v>
      </c>
      <c r="E256" s="217" t="s">
        <v>1923</v>
      </c>
      <c r="F256" s="217" t="s">
        <v>2000</v>
      </c>
      <c r="G256" s="70" t="s">
        <v>127</v>
      </c>
      <c r="H256" s="222">
        <v>100</v>
      </c>
      <c r="I256" s="70">
        <v>710000000</v>
      </c>
      <c r="J256" s="70" t="s">
        <v>128</v>
      </c>
      <c r="K256" s="70" t="s">
        <v>520</v>
      </c>
      <c r="L256" s="70" t="s">
        <v>128</v>
      </c>
      <c r="M256" s="70"/>
      <c r="N256" s="70" t="s">
        <v>2604</v>
      </c>
      <c r="O256" s="2" t="s">
        <v>548</v>
      </c>
      <c r="P256" s="70"/>
      <c r="Q256" s="70"/>
      <c r="R256" s="200"/>
      <c r="S256" s="226"/>
      <c r="T256" s="200">
        <v>0</v>
      </c>
      <c r="U256" s="200">
        <v>0</v>
      </c>
      <c r="V256" s="77" t="s">
        <v>132</v>
      </c>
      <c r="W256" s="77">
        <v>2017</v>
      </c>
      <c r="X256" s="255" t="s">
        <v>2793</v>
      </c>
      <c r="Y256" s="224" t="s">
        <v>190</v>
      </c>
    </row>
    <row r="257" spans="1:25" s="199" customFormat="1" ht="105.75" customHeight="1" x14ac:dyDescent="0.2">
      <c r="A257" s="225" t="s">
        <v>2800</v>
      </c>
      <c r="B257" s="64" t="s">
        <v>125</v>
      </c>
      <c r="C257" s="70" t="s">
        <v>1674</v>
      </c>
      <c r="D257" s="217" t="s">
        <v>1923</v>
      </c>
      <c r="E257" s="217" t="s">
        <v>1923</v>
      </c>
      <c r="F257" s="217" t="s">
        <v>2000</v>
      </c>
      <c r="G257" s="70" t="s">
        <v>127</v>
      </c>
      <c r="H257" s="222">
        <v>100</v>
      </c>
      <c r="I257" s="70">
        <v>710000000</v>
      </c>
      <c r="J257" s="70" t="s">
        <v>128</v>
      </c>
      <c r="K257" s="70" t="s">
        <v>520</v>
      </c>
      <c r="L257" s="70" t="s">
        <v>128</v>
      </c>
      <c r="M257" s="70"/>
      <c r="N257" s="70" t="s">
        <v>2604</v>
      </c>
      <c r="O257" s="70" t="s">
        <v>2799</v>
      </c>
      <c r="P257" s="70"/>
      <c r="Q257" s="70"/>
      <c r="R257" s="200"/>
      <c r="S257" s="226"/>
      <c r="T257" s="200">
        <v>20925737.321428578</v>
      </c>
      <c r="U257" s="200">
        <v>23436825.800000012</v>
      </c>
      <c r="V257" s="77" t="s">
        <v>132</v>
      </c>
      <c r="W257" s="77">
        <v>2017</v>
      </c>
      <c r="X257" s="255" t="s">
        <v>2801</v>
      </c>
      <c r="Y257" s="224" t="s">
        <v>190</v>
      </c>
    </row>
    <row r="258" spans="1:25" s="44" customFormat="1" ht="51" x14ac:dyDescent="0.25">
      <c r="A258" s="221" t="s">
        <v>1064</v>
      </c>
      <c r="B258" s="64" t="s">
        <v>125</v>
      </c>
      <c r="C258" s="2" t="s">
        <v>435</v>
      </c>
      <c r="D258" s="45" t="s">
        <v>566</v>
      </c>
      <c r="E258" s="45" t="s">
        <v>566</v>
      </c>
      <c r="F258" s="45" t="s">
        <v>2001</v>
      </c>
      <c r="G258" s="2" t="s">
        <v>127</v>
      </c>
      <c r="H258" s="62">
        <v>100</v>
      </c>
      <c r="I258" s="2">
        <v>710000000</v>
      </c>
      <c r="J258" s="2" t="s">
        <v>128</v>
      </c>
      <c r="K258" s="2" t="s">
        <v>170</v>
      </c>
      <c r="L258" s="2" t="s">
        <v>1185</v>
      </c>
      <c r="M258" s="2"/>
      <c r="N258" s="2" t="s">
        <v>130</v>
      </c>
      <c r="O258" s="2" t="s">
        <v>548</v>
      </c>
      <c r="P258" s="2"/>
      <c r="Q258" s="2"/>
      <c r="R258" s="60"/>
      <c r="S258" s="63"/>
      <c r="T258" s="60">
        <v>8444370</v>
      </c>
      <c r="U258" s="60">
        <f t="shared" si="6"/>
        <v>9457694.4000000004</v>
      </c>
      <c r="V258" s="14" t="s">
        <v>132</v>
      </c>
      <c r="W258" s="14">
        <v>2017</v>
      </c>
      <c r="X258" s="158"/>
      <c r="Y258" s="122" t="s">
        <v>190</v>
      </c>
    </row>
    <row r="259" spans="1:25" s="44" customFormat="1" ht="51" x14ac:dyDescent="0.25">
      <c r="A259" s="225" t="s">
        <v>1065</v>
      </c>
      <c r="B259" s="64" t="s">
        <v>125</v>
      </c>
      <c r="C259" s="2" t="s">
        <v>1022</v>
      </c>
      <c r="D259" s="45" t="s">
        <v>1924</v>
      </c>
      <c r="E259" s="61" t="s">
        <v>1913</v>
      </c>
      <c r="F259" s="45" t="s">
        <v>1925</v>
      </c>
      <c r="G259" s="2" t="s">
        <v>127</v>
      </c>
      <c r="H259" s="62">
        <v>100</v>
      </c>
      <c r="I259" s="2">
        <v>710000000</v>
      </c>
      <c r="J259" s="2" t="s">
        <v>128</v>
      </c>
      <c r="K259" s="2" t="s">
        <v>170</v>
      </c>
      <c r="L259" s="2" t="s">
        <v>128</v>
      </c>
      <c r="M259" s="2"/>
      <c r="N259" s="2" t="s">
        <v>130</v>
      </c>
      <c r="O259" s="2" t="s">
        <v>171</v>
      </c>
      <c r="P259" s="2"/>
      <c r="Q259" s="2"/>
      <c r="R259" s="60"/>
      <c r="S259" s="63"/>
      <c r="T259" s="60">
        <v>58724339.999999993</v>
      </c>
      <c r="U259" s="60">
        <v>65771260.799999997</v>
      </c>
      <c r="V259" s="14" t="s">
        <v>132</v>
      </c>
      <c r="W259" s="14">
        <v>2017</v>
      </c>
      <c r="X259" s="158"/>
      <c r="Y259" s="122" t="s">
        <v>759</v>
      </c>
    </row>
    <row r="260" spans="1:25" s="44" customFormat="1" ht="51" x14ac:dyDescent="0.25">
      <c r="A260" s="221" t="s">
        <v>1066</v>
      </c>
      <c r="B260" s="64" t="s">
        <v>125</v>
      </c>
      <c r="C260" s="2" t="s">
        <v>1022</v>
      </c>
      <c r="D260" s="45" t="s">
        <v>1924</v>
      </c>
      <c r="E260" s="61" t="s">
        <v>1913</v>
      </c>
      <c r="F260" s="45" t="s">
        <v>1926</v>
      </c>
      <c r="G260" s="2" t="s">
        <v>127</v>
      </c>
      <c r="H260" s="62">
        <v>100</v>
      </c>
      <c r="I260" s="2">
        <v>710000000</v>
      </c>
      <c r="J260" s="2" t="s">
        <v>128</v>
      </c>
      <c r="K260" s="2" t="s">
        <v>170</v>
      </c>
      <c r="L260" s="2" t="s">
        <v>1185</v>
      </c>
      <c r="M260" s="2"/>
      <c r="N260" s="2" t="s">
        <v>130</v>
      </c>
      <c r="O260" s="2" t="s">
        <v>171</v>
      </c>
      <c r="P260" s="2"/>
      <c r="Q260" s="2"/>
      <c r="R260" s="60"/>
      <c r="S260" s="63"/>
      <c r="T260" s="60">
        <v>12553079.999999998</v>
      </c>
      <c r="U260" s="60">
        <v>14059449.6</v>
      </c>
      <c r="V260" s="14" t="s">
        <v>132</v>
      </c>
      <c r="W260" s="14">
        <v>2017</v>
      </c>
      <c r="X260" s="158"/>
      <c r="Y260" s="122" t="s">
        <v>759</v>
      </c>
    </row>
    <row r="261" spans="1:25" s="44" customFormat="1" ht="89.25" x14ac:dyDescent="0.25">
      <c r="A261" s="225" t="s">
        <v>1125</v>
      </c>
      <c r="B261" s="64" t="s">
        <v>125</v>
      </c>
      <c r="C261" s="2" t="s">
        <v>843</v>
      </c>
      <c r="D261" s="45" t="s">
        <v>1927</v>
      </c>
      <c r="E261" s="45" t="s">
        <v>1927</v>
      </c>
      <c r="F261" s="45" t="s">
        <v>1039</v>
      </c>
      <c r="G261" s="2" t="s">
        <v>127</v>
      </c>
      <c r="H261" s="62">
        <v>100</v>
      </c>
      <c r="I261" s="2">
        <v>710000000</v>
      </c>
      <c r="J261" s="2" t="s">
        <v>128</v>
      </c>
      <c r="K261" s="2" t="s">
        <v>532</v>
      </c>
      <c r="L261" s="2" t="s">
        <v>128</v>
      </c>
      <c r="M261" s="2"/>
      <c r="N261" s="2" t="s">
        <v>1044</v>
      </c>
      <c r="O261" s="2" t="s">
        <v>171</v>
      </c>
      <c r="P261" s="2"/>
      <c r="Q261" s="2"/>
      <c r="R261" s="60"/>
      <c r="S261" s="63"/>
      <c r="T261" s="60">
        <v>1499999.9999999998</v>
      </c>
      <c r="U261" s="60">
        <v>1680000</v>
      </c>
      <c r="V261" s="14"/>
      <c r="W261" s="14">
        <v>2017</v>
      </c>
      <c r="X261" s="158"/>
      <c r="Y261" s="122" t="s">
        <v>759</v>
      </c>
    </row>
    <row r="262" spans="1:25" s="44" customFormat="1" ht="51" x14ac:dyDescent="0.25">
      <c r="A262" s="221" t="s">
        <v>1126</v>
      </c>
      <c r="B262" s="64" t="s">
        <v>125</v>
      </c>
      <c r="C262" s="2" t="s">
        <v>1031</v>
      </c>
      <c r="D262" s="45" t="s">
        <v>1040</v>
      </c>
      <c r="E262" s="45" t="s">
        <v>1040</v>
      </c>
      <c r="F262" s="45" t="s">
        <v>1928</v>
      </c>
      <c r="G262" s="2" t="s">
        <v>127</v>
      </c>
      <c r="H262" s="62">
        <v>100</v>
      </c>
      <c r="I262" s="2">
        <v>710000000</v>
      </c>
      <c r="J262" s="2" t="s">
        <v>128</v>
      </c>
      <c r="K262" s="2" t="s">
        <v>1010</v>
      </c>
      <c r="L262" s="2" t="s">
        <v>128</v>
      </c>
      <c r="M262" s="2"/>
      <c r="N262" s="2" t="s">
        <v>130</v>
      </c>
      <c r="O262" s="2" t="s">
        <v>2741</v>
      </c>
      <c r="P262" s="2"/>
      <c r="Q262" s="2"/>
      <c r="R262" s="60"/>
      <c r="S262" s="63"/>
      <c r="T262" s="60">
        <v>178571.42857142855</v>
      </c>
      <c r="U262" s="60">
        <v>200000</v>
      </c>
      <c r="V262" s="14" t="s">
        <v>132</v>
      </c>
      <c r="W262" s="14">
        <v>2017</v>
      </c>
      <c r="X262" s="158"/>
      <c r="Y262" s="122" t="s">
        <v>759</v>
      </c>
    </row>
    <row r="263" spans="1:25" s="44" customFormat="1" ht="51" x14ac:dyDescent="0.25">
      <c r="A263" s="225" t="s">
        <v>1127</v>
      </c>
      <c r="B263" s="64" t="s">
        <v>125</v>
      </c>
      <c r="C263" s="2" t="s">
        <v>1031</v>
      </c>
      <c r="D263" s="45" t="s">
        <v>1040</v>
      </c>
      <c r="E263" s="45" t="s">
        <v>1040</v>
      </c>
      <c r="F263" s="45" t="s">
        <v>1041</v>
      </c>
      <c r="G263" s="2" t="s">
        <v>127</v>
      </c>
      <c r="H263" s="62">
        <v>100</v>
      </c>
      <c r="I263" s="2">
        <v>710000000</v>
      </c>
      <c r="J263" s="2" t="s">
        <v>128</v>
      </c>
      <c r="K263" s="2" t="s">
        <v>1010</v>
      </c>
      <c r="L263" s="2" t="s">
        <v>128</v>
      </c>
      <c r="M263" s="2"/>
      <c r="N263" s="2" t="s">
        <v>130</v>
      </c>
      <c r="O263" s="2" t="s">
        <v>2741</v>
      </c>
      <c r="P263" s="2"/>
      <c r="Q263" s="2"/>
      <c r="R263" s="60"/>
      <c r="S263" s="63"/>
      <c r="T263" s="60">
        <v>624999.99999999988</v>
      </c>
      <c r="U263" s="60">
        <v>699999.99999999988</v>
      </c>
      <c r="V263" s="14" t="s">
        <v>132</v>
      </c>
      <c r="W263" s="14">
        <v>2017</v>
      </c>
      <c r="X263" s="158"/>
      <c r="Y263" s="122" t="s">
        <v>759</v>
      </c>
    </row>
    <row r="264" spans="1:25" s="44" customFormat="1" ht="38.25" x14ac:dyDescent="0.25">
      <c r="A264" s="221" t="s">
        <v>1128</v>
      </c>
      <c r="B264" s="64" t="s">
        <v>125</v>
      </c>
      <c r="C264" s="2" t="s">
        <v>697</v>
      </c>
      <c r="D264" s="45" t="s">
        <v>1042</v>
      </c>
      <c r="E264" s="45" t="s">
        <v>1042</v>
      </c>
      <c r="F264" s="45" t="s">
        <v>1043</v>
      </c>
      <c r="G264" s="2" t="s">
        <v>127</v>
      </c>
      <c r="H264" s="62">
        <v>100</v>
      </c>
      <c r="I264" s="2">
        <v>710000000</v>
      </c>
      <c r="J264" s="2" t="s">
        <v>128</v>
      </c>
      <c r="K264" s="2" t="s">
        <v>1010</v>
      </c>
      <c r="L264" s="2" t="s">
        <v>708</v>
      </c>
      <c r="M264" s="2"/>
      <c r="N264" s="2" t="s">
        <v>130</v>
      </c>
      <c r="O264" s="2" t="s">
        <v>2735</v>
      </c>
      <c r="P264" s="2"/>
      <c r="Q264" s="2"/>
      <c r="R264" s="60"/>
      <c r="S264" s="63"/>
      <c r="T264" s="60">
        <v>535714.28571428568</v>
      </c>
      <c r="U264" s="60">
        <v>600000</v>
      </c>
      <c r="V264" s="14" t="s">
        <v>132</v>
      </c>
      <c r="W264" s="14">
        <v>2017</v>
      </c>
      <c r="X264" s="158"/>
      <c r="Y264" s="122" t="s">
        <v>759</v>
      </c>
    </row>
    <row r="265" spans="1:25" s="44" customFormat="1" ht="89.25" x14ac:dyDescent="0.25">
      <c r="A265" s="225" t="s">
        <v>1129</v>
      </c>
      <c r="B265" s="64" t="s">
        <v>125</v>
      </c>
      <c r="C265" s="2" t="s">
        <v>1036</v>
      </c>
      <c r="D265" s="45" t="s">
        <v>1929</v>
      </c>
      <c r="E265" s="45" t="s">
        <v>1929</v>
      </c>
      <c r="F265" s="45" t="s">
        <v>1930</v>
      </c>
      <c r="G265" s="2" t="s">
        <v>127</v>
      </c>
      <c r="H265" s="62">
        <v>100</v>
      </c>
      <c r="I265" s="2">
        <v>710000000</v>
      </c>
      <c r="J265" s="2" t="s">
        <v>128</v>
      </c>
      <c r="K265" s="2" t="s">
        <v>446</v>
      </c>
      <c r="L265" s="2" t="s">
        <v>128</v>
      </c>
      <c r="M265" s="2"/>
      <c r="N265" s="2" t="s">
        <v>522</v>
      </c>
      <c r="O265" s="2" t="s">
        <v>171</v>
      </c>
      <c r="P265" s="2"/>
      <c r="Q265" s="2"/>
      <c r="R265" s="60"/>
      <c r="S265" s="63"/>
      <c r="T265" s="60">
        <v>2439285.7142857141</v>
      </c>
      <c r="U265" s="60">
        <v>2732000</v>
      </c>
      <c r="V265" s="14"/>
      <c r="W265" s="14">
        <v>2017</v>
      </c>
      <c r="X265" s="158"/>
      <c r="Y265" s="122" t="s">
        <v>759</v>
      </c>
    </row>
    <row r="266" spans="1:25" s="44" customFormat="1" ht="51" x14ac:dyDescent="0.25">
      <c r="A266" s="221" t="s">
        <v>1130</v>
      </c>
      <c r="B266" s="64" t="s">
        <v>125</v>
      </c>
      <c r="C266" s="2" t="s">
        <v>760</v>
      </c>
      <c r="D266" s="45" t="s">
        <v>1931</v>
      </c>
      <c r="E266" s="45" t="s">
        <v>1931</v>
      </c>
      <c r="F266" s="45" t="s">
        <v>761</v>
      </c>
      <c r="G266" s="2" t="s">
        <v>127</v>
      </c>
      <c r="H266" s="62">
        <v>100</v>
      </c>
      <c r="I266" s="2">
        <v>710000000</v>
      </c>
      <c r="J266" s="2" t="s">
        <v>128</v>
      </c>
      <c r="K266" s="2" t="s">
        <v>762</v>
      </c>
      <c r="L266" s="70" t="s">
        <v>689</v>
      </c>
      <c r="M266" s="2"/>
      <c r="N266" s="2" t="s">
        <v>1199</v>
      </c>
      <c r="O266" s="2" t="s">
        <v>2735</v>
      </c>
      <c r="P266" s="2"/>
      <c r="Q266" s="2"/>
      <c r="R266" s="60"/>
      <c r="S266" s="63"/>
      <c r="T266" s="60">
        <v>16200000</v>
      </c>
      <c r="U266" s="60">
        <v>16200000</v>
      </c>
      <c r="V266" s="14"/>
      <c r="W266" s="14">
        <v>2017</v>
      </c>
      <c r="X266" s="158" t="s">
        <v>692</v>
      </c>
      <c r="Y266" s="122" t="s">
        <v>758</v>
      </c>
    </row>
    <row r="267" spans="1:25" s="44" customFormat="1" ht="63.75" x14ac:dyDescent="0.25">
      <c r="A267" s="225" t="s">
        <v>1131</v>
      </c>
      <c r="B267" s="64" t="s">
        <v>125</v>
      </c>
      <c r="C267" s="2" t="s">
        <v>755</v>
      </c>
      <c r="D267" s="45" t="s">
        <v>1932</v>
      </c>
      <c r="E267" s="45" t="s">
        <v>1933</v>
      </c>
      <c r="F267" s="45" t="s">
        <v>1934</v>
      </c>
      <c r="G267" s="2" t="s">
        <v>735</v>
      </c>
      <c r="H267" s="62">
        <v>0</v>
      </c>
      <c r="I267" s="2">
        <v>710000000</v>
      </c>
      <c r="J267" s="2" t="s">
        <v>128</v>
      </c>
      <c r="K267" s="2" t="s">
        <v>542</v>
      </c>
      <c r="L267" s="70" t="s">
        <v>689</v>
      </c>
      <c r="M267" s="2"/>
      <c r="N267" s="2" t="s">
        <v>1117</v>
      </c>
      <c r="O267" s="2" t="s">
        <v>763</v>
      </c>
      <c r="P267" s="2"/>
      <c r="Q267" s="2"/>
      <c r="R267" s="60"/>
      <c r="S267" s="63"/>
      <c r="T267" s="60">
        <v>562500000</v>
      </c>
      <c r="U267" s="60">
        <v>630000000</v>
      </c>
      <c r="V267" s="14"/>
      <c r="W267" s="14">
        <v>2017</v>
      </c>
      <c r="X267" s="158"/>
      <c r="Y267" s="122" t="s">
        <v>758</v>
      </c>
    </row>
    <row r="268" spans="1:25" s="44" customFormat="1" ht="51" x14ac:dyDescent="0.25">
      <c r="A268" s="221" t="s">
        <v>1132</v>
      </c>
      <c r="B268" s="64" t="s">
        <v>125</v>
      </c>
      <c r="C268" s="2" t="s">
        <v>756</v>
      </c>
      <c r="D268" s="45" t="s">
        <v>764</v>
      </c>
      <c r="E268" s="45" t="s">
        <v>764</v>
      </c>
      <c r="F268" s="45" t="s">
        <v>765</v>
      </c>
      <c r="G268" s="2" t="s">
        <v>127</v>
      </c>
      <c r="H268" s="62">
        <v>0</v>
      </c>
      <c r="I268" s="2">
        <v>710000000</v>
      </c>
      <c r="J268" s="2" t="s">
        <v>128</v>
      </c>
      <c r="K268" s="2" t="s">
        <v>170</v>
      </c>
      <c r="L268" s="2" t="s">
        <v>1186</v>
      </c>
      <c r="M268" s="2"/>
      <c r="N268" s="2" t="s">
        <v>130</v>
      </c>
      <c r="O268" s="2" t="s">
        <v>1671</v>
      </c>
      <c r="P268" s="2"/>
      <c r="Q268" s="2"/>
      <c r="R268" s="60"/>
      <c r="S268" s="63"/>
      <c r="T268" s="60">
        <v>18000</v>
      </c>
      <c r="U268" s="60">
        <v>18000</v>
      </c>
      <c r="V268" s="14"/>
      <c r="W268" s="14">
        <v>2017</v>
      </c>
      <c r="X268" s="158" t="s">
        <v>692</v>
      </c>
      <c r="Y268" s="122" t="s">
        <v>758</v>
      </c>
    </row>
    <row r="269" spans="1:25" s="44" customFormat="1" ht="38.25" x14ac:dyDescent="0.25">
      <c r="A269" s="225" t="s">
        <v>1133</v>
      </c>
      <c r="B269" s="64" t="s">
        <v>125</v>
      </c>
      <c r="C269" s="2" t="s">
        <v>757</v>
      </c>
      <c r="D269" s="45" t="s">
        <v>1935</v>
      </c>
      <c r="E269" s="45" t="s">
        <v>1935</v>
      </c>
      <c r="F269" s="45" t="s">
        <v>1936</v>
      </c>
      <c r="G269" s="2" t="s">
        <v>127</v>
      </c>
      <c r="H269" s="76">
        <v>0</v>
      </c>
      <c r="I269" s="2">
        <v>710000000</v>
      </c>
      <c r="J269" s="2" t="s">
        <v>128</v>
      </c>
      <c r="K269" s="2" t="s">
        <v>170</v>
      </c>
      <c r="L269" s="2" t="s">
        <v>1186</v>
      </c>
      <c r="M269" s="2"/>
      <c r="N269" s="2" t="s">
        <v>130</v>
      </c>
      <c r="O269" s="2" t="s">
        <v>1210</v>
      </c>
      <c r="P269" s="2"/>
      <c r="Q269" s="2"/>
      <c r="R269" s="60"/>
      <c r="S269" s="63"/>
      <c r="T269" s="60">
        <v>30000</v>
      </c>
      <c r="U269" s="60">
        <v>30000</v>
      </c>
      <c r="V269" s="14"/>
      <c r="W269" s="14">
        <v>2017</v>
      </c>
      <c r="X269" s="158" t="s">
        <v>692</v>
      </c>
      <c r="Y269" s="122" t="s">
        <v>758</v>
      </c>
    </row>
    <row r="270" spans="1:25" s="44" customFormat="1" ht="102" x14ac:dyDescent="0.25">
      <c r="A270" s="221" t="s">
        <v>1134</v>
      </c>
      <c r="B270" s="64" t="s">
        <v>125</v>
      </c>
      <c r="C270" s="2" t="s">
        <v>672</v>
      </c>
      <c r="D270" s="45" t="s">
        <v>1937</v>
      </c>
      <c r="E270" s="45" t="s">
        <v>788</v>
      </c>
      <c r="F270" s="45" t="s">
        <v>1938</v>
      </c>
      <c r="G270" s="2" t="s">
        <v>127</v>
      </c>
      <c r="H270" s="76">
        <v>0</v>
      </c>
      <c r="I270" s="2">
        <v>710000000</v>
      </c>
      <c r="J270" s="2" t="s">
        <v>128</v>
      </c>
      <c r="K270" s="2" t="s">
        <v>542</v>
      </c>
      <c r="L270" s="2" t="s">
        <v>789</v>
      </c>
      <c r="M270" s="2"/>
      <c r="N270" s="2" t="s">
        <v>542</v>
      </c>
      <c r="O270" s="2" t="s">
        <v>2735</v>
      </c>
      <c r="P270" s="2"/>
      <c r="Q270" s="2"/>
      <c r="R270" s="60"/>
      <c r="S270" s="63" t="s">
        <v>785</v>
      </c>
      <c r="T270" s="60">
        <v>480000</v>
      </c>
      <c r="U270" s="60">
        <v>480000</v>
      </c>
      <c r="V270" s="14"/>
      <c r="W270" s="14">
        <v>2017</v>
      </c>
      <c r="X270" s="158" t="s">
        <v>692</v>
      </c>
      <c r="Y270" s="122" t="s">
        <v>795</v>
      </c>
    </row>
    <row r="271" spans="1:25" s="44" customFormat="1" ht="102" x14ac:dyDescent="0.25">
      <c r="A271" s="225" t="s">
        <v>1135</v>
      </c>
      <c r="B271" s="64" t="s">
        <v>125</v>
      </c>
      <c r="C271" s="2" t="s">
        <v>672</v>
      </c>
      <c r="D271" s="45" t="s">
        <v>1937</v>
      </c>
      <c r="E271" s="45" t="s">
        <v>788</v>
      </c>
      <c r="F271" s="45" t="s">
        <v>791</v>
      </c>
      <c r="G271" s="2" t="s">
        <v>127</v>
      </c>
      <c r="H271" s="76">
        <v>0</v>
      </c>
      <c r="I271" s="2">
        <v>710000000</v>
      </c>
      <c r="J271" s="2" t="s">
        <v>128</v>
      </c>
      <c r="K271" s="2" t="s">
        <v>519</v>
      </c>
      <c r="L271" s="2" t="s">
        <v>792</v>
      </c>
      <c r="M271" s="2"/>
      <c r="N271" s="2" t="s">
        <v>519</v>
      </c>
      <c r="O271" s="2" t="s">
        <v>2735</v>
      </c>
      <c r="P271" s="2"/>
      <c r="Q271" s="2"/>
      <c r="R271" s="60"/>
      <c r="S271" s="63" t="s">
        <v>785</v>
      </c>
      <c r="T271" s="60">
        <v>900000</v>
      </c>
      <c r="U271" s="60">
        <v>900000</v>
      </c>
      <c r="V271" s="14"/>
      <c r="W271" s="14">
        <v>2017</v>
      </c>
      <c r="X271" s="158" t="s">
        <v>692</v>
      </c>
      <c r="Y271" s="122" t="s">
        <v>795</v>
      </c>
    </row>
    <row r="272" spans="1:25" s="44" customFormat="1" ht="102" x14ac:dyDescent="0.25">
      <c r="A272" s="221" t="s">
        <v>1136</v>
      </c>
      <c r="B272" s="64" t="s">
        <v>125</v>
      </c>
      <c r="C272" s="2" t="s">
        <v>672</v>
      </c>
      <c r="D272" s="45" t="s">
        <v>790</v>
      </c>
      <c r="E272" s="45" t="s">
        <v>788</v>
      </c>
      <c r="F272" s="45" t="s">
        <v>1939</v>
      </c>
      <c r="G272" s="2" t="s">
        <v>127</v>
      </c>
      <c r="H272" s="76">
        <v>0</v>
      </c>
      <c r="I272" s="2">
        <v>710000000</v>
      </c>
      <c r="J272" s="2" t="s">
        <v>128</v>
      </c>
      <c r="K272" s="2" t="s">
        <v>546</v>
      </c>
      <c r="L272" s="2" t="s">
        <v>1187</v>
      </c>
      <c r="M272" s="2"/>
      <c r="N272" s="2" t="s">
        <v>546</v>
      </c>
      <c r="O272" s="2" t="s">
        <v>2735</v>
      </c>
      <c r="P272" s="2"/>
      <c r="Q272" s="2"/>
      <c r="R272" s="60"/>
      <c r="S272" s="63" t="s">
        <v>785</v>
      </c>
      <c r="T272" s="60">
        <v>720000</v>
      </c>
      <c r="U272" s="60">
        <v>720000</v>
      </c>
      <c r="V272" s="14"/>
      <c r="W272" s="14">
        <v>2017</v>
      </c>
      <c r="X272" s="158" t="s">
        <v>692</v>
      </c>
      <c r="Y272" s="122" t="s">
        <v>795</v>
      </c>
    </row>
    <row r="273" spans="1:25" s="44" customFormat="1" ht="51" x14ac:dyDescent="0.25">
      <c r="A273" s="225" t="s">
        <v>1137</v>
      </c>
      <c r="B273" s="70" t="s">
        <v>2128</v>
      </c>
      <c r="C273" s="70" t="s">
        <v>796</v>
      </c>
      <c r="D273" s="204" t="s">
        <v>801</v>
      </c>
      <c r="E273" s="204" t="s">
        <v>802</v>
      </c>
      <c r="F273" s="204" t="s">
        <v>803</v>
      </c>
      <c r="G273" s="70" t="s">
        <v>1167</v>
      </c>
      <c r="H273" s="69">
        <v>10</v>
      </c>
      <c r="I273" s="70">
        <v>710000000</v>
      </c>
      <c r="J273" s="70" t="s">
        <v>128</v>
      </c>
      <c r="K273" s="70" t="s">
        <v>170</v>
      </c>
      <c r="L273" s="70" t="s">
        <v>128</v>
      </c>
      <c r="M273" s="70"/>
      <c r="N273" s="70" t="s">
        <v>1200</v>
      </c>
      <c r="O273" s="2" t="s">
        <v>1211</v>
      </c>
      <c r="P273" s="70"/>
      <c r="Q273" s="70"/>
      <c r="R273" s="200"/>
      <c r="S273" s="226"/>
      <c r="T273" s="200">
        <v>0</v>
      </c>
      <c r="U273" s="200">
        <v>0</v>
      </c>
      <c r="V273" s="77"/>
      <c r="W273" s="77">
        <v>2017</v>
      </c>
      <c r="X273" s="255" t="s">
        <v>2126</v>
      </c>
      <c r="Y273" s="224" t="s">
        <v>797</v>
      </c>
    </row>
    <row r="274" spans="1:25" s="44" customFormat="1" ht="51" x14ac:dyDescent="0.25">
      <c r="A274" s="225" t="s">
        <v>2229</v>
      </c>
      <c r="B274" s="70" t="s">
        <v>2128</v>
      </c>
      <c r="C274" s="70" t="s">
        <v>796</v>
      </c>
      <c r="D274" s="204" t="s">
        <v>801</v>
      </c>
      <c r="E274" s="204" t="s">
        <v>802</v>
      </c>
      <c r="F274" s="204" t="s">
        <v>803</v>
      </c>
      <c r="G274" s="70" t="s">
        <v>735</v>
      </c>
      <c r="H274" s="69">
        <v>10</v>
      </c>
      <c r="I274" s="70">
        <v>710000000</v>
      </c>
      <c r="J274" s="70" t="s">
        <v>128</v>
      </c>
      <c r="K274" s="205" t="s">
        <v>446</v>
      </c>
      <c r="L274" s="70" t="s">
        <v>128</v>
      </c>
      <c r="M274" s="70"/>
      <c r="N274" s="70" t="s">
        <v>857</v>
      </c>
      <c r="O274" s="2" t="s">
        <v>1211</v>
      </c>
      <c r="P274" s="70"/>
      <c r="Q274" s="70"/>
      <c r="R274" s="200"/>
      <c r="S274" s="226"/>
      <c r="T274" s="200">
        <v>61949400</v>
      </c>
      <c r="U274" s="200">
        <v>69383328</v>
      </c>
      <c r="V274" s="77"/>
      <c r="W274" s="77">
        <v>2017</v>
      </c>
      <c r="X274" s="255" t="s">
        <v>2167</v>
      </c>
      <c r="Y274" s="224" t="s">
        <v>797</v>
      </c>
    </row>
    <row r="275" spans="1:25" s="44" customFormat="1" ht="51" x14ac:dyDescent="0.25">
      <c r="A275" s="221" t="s">
        <v>1138</v>
      </c>
      <c r="B275" s="70" t="s">
        <v>2128</v>
      </c>
      <c r="C275" s="70" t="s">
        <v>796</v>
      </c>
      <c r="D275" s="204" t="s">
        <v>801</v>
      </c>
      <c r="E275" s="204" t="s">
        <v>802</v>
      </c>
      <c r="F275" s="204" t="s">
        <v>804</v>
      </c>
      <c r="G275" s="70" t="s">
        <v>735</v>
      </c>
      <c r="H275" s="69">
        <v>10</v>
      </c>
      <c r="I275" s="70">
        <v>710000000</v>
      </c>
      <c r="J275" s="70" t="s">
        <v>128</v>
      </c>
      <c r="K275" s="70" t="s">
        <v>170</v>
      </c>
      <c r="L275" s="70" t="s">
        <v>128</v>
      </c>
      <c r="M275" s="70"/>
      <c r="N275" s="70" t="s">
        <v>1200</v>
      </c>
      <c r="O275" s="2" t="s">
        <v>1212</v>
      </c>
      <c r="P275" s="70"/>
      <c r="Q275" s="70"/>
      <c r="R275" s="200"/>
      <c r="S275" s="226"/>
      <c r="T275" s="200">
        <v>0</v>
      </c>
      <c r="U275" s="200">
        <v>0</v>
      </c>
      <c r="V275" s="77"/>
      <c r="W275" s="77">
        <v>2017</v>
      </c>
      <c r="X275" s="255" t="s">
        <v>2126</v>
      </c>
      <c r="Y275" s="224" t="s">
        <v>797</v>
      </c>
    </row>
    <row r="276" spans="1:25" s="44" customFormat="1" ht="51" x14ac:dyDescent="0.25">
      <c r="A276" s="221" t="s">
        <v>2230</v>
      </c>
      <c r="B276" s="70" t="s">
        <v>2128</v>
      </c>
      <c r="C276" s="70" t="s">
        <v>796</v>
      </c>
      <c r="D276" s="204" t="s">
        <v>801</v>
      </c>
      <c r="E276" s="204" t="s">
        <v>802</v>
      </c>
      <c r="F276" s="204" t="s">
        <v>804</v>
      </c>
      <c r="G276" s="70" t="s">
        <v>2231</v>
      </c>
      <c r="H276" s="69">
        <v>10</v>
      </c>
      <c r="I276" s="70">
        <v>710000000</v>
      </c>
      <c r="J276" s="70" t="s">
        <v>128</v>
      </c>
      <c r="K276" s="70" t="s">
        <v>522</v>
      </c>
      <c r="L276" s="70" t="s">
        <v>128</v>
      </c>
      <c r="M276" s="70"/>
      <c r="N276" s="70" t="s">
        <v>2271</v>
      </c>
      <c r="O276" s="2" t="s">
        <v>1212</v>
      </c>
      <c r="P276" s="70"/>
      <c r="Q276" s="70"/>
      <c r="R276" s="200"/>
      <c r="S276" s="226"/>
      <c r="T276" s="200">
        <v>450683883.99999994</v>
      </c>
      <c r="U276" s="200">
        <v>504765950.07999998</v>
      </c>
      <c r="V276" s="77"/>
      <c r="W276" s="77">
        <v>2017</v>
      </c>
      <c r="X276" s="255" t="s">
        <v>2167</v>
      </c>
      <c r="Y276" s="224" t="s">
        <v>797</v>
      </c>
    </row>
    <row r="277" spans="1:25" s="44" customFormat="1" ht="51" x14ac:dyDescent="0.25">
      <c r="A277" s="225" t="s">
        <v>1139</v>
      </c>
      <c r="B277" s="64" t="s">
        <v>125</v>
      </c>
      <c r="C277" s="70" t="s">
        <v>796</v>
      </c>
      <c r="D277" s="204" t="s">
        <v>801</v>
      </c>
      <c r="E277" s="204" t="s">
        <v>802</v>
      </c>
      <c r="F277" s="204" t="s">
        <v>805</v>
      </c>
      <c r="G277" s="70" t="s">
        <v>1167</v>
      </c>
      <c r="H277" s="69">
        <v>10</v>
      </c>
      <c r="I277" s="70">
        <v>710000000</v>
      </c>
      <c r="J277" s="70" t="s">
        <v>128</v>
      </c>
      <c r="K277" s="70" t="s">
        <v>170</v>
      </c>
      <c r="L277" s="70" t="s">
        <v>128</v>
      </c>
      <c r="M277" s="70"/>
      <c r="N277" s="70" t="s">
        <v>1200</v>
      </c>
      <c r="O277" s="2" t="s">
        <v>1211</v>
      </c>
      <c r="P277" s="70"/>
      <c r="Q277" s="70"/>
      <c r="R277" s="200"/>
      <c r="S277" s="226"/>
      <c r="T277" s="200">
        <v>0</v>
      </c>
      <c r="U277" s="200">
        <v>0</v>
      </c>
      <c r="V277" s="77"/>
      <c r="W277" s="77">
        <v>2017</v>
      </c>
      <c r="X277" s="255" t="s">
        <v>2126</v>
      </c>
      <c r="Y277" s="224" t="s">
        <v>797</v>
      </c>
    </row>
    <row r="278" spans="1:25" s="199" customFormat="1" ht="81" customHeight="1" x14ac:dyDescent="0.2">
      <c r="A278" s="225" t="s">
        <v>2232</v>
      </c>
      <c r="B278" s="64" t="s">
        <v>125</v>
      </c>
      <c r="C278" s="70" t="s">
        <v>796</v>
      </c>
      <c r="D278" s="204" t="s">
        <v>801</v>
      </c>
      <c r="E278" s="204" t="s">
        <v>802</v>
      </c>
      <c r="F278" s="204" t="s">
        <v>805</v>
      </c>
      <c r="G278" s="70" t="s">
        <v>1167</v>
      </c>
      <c r="H278" s="69">
        <v>10</v>
      </c>
      <c r="I278" s="70">
        <v>710000000</v>
      </c>
      <c r="J278" s="70" t="s">
        <v>128</v>
      </c>
      <c r="K278" s="70" t="s">
        <v>522</v>
      </c>
      <c r="L278" s="70" t="s">
        <v>128</v>
      </c>
      <c r="M278" s="70"/>
      <c r="N278" s="70" t="s">
        <v>2211</v>
      </c>
      <c r="O278" s="2" t="s">
        <v>171</v>
      </c>
      <c r="P278" s="70"/>
      <c r="Q278" s="70"/>
      <c r="R278" s="200"/>
      <c r="S278" s="226"/>
      <c r="T278" s="78">
        <v>0</v>
      </c>
      <c r="U278" s="78">
        <f t="shared" ref="U278:U279" si="11">T278*1.12</f>
        <v>0</v>
      </c>
      <c r="V278" s="77"/>
      <c r="W278" s="77">
        <v>2017</v>
      </c>
      <c r="X278" s="255" t="s">
        <v>2558</v>
      </c>
      <c r="Y278" s="224" t="s">
        <v>797</v>
      </c>
    </row>
    <row r="279" spans="1:25" s="199" customFormat="1" ht="81" customHeight="1" x14ac:dyDescent="0.2">
      <c r="A279" s="225" t="s">
        <v>2605</v>
      </c>
      <c r="B279" s="64" t="s">
        <v>125</v>
      </c>
      <c r="C279" s="70" t="s">
        <v>796</v>
      </c>
      <c r="D279" s="204" t="s">
        <v>801</v>
      </c>
      <c r="E279" s="204" t="s">
        <v>802</v>
      </c>
      <c r="F279" s="204" t="s">
        <v>2606</v>
      </c>
      <c r="G279" s="70" t="s">
        <v>127</v>
      </c>
      <c r="H279" s="69">
        <v>70</v>
      </c>
      <c r="I279" s="70">
        <v>710000000</v>
      </c>
      <c r="J279" s="70" t="s">
        <v>128</v>
      </c>
      <c r="K279" s="70" t="s">
        <v>546</v>
      </c>
      <c r="L279" s="70" t="s">
        <v>128</v>
      </c>
      <c r="M279" s="70"/>
      <c r="N279" s="70" t="s">
        <v>2211</v>
      </c>
      <c r="O279" s="2" t="s">
        <v>171</v>
      </c>
      <c r="P279" s="70"/>
      <c r="Q279" s="70"/>
      <c r="R279" s="200"/>
      <c r="S279" s="226"/>
      <c r="T279" s="78">
        <v>334026274.86000001</v>
      </c>
      <c r="U279" s="78">
        <f t="shared" si="11"/>
        <v>374109427.84320003</v>
      </c>
      <c r="V279" s="77" t="s">
        <v>132</v>
      </c>
      <c r="W279" s="77">
        <v>2017</v>
      </c>
      <c r="X279" s="230" t="s">
        <v>2429</v>
      </c>
      <c r="Y279" s="224" t="s">
        <v>797</v>
      </c>
    </row>
    <row r="280" spans="1:25" s="44" customFormat="1" ht="89.25" x14ac:dyDescent="0.25">
      <c r="A280" s="221" t="s">
        <v>1140</v>
      </c>
      <c r="B280" s="64" t="s">
        <v>125</v>
      </c>
      <c r="C280" s="70" t="s">
        <v>809</v>
      </c>
      <c r="D280" s="204" t="s">
        <v>820</v>
      </c>
      <c r="E280" s="204" t="s">
        <v>820</v>
      </c>
      <c r="F280" s="204" t="s">
        <v>2002</v>
      </c>
      <c r="G280" s="70" t="s">
        <v>735</v>
      </c>
      <c r="H280" s="222">
        <v>0</v>
      </c>
      <c r="I280" s="70">
        <v>710000000</v>
      </c>
      <c r="J280" s="70" t="s">
        <v>128</v>
      </c>
      <c r="K280" s="70" t="s">
        <v>170</v>
      </c>
      <c r="L280" s="70" t="s">
        <v>128</v>
      </c>
      <c r="M280" s="70"/>
      <c r="N280" s="70" t="s">
        <v>737</v>
      </c>
      <c r="O280" s="2" t="s">
        <v>1213</v>
      </c>
      <c r="P280" s="70" t="s">
        <v>812</v>
      </c>
      <c r="Q280" s="70" t="s">
        <v>812</v>
      </c>
      <c r="R280" s="200" t="s">
        <v>812</v>
      </c>
      <c r="S280" s="226"/>
      <c r="T280" s="200">
        <v>0</v>
      </c>
      <c r="U280" s="200">
        <v>0</v>
      </c>
      <c r="V280" s="77" t="s">
        <v>812</v>
      </c>
      <c r="W280" s="77">
        <v>2017</v>
      </c>
      <c r="X280" s="255" t="s">
        <v>2126</v>
      </c>
      <c r="Y280" s="224" t="s">
        <v>814</v>
      </c>
    </row>
    <row r="281" spans="1:25" s="44" customFormat="1" ht="89.25" x14ac:dyDescent="0.25">
      <c r="A281" s="221" t="s">
        <v>2233</v>
      </c>
      <c r="B281" s="64" t="s">
        <v>125</v>
      </c>
      <c r="C281" s="70" t="s">
        <v>809</v>
      </c>
      <c r="D281" s="204" t="s">
        <v>820</v>
      </c>
      <c r="E281" s="204" t="s">
        <v>820</v>
      </c>
      <c r="F281" s="204" t="s">
        <v>2002</v>
      </c>
      <c r="G281" s="70" t="s">
        <v>735</v>
      </c>
      <c r="H281" s="222">
        <v>0</v>
      </c>
      <c r="I281" s="70">
        <v>710000000</v>
      </c>
      <c r="J281" s="70" t="s">
        <v>128</v>
      </c>
      <c r="K281" s="205" t="s">
        <v>446</v>
      </c>
      <c r="L281" s="70" t="s">
        <v>128</v>
      </c>
      <c r="M281" s="70"/>
      <c r="N281" s="70" t="s">
        <v>1020</v>
      </c>
      <c r="O281" s="2" t="s">
        <v>1213</v>
      </c>
      <c r="P281" s="70" t="s">
        <v>812</v>
      </c>
      <c r="Q281" s="70" t="s">
        <v>812</v>
      </c>
      <c r="R281" s="200" t="s">
        <v>812</v>
      </c>
      <c r="S281" s="226"/>
      <c r="T281" s="200">
        <v>21861602.280000001</v>
      </c>
      <c r="U281" s="200">
        <f>T281*1.12</f>
        <v>24484994.553600002</v>
      </c>
      <c r="V281" s="77" t="s">
        <v>812</v>
      </c>
      <c r="W281" s="77">
        <v>2017</v>
      </c>
      <c r="X281" s="255" t="s">
        <v>2107</v>
      </c>
      <c r="Y281" s="224" t="s">
        <v>814</v>
      </c>
    </row>
    <row r="282" spans="1:25" s="44" customFormat="1" ht="76.5" x14ac:dyDescent="0.25">
      <c r="A282" s="225" t="s">
        <v>1141</v>
      </c>
      <c r="B282" s="64" t="s">
        <v>125</v>
      </c>
      <c r="C282" s="2" t="s">
        <v>822</v>
      </c>
      <c r="D282" s="45" t="s">
        <v>1940</v>
      </c>
      <c r="E282" s="45" t="s">
        <v>1940</v>
      </c>
      <c r="F282" s="45" t="s">
        <v>1941</v>
      </c>
      <c r="G282" s="2" t="s">
        <v>127</v>
      </c>
      <c r="H282" s="62">
        <v>100</v>
      </c>
      <c r="I282" s="2">
        <v>710000000</v>
      </c>
      <c r="J282" s="2" t="s">
        <v>128</v>
      </c>
      <c r="K282" s="2" t="s">
        <v>170</v>
      </c>
      <c r="L282" s="2" t="s">
        <v>128</v>
      </c>
      <c r="M282" s="2"/>
      <c r="N282" s="2" t="s">
        <v>130</v>
      </c>
      <c r="O282" s="2" t="s">
        <v>823</v>
      </c>
      <c r="P282" s="2"/>
      <c r="Q282" s="2"/>
      <c r="R282" s="60"/>
      <c r="S282" s="63"/>
      <c r="T282" s="60">
        <v>0</v>
      </c>
      <c r="U282" s="60">
        <v>0</v>
      </c>
      <c r="V282" s="14" t="s">
        <v>132</v>
      </c>
      <c r="W282" s="14">
        <v>2017</v>
      </c>
      <c r="X282" s="255" t="s">
        <v>2126</v>
      </c>
      <c r="Y282" s="122" t="s">
        <v>824</v>
      </c>
    </row>
    <row r="283" spans="1:25" s="44" customFormat="1" ht="153" x14ac:dyDescent="0.25">
      <c r="A283" s="225" t="s">
        <v>2234</v>
      </c>
      <c r="B283" s="64" t="s">
        <v>125</v>
      </c>
      <c r="C283" s="2" t="s">
        <v>822</v>
      </c>
      <c r="D283" s="45" t="s">
        <v>1940</v>
      </c>
      <c r="E283" s="45" t="s">
        <v>1940</v>
      </c>
      <c r="F283" s="45" t="s">
        <v>1941</v>
      </c>
      <c r="G283" s="2" t="s">
        <v>127</v>
      </c>
      <c r="H283" s="62">
        <v>100</v>
      </c>
      <c r="I283" s="2">
        <v>710000000</v>
      </c>
      <c r="J283" s="2" t="s">
        <v>128</v>
      </c>
      <c r="K283" s="70" t="s">
        <v>522</v>
      </c>
      <c r="L283" s="2" t="s">
        <v>128</v>
      </c>
      <c r="M283" s="2"/>
      <c r="N283" s="2" t="s">
        <v>447</v>
      </c>
      <c r="O283" s="2" t="s">
        <v>2235</v>
      </c>
      <c r="P283" s="2"/>
      <c r="Q283" s="2"/>
      <c r="R283" s="60"/>
      <c r="S283" s="63"/>
      <c r="T283" s="60">
        <v>1048208171.4285713</v>
      </c>
      <c r="U283" s="60">
        <v>1173993152</v>
      </c>
      <c r="V283" s="14" t="s">
        <v>132</v>
      </c>
      <c r="W283" s="14">
        <v>2017</v>
      </c>
      <c r="X283" s="158" t="s">
        <v>2107</v>
      </c>
      <c r="Y283" s="122" t="s">
        <v>824</v>
      </c>
    </row>
    <row r="284" spans="1:25" s="44" customFormat="1" ht="63.75" x14ac:dyDescent="0.25">
      <c r="A284" s="221" t="s">
        <v>1244</v>
      </c>
      <c r="B284" s="64" t="s">
        <v>125</v>
      </c>
      <c r="C284" s="2" t="s">
        <v>838</v>
      </c>
      <c r="D284" s="45" t="s">
        <v>1942</v>
      </c>
      <c r="E284" s="45" t="s">
        <v>1943</v>
      </c>
      <c r="F284" s="45" t="s">
        <v>2003</v>
      </c>
      <c r="G284" s="2" t="s">
        <v>127</v>
      </c>
      <c r="H284" s="62">
        <v>70</v>
      </c>
      <c r="I284" s="2">
        <v>710000000</v>
      </c>
      <c r="J284" s="2" t="s">
        <v>128</v>
      </c>
      <c r="K284" s="2" t="s">
        <v>522</v>
      </c>
      <c r="L284" s="2" t="s">
        <v>128</v>
      </c>
      <c r="M284" s="2"/>
      <c r="N284" s="2" t="s">
        <v>857</v>
      </c>
      <c r="O284" s="2" t="s">
        <v>2742</v>
      </c>
      <c r="P284" s="74"/>
      <c r="Q284" s="89"/>
      <c r="R284" s="60"/>
      <c r="S284" s="63"/>
      <c r="T284" s="200">
        <v>0</v>
      </c>
      <c r="U284" s="200">
        <v>0</v>
      </c>
      <c r="V284" s="14" t="s">
        <v>132</v>
      </c>
      <c r="W284" s="14">
        <v>2017</v>
      </c>
      <c r="X284" s="255" t="s">
        <v>2793</v>
      </c>
      <c r="Y284" s="122" t="s">
        <v>853</v>
      </c>
    </row>
    <row r="285" spans="1:25" s="199" customFormat="1" ht="105.75" customHeight="1" x14ac:dyDescent="0.25">
      <c r="A285" s="221" t="s">
        <v>2802</v>
      </c>
      <c r="B285" s="64" t="s">
        <v>125</v>
      </c>
      <c r="C285" s="70" t="s">
        <v>838</v>
      </c>
      <c r="D285" s="204" t="s">
        <v>1942</v>
      </c>
      <c r="E285" s="204" t="s">
        <v>1943</v>
      </c>
      <c r="F285" s="204" t="s">
        <v>2003</v>
      </c>
      <c r="G285" s="70" t="s">
        <v>127</v>
      </c>
      <c r="H285" s="222">
        <v>70</v>
      </c>
      <c r="I285" s="70">
        <v>710000000</v>
      </c>
      <c r="J285" s="70" t="s">
        <v>128</v>
      </c>
      <c r="K285" s="70" t="s">
        <v>541</v>
      </c>
      <c r="L285" s="70" t="s">
        <v>128</v>
      </c>
      <c r="M285" s="70"/>
      <c r="N285" s="70" t="s">
        <v>1330</v>
      </c>
      <c r="O285" s="2" t="s">
        <v>2742</v>
      </c>
      <c r="P285" s="74"/>
      <c r="Q285" s="387"/>
      <c r="R285" s="200"/>
      <c r="S285" s="226"/>
      <c r="T285" s="200">
        <v>26786000</v>
      </c>
      <c r="U285" s="200">
        <v>30000320.000000004</v>
      </c>
      <c r="V285" s="77" t="s">
        <v>132</v>
      </c>
      <c r="W285" s="77">
        <v>2017</v>
      </c>
      <c r="X285" s="255" t="s">
        <v>2762</v>
      </c>
      <c r="Y285" s="224" t="s">
        <v>853</v>
      </c>
    </row>
    <row r="286" spans="1:25" s="44" customFormat="1" ht="63.75" x14ac:dyDescent="0.25">
      <c r="A286" s="225" t="s">
        <v>1245</v>
      </c>
      <c r="B286" s="64" t="s">
        <v>125</v>
      </c>
      <c r="C286" s="2" t="s">
        <v>838</v>
      </c>
      <c r="D286" s="45" t="s">
        <v>1942</v>
      </c>
      <c r="E286" s="45" t="s">
        <v>1943</v>
      </c>
      <c r="F286" s="45" t="s">
        <v>2004</v>
      </c>
      <c r="G286" s="2" t="s">
        <v>127</v>
      </c>
      <c r="H286" s="62">
        <v>70</v>
      </c>
      <c r="I286" s="2">
        <v>710000000</v>
      </c>
      <c r="J286" s="2" t="s">
        <v>128</v>
      </c>
      <c r="K286" s="2" t="s">
        <v>522</v>
      </c>
      <c r="L286" s="2" t="s">
        <v>128</v>
      </c>
      <c r="M286" s="2"/>
      <c r="N286" s="2" t="s">
        <v>857</v>
      </c>
      <c r="O286" s="2" t="s">
        <v>2742</v>
      </c>
      <c r="P286" s="74"/>
      <c r="Q286" s="2"/>
      <c r="R286" s="60"/>
      <c r="S286" s="63"/>
      <c r="T286" s="200">
        <v>0</v>
      </c>
      <c r="U286" s="200">
        <v>0</v>
      </c>
      <c r="V286" s="14" t="s">
        <v>132</v>
      </c>
      <c r="W286" s="14">
        <v>2017</v>
      </c>
      <c r="X286" s="255" t="s">
        <v>2793</v>
      </c>
      <c r="Y286" s="122" t="s">
        <v>853</v>
      </c>
    </row>
    <row r="287" spans="1:25" s="199" customFormat="1" ht="105.75" customHeight="1" x14ac:dyDescent="0.2">
      <c r="A287" s="225" t="s">
        <v>2803</v>
      </c>
      <c r="B287" s="64" t="s">
        <v>125</v>
      </c>
      <c r="C287" s="70" t="s">
        <v>838</v>
      </c>
      <c r="D287" s="204" t="s">
        <v>1942</v>
      </c>
      <c r="E287" s="204" t="s">
        <v>1943</v>
      </c>
      <c r="F287" s="204" t="s">
        <v>2004</v>
      </c>
      <c r="G287" s="70" t="s">
        <v>127</v>
      </c>
      <c r="H287" s="222">
        <v>70</v>
      </c>
      <c r="I287" s="70">
        <v>710000000</v>
      </c>
      <c r="J287" s="70" t="s">
        <v>128</v>
      </c>
      <c r="K287" s="70" t="s">
        <v>541</v>
      </c>
      <c r="L287" s="70" t="s">
        <v>128</v>
      </c>
      <c r="M287" s="70"/>
      <c r="N287" s="70" t="s">
        <v>1330</v>
      </c>
      <c r="O287" s="2" t="s">
        <v>2742</v>
      </c>
      <c r="P287" s="74"/>
      <c r="Q287" s="70"/>
      <c r="R287" s="200"/>
      <c r="S287" s="226"/>
      <c r="T287" s="200">
        <v>3999999.9999999995</v>
      </c>
      <c r="U287" s="200">
        <v>4480000</v>
      </c>
      <c r="V287" s="77" t="s">
        <v>132</v>
      </c>
      <c r="W287" s="77">
        <v>2017</v>
      </c>
      <c r="X287" s="255" t="s">
        <v>2762</v>
      </c>
      <c r="Y287" s="224" t="s">
        <v>853</v>
      </c>
    </row>
    <row r="288" spans="1:25" s="44" customFormat="1" ht="89.25" x14ac:dyDescent="0.25">
      <c r="A288" s="221" t="s">
        <v>1331</v>
      </c>
      <c r="B288" s="64" t="s">
        <v>125</v>
      </c>
      <c r="C288" s="2" t="s">
        <v>843</v>
      </c>
      <c r="D288" s="45" t="s">
        <v>1927</v>
      </c>
      <c r="E288" s="45" t="s">
        <v>1927</v>
      </c>
      <c r="F288" s="45" t="s">
        <v>858</v>
      </c>
      <c r="G288" s="2" t="s">
        <v>127</v>
      </c>
      <c r="H288" s="62">
        <v>70</v>
      </c>
      <c r="I288" s="2">
        <v>710000000</v>
      </c>
      <c r="J288" s="2" t="s">
        <v>128</v>
      </c>
      <c r="K288" s="2" t="s">
        <v>522</v>
      </c>
      <c r="L288" s="2" t="s">
        <v>128</v>
      </c>
      <c r="M288" s="2"/>
      <c r="N288" s="2" t="s">
        <v>859</v>
      </c>
      <c r="O288" s="2" t="s">
        <v>2743</v>
      </c>
      <c r="P288" s="61"/>
      <c r="Q288" s="2"/>
      <c r="R288" s="60"/>
      <c r="S288" s="63"/>
      <c r="T288" s="200">
        <v>0</v>
      </c>
      <c r="U288" s="200">
        <v>0</v>
      </c>
      <c r="V288" s="14" t="s">
        <v>132</v>
      </c>
      <c r="W288" s="14">
        <v>2017</v>
      </c>
      <c r="X288" s="255" t="s">
        <v>2793</v>
      </c>
      <c r="Y288" s="122" t="s">
        <v>853</v>
      </c>
    </row>
    <row r="289" spans="1:25" s="199" customFormat="1" ht="105.75" customHeight="1" x14ac:dyDescent="0.2">
      <c r="A289" s="221" t="s">
        <v>2804</v>
      </c>
      <c r="B289" s="64" t="s">
        <v>125</v>
      </c>
      <c r="C289" s="70" t="s">
        <v>843</v>
      </c>
      <c r="D289" s="204" t="s">
        <v>1927</v>
      </c>
      <c r="E289" s="204" t="s">
        <v>1927</v>
      </c>
      <c r="F289" s="524" t="s">
        <v>858</v>
      </c>
      <c r="G289" s="70" t="s">
        <v>127</v>
      </c>
      <c r="H289" s="222">
        <v>70</v>
      </c>
      <c r="I289" s="70">
        <v>710000000</v>
      </c>
      <c r="J289" s="70" t="s">
        <v>128</v>
      </c>
      <c r="K289" s="70" t="s">
        <v>541</v>
      </c>
      <c r="L289" s="70" t="s">
        <v>128</v>
      </c>
      <c r="M289" s="70"/>
      <c r="N289" s="70" t="s">
        <v>532</v>
      </c>
      <c r="O289" s="70" t="s">
        <v>2805</v>
      </c>
      <c r="P289" s="217"/>
      <c r="Q289" s="70"/>
      <c r="R289" s="200"/>
      <c r="S289" s="226"/>
      <c r="T289" s="200">
        <v>36025682</v>
      </c>
      <c r="U289" s="200">
        <v>40348763.840000004</v>
      </c>
      <c r="V289" s="77" t="s">
        <v>132</v>
      </c>
      <c r="W289" s="77">
        <v>2017</v>
      </c>
      <c r="X289" s="255" t="s">
        <v>2771</v>
      </c>
      <c r="Y289" s="224" t="s">
        <v>853</v>
      </c>
    </row>
    <row r="290" spans="1:25" s="199" customFormat="1" ht="81" customHeight="1" x14ac:dyDescent="0.2">
      <c r="A290" s="225" t="s">
        <v>1332</v>
      </c>
      <c r="B290" s="64" t="s">
        <v>125</v>
      </c>
      <c r="C290" s="70" t="s">
        <v>672</v>
      </c>
      <c r="D290" s="204" t="s">
        <v>1944</v>
      </c>
      <c r="E290" s="204" t="s">
        <v>788</v>
      </c>
      <c r="F290" s="204" t="s">
        <v>886</v>
      </c>
      <c r="G290" s="70" t="s">
        <v>127</v>
      </c>
      <c r="H290" s="222">
        <v>97</v>
      </c>
      <c r="I290" s="70">
        <v>710000000</v>
      </c>
      <c r="J290" s="70" t="s">
        <v>128</v>
      </c>
      <c r="K290" s="70" t="s">
        <v>546</v>
      </c>
      <c r="L290" s="70" t="s">
        <v>689</v>
      </c>
      <c r="M290" s="70"/>
      <c r="N290" s="70" t="s">
        <v>546</v>
      </c>
      <c r="O290" s="2" t="s">
        <v>2735</v>
      </c>
      <c r="P290" s="70"/>
      <c r="Q290" s="70"/>
      <c r="R290" s="200"/>
      <c r="S290" s="226"/>
      <c r="T290" s="200">
        <v>0</v>
      </c>
      <c r="U290" s="200">
        <v>0</v>
      </c>
      <c r="V290" s="77"/>
      <c r="W290" s="77">
        <v>2017</v>
      </c>
      <c r="X290" s="255" t="s">
        <v>2558</v>
      </c>
      <c r="Y290" s="224" t="s">
        <v>885</v>
      </c>
    </row>
    <row r="291" spans="1:25" s="199" customFormat="1" ht="81" customHeight="1" x14ac:dyDescent="0.2">
      <c r="A291" s="225" t="s">
        <v>2607</v>
      </c>
      <c r="B291" s="64" t="s">
        <v>125</v>
      </c>
      <c r="C291" s="70" t="s">
        <v>672</v>
      </c>
      <c r="D291" s="204" t="s">
        <v>1944</v>
      </c>
      <c r="E291" s="204" t="s">
        <v>788</v>
      </c>
      <c r="F291" s="204" t="s">
        <v>886</v>
      </c>
      <c r="G291" s="70" t="s">
        <v>127</v>
      </c>
      <c r="H291" s="222">
        <v>97</v>
      </c>
      <c r="I291" s="70">
        <v>710000000</v>
      </c>
      <c r="J291" s="70" t="s">
        <v>128</v>
      </c>
      <c r="K291" s="70" t="s">
        <v>546</v>
      </c>
      <c r="L291" s="70" t="s">
        <v>689</v>
      </c>
      <c r="M291" s="70"/>
      <c r="N291" s="70" t="s">
        <v>546</v>
      </c>
      <c r="O291" s="2" t="s">
        <v>2735</v>
      </c>
      <c r="P291" s="70"/>
      <c r="Q291" s="70"/>
      <c r="R291" s="200"/>
      <c r="S291" s="226"/>
      <c r="T291" s="200">
        <v>1600000</v>
      </c>
      <c r="U291" s="200">
        <v>1600000</v>
      </c>
      <c r="V291" s="77"/>
      <c r="W291" s="77">
        <v>2017</v>
      </c>
      <c r="X291" s="255" t="s">
        <v>2608</v>
      </c>
      <c r="Y291" s="224" t="s">
        <v>885</v>
      </c>
    </row>
    <row r="292" spans="1:25" s="44" customFormat="1" ht="102" x14ac:dyDescent="0.25">
      <c r="A292" s="221" t="s">
        <v>1333</v>
      </c>
      <c r="B292" s="64" t="s">
        <v>125</v>
      </c>
      <c r="C292" s="2" t="s">
        <v>672</v>
      </c>
      <c r="D292" s="45" t="s">
        <v>1944</v>
      </c>
      <c r="E292" s="45" t="s">
        <v>788</v>
      </c>
      <c r="F292" s="45" t="s">
        <v>887</v>
      </c>
      <c r="G292" s="2" t="s">
        <v>127</v>
      </c>
      <c r="H292" s="62">
        <v>100</v>
      </c>
      <c r="I292" s="2">
        <v>710000000</v>
      </c>
      <c r="J292" s="2" t="s">
        <v>128</v>
      </c>
      <c r="K292" s="2" t="s">
        <v>541</v>
      </c>
      <c r="L292" s="70" t="s">
        <v>689</v>
      </c>
      <c r="M292" s="2"/>
      <c r="N292" s="2" t="s">
        <v>541</v>
      </c>
      <c r="O292" s="2" t="s">
        <v>2735</v>
      </c>
      <c r="P292" s="2"/>
      <c r="Q292" s="2"/>
      <c r="R292" s="60"/>
      <c r="S292" s="63"/>
      <c r="T292" s="60">
        <v>1000000</v>
      </c>
      <c r="U292" s="60">
        <v>1000000</v>
      </c>
      <c r="V292" s="14"/>
      <c r="W292" s="14">
        <v>2017</v>
      </c>
      <c r="X292" s="158" t="s">
        <v>692</v>
      </c>
      <c r="Y292" s="122" t="s">
        <v>885</v>
      </c>
    </row>
    <row r="293" spans="1:25" s="44" customFormat="1" ht="102" x14ac:dyDescent="0.25">
      <c r="A293" s="225" t="s">
        <v>1334</v>
      </c>
      <c r="B293" s="64" t="s">
        <v>125</v>
      </c>
      <c r="C293" s="2" t="s">
        <v>672</v>
      </c>
      <c r="D293" s="45" t="s">
        <v>1944</v>
      </c>
      <c r="E293" s="45" t="s">
        <v>788</v>
      </c>
      <c r="F293" s="45" t="s">
        <v>1143</v>
      </c>
      <c r="G293" s="2" t="s">
        <v>127</v>
      </c>
      <c r="H293" s="62">
        <v>0</v>
      </c>
      <c r="I293" s="2">
        <v>710000000</v>
      </c>
      <c r="J293" s="2" t="s">
        <v>128</v>
      </c>
      <c r="K293" s="2" t="s">
        <v>541</v>
      </c>
      <c r="L293" s="2" t="s">
        <v>789</v>
      </c>
      <c r="M293" s="2"/>
      <c r="N293" s="2" t="s">
        <v>542</v>
      </c>
      <c r="O293" s="2" t="s">
        <v>2735</v>
      </c>
      <c r="P293" s="2"/>
      <c r="Q293" s="2"/>
      <c r="R293" s="60"/>
      <c r="S293" s="63"/>
      <c r="T293" s="60">
        <v>2880000</v>
      </c>
      <c r="U293" s="60">
        <v>2880000</v>
      </c>
      <c r="V293" s="14"/>
      <c r="W293" s="14">
        <v>2017</v>
      </c>
      <c r="X293" s="158" t="s">
        <v>692</v>
      </c>
      <c r="Y293" s="122" t="s">
        <v>885</v>
      </c>
    </row>
    <row r="294" spans="1:25" s="44" customFormat="1" ht="102" x14ac:dyDescent="0.25">
      <c r="A294" s="221" t="s">
        <v>1335</v>
      </c>
      <c r="B294" s="64" t="s">
        <v>125</v>
      </c>
      <c r="C294" s="2" t="s">
        <v>672</v>
      </c>
      <c r="D294" s="45" t="s">
        <v>1944</v>
      </c>
      <c r="E294" s="45" t="s">
        <v>788</v>
      </c>
      <c r="F294" s="45" t="s">
        <v>888</v>
      </c>
      <c r="G294" s="2" t="s">
        <v>127</v>
      </c>
      <c r="H294" s="62">
        <v>0</v>
      </c>
      <c r="I294" s="2">
        <v>710000000</v>
      </c>
      <c r="J294" s="2" t="s">
        <v>128</v>
      </c>
      <c r="K294" s="2" t="s">
        <v>541</v>
      </c>
      <c r="L294" s="2" t="s">
        <v>1188</v>
      </c>
      <c r="M294" s="2"/>
      <c r="N294" s="2" t="s">
        <v>542</v>
      </c>
      <c r="O294" s="2" t="s">
        <v>2735</v>
      </c>
      <c r="P294" s="2"/>
      <c r="Q294" s="2"/>
      <c r="R294" s="60"/>
      <c r="S294" s="63"/>
      <c r="T294" s="60">
        <v>3000000</v>
      </c>
      <c r="U294" s="60">
        <v>3000000</v>
      </c>
      <c r="V294" s="14"/>
      <c r="W294" s="14">
        <v>2017</v>
      </c>
      <c r="X294" s="158" t="s">
        <v>692</v>
      </c>
      <c r="Y294" s="122" t="s">
        <v>885</v>
      </c>
    </row>
    <row r="295" spans="1:25" s="44" customFormat="1" ht="102" x14ac:dyDescent="0.25">
      <c r="A295" s="225" t="s">
        <v>1336</v>
      </c>
      <c r="B295" s="64" t="s">
        <v>125</v>
      </c>
      <c r="C295" s="2" t="s">
        <v>672</v>
      </c>
      <c r="D295" s="45" t="s">
        <v>1944</v>
      </c>
      <c r="E295" s="45" t="s">
        <v>788</v>
      </c>
      <c r="F295" s="45" t="s">
        <v>1144</v>
      </c>
      <c r="G295" s="2" t="s">
        <v>127</v>
      </c>
      <c r="H295" s="62">
        <v>0</v>
      </c>
      <c r="I295" s="2">
        <v>710000000</v>
      </c>
      <c r="J295" s="2" t="s">
        <v>128</v>
      </c>
      <c r="K295" s="2" t="s">
        <v>532</v>
      </c>
      <c r="L295" s="2" t="s">
        <v>792</v>
      </c>
      <c r="M295" s="2"/>
      <c r="N295" s="2" t="s">
        <v>519</v>
      </c>
      <c r="O295" s="2" t="s">
        <v>2735</v>
      </c>
      <c r="P295" s="2"/>
      <c r="Q295" s="2"/>
      <c r="R295" s="60"/>
      <c r="S295" s="63"/>
      <c r="T295" s="60">
        <v>2700000</v>
      </c>
      <c r="U295" s="60">
        <v>2700000</v>
      </c>
      <c r="V295" s="14"/>
      <c r="W295" s="14">
        <v>2017</v>
      </c>
      <c r="X295" s="158" t="s">
        <v>692</v>
      </c>
      <c r="Y295" s="122" t="s">
        <v>885</v>
      </c>
    </row>
    <row r="296" spans="1:25" s="44" customFormat="1" ht="102" x14ac:dyDescent="0.25">
      <c r="A296" s="221" t="s">
        <v>1337</v>
      </c>
      <c r="B296" s="64" t="s">
        <v>125</v>
      </c>
      <c r="C296" s="2" t="s">
        <v>672</v>
      </c>
      <c r="D296" s="45" t="s">
        <v>1944</v>
      </c>
      <c r="E296" s="45" t="s">
        <v>788</v>
      </c>
      <c r="F296" s="45" t="s">
        <v>1945</v>
      </c>
      <c r="G296" s="2" t="s">
        <v>127</v>
      </c>
      <c r="H296" s="62">
        <v>100</v>
      </c>
      <c r="I296" s="2">
        <v>710000000</v>
      </c>
      <c r="J296" s="2" t="s">
        <v>128</v>
      </c>
      <c r="K296" s="2" t="s">
        <v>519</v>
      </c>
      <c r="L296" s="70" t="s">
        <v>689</v>
      </c>
      <c r="M296" s="2"/>
      <c r="N296" s="2" t="s">
        <v>520</v>
      </c>
      <c r="O296" s="2" t="s">
        <v>2735</v>
      </c>
      <c r="P296" s="2"/>
      <c r="Q296" s="2"/>
      <c r="R296" s="60"/>
      <c r="S296" s="63"/>
      <c r="T296" s="60">
        <v>1296000</v>
      </c>
      <c r="U296" s="60">
        <v>1296000</v>
      </c>
      <c r="V296" s="14"/>
      <c r="W296" s="14">
        <v>2017</v>
      </c>
      <c r="X296" s="158" t="s">
        <v>692</v>
      </c>
      <c r="Y296" s="122" t="s">
        <v>885</v>
      </c>
    </row>
    <row r="297" spans="1:25" s="44" customFormat="1" ht="102" x14ac:dyDescent="0.25">
      <c r="A297" s="225" t="s">
        <v>1338</v>
      </c>
      <c r="B297" s="64" t="s">
        <v>125</v>
      </c>
      <c r="C297" s="2" t="s">
        <v>672</v>
      </c>
      <c r="D297" s="45" t="s">
        <v>1944</v>
      </c>
      <c r="E297" s="45" t="s">
        <v>788</v>
      </c>
      <c r="F297" s="45" t="s">
        <v>889</v>
      </c>
      <c r="G297" s="2" t="s">
        <v>127</v>
      </c>
      <c r="H297" s="62">
        <v>0</v>
      </c>
      <c r="I297" s="2">
        <v>710000000</v>
      </c>
      <c r="J297" s="2" t="s">
        <v>128</v>
      </c>
      <c r="K297" s="2" t="s">
        <v>546</v>
      </c>
      <c r="L297" s="2" t="s">
        <v>1187</v>
      </c>
      <c r="M297" s="2"/>
      <c r="N297" s="2" t="s">
        <v>546</v>
      </c>
      <c r="O297" s="2" t="s">
        <v>2735</v>
      </c>
      <c r="P297" s="2"/>
      <c r="Q297" s="2"/>
      <c r="R297" s="60"/>
      <c r="S297" s="63"/>
      <c r="T297" s="60">
        <v>720000</v>
      </c>
      <c r="U297" s="60">
        <v>720000</v>
      </c>
      <c r="V297" s="14"/>
      <c r="W297" s="14">
        <v>2017</v>
      </c>
      <c r="X297" s="158" t="s">
        <v>692</v>
      </c>
      <c r="Y297" s="122" t="s">
        <v>885</v>
      </c>
    </row>
    <row r="298" spans="1:25" s="44" customFormat="1" ht="102" x14ac:dyDescent="0.25">
      <c r="A298" s="221" t="s">
        <v>1339</v>
      </c>
      <c r="B298" s="64" t="s">
        <v>125</v>
      </c>
      <c r="C298" s="2" t="s">
        <v>672</v>
      </c>
      <c r="D298" s="45" t="s">
        <v>1944</v>
      </c>
      <c r="E298" s="45" t="s">
        <v>788</v>
      </c>
      <c r="F298" s="45" t="s">
        <v>793</v>
      </c>
      <c r="G298" s="2" t="s">
        <v>127</v>
      </c>
      <c r="H298" s="62">
        <v>0</v>
      </c>
      <c r="I298" s="2">
        <v>710000000</v>
      </c>
      <c r="J298" s="2" t="s">
        <v>128</v>
      </c>
      <c r="K298" s="2" t="s">
        <v>890</v>
      </c>
      <c r="L298" s="2" t="s">
        <v>1189</v>
      </c>
      <c r="M298" s="2"/>
      <c r="N298" s="2" t="s">
        <v>542</v>
      </c>
      <c r="O298" s="2" t="s">
        <v>2735</v>
      </c>
      <c r="P298" s="2"/>
      <c r="Q298" s="2"/>
      <c r="R298" s="60"/>
      <c r="S298" s="63"/>
      <c r="T298" s="60">
        <v>720000</v>
      </c>
      <c r="U298" s="60">
        <v>720000</v>
      </c>
      <c r="V298" s="14"/>
      <c r="W298" s="14">
        <v>2017</v>
      </c>
      <c r="X298" s="158" t="s">
        <v>692</v>
      </c>
      <c r="Y298" s="122" t="s">
        <v>885</v>
      </c>
    </row>
    <row r="299" spans="1:25" s="44" customFormat="1" ht="38.25" x14ac:dyDescent="0.25">
      <c r="A299" s="225" t="s">
        <v>1340</v>
      </c>
      <c r="B299" s="64" t="s">
        <v>125</v>
      </c>
      <c r="C299" s="2" t="s">
        <v>899</v>
      </c>
      <c r="D299" s="45" t="s">
        <v>1946</v>
      </c>
      <c r="E299" s="45" t="s">
        <v>1946</v>
      </c>
      <c r="F299" s="45" t="s">
        <v>1947</v>
      </c>
      <c r="G299" s="2" t="s">
        <v>127</v>
      </c>
      <c r="H299" s="62">
        <v>100</v>
      </c>
      <c r="I299" s="2">
        <v>710000000</v>
      </c>
      <c r="J299" s="2" t="s">
        <v>128</v>
      </c>
      <c r="K299" s="2" t="s">
        <v>170</v>
      </c>
      <c r="L299" s="70" t="s">
        <v>689</v>
      </c>
      <c r="M299" s="2"/>
      <c r="N299" s="2" t="s">
        <v>905</v>
      </c>
      <c r="O299" s="2" t="s">
        <v>2735</v>
      </c>
      <c r="P299" s="2"/>
      <c r="Q299" s="2"/>
      <c r="R299" s="60"/>
      <c r="S299" s="63"/>
      <c r="T299" s="60">
        <v>360000</v>
      </c>
      <c r="U299" s="60">
        <v>403200</v>
      </c>
      <c r="V299" s="14"/>
      <c r="W299" s="14">
        <v>2017</v>
      </c>
      <c r="X299" s="158"/>
      <c r="Y299" s="122" t="s">
        <v>903</v>
      </c>
    </row>
    <row r="300" spans="1:25" s="44" customFormat="1" ht="51" x14ac:dyDescent="0.25">
      <c r="A300" s="221" t="s">
        <v>1341</v>
      </c>
      <c r="B300" s="64" t="s">
        <v>125</v>
      </c>
      <c r="C300" s="2" t="s">
        <v>908</v>
      </c>
      <c r="D300" s="45" t="s">
        <v>918</v>
      </c>
      <c r="E300" s="45" t="s">
        <v>918</v>
      </c>
      <c r="F300" s="45" t="s">
        <v>919</v>
      </c>
      <c r="G300" s="2" t="s">
        <v>127</v>
      </c>
      <c r="H300" s="62">
        <v>70</v>
      </c>
      <c r="I300" s="2">
        <v>710000000</v>
      </c>
      <c r="J300" s="2" t="s">
        <v>128</v>
      </c>
      <c r="K300" s="2" t="s">
        <v>170</v>
      </c>
      <c r="L300" s="2" t="s">
        <v>128</v>
      </c>
      <c r="M300" s="2"/>
      <c r="N300" s="2" t="s">
        <v>130</v>
      </c>
      <c r="O300" s="2" t="s">
        <v>2735</v>
      </c>
      <c r="P300" s="2"/>
      <c r="Q300" s="2"/>
      <c r="R300" s="60"/>
      <c r="S300" s="63"/>
      <c r="T300" s="60">
        <v>3085200</v>
      </c>
      <c r="U300" s="60">
        <v>3455424.0000000005</v>
      </c>
      <c r="V300" s="14"/>
      <c r="W300" s="14">
        <v>2017</v>
      </c>
      <c r="X300" s="158"/>
      <c r="Y300" s="122" t="s">
        <v>912</v>
      </c>
    </row>
    <row r="301" spans="1:25" s="44" customFormat="1" ht="51" x14ac:dyDescent="0.25">
      <c r="A301" s="225" t="s">
        <v>1342</v>
      </c>
      <c r="B301" s="70" t="s">
        <v>2128</v>
      </c>
      <c r="C301" s="70" t="s">
        <v>908</v>
      </c>
      <c r="D301" s="204" t="s">
        <v>918</v>
      </c>
      <c r="E301" s="204" t="s">
        <v>918</v>
      </c>
      <c r="F301" s="204" t="s">
        <v>920</v>
      </c>
      <c r="G301" s="70" t="s">
        <v>127</v>
      </c>
      <c r="H301" s="222">
        <v>70</v>
      </c>
      <c r="I301" s="70">
        <v>710000000</v>
      </c>
      <c r="J301" s="70" t="s">
        <v>128</v>
      </c>
      <c r="K301" s="70" t="s">
        <v>170</v>
      </c>
      <c r="L301" s="70" t="s">
        <v>128</v>
      </c>
      <c r="M301" s="70"/>
      <c r="N301" s="70" t="s">
        <v>130</v>
      </c>
      <c r="O301" s="2" t="s">
        <v>2735</v>
      </c>
      <c r="P301" s="70"/>
      <c r="Q301" s="70"/>
      <c r="R301" s="200"/>
      <c r="S301" s="226"/>
      <c r="T301" s="200">
        <v>0</v>
      </c>
      <c r="U301" s="200">
        <v>0</v>
      </c>
      <c r="V301" s="77"/>
      <c r="W301" s="77">
        <v>2017</v>
      </c>
      <c r="X301" s="255" t="s">
        <v>2126</v>
      </c>
      <c r="Y301" s="224" t="s">
        <v>912</v>
      </c>
    </row>
    <row r="302" spans="1:25" s="199" customFormat="1" ht="81" customHeight="1" x14ac:dyDescent="0.2">
      <c r="A302" s="225" t="s">
        <v>2236</v>
      </c>
      <c r="B302" s="64" t="s">
        <v>125</v>
      </c>
      <c r="C302" s="70" t="s">
        <v>908</v>
      </c>
      <c r="D302" s="204" t="s">
        <v>918</v>
      </c>
      <c r="E302" s="204" t="s">
        <v>918</v>
      </c>
      <c r="F302" s="204" t="s">
        <v>920</v>
      </c>
      <c r="G302" s="70" t="s">
        <v>127</v>
      </c>
      <c r="H302" s="222">
        <v>70</v>
      </c>
      <c r="I302" s="70">
        <v>710000000</v>
      </c>
      <c r="J302" s="70" t="s">
        <v>128</v>
      </c>
      <c r="K302" s="70" t="s">
        <v>522</v>
      </c>
      <c r="L302" s="70" t="s">
        <v>128</v>
      </c>
      <c r="M302" s="70"/>
      <c r="N302" s="70" t="s">
        <v>857</v>
      </c>
      <c r="O302" s="2" t="s">
        <v>2735</v>
      </c>
      <c r="P302" s="70"/>
      <c r="Q302" s="70"/>
      <c r="R302" s="200"/>
      <c r="S302" s="226"/>
      <c r="T302" s="200">
        <v>0</v>
      </c>
      <c r="U302" s="200">
        <v>0</v>
      </c>
      <c r="V302" s="77"/>
      <c r="W302" s="77">
        <v>2017</v>
      </c>
      <c r="X302" s="255" t="s">
        <v>2558</v>
      </c>
      <c r="Y302" s="224" t="s">
        <v>912</v>
      </c>
    </row>
    <row r="303" spans="1:25" s="199" customFormat="1" ht="81" customHeight="1" x14ac:dyDescent="0.2">
      <c r="A303" s="225" t="s">
        <v>2609</v>
      </c>
      <c r="B303" s="64" t="s">
        <v>125</v>
      </c>
      <c r="C303" s="70" t="s">
        <v>908</v>
      </c>
      <c r="D303" s="204" t="s">
        <v>918</v>
      </c>
      <c r="E303" s="204" t="s">
        <v>918</v>
      </c>
      <c r="F303" s="204" t="s">
        <v>920</v>
      </c>
      <c r="G303" s="70" t="s">
        <v>127</v>
      </c>
      <c r="H303" s="222">
        <v>70</v>
      </c>
      <c r="I303" s="70">
        <v>710000000</v>
      </c>
      <c r="J303" s="70" t="s">
        <v>128</v>
      </c>
      <c r="K303" s="70" t="s">
        <v>541</v>
      </c>
      <c r="L303" s="70" t="s">
        <v>128</v>
      </c>
      <c r="M303" s="70"/>
      <c r="N303" s="70" t="s">
        <v>2127</v>
      </c>
      <c r="O303" s="2" t="s">
        <v>2735</v>
      </c>
      <c r="P303" s="70"/>
      <c r="Q303" s="70"/>
      <c r="R303" s="200"/>
      <c r="S303" s="226"/>
      <c r="T303" s="200">
        <v>3200000</v>
      </c>
      <c r="U303" s="200">
        <v>3584000.0000000005</v>
      </c>
      <c r="V303" s="77"/>
      <c r="W303" s="77">
        <v>2017</v>
      </c>
      <c r="X303" s="255" t="s">
        <v>2433</v>
      </c>
      <c r="Y303" s="224" t="s">
        <v>912</v>
      </c>
    </row>
    <row r="304" spans="1:25" s="44" customFormat="1" ht="51" x14ac:dyDescent="0.25">
      <c r="A304" s="221" t="s">
        <v>1343</v>
      </c>
      <c r="B304" s="64" t="s">
        <v>125</v>
      </c>
      <c r="C304" s="2" t="s">
        <v>908</v>
      </c>
      <c r="D304" s="45" t="s">
        <v>918</v>
      </c>
      <c r="E304" s="45" t="s">
        <v>918</v>
      </c>
      <c r="F304" s="45" t="s">
        <v>921</v>
      </c>
      <c r="G304" s="2" t="s">
        <v>127</v>
      </c>
      <c r="H304" s="62">
        <v>70</v>
      </c>
      <c r="I304" s="2">
        <v>710000000</v>
      </c>
      <c r="J304" s="2" t="s">
        <v>128</v>
      </c>
      <c r="K304" s="2" t="s">
        <v>170</v>
      </c>
      <c r="L304" s="2" t="s">
        <v>128</v>
      </c>
      <c r="M304" s="2"/>
      <c r="N304" s="2" t="s">
        <v>130</v>
      </c>
      <c r="O304" s="2" t="s">
        <v>2735</v>
      </c>
      <c r="P304" s="2"/>
      <c r="Q304" s="2"/>
      <c r="R304" s="60"/>
      <c r="S304" s="63"/>
      <c r="T304" s="60">
        <v>1869200</v>
      </c>
      <c r="U304" s="60">
        <v>1869200</v>
      </c>
      <c r="V304" s="14"/>
      <c r="W304" s="14">
        <v>2017</v>
      </c>
      <c r="X304" s="158"/>
      <c r="Y304" s="122" t="s">
        <v>912</v>
      </c>
    </row>
    <row r="305" spans="1:25" s="44" customFormat="1" ht="51" x14ac:dyDescent="0.25">
      <c r="A305" s="225" t="s">
        <v>1344</v>
      </c>
      <c r="B305" s="64" t="s">
        <v>125</v>
      </c>
      <c r="C305" s="2" t="s">
        <v>669</v>
      </c>
      <c r="D305" s="45" t="s">
        <v>1694</v>
      </c>
      <c r="E305" s="45" t="s">
        <v>1694</v>
      </c>
      <c r="F305" s="45" t="s">
        <v>1948</v>
      </c>
      <c r="G305" s="2" t="s">
        <v>445</v>
      </c>
      <c r="H305" s="62">
        <v>50</v>
      </c>
      <c r="I305" s="2">
        <v>710000000</v>
      </c>
      <c r="J305" s="2" t="s">
        <v>128</v>
      </c>
      <c r="K305" s="2" t="s">
        <v>531</v>
      </c>
      <c r="L305" s="70" t="s">
        <v>689</v>
      </c>
      <c r="M305" s="2"/>
      <c r="N305" s="2" t="s">
        <v>690</v>
      </c>
      <c r="O305" s="2" t="s">
        <v>171</v>
      </c>
      <c r="P305" s="2"/>
      <c r="Q305" s="2"/>
      <c r="R305" s="60"/>
      <c r="S305" s="63"/>
      <c r="T305" s="60">
        <f>U305/1.12</f>
        <v>4913999.9999999991</v>
      </c>
      <c r="U305" s="60">
        <v>5503680</v>
      </c>
      <c r="V305" s="14"/>
      <c r="W305" s="14">
        <v>2017</v>
      </c>
      <c r="X305" s="158"/>
      <c r="Y305" s="122" t="s">
        <v>688</v>
      </c>
    </row>
    <row r="306" spans="1:25" s="44" customFormat="1" ht="102" x14ac:dyDescent="0.25">
      <c r="A306" s="221" t="s">
        <v>1345</v>
      </c>
      <c r="B306" s="64" t="s">
        <v>125</v>
      </c>
      <c r="C306" s="2" t="s">
        <v>672</v>
      </c>
      <c r="D306" s="45" t="s">
        <v>1949</v>
      </c>
      <c r="E306" s="45" t="s">
        <v>788</v>
      </c>
      <c r="F306" s="45" t="s">
        <v>1950</v>
      </c>
      <c r="G306" s="2" t="s">
        <v>127</v>
      </c>
      <c r="H306" s="62">
        <v>100</v>
      </c>
      <c r="I306" s="2">
        <v>710000000</v>
      </c>
      <c r="J306" s="2" t="s">
        <v>128</v>
      </c>
      <c r="K306" s="2" t="s">
        <v>519</v>
      </c>
      <c r="L306" s="70" t="s">
        <v>689</v>
      </c>
      <c r="M306" s="2"/>
      <c r="N306" s="2" t="s">
        <v>519</v>
      </c>
      <c r="O306" s="2" t="s">
        <v>171</v>
      </c>
      <c r="P306" s="2"/>
      <c r="Q306" s="2"/>
      <c r="R306" s="60"/>
      <c r="S306" s="63"/>
      <c r="T306" s="60">
        <f t="shared" ref="T306" si="12">U306/1.12</f>
        <v>3399999.9999999995</v>
      </c>
      <c r="U306" s="60">
        <v>3808000</v>
      </c>
      <c r="V306" s="14"/>
      <c r="W306" s="14">
        <v>2017</v>
      </c>
      <c r="X306" s="158"/>
      <c r="Y306" s="122" t="s">
        <v>688</v>
      </c>
    </row>
    <row r="307" spans="1:25" s="44" customFormat="1" ht="51" x14ac:dyDescent="0.25">
      <c r="A307" s="225" t="s">
        <v>1351</v>
      </c>
      <c r="B307" s="64" t="s">
        <v>125</v>
      </c>
      <c r="C307" s="2" t="s">
        <v>676</v>
      </c>
      <c r="D307" s="45" t="s">
        <v>1045</v>
      </c>
      <c r="E307" s="45" t="s">
        <v>1045</v>
      </c>
      <c r="F307" s="45" t="s">
        <v>691</v>
      </c>
      <c r="G307" s="2" t="s">
        <v>445</v>
      </c>
      <c r="H307" s="62">
        <v>50</v>
      </c>
      <c r="I307" s="2">
        <v>710000000</v>
      </c>
      <c r="J307" s="2" t="s">
        <v>128</v>
      </c>
      <c r="K307" s="2" t="s">
        <v>520</v>
      </c>
      <c r="L307" s="70" t="s">
        <v>689</v>
      </c>
      <c r="M307" s="2"/>
      <c r="N307" s="2" t="s">
        <v>1201</v>
      </c>
      <c r="O307" s="82" t="s">
        <v>1240</v>
      </c>
      <c r="P307" s="2"/>
      <c r="Q307" s="2"/>
      <c r="R307" s="60"/>
      <c r="S307" s="63"/>
      <c r="T307" s="60">
        <v>550000</v>
      </c>
      <c r="U307" s="60">
        <v>550000</v>
      </c>
      <c r="V307" s="14"/>
      <c r="W307" s="14">
        <v>2017</v>
      </c>
      <c r="X307" s="158" t="s">
        <v>692</v>
      </c>
      <c r="Y307" s="122" t="s">
        <v>688</v>
      </c>
    </row>
    <row r="308" spans="1:25" s="44" customFormat="1" ht="51" x14ac:dyDescent="0.25">
      <c r="A308" s="221" t="s">
        <v>1390</v>
      </c>
      <c r="B308" s="70" t="s">
        <v>2128</v>
      </c>
      <c r="C308" s="70" t="s">
        <v>679</v>
      </c>
      <c r="D308" s="204" t="s">
        <v>1951</v>
      </c>
      <c r="E308" s="204" t="s">
        <v>1951</v>
      </c>
      <c r="F308" s="204" t="s">
        <v>2005</v>
      </c>
      <c r="G308" s="70" t="s">
        <v>735</v>
      </c>
      <c r="H308" s="222">
        <v>50</v>
      </c>
      <c r="I308" s="70">
        <v>710000000</v>
      </c>
      <c r="J308" s="70" t="s">
        <v>128</v>
      </c>
      <c r="K308" s="70" t="s">
        <v>170</v>
      </c>
      <c r="L308" s="70" t="s">
        <v>689</v>
      </c>
      <c r="M308" s="70"/>
      <c r="N308" s="70" t="s">
        <v>1202</v>
      </c>
      <c r="O308" s="82" t="s">
        <v>1240</v>
      </c>
      <c r="P308" s="70"/>
      <c r="Q308" s="70"/>
      <c r="R308" s="200"/>
      <c r="S308" s="226"/>
      <c r="T308" s="200">
        <v>0</v>
      </c>
      <c r="U308" s="200">
        <v>0</v>
      </c>
      <c r="V308" s="77"/>
      <c r="W308" s="77">
        <v>2017</v>
      </c>
      <c r="X308" s="255" t="s">
        <v>2126</v>
      </c>
      <c r="Y308" s="224" t="s">
        <v>688</v>
      </c>
    </row>
    <row r="309" spans="1:25" s="44" customFormat="1" ht="51" x14ac:dyDescent="0.25">
      <c r="A309" s="221" t="s">
        <v>2237</v>
      </c>
      <c r="B309" s="70" t="s">
        <v>2128</v>
      </c>
      <c r="C309" s="70" t="s">
        <v>679</v>
      </c>
      <c r="D309" s="204" t="s">
        <v>1951</v>
      </c>
      <c r="E309" s="204" t="s">
        <v>1951</v>
      </c>
      <c r="F309" s="204" t="s">
        <v>2005</v>
      </c>
      <c r="G309" s="70" t="s">
        <v>735</v>
      </c>
      <c r="H309" s="222">
        <v>50</v>
      </c>
      <c r="I309" s="70">
        <v>710000000</v>
      </c>
      <c r="J309" s="70" t="s">
        <v>128</v>
      </c>
      <c r="K309" s="70" t="s">
        <v>522</v>
      </c>
      <c r="L309" s="70" t="s">
        <v>689</v>
      </c>
      <c r="M309" s="70"/>
      <c r="N309" s="70" t="s">
        <v>2238</v>
      </c>
      <c r="O309" s="82" t="s">
        <v>1240</v>
      </c>
      <c r="P309" s="70"/>
      <c r="Q309" s="70"/>
      <c r="R309" s="200"/>
      <c r="S309" s="226"/>
      <c r="T309" s="200">
        <v>9999999.9999999981</v>
      </c>
      <c r="U309" s="200">
        <v>11200000</v>
      </c>
      <c r="V309" s="77"/>
      <c r="W309" s="77">
        <v>2017</v>
      </c>
      <c r="X309" s="255" t="s">
        <v>2149</v>
      </c>
      <c r="Y309" s="224" t="s">
        <v>688</v>
      </c>
    </row>
    <row r="310" spans="1:25" s="44" customFormat="1" ht="51" x14ac:dyDescent="0.25">
      <c r="A310" s="225" t="s">
        <v>1391</v>
      </c>
      <c r="B310" s="64" t="s">
        <v>125</v>
      </c>
      <c r="C310" s="2" t="s">
        <v>697</v>
      </c>
      <c r="D310" s="45" t="s">
        <v>1952</v>
      </c>
      <c r="E310" s="45" t="s">
        <v>1952</v>
      </c>
      <c r="F310" s="45" t="s">
        <v>1953</v>
      </c>
      <c r="G310" s="2" t="s">
        <v>127</v>
      </c>
      <c r="H310" s="62">
        <v>100</v>
      </c>
      <c r="I310" s="2">
        <v>710000000</v>
      </c>
      <c r="J310" s="2" t="s">
        <v>128</v>
      </c>
      <c r="K310" s="2" t="s">
        <v>170</v>
      </c>
      <c r="L310" s="2" t="s">
        <v>708</v>
      </c>
      <c r="M310" s="2"/>
      <c r="N310" s="2" t="s">
        <v>130</v>
      </c>
      <c r="O310" s="2" t="s">
        <v>548</v>
      </c>
      <c r="P310" s="2"/>
      <c r="Q310" s="2"/>
      <c r="R310" s="60"/>
      <c r="S310" s="63"/>
      <c r="T310" s="60">
        <v>6945700</v>
      </c>
      <c r="U310" s="60">
        <f>T310*1.12</f>
        <v>7779184.0000000009</v>
      </c>
      <c r="V310" s="14" t="s">
        <v>132</v>
      </c>
      <c r="W310" s="14">
        <v>2017</v>
      </c>
      <c r="X310" s="158"/>
      <c r="Y310" s="122" t="s">
        <v>713</v>
      </c>
    </row>
    <row r="311" spans="1:25" s="44" customFormat="1" ht="76.5" x14ac:dyDescent="0.25">
      <c r="A311" s="221" t="s">
        <v>1392</v>
      </c>
      <c r="B311" s="64" t="s">
        <v>125</v>
      </c>
      <c r="C311" s="2" t="s">
        <v>701</v>
      </c>
      <c r="D311" s="45" t="s">
        <v>1954</v>
      </c>
      <c r="E311" s="45" t="s">
        <v>1954</v>
      </c>
      <c r="F311" s="45" t="s">
        <v>1955</v>
      </c>
      <c r="G311" s="2" t="s">
        <v>127</v>
      </c>
      <c r="H311" s="62">
        <v>100</v>
      </c>
      <c r="I311" s="2">
        <v>710000000</v>
      </c>
      <c r="J311" s="2" t="s">
        <v>128</v>
      </c>
      <c r="K311" s="2" t="s">
        <v>709</v>
      </c>
      <c r="L311" s="2" t="s">
        <v>128</v>
      </c>
      <c r="M311" s="2"/>
      <c r="N311" s="2" t="s">
        <v>710</v>
      </c>
      <c r="O311" s="2" t="s">
        <v>2735</v>
      </c>
      <c r="P311" s="2"/>
      <c r="Q311" s="2"/>
      <c r="R311" s="60"/>
      <c r="S311" s="63"/>
      <c r="T311" s="60">
        <v>3000000</v>
      </c>
      <c r="U311" s="60">
        <f>T311*1.12</f>
        <v>3360000.0000000005</v>
      </c>
      <c r="V311" s="14" t="s">
        <v>132</v>
      </c>
      <c r="W311" s="14">
        <v>2017</v>
      </c>
      <c r="X311" s="158"/>
      <c r="Y311" s="122" t="s">
        <v>713</v>
      </c>
    </row>
    <row r="312" spans="1:25" s="44" customFormat="1" ht="51" x14ac:dyDescent="0.25">
      <c r="A312" s="225" t="s">
        <v>1393</v>
      </c>
      <c r="B312" s="64" t="s">
        <v>125</v>
      </c>
      <c r="C312" s="2" t="s">
        <v>717</v>
      </c>
      <c r="D312" s="45" t="s">
        <v>738</v>
      </c>
      <c r="E312" s="45" t="s">
        <v>738</v>
      </c>
      <c r="F312" s="45" t="s">
        <v>2006</v>
      </c>
      <c r="G312" s="2" t="s">
        <v>127</v>
      </c>
      <c r="H312" s="62">
        <v>100</v>
      </c>
      <c r="I312" s="2">
        <v>710000000</v>
      </c>
      <c r="J312" s="2" t="s">
        <v>128</v>
      </c>
      <c r="K312" s="2" t="s">
        <v>531</v>
      </c>
      <c r="L312" s="2" t="s">
        <v>128</v>
      </c>
      <c r="M312" s="2"/>
      <c r="N312" s="2" t="s">
        <v>1008</v>
      </c>
      <c r="O312" s="2" t="s">
        <v>171</v>
      </c>
      <c r="P312" s="2"/>
      <c r="Q312" s="2"/>
      <c r="R312" s="60"/>
      <c r="S312" s="63"/>
      <c r="T312" s="60">
        <v>892410.7142857142</v>
      </c>
      <c r="U312" s="60">
        <v>999500</v>
      </c>
      <c r="V312" s="14"/>
      <c r="W312" s="14">
        <v>2017</v>
      </c>
      <c r="X312" s="158"/>
      <c r="Y312" s="122" t="s">
        <v>1009</v>
      </c>
    </row>
    <row r="313" spans="1:25" s="44" customFormat="1" ht="38.25" x14ac:dyDescent="0.25">
      <c r="A313" s="221" t="s">
        <v>1394</v>
      </c>
      <c r="B313" s="64" t="s">
        <v>125</v>
      </c>
      <c r="C313" s="2" t="s">
        <v>959</v>
      </c>
      <c r="D313" s="45" t="s">
        <v>918</v>
      </c>
      <c r="E313" s="45" t="s">
        <v>918</v>
      </c>
      <c r="F313" s="45" t="s">
        <v>1956</v>
      </c>
      <c r="G313" s="2" t="s">
        <v>127</v>
      </c>
      <c r="H313" s="62">
        <v>100</v>
      </c>
      <c r="I313" s="2">
        <v>710000000</v>
      </c>
      <c r="J313" s="2" t="s">
        <v>128</v>
      </c>
      <c r="K313" s="2" t="s">
        <v>1010</v>
      </c>
      <c r="L313" s="2" t="s">
        <v>128</v>
      </c>
      <c r="M313" s="2"/>
      <c r="N313" s="2" t="s">
        <v>130</v>
      </c>
      <c r="O313" s="2" t="s">
        <v>1011</v>
      </c>
      <c r="P313" s="2"/>
      <c r="Q313" s="2"/>
      <c r="R313" s="60"/>
      <c r="S313" s="63"/>
      <c r="T313" s="60">
        <v>5445000</v>
      </c>
      <c r="U313" s="60">
        <v>6098400.0000000009</v>
      </c>
      <c r="V313" s="14" t="s">
        <v>132</v>
      </c>
      <c r="W313" s="14">
        <v>2017</v>
      </c>
      <c r="X313" s="158"/>
      <c r="Y313" s="122" t="s">
        <v>1009</v>
      </c>
    </row>
    <row r="314" spans="1:25" s="44" customFormat="1" ht="89.25" x14ac:dyDescent="0.25">
      <c r="A314" s="225" t="s">
        <v>1624</v>
      </c>
      <c r="B314" s="64" t="s">
        <v>125</v>
      </c>
      <c r="C314" s="2" t="s">
        <v>1012</v>
      </c>
      <c r="D314" s="45" t="s">
        <v>1013</v>
      </c>
      <c r="E314" s="45" t="s">
        <v>1013</v>
      </c>
      <c r="F314" s="45" t="s">
        <v>2007</v>
      </c>
      <c r="G314" s="2" t="s">
        <v>127</v>
      </c>
      <c r="H314" s="62">
        <v>100</v>
      </c>
      <c r="I314" s="2">
        <v>710000000</v>
      </c>
      <c r="J314" s="2" t="s">
        <v>128</v>
      </c>
      <c r="K314" s="2" t="s">
        <v>1010</v>
      </c>
      <c r="L314" s="2" t="s">
        <v>128</v>
      </c>
      <c r="M314" s="2"/>
      <c r="N314" s="2" t="s">
        <v>130</v>
      </c>
      <c r="O314" s="2" t="s">
        <v>2735</v>
      </c>
      <c r="P314" s="2"/>
      <c r="Q314" s="2"/>
      <c r="R314" s="60"/>
      <c r="S314" s="63"/>
      <c r="T314" s="60">
        <v>5950000</v>
      </c>
      <c r="U314" s="60">
        <f>T314*1.12</f>
        <v>6664000.0000000009</v>
      </c>
      <c r="V314" s="14" t="s">
        <v>132</v>
      </c>
      <c r="W314" s="14">
        <v>2017</v>
      </c>
      <c r="X314" s="158"/>
      <c r="Y314" s="122" t="s">
        <v>1009</v>
      </c>
    </row>
    <row r="315" spans="1:25" s="44" customFormat="1" ht="51" x14ac:dyDescent="0.25">
      <c r="A315" s="221" t="s">
        <v>1625</v>
      </c>
      <c r="B315" s="64" t="s">
        <v>125</v>
      </c>
      <c r="C315" s="2" t="s">
        <v>1014</v>
      </c>
      <c r="D315" s="45" t="s">
        <v>1015</v>
      </c>
      <c r="E315" s="45" t="s">
        <v>1015</v>
      </c>
      <c r="F315" s="45" t="s">
        <v>2010</v>
      </c>
      <c r="G315" s="2" t="s">
        <v>127</v>
      </c>
      <c r="H315" s="62">
        <v>100</v>
      </c>
      <c r="I315" s="2">
        <v>710000000</v>
      </c>
      <c r="J315" s="2" t="s">
        <v>128</v>
      </c>
      <c r="K315" s="2" t="s">
        <v>1010</v>
      </c>
      <c r="L315" s="2" t="s">
        <v>128</v>
      </c>
      <c r="M315" s="2"/>
      <c r="N315" s="2" t="s">
        <v>130</v>
      </c>
      <c r="O315" s="2" t="s">
        <v>1011</v>
      </c>
      <c r="P315" s="2"/>
      <c r="Q315" s="2"/>
      <c r="R315" s="60"/>
      <c r="S315" s="63"/>
      <c r="T315" s="60">
        <v>23908500</v>
      </c>
      <c r="U315" s="60">
        <v>26777520.000000004</v>
      </c>
      <c r="V315" s="14" t="s">
        <v>132</v>
      </c>
      <c r="W315" s="14">
        <v>2017</v>
      </c>
      <c r="X315" s="158"/>
      <c r="Y315" s="122" t="s">
        <v>1009</v>
      </c>
    </row>
    <row r="316" spans="1:25" s="44" customFormat="1" ht="51.75" thickBot="1" x14ac:dyDescent="0.3">
      <c r="A316" s="225" t="s">
        <v>1626</v>
      </c>
      <c r="B316" s="64" t="s">
        <v>125</v>
      </c>
      <c r="C316" s="2" t="s">
        <v>1016</v>
      </c>
      <c r="D316" s="45" t="s">
        <v>1017</v>
      </c>
      <c r="E316" s="45" t="s">
        <v>1017</v>
      </c>
      <c r="F316" s="45" t="s">
        <v>2008</v>
      </c>
      <c r="G316" s="2" t="s">
        <v>127</v>
      </c>
      <c r="H316" s="62">
        <v>100</v>
      </c>
      <c r="I316" s="2">
        <v>710000000</v>
      </c>
      <c r="J316" s="2" t="s">
        <v>128</v>
      </c>
      <c r="K316" s="2" t="s">
        <v>522</v>
      </c>
      <c r="L316" s="2" t="s">
        <v>128</v>
      </c>
      <c r="M316" s="2"/>
      <c r="N316" s="2" t="s">
        <v>558</v>
      </c>
      <c r="O316" s="506" t="s">
        <v>2725</v>
      </c>
      <c r="P316" s="2"/>
      <c r="Q316" s="2"/>
      <c r="R316" s="60"/>
      <c r="S316" s="63"/>
      <c r="T316" s="60">
        <v>2701700.0000000005</v>
      </c>
      <c r="U316" s="60">
        <v>3025904.0000000009</v>
      </c>
      <c r="V316" s="14" t="s">
        <v>132</v>
      </c>
      <c r="W316" s="14">
        <v>2017</v>
      </c>
      <c r="X316" s="158"/>
      <c r="Y316" s="122" t="s">
        <v>1009</v>
      </c>
    </row>
    <row r="317" spans="1:25" s="44" customFormat="1" ht="51.75" thickBot="1" x14ac:dyDescent="0.3">
      <c r="A317" s="221" t="s">
        <v>1627</v>
      </c>
      <c r="B317" s="64" t="s">
        <v>125</v>
      </c>
      <c r="C317" s="2" t="s">
        <v>1016</v>
      </c>
      <c r="D317" s="45" t="s">
        <v>1017</v>
      </c>
      <c r="E317" s="45" t="s">
        <v>1017</v>
      </c>
      <c r="F317" s="45" t="s">
        <v>2009</v>
      </c>
      <c r="G317" s="2" t="s">
        <v>127</v>
      </c>
      <c r="H317" s="62">
        <v>100</v>
      </c>
      <c r="I317" s="2">
        <v>710000000</v>
      </c>
      <c r="J317" s="2" t="s">
        <v>128</v>
      </c>
      <c r="K317" s="2" t="s">
        <v>532</v>
      </c>
      <c r="L317" s="2" t="s">
        <v>128</v>
      </c>
      <c r="M317" s="2"/>
      <c r="N317" s="2" t="s">
        <v>551</v>
      </c>
      <c r="O317" s="506" t="s">
        <v>2725</v>
      </c>
      <c r="P317" s="2"/>
      <c r="Q317" s="2"/>
      <c r="R317" s="60"/>
      <c r="S317" s="63"/>
      <c r="T317" s="60">
        <v>2701700.0000000005</v>
      </c>
      <c r="U317" s="60">
        <v>3025904.0000000009</v>
      </c>
      <c r="V317" s="14" t="s">
        <v>132</v>
      </c>
      <c r="W317" s="14">
        <v>2017</v>
      </c>
      <c r="X317" s="158"/>
      <c r="Y317" s="122" t="s">
        <v>1009</v>
      </c>
    </row>
    <row r="318" spans="1:25" s="44" customFormat="1" ht="76.5" x14ac:dyDescent="0.25">
      <c r="A318" s="225" t="s">
        <v>1628</v>
      </c>
      <c r="B318" s="64" t="s">
        <v>125</v>
      </c>
      <c r="C318" s="70" t="s">
        <v>1018</v>
      </c>
      <c r="D318" s="204" t="s">
        <v>1019</v>
      </c>
      <c r="E318" s="204" t="s">
        <v>1019</v>
      </c>
      <c r="F318" s="204" t="s">
        <v>1957</v>
      </c>
      <c r="G318" s="70" t="s">
        <v>735</v>
      </c>
      <c r="H318" s="222">
        <v>0</v>
      </c>
      <c r="I318" s="70">
        <v>710000000</v>
      </c>
      <c r="J318" s="70" t="s">
        <v>128</v>
      </c>
      <c r="K318" s="70" t="s">
        <v>446</v>
      </c>
      <c r="L318" s="70" t="s">
        <v>128</v>
      </c>
      <c r="M318" s="70"/>
      <c r="N318" s="70" t="s">
        <v>1020</v>
      </c>
      <c r="O318" s="82" t="s">
        <v>1240</v>
      </c>
      <c r="P318" s="70"/>
      <c r="Q318" s="70"/>
      <c r="R318" s="200"/>
      <c r="S318" s="226"/>
      <c r="T318" s="200">
        <v>0</v>
      </c>
      <c r="U318" s="200">
        <v>0</v>
      </c>
      <c r="V318" s="77"/>
      <c r="W318" s="77">
        <v>2017</v>
      </c>
      <c r="X318" s="255" t="s">
        <v>2126</v>
      </c>
      <c r="Y318" s="224" t="s">
        <v>1009</v>
      </c>
    </row>
    <row r="319" spans="1:25" s="44" customFormat="1" ht="76.5" x14ac:dyDescent="0.25">
      <c r="A319" s="225" t="s">
        <v>2239</v>
      </c>
      <c r="B319" s="64" t="s">
        <v>125</v>
      </c>
      <c r="C319" s="70" t="s">
        <v>1018</v>
      </c>
      <c r="D319" s="204" t="s">
        <v>1019</v>
      </c>
      <c r="E319" s="204" t="s">
        <v>1019</v>
      </c>
      <c r="F319" s="204" t="s">
        <v>1957</v>
      </c>
      <c r="G319" s="70" t="s">
        <v>735</v>
      </c>
      <c r="H319" s="222">
        <v>0</v>
      </c>
      <c r="I319" s="70">
        <v>710000000</v>
      </c>
      <c r="J319" s="70" t="s">
        <v>128</v>
      </c>
      <c r="K319" s="70" t="s">
        <v>522</v>
      </c>
      <c r="L319" s="70" t="s">
        <v>128</v>
      </c>
      <c r="M319" s="70"/>
      <c r="N319" s="70" t="s">
        <v>558</v>
      </c>
      <c r="O319" s="82" t="s">
        <v>1240</v>
      </c>
      <c r="P319" s="70"/>
      <c r="Q319" s="70"/>
      <c r="R319" s="200"/>
      <c r="S319" s="226"/>
      <c r="T319" s="200">
        <v>120000000</v>
      </c>
      <c r="U319" s="200">
        <v>134400000</v>
      </c>
      <c r="V319" s="77"/>
      <c r="W319" s="77">
        <v>2017</v>
      </c>
      <c r="X319" s="255" t="s">
        <v>2107</v>
      </c>
      <c r="Y319" s="224" t="s">
        <v>1009</v>
      </c>
    </row>
    <row r="320" spans="1:25" s="44" customFormat="1" ht="76.5" x14ac:dyDescent="0.25">
      <c r="A320" s="221" t="s">
        <v>1629</v>
      </c>
      <c r="B320" s="70" t="s">
        <v>2128</v>
      </c>
      <c r="C320" s="70" t="s">
        <v>1018</v>
      </c>
      <c r="D320" s="204" t="s">
        <v>1019</v>
      </c>
      <c r="E320" s="204" t="s">
        <v>1019</v>
      </c>
      <c r="F320" s="204" t="s">
        <v>1958</v>
      </c>
      <c r="G320" s="70" t="s">
        <v>735</v>
      </c>
      <c r="H320" s="222">
        <v>0</v>
      </c>
      <c r="I320" s="70">
        <v>710000000</v>
      </c>
      <c r="J320" s="70" t="s">
        <v>128</v>
      </c>
      <c r="K320" s="70" t="s">
        <v>446</v>
      </c>
      <c r="L320" s="70" t="s">
        <v>128</v>
      </c>
      <c r="M320" s="70"/>
      <c r="N320" s="70" t="s">
        <v>447</v>
      </c>
      <c r="O320" s="82" t="s">
        <v>1240</v>
      </c>
      <c r="P320" s="70"/>
      <c r="Q320" s="70"/>
      <c r="R320" s="200"/>
      <c r="S320" s="226"/>
      <c r="T320" s="200">
        <v>0</v>
      </c>
      <c r="U320" s="200">
        <v>0</v>
      </c>
      <c r="V320" s="77"/>
      <c r="W320" s="77">
        <v>2017</v>
      </c>
      <c r="X320" s="255" t="s">
        <v>2126</v>
      </c>
      <c r="Y320" s="224" t="s">
        <v>1009</v>
      </c>
    </row>
    <row r="321" spans="1:25" s="44" customFormat="1" ht="76.5" x14ac:dyDescent="0.25">
      <c r="A321" s="221" t="s">
        <v>2240</v>
      </c>
      <c r="B321" s="70" t="s">
        <v>2128</v>
      </c>
      <c r="C321" s="70" t="s">
        <v>1018</v>
      </c>
      <c r="D321" s="204" t="s">
        <v>1019</v>
      </c>
      <c r="E321" s="204" t="s">
        <v>1019</v>
      </c>
      <c r="F321" s="204" t="s">
        <v>1958</v>
      </c>
      <c r="G321" s="70" t="s">
        <v>735</v>
      </c>
      <c r="H321" s="222">
        <v>0</v>
      </c>
      <c r="I321" s="70">
        <v>710000000</v>
      </c>
      <c r="J321" s="70" t="s">
        <v>128</v>
      </c>
      <c r="K321" s="70" t="s">
        <v>522</v>
      </c>
      <c r="L321" s="70" t="s">
        <v>128</v>
      </c>
      <c r="M321" s="70"/>
      <c r="N321" s="70" t="s">
        <v>558</v>
      </c>
      <c r="O321" s="82" t="s">
        <v>1240</v>
      </c>
      <c r="P321" s="70"/>
      <c r="Q321" s="70"/>
      <c r="R321" s="200"/>
      <c r="S321" s="226"/>
      <c r="T321" s="200">
        <f>U321/1.12</f>
        <v>27187499.999999996</v>
      </c>
      <c r="U321" s="200">
        <v>30450000</v>
      </c>
      <c r="V321" s="77"/>
      <c r="W321" s="77">
        <v>2017</v>
      </c>
      <c r="X321" s="255" t="s">
        <v>2149</v>
      </c>
      <c r="Y321" s="224" t="s">
        <v>1009</v>
      </c>
    </row>
    <row r="322" spans="1:25" s="44" customFormat="1" ht="63.75" x14ac:dyDescent="0.25">
      <c r="A322" s="225" t="s">
        <v>1630</v>
      </c>
      <c r="B322" s="64" t="s">
        <v>125</v>
      </c>
      <c r="C322" s="2" t="s">
        <v>1067</v>
      </c>
      <c r="D322" s="45" t="s">
        <v>1113</v>
      </c>
      <c r="E322" s="45" t="s">
        <v>1959</v>
      </c>
      <c r="F322" s="45" t="s">
        <v>1114</v>
      </c>
      <c r="G322" s="2" t="s">
        <v>127</v>
      </c>
      <c r="H322" s="62">
        <v>0</v>
      </c>
      <c r="I322" s="2">
        <v>710000000</v>
      </c>
      <c r="J322" s="2" t="s">
        <v>128</v>
      </c>
      <c r="K322" s="2" t="s">
        <v>546</v>
      </c>
      <c r="L322" s="2" t="s">
        <v>128</v>
      </c>
      <c r="M322" s="2"/>
      <c r="N322" s="2" t="s">
        <v>1115</v>
      </c>
      <c r="O322" s="2" t="s">
        <v>2735</v>
      </c>
      <c r="P322" s="2"/>
      <c r="Q322" s="2"/>
      <c r="R322" s="60"/>
      <c r="S322" s="63"/>
      <c r="T322" s="60">
        <v>7920000</v>
      </c>
      <c r="U322" s="60">
        <v>7920000</v>
      </c>
      <c r="V322" s="14"/>
      <c r="W322" s="14">
        <v>2017</v>
      </c>
      <c r="X322" s="158" t="s">
        <v>692</v>
      </c>
      <c r="Y322" s="122" t="s">
        <v>1072</v>
      </c>
    </row>
    <row r="323" spans="1:25" s="44" customFormat="1" ht="255" x14ac:dyDescent="0.25">
      <c r="A323" s="221" t="s">
        <v>1631</v>
      </c>
      <c r="B323" s="64" t="s">
        <v>125</v>
      </c>
      <c r="C323" s="2" t="s">
        <v>1067</v>
      </c>
      <c r="D323" s="45" t="s">
        <v>1960</v>
      </c>
      <c r="E323" s="45" t="s">
        <v>1959</v>
      </c>
      <c r="F323" s="45" t="s">
        <v>1116</v>
      </c>
      <c r="G323" s="2" t="s">
        <v>127</v>
      </c>
      <c r="H323" s="62">
        <v>0</v>
      </c>
      <c r="I323" s="2">
        <v>710000000</v>
      </c>
      <c r="J323" s="2" t="s">
        <v>128</v>
      </c>
      <c r="K323" s="2" t="s">
        <v>170</v>
      </c>
      <c r="L323" s="2" t="s">
        <v>128</v>
      </c>
      <c r="M323" s="2"/>
      <c r="N323" s="2" t="s">
        <v>130</v>
      </c>
      <c r="O323" s="2" t="s">
        <v>2735</v>
      </c>
      <c r="P323" s="2"/>
      <c r="Q323" s="2"/>
      <c r="R323" s="60"/>
      <c r="S323" s="63"/>
      <c r="T323" s="60">
        <v>16920000</v>
      </c>
      <c r="U323" s="60">
        <v>16920000</v>
      </c>
      <c r="V323" s="14"/>
      <c r="W323" s="14">
        <v>2017</v>
      </c>
      <c r="X323" s="158" t="s">
        <v>692</v>
      </c>
      <c r="Y323" s="122" t="s">
        <v>1072</v>
      </c>
    </row>
    <row r="324" spans="1:25" s="44" customFormat="1" ht="114.75" x14ac:dyDescent="0.25">
      <c r="A324" s="225" t="s">
        <v>1632</v>
      </c>
      <c r="B324" s="64" t="s">
        <v>125</v>
      </c>
      <c r="C324" s="2" t="s">
        <v>1067</v>
      </c>
      <c r="D324" s="45" t="s">
        <v>1960</v>
      </c>
      <c r="E324" s="45" t="s">
        <v>1959</v>
      </c>
      <c r="F324" s="45" t="s">
        <v>1961</v>
      </c>
      <c r="G324" s="2" t="s">
        <v>127</v>
      </c>
      <c r="H324" s="62">
        <v>0</v>
      </c>
      <c r="I324" s="2">
        <v>710000000</v>
      </c>
      <c r="J324" s="2" t="s">
        <v>128</v>
      </c>
      <c r="K324" s="2" t="s">
        <v>541</v>
      </c>
      <c r="L324" s="2" t="s">
        <v>128</v>
      </c>
      <c r="M324" s="2"/>
      <c r="N324" s="70" t="s">
        <v>2254</v>
      </c>
      <c r="O324" s="2" t="s">
        <v>2735</v>
      </c>
      <c r="P324" s="2"/>
      <c r="Q324" s="2"/>
      <c r="R324" s="60"/>
      <c r="S324" s="63"/>
      <c r="T324" s="60">
        <v>7200000</v>
      </c>
      <c r="U324" s="60">
        <v>7200000</v>
      </c>
      <c r="V324" s="14"/>
      <c r="W324" s="14">
        <v>2017</v>
      </c>
      <c r="X324" s="158" t="s">
        <v>692</v>
      </c>
      <c r="Y324" s="122" t="s">
        <v>1072</v>
      </c>
    </row>
    <row r="325" spans="1:25" s="44" customFormat="1" ht="63.75" x14ac:dyDescent="0.25">
      <c r="A325" s="221" t="s">
        <v>1633</v>
      </c>
      <c r="B325" s="64" t="s">
        <v>125</v>
      </c>
      <c r="C325" s="2" t="s">
        <v>1067</v>
      </c>
      <c r="D325" s="45" t="s">
        <v>1960</v>
      </c>
      <c r="E325" s="45" t="s">
        <v>1959</v>
      </c>
      <c r="F325" s="45" t="s">
        <v>1962</v>
      </c>
      <c r="G325" s="2" t="s">
        <v>127</v>
      </c>
      <c r="H325" s="62">
        <v>0</v>
      </c>
      <c r="I325" s="2">
        <v>710000000</v>
      </c>
      <c r="J325" s="2" t="s">
        <v>128</v>
      </c>
      <c r="K325" s="2" t="s">
        <v>542</v>
      </c>
      <c r="L325" s="2" t="s">
        <v>128</v>
      </c>
      <c r="M325" s="2"/>
      <c r="N325" s="2" t="s">
        <v>1117</v>
      </c>
      <c r="O325" s="2" t="s">
        <v>2735</v>
      </c>
      <c r="P325" s="2"/>
      <c r="Q325" s="2"/>
      <c r="R325" s="60"/>
      <c r="S325" s="63"/>
      <c r="T325" s="60">
        <v>11968920</v>
      </c>
      <c r="U325" s="60">
        <v>11968920</v>
      </c>
      <c r="V325" s="14"/>
      <c r="W325" s="14">
        <v>2017</v>
      </c>
      <c r="X325" s="158" t="s">
        <v>692</v>
      </c>
      <c r="Y325" s="122" t="s">
        <v>1072</v>
      </c>
    </row>
    <row r="326" spans="1:25" s="44" customFormat="1" ht="63.75" x14ac:dyDescent="0.25">
      <c r="A326" s="225" t="s">
        <v>1634</v>
      </c>
      <c r="B326" s="64" t="s">
        <v>125</v>
      </c>
      <c r="C326" s="2" t="s">
        <v>1067</v>
      </c>
      <c r="D326" s="45" t="s">
        <v>1960</v>
      </c>
      <c r="E326" s="45" t="s">
        <v>1959</v>
      </c>
      <c r="F326" s="45" t="s">
        <v>1963</v>
      </c>
      <c r="G326" s="2" t="s">
        <v>127</v>
      </c>
      <c r="H326" s="62">
        <v>0</v>
      </c>
      <c r="I326" s="2">
        <v>710000000</v>
      </c>
      <c r="J326" s="2" t="s">
        <v>128</v>
      </c>
      <c r="K326" s="2" t="s">
        <v>531</v>
      </c>
      <c r="L326" s="2" t="s">
        <v>128</v>
      </c>
      <c r="M326" s="2"/>
      <c r="N326" s="2" t="s">
        <v>1118</v>
      </c>
      <c r="O326" s="2" t="s">
        <v>2735</v>
      </c>
      <c r="P326" s="2"/>
      <c r="Q326" s="2"/>
      <c r="R326" s="60"/>
      <c r="S326" s="63"/>
      <c r="T326" s="60">
        <v>1039680</v>
      </c>
      <c r="U326" s="60">
        <v>1039680</v>
      </c>
      <c r="V326" s="14"/>
      <c r="W326" s="14">
        <v>2017</v>
      </c>
      <c r="X326" s="158" t="s">
        <v>692</v>
      </c>
      <c r="Y326" s="122" t="s">
        <v>1072</v>
      </c>
    </row>
    <row r="327" spans="1:25" s="199" customFormat="1" ht="81" customHeight="1" x14ac:dyDescent="0.2">
      <c r="A327" s="221" t="s">
        <v>1635</v>
      </c>
      <c r="B327" s="64" t="s">
        <v>125</v>
      </c>
      <c r="C327" s="70" t="s">
        <v>1067</v>
      </c>
      <c r="D327" s="204" t="s">
        <v>1960</v>
      </c>
      <c r="E327" s="204" t="s">
        <v>1959</v>
      </c>
      <c r="F327" s="204" t="s">
        <v>1964</v>
      </c>
      <c r="G327" s="70" t="s">
        <v>127</v>
      </c>
      <c r="H327" s="222">
        <v>0</v>
      </c>
      <c r="I327" s="70">
        <v>710000000</v>
      </c>
      <c r="J327" s="70" t="s">
        <v>128</v>
      </c>
      <c r="K327" s="70" t="s">
        <v>522</v>
      </c>
      <c r="L327" s="70" t="s">
        <v>128</v>
      </c>
      <c r="M327" s="70"/>
      <c r="N327" s="70" t="s">
        <v>1203</v>
      </c>
      <c r="O327" s="2" t="s">
        <v>2735</v>
      </c>
      <c r="P327" s="70"/>
      <c r="Q327" s="70"/>
      <c r="R327" s="200"/>
      <c r="S327" s="226"/>
      <c r="T327" s="200">
        <v>0</v>
      </c>
      <c r="U327" s="200">
        <v>0</v>
      </c>
      <c r="V327" s="77"/>
      <c r="W327" s="77">
        <v>2017</v>
      </c>
      <c r="X327" s="255" t="s">
        <v>2558</v>
      </c>
      <c r="Y327" s="224" t="s">
        <v>1072</v>
      </c>
    </row>
    <row r="328" spans="1:25" s="199" customFormat="1" ht="81" customHeight="1" x14ac:dyDescent="0.2">
      <c r="A328" s="221" t="s">
        <v>2610</v>
      </c>
      <c r="B328" s="64" t="s">
        <v>125</v>
      </c>
      <c r="C328" s="70" t="s">
        <v>1067</v>
      </c>
      <c r="D328" s="204" t="s">
        <v>1960</v>
      </c>
      <c r="E328" s="204" t="s">
        <v>1959</v>
      </c>
      <c r="F328" s="204" t="s">
        <v>1964</v>
      </c>
      <c r="G328" s="70" t="s">
        <v>127</v>
      </c>
      <c r="H328" s="222">
        <v>0</v>
      </c>
      <c r="I328" s="70">
        <v>710000000</v>
      </c>
      <c r="J328" s="70" t="s">
        <v>128</v>
      </c>
      <c r="K328" s="70" t="s">
        <v>546</v>
      </c>
      <c r="L328" s="70" t="s">
        <v>128</v>
      </c>
      <c r="M328" s="70"/>
      <c r="N328" s="70" t="s">
        <v>2611</v>
      </c>
      <c r="O328" s="2" t="s">
        <v>2735</v>
      </c>
      <c r="P328" s="70"/>
      <c r="Q328" s="70"/>
      <c r="R328" s="200"/>
      <c r="S328" s="226"/>
      <c r="T328" s="200">
        <v>1491750</v>
      </c>
      <c r="U328" s="200">
        <v>1491750</v>
      </c>
      <c r="V328" s="77"/>
      <c r="W328" s="77">
        <v>2017</v>
      </c>
      <c r="X328" s="255" t="s">
        <v>2612</v>
      </c>
      <c r="Y328" s="224" t="s">
        <v>1072</v>
      </c>
    </row>
    <row r="329" spans="1:25" s="199" customFormat="1" ht="81" customHeight="1" x14ac:dyDescent="0.2">
      <c r="A329" s="225" t="s">
        <v>1636</v>
      </c>
      <c r="B329" s="64" t="s">
        <v>125</v>
      </c>
      <c r="C329" s="70" t="s">
        <v>1082</v>
      </c>
      <c r="D329" s="204" t="s">
        <v>1119</v>
      </c>
      <c r="E329" s="204" t="s">
        <v>1120</v>
      </c>
      <c r="F329" s="204" t="s">
        <v>1965</v>
      </c>
      <c r="G329" s="70" t="s">
        <v>735</v>
      </c>
      <c r="H329" s="222">
        <v>100</v>
      </c>
      <c r="I329" s="70">
        <v>710000000</v>
      </c>
      <c r="J329" s="70" t="s">
        <v>128</v>
      </c>
      <c r="K329" s="70" t="s">
        <v>991</v>
      </c>
      <c r="L329" s="70" t="s">
        <v>128</v>
      </c>
      <c r="M329" s="70"/>
      <c r="N329" s="70" t="s">
        <v>1204</v>
      </c>
      <c r="O329" s="2" t="s">
        <v>171</v>
      </c>
      <c r="P329" s="70"/>
      <c r="Q329" s="70"/>
      <c r="R329" s="200"/>
      <c r="S329" s="226"/>
      <c r="T329" s="200">
        <v>0</v>
      </c>
      <c r="U329" s="200">
        <v>0</v>
      </c>
      <c r="V329" s="77"/>
      <c r="W329" s="77">
        <v>2017</v>
      </c>
      <c r="X329" s="255" t="s">
        <v>2613</v>
      </c>
      <c r="Y329" s="224" t="s">
        <v>1072</v>
      </c>
    </row>
    <row r="330" spans="1:25" s="44" customFormat="1" ht="89.25" x14ac:dyDescent="0.25">
      <c r="A330" s="221" t="s">
        <v>1637</v>
      </c>
      <c r="B330" s="64" t="s">
        <v>125</v>
      </c>
      <c r="C330" s="2" t="s">
        <v>843</v>
      </c>
      <c r="D330" s="45" t="s">
        <v>1927</v>
      </c>
      <c r="E330" s="45" t="s">
        <v>1927</v>
      </c>
      <c r="F330" s="45" t="s">
        <v>1966</v>
      </c>
      <c r="G330" s="2" t="s">
        <v>127</v>
      </c>
      <c r="H330" s="62">
        <v>100</v>
      </c>
      <c r="I330" s="2">
        <v>710000000</v>
      </c>
      <c r="J330" s="2" t="s">
        <v>128</v>
      </c>
      <c r="K330" s="2" t="s">
        <v>541</v>
      </c>
      <c r="L330" s="70" t="s">
        <v>689</v>
      </c>
      <c r="M330" s="2"/>
      <c r="N330" s="2" t="s">
        <v>1121</v>
      </c>
      <c r="O330" s="2" t="s">
        <v>2735</v>
      </c>
      <c r="P330" s="2"/>
      <c r="Q330" s="2"/>
      <c r="R330" s="60"/>
      <c r="S330" s="63"/>
      <c r="T330" s="60">
        <v>26178850</v>
      </c>
      <c r="U330" s="60">
        <v>26178850</v>
      </c>
      <c r="V330" s="14"/>
      <c r="W330" s="14">
        <v>2017</v>
      </c>
      <c r="X330" s="158"/>
      <c r="Y330" s="122" t="s">
        <v>1072</v>
      </c>
    </row>
    <row r="331" spans="1:25" s="199" customFormat="1" ht="81" customHeight="1" x14ac:dyDescent="0.2">
      <c r="A331" s="225" t="s">
        <v>1638</v>
      </c>
      <c r="B331" s="64" t="s">
        <v>125</v>
      </c>
      <c r="C331" s="70" t="s">
        <v>672</v>
      </c>
      <c r="D331" s="204" t="s">
        <v>1967</v>
      </c>
      <c r="E331" s="204" t="s">
        <v>788</v>
      </c>
      <c r="F331" s="204" t="s">
        <v>1968</v>
      </c>
      <c r="G331" s="70" t="s">
        <v>127</v>
      </c>
      <c r="H331" s="222">
        <v>0</v>
      </c>
      <c r="I331" s="70">
        <v>710000000</v>
      </c>
      <c r="J331" s="70" t="s">
        <v>128</v>
      </c>
      <c r="K331" s="70" t="s">
        <v>446</v>
      </c>
      <c r="L331" s="70" t="s">
        <v>1190</v>
      </c>
      <c r="M331" s="70"/>
      <c r="N331" s="70" t="s">
        <v>522</v>
      </c>
      <c r="O331" s="2" t="s">
        <v>2735</v>
      </c>
      <c r="P331" s="70"/>
      <c r="Q331" s="70"/>
      <c r="R331" s="200"/>
      <c r="S331" s="226"/>
      <c r="T331" s="200">
        <v>0</v>
      </c>
      <c r="U331" s="200">
        <v>0</v>
      </c>
      <c r="V331" s="77"/>
      <c r="W331" s="77">
        <v>2017</v>
      </c>
      <c r="X331" s="255" t="s">
        <v>2614</v>
      </c>
      <c r="Y331" s="224" t="s">
        <v>1072</v>
      </c>
    </row>
    <row r="332" spans="1:25" s="44" customFormat="1" ht="102" x14ac:dyDescent="0.25">
      <c r="A332" s="221" t="s">
        <v>1639</v>
      </c>
      <c r="B332" s="64" t="s">
        <v>125</v>
      </c>
      <c r="C332" s="2" t="s">
        <v>672</v>
      </c>
      <c r="D332" s="45" t="s">
        <v>790</v>
      </c>
      <c r="E332" s="45" t="s">
        <v>788</v>
      </c>
      <c r="F332" s="45" t="s">
        <v>1969</v>
      </c>
      <c r="G332" s="2" t="s">
        <v>127</v>
      </c>
      <c r="H332" s="62">
        <v>0</v>
      </c>
      <c r="I332" s="2">
        <v>710000000</v>
      </c>
      <c r="J332" s="2" t="s">
        <v>128</v>
      </c>
      <c r="K332" s="2" t="s">
        <v>546</v>
      </c>
      <c r="L332" s="2" t="s">
        <v>1187</v>
      </c>
      <c r="M332" s="2"/>
      <c r="N332" s="2" t="s">
        <v>546</v>
      </c>
      <c r="O332" s="2" t="s">
        <v>2735</v>
      </c>
      <c r="P332" s="2"/>
      <c r="Q332" s="2"/>
      <c r="R332" s="60"/>
      <c r="S332" s="63"/>
      <c r="T332" s="60">
        <v>1080000</v>
      </c>
      <c r="U332" s="60">
        <v>1080000</v>
      </c>
      <c r="V332" s="14"/>
      <c r="W332" s="14">
        <v>2017</v>
      </c>
      <c r="X332" s="158" t="s">
        <v>692</v>
      </c>
      <c r="Y332" s="122" t="s">
        <v>1072</v>
      </c>
    </row>
    <row r="333" spans="1:25" s="44" customFormat="1" ht="102" x14ac:dyDescent="0.25">
      <c r="A333" s="225" t="s">
        <v>1640</v>
      </c>
      <c r="B333" s="64" t="s">
        <v>125</v>
      </c>
      <c r="C333" s="2" t="s">
        <v>672</v>
      </c>
      <c r="D333" s="45" t="s">
        <v>1970</v>
      </c>
      <c r="E333" s="45" t="s">
        <v>788</v>
      </c>
      <c r="F333" s="45" t="s">
        <v>1971</v>
      </c>
      <c r="G333" s="2" t="s">
        <v>127</v>
      </c>
      <c r="H333" s="62">
        <v>0</v>
      </c>
      <c r="I333" s="2">
        <v>710000000</v>
      </c>
      <c r="J333" s="2" t="s">
        <v>128</v>
      </c>
      <c r="K333" s="2" t="s">
        <v>541</v>
      </c>
      <c r="L333" s="2" t="s">
        <v>1191</v>
      </c>
      <c r="M333" s="2"/>
      <c r="N333" s="2" t="s">
        <v>542</v>
      </c>
      <c r="O333" s="2" t="s">
        <v>2735</v>
      </c>
      <c r="P333" s="2"/>
      <c r="Q333" s="2"/>
      <c r="R333" s="60"/>
      <c r="S333" s="63"/>
      <c r="T333" s="60">
        <v>1494000</v>
      </c>
      <c r="U333" s="60">
        <v>1494000</v>
      </c>
      <c r="V333" s="14"/>
      <c r="W333" s="14">
        <v>2017</v>
      </c>
      <c r="X333" s="158" t="s">
        <v>692</v>
      </c>
      <c r="Y333" s="122" t="s">
        <v>1072</v>
      </c>
    </row>
    <row r="334" spans="1:25" s="44" customFormat="1" ht="102" x14ac:dyDescent="0.25">
      <c r="A334" s="221" t="s">
        <v>1641</v>
      </c>
      <c r="B334" s="64" t="s">
        <v>125</v>
      </c>
      <c r="C334" s="2" t="s">
        <v>1122</v>
      </c>
      <c r="D334" s="45" t="s">
        <v>1970</v>
      </c>
      <c r="E334" s="45" t="s">
        <v>788</v>
      </c>
      <c r="F334" s="45" t="s">
        <v>1972</v>
      </c>
      <c r="G334" s="2" t="s">
        <v>127</v>
      </c>
      <c r="H334" s="62">
        <v>0</v>
      </c>
      <c r="I334" s="2">
        <v>710000000</v>
      </c>
      <c r="J334" s="2" t="s">
        <v>128</v>
      </c>
      <c r="K334" s="2" t="s">
        <v>541</v>
      </c>
      <c r="L334" s="2" t="s">
        <v>1192</v>
      </c>
      <c r="M334" s="2"/>
      <c r="N334" s="2" t="s">
        <v>542</v>
      </c>
      <c r="O334" s="2" t="s">
        <v>2735</v>
      </c>
      <c r="P334" s="2"/>
      <c r="Q334" s="2"/>
      <c r="R334" s="60"/>
      <c r="S334" s="63"/>
      <c r="T334" s="60">
        <v>5040000</v>
      </c>
      <c r="U334" s="60">
        <v>5040000</v>
      </c>
      <c r="V334" s="14"/>
      <c r="W334" s="14">
        <v>2017</v>
      </c>
      <c r="X334" s="158" t="s">
        <v>692</v>
      </c>
      <c r="Y334" s="122" t="s">
        <v>1072</v>
      </c>
    </row>
    <row r="335" spans="1:25" s="44" customFormat="1" ht="102" x14ac:dyDescent="0.25">
      <c r="A335" s="225" t="s">
        <v>1642</v>
      </c>
      <c r="B335" s="64" t="s">
        <v>125</v>
      </c>
      <c r="C335" s="2" t="s">
        <v>672</v>
      </c>
      <c r="D335" s="45" t="s">
        <v>1970</v>
      </c>
      <c r="E335" s="45" t="s">
        <v>788</v>
      </c>
      <c r="F335" s="45" t="s">
        <v>1123</v>
      </c>
      <c r="G335" s="2" t="s">
        <v>127</v>
      </c>
      <c r="H335" s="62">
        <v>0</v>
      </c>
      <c r="I335" s="2">
        <v>710000000</v>
      </c>
      <c r="J335" s="2" t="s">
        <v>128</v>
      </c>
      <c r="K335" s="2" t="s">
        <v>532</v>
      </c>
      <c r="L335" s="2" t="s">
        <v>792</v>
      </c>
      <c r="M335" s="2"/>
      <c r="N335" s="2" t="s">
        <v>519</v>
      </c>
      <c r="O335" s="2" t="s">
        <v>2735</v>
      </c>
      <c r="P335" s="2"/>
      <c r="Q335" s="2"/>
      <c r="R335" s="60"/>
      <c r="S335" s="63"/>
      <c r="T335" s="60">
        <v>2160000</v>
      </c>
      <c r="U335" s="60">
        <v>2160000</v>
      </c>
      <c r="V335" s="14"/>
      <c r="W335" s="14">
        <v>2017</v>
      </c>
      <c r="X335" s="158" t="s">
        <v>692</v>
      </c>
      <c r="Y335" s="122" t="s">
        <v>1072</v>
      </c>
    </row>
    <row r="336" spans="1:25" s="199" customFormat="1" ht="81" customHeight="1" x14ac:dyDescent="0.2">
      <c r="A336" s="221" t="s">
        <v>1643</v>
      </c>
      <c r="B336" s="64" t="s">
        <v>125</v>
      </c>
      <c r="C336" s="70" t="s">
        <v>1122</v>
      </c>
      <c r="D336" s="204" t="s">
        <v>1970</v>
      </c>
      <c r="E336" s="204" t="s">
        <v>788</v>
      </c>
      <c r="F336" s="204" t="s">
        <v>1973</v>
      </c>
      <c r="G336" s="70" t="s">
        <v>127</v>
      </c>
      <c r="H336" s="222">
        <v>0</v>
      </c>
      <c r="I336" s="70">
        <v>710000000</v>
      </c>
      <c r="J336" s="70" t="s">
        <v>128</v>
      </c>
      <c r="K336" s="70" t="s">
        <v>446</v>
      </c>
      <c r="L336" s="70" t="s">
        <v>1193</v>
      </c>
      <c r="M336" s="70"/>
      <c r="N336" s="70" t="s">
        <v>522</v>
      </c>
      <c r="O336" s="2" t="s">
        <v>2735</v>
      </c>
      <c r="P336" s="70"/>
      <c r="Q336" s="70"/>
      <c r="R336" s="200"/>
      <c r="S336" s="226"/>
      <c r="T336" s="200">
        <v>0</v>
      </c>
      <c r="U336" s="200">
        <v>0</v>
      </c>
      <c r="V336" s="77"/>
      <c r="W336" s="77">
        <v>2017</v>
      </c>
      <c r="X336" s="255" t="s">
        <v>2614</v>
      </c>
      <c r="Y336" s="224" t="s">
        <v>1072</v>
      </c>
    </row>
    <row r="337" spans="1:149" s="44" customFormat="1" ht="102" x14ac:dyDescent="0.25">
      <c r="A337" s="225" t="s">
        <v>1644</v>
      </c>
      <c r="B337" s="70" t="s">
        <v>2128</v>
      </c>
      <c r="C337" s="70" t="s">
        <v>672</v>
      </c>
      <c r="D337" s="204" t="s">
        <v>1970</v>
      </c>
      <c r="E337" s="204" t="s">
        <v>788</v>
      </c>
      <c r="F337" s="204" t="s">
        <v>1974</v>
      </c>
      <c r="G337" s="70" t="s">
        <v>127</v>
      </c>
      <c r="H337" s="222">
        <v>0</v>
      </c>
      <c r="I337" s="70">
        <v>710000000</v>
      </c>
      <c r="J337" s="70" t="s">
        <v>128</v>
      </c>
      <c r="K337" s="70" t="s">
        <v>519</v>
      </c>
      <c r="L337" s="70" t="s">
        <v>1194</v>
      </c>
      <c r="M337" s="70"/>
      <c r="N337" s="70" t="s">
        <v>520</v>
      </c>
      <c r="O337" s="2" t="s">
        <v>2735</v>
      </c>
      <c r="P337" s="70"/>
      <c r="Q337" s="70"/>
      <c r="R337" s="200"/>
      <c r="S337" s="226"/>
      <c r="T337" s="200">
        <v>0</v>
      </c>
      <c r="U337" s="200">
        <v>0</v>
      </c>
      <c r="V337" s="77"/>
      <c r="W337" s="77">
        <v>2017</v>
      </c>
      <c r="X337" s="255" t="s">
        <v>2126</v>
      </c>
      <c r="Y337" s="224" t="s">
        <v>1072</v>
      </c>
    </row>
    <row r="338" spans="1:149" s="44" customFormat="1" ht="102" x14ac:dyDescent="0.25">
      <c r="A338" s="225" t="s">
        <v>2241</v>
      </c>
      <c r="B338" s="70" t="s">
        <v>2128</v>
      </c>
      <c r="C338" s="70" t="s">
        <v>672</v>
      </c>
      <c r="D338" s="204" t="s">
        <v>1970</v>
      </c>
      <c r="E338" s="204" t="s">
        <v>788</v>
      </c>
      <c r="F338" s="204" t="s">
        <v>1974</v>
      </c>
      <c r="G338" s="70" t="s">
        <v>127</v>
      </c>
      <c r="H338" s="222">
        <v>0</v>
      </c>
      <c r="I338" s="70">
        <v>710000000</v>
      </c>
      <c r="J338" s="70" t="s">
        <v>128</v>
      </c>
      <c r="K338" s="70" t="s">
        <v>519</v>
      </c>
      <c r="L338" s="70" t="s">
        <v>1194</v>
      </c>
      <c r="M338" s="70"/>
      <c r="N338" s="70" t="s">
        <v>520</v>
      </c>
      <c r="O338" s="2" t="s">
        <v>2735</v>
      </c>
      <c r="P338" s="70"/>
      <c r="Q338" s="70"/>
      <c r="R338" s="200"/>
      <c r="S338" s="226"/>
      <c r="T338" s="200">
        <v>1908000</v>
      </c>
      <c r="U338" s="200">
        <v>1908000</v>
      </c>
      <c r="V338" s="77"/>
      <c r="W338" s="77">
        <v>2017</v>
      </c>
      <c r="X338" s="255" t="s">
        <v>2242</v>
      </c>
      <c r="Y338" s="224" t="s">
        <v>1072</v>
      </c>
    </row>
    <row r="339" spans="1:149" s="44" customFormat="1" ht="102" x14ac:dyDescent="0.25">
      <c r="A339" s="221" t="s">
        <v>1645</v>
      </c>
      <c r="B339" s="64" t="s">
        <v>125</v>
      </c>
      <c r="C339" s="2" t="s">
        <v>672</v>
      </c>
      <c r="D339" s="45" t="s">
        <v>1970</v>
      </c>
      <c r="E339" s="45" t="s">
        <v>788</v>
      </c>
      <c r="F339" s="45" t="s">
        <v>2011</v>
      </c>
      <c r="G339" s="2" t="s">
        <v>127</v>
      </c>
      <c r="H339" s="62">
        <v>0</v>
      </c>
      <c r="I339" s="2">
        <v>710000000</v>
      </c>
      <c r="J339" s="2" t="s">
        <v>128</v>
      </c>
      <c r="K339" s="2" t="s">
        <v>542</v>
      </c>
      <c r="L339" s="2" t="s">
        <v>789</v>
      </c>
      <c r="M339" s="2"/>
      <c r="N339" s="2" t="s">
        <v>542</v>
      </c>
      <c r="O339" s="2" t="s">
        <v>2735</v>
      </c>
      <c r="P339" s="2"/>
      <c r="Q339" s="2"/>
      <c r="R339" s="60"/>
      <c r="S339" s="63"/>
      <c r="T339" s="60">
        <v>1080000</v>
      </c>
      <c r="U339" s="60">
        <v>1080000</v>
      </c>
      <c r="V339" s="14"/>
      <c r="W339" s="14">
        <v>2017</v>
      </c>
      <c r="X339" s="158" t="s">
        <v>692</v>
      </c>
      <c r="Y339" s="122" t="s">
        <v>1072</v>
      </c>
    </row>
    <row r="340" spans="1:149" s="44" customFormat="1" ht="102" x14ac:dyDescent="0.25">
      <c r="A340" s="225" t="s">
        <v>1646</v>
      </c>
      <c r="B340" s="70" t="s">
        <v>2128</v>
      </c>
      <c r="C340" s="70" t="s">
        <v>672</v>
      </c>
      <c r="D340" s="204" t="s">
        <v>1970</v>
      </c>
      <c r="E340" s="204" t="s">
        <v>788</v>
      </c>
      <c r="F340" s="204" t="s">
        <v>1124</v>
      </c>
      <c r="G340" s="70" t="s">
        <v>127</v>
      </c>
      <c r="H340" s="222">
        <v>0</v>
      </c>
      <c r="I340" s="70">
        <v>710000000</v>
      </c>
      <c r="J340" s="70" t="s">
        <v>128</v>
      </c>
      <c r="K340" s="70" t="s">
        <v>170</v>
      </c>
      <c r="L340" s="70" t="s">
        <v>1195</v>
      </c>
      <c r="M340" s="70"/>
      <c r="N340" s="70" t="s">
        <v>170</v>
      </c>
      <c r="O340" s="2" t="s">
        <v>2735</v>
      </c>
      <c r="P340" s="70"/>
      <c r="Q340" s="70"/>
      <c r="R340" s="200"/>
      <c r="S340" s="226"/>
      <c r="T340" s="200">
        <v>0</v>
      </c>
      <c r="U340" s="200">
        <v>0</v>
      </c>
      <c r="V340" s="77"/>
      <c r="W340" s="77">
        <v>2017</v>
      </c>
      <c r="X340" s="255" t="s">
        <v>2126</v>
      </c>
      <c r="Y340" s="224" t="s">
        <v>1072</v>
      </c>
    </row>
    <row r="341" spans="1:149" s="199" customFormat="1" ht="81" customHeight="1" x14ac:dyDescent="0.2">
      <c r="A341" s="225" t="s">
        <v>2243</v>
      </c>
      <c r="B341" s="64" t="s">
        <v>125</v>
      </c>
      <c r="C341" s="70" t="s">
        <v>672</v>
      </c>
      <c r="D341" s="204" t="s">
        <v>1970</v>
      </c>
      <c r="E341" s="204" t="s">
        <v>788</v>
      </c>
      <c r="F341" s="204" t="s">
        <v>2244</v>
      </c>
      <c r="G341" s="70" t="s">
        <v>127</v>
      </c>
      <c r="H341" s="222">
        <v>0</v>
      </c>
      <c r="I341" s="70">
        <v>710000000</v>
      </c>
      <c r="J341" s="70" t="s">
        <v>128</v>
      </c>
      <c r="K341" s="70" t="s">
        <v>522</v>
      </c>
      <c r="L341" s="70" t="s">
        <v>2245</v>
      </c>
      <c r="M341" s="70"/>
      <c r="N341" s="70" t="s">
        <v>522</v>
      </c>
      <c r="O341" s="2" t="s">
        <v>2735</v>
      </c>
      <c r="P341" s="70"/>
      <c r="Q341" s="70"/>
      <c r="R341" s="200"/>
      <c r="S341" s="226"/>
      <c r="T341" s="200">
        <v>0</v>
      </c>
      <c r="U341" s="200">
        <v>0</v>
      </c>
      <c r="V341" s="77"/>
      <c r="W341" s="77">
        <v>2017</v>
      </c>
      <c r="X341" s="255" t="s">
        <v>2615</v>
      </c>
      <c r="Y341" s="224" t="s">
        <v>1072</v>
      </c>
    </row>
    <row r="342" spans="1:149" s="85" customFormat="1" ht="51" x14ac:dyDescent="0.25">
      <c r="A342" s="221" t="s">
        <v>1647</v>
      </c>
      <c r="B342" s="2" t="s">
        <v>125</v>
      </c>
      <c r="C342" s="81" t="s">
        <v>1235</v>
      </c>
      <c r="D342" s="45" t="s">
        <v>1236</v>
      </c>
      <c r="E342" s="45" t="s">
        <v>1237</v>
      </c>
      <c r="F342" s="45" t="s">
        <v>1237</v>
      </c>
      <c r="G342" s="73" t="s">
        <v>1238</v>
      </c>
      <c r="H342" s="76">
        <v>60</v>
      </c>
      <c r="I342" s="2">
        <v>710000000</v>
      </c>
      <c r="J342" s="2" t="s">
        <v>128</v>
      </c>
      <c r="K342" s="2" t="s">
        <v>1239</v>
      </c>
      <c r="L342" s="70" t="s">
        <v>689</v>
      </c>
      <c r="M342" s="2"/>
      <c r="N342" s="2" t="s">
        <v>130</v>
      </c>
      <c r="O342" s="82" t="s">
        <v>1240</v>
      </c>
      <c r="P342" s="83"/>
      <c r="Q342" s="2"/>
      <c r="R342" s="72"/>
      <c r="S342" s="72"/>
      <c r="T342" s="78">
        <v>196428571.4285714</v>
      </c>
      <c r="U342" s="78">
        <v>220000000</v>
      </c>
      <c r="V342" s="2"/>
      <c r="W342" s="2">
        <v>2017</v>
      </c>
      <c r="X342" s="146"/>
      <c r="Y342" s="140" t="s">
        <v>1220</v>
      </c>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c r="BD342" s="84"/>
      <c r="BE342" s="84"/>
      <c r="BF342" s="84"/>
      <c r="BG342" s="84"/>
      <c r="BH342" s="84"/>
      <c r="BI342" s="84"/>
      <c r="BJ342" s="84"/>
      <c r="BK342" s="84"/>
      <c r="BL342" s="84"/>
      <c r="BM342" s="84"/>
      <c r="BN342" s="84"/>
      <c r="BO342" s="84"/>
      <c r="BP342" s="84"/>
      <c r="BQ342" s="84"/>
      <c r="BR342" s="84"/>
      <c r="BS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Q342" s="84"/>
      <c r="CR342" s="84"/>
      <c r="CS342" s="84"/>
      <c r="CT342" s="84"/>
      <c r="CU342" s="84"/>
      <c r="CV342" s="84"/>
      <c r="CW342" s="84"/>
      <c r="CX342" s="84"/>
      <c r="CY342" s="84"/>
      <c r="CZ342" s="84"/>
      <c r="DA342" s="84"/>
      <c r="DB342" s="84"/>
      <c r="DC342" s="84"/>
      <c r="DD342" s="84"/>
      <c r="DE342" s="84"/>
      <c r="DF342" s="84"/>
      <c r="DG342" s="84"/>
      <c r="DH342" s="84"/>
      <c r="DI342" s="84"/>
      <c r="DJ342" s="84"/>
      <c r="DK342" s="84"/>
      <c r="DL342" s="84"/>
      <c r="DM342" s="84"/>
      <c r="DN342" s="84"/>
      <c r="DO342" s="84"/>
      <c r="DP342" s="84"/>
      <c r="DQ342" s="84"/>
      <c r="DR342" s="84"/>
      <c r="DS342" s="84"/>
      <c r="DT342" s="84"/>
      <c r="DU342" s="84"/>
      <c r="DV342" s="84"/>
      <c r="DW342" s="84"/>
      <c r="DX342" s="84"/>
      <c r="DY342" s="84"/>
      <c r="DZ342" s="84"/>
      <c r="EA342" s="84"/>
      <c r="EB342" s="84"/>
      <c r="EC342" s="84"/>
      <c r="ED342" s="84"/>
      <c r="EE342" s="84"/>
      <c r="EF342" s="84"/>
      <c r="EG342" s="84"/>
      <c r="EH342" s="84"/>
      <c r="EI342" s="84"/>
      <c r="EJ342" s="84"/>
      <c r="EK342" s="84"/>
      <c r="EL342" s="84"/>
      <c r="EM342" s="84"/>
      <c r="EN342" s="84"/>
      <c r="EO342" s="84"/>
      <c r="EP342" s="84"/>
      <c r="EQ342" s="84"/>
      <c r="ER342" s="84"/>
      <c r="ES342" s="84"/>
    </row>
    <row r="343" spans="1:149" ht="51" x14ac:dyDescent="0.25">
      <c r="A343" s="225" t="s">
        <v>1648</v>
      </c>
      <c r="B343" s="2" t="s">
        <v>125</v>
      </c>
      <c r="C343" s="86" t="s">
        <v>1241</v>
      </c>
      <c r="D343" s="45" t="s">
        <v>1242</v>
      </c>
      <c r="E343" s="45" t="s">
        <v>1242</v>
      </c>
      <c r="F343" s="45" t="s">
        <v>2012</v>
      </c>
      <c r="G343" s="2" t="s">
        <v>735</v>
      </c>
      <c r="H343" s="76">
        <v>60</v>
      </c>
      <c r="I343" s="2">
        <v>710000000</v>
      </c>
      <c r="J343" s="2" t="s">
        <v>128</v>
      </c>
      <c r="K343" s="2" t="s">
        <v>170</v>
      </c>
      <c r="L343" s="2" t="s">
        <v>128</v>
      </c>
      <c r="M343" s="88"/>
      <c r="N343" s="2" t="s">
        <v>1528</v>
      </c>
      <c r="O343" s="82" t="s">
        <v>1243</v>
      </c>
      <c r="P343" s="89"/>
      <c r="Q343" s="88"/>
      <c r="R343" s="88"/>
      <c r="S343" s="88"/>
      <c r="T343" s="72">
        <v>132439999.99999999</v>
      </c>
      <c r="U343" s="72">
        <v>148332800</v>
      </c>
      <c r="V343" s="2"/>
      <c r="W343" s="77">
        <v>2017</v>
      </c>
      <c r="X343" s="121"/>
      <c r="Y343" s="140" t="s">
        <v>1220</v>
      </c>
    </row>
    <row r="344" spans="1:149" s="199" customFormat="1" ht="81" customHeight="1" x14ac:dyDescent="0.2">
      <c r="A344" s="221" t="s">
        <v>1649</v>
      </c>
      <c r="B344" s="64" t="s">
        <v>125</v>
      </c>
      <c r="C344" s="70" t="s">
        <v>1277</v>
      </c>
      <c r="D344" s="204" t="s">
        <v>1975</v>
      </c>
      <c r="E344" s="204" t="s">
        <v>1975</v>
      </c>
      <c r="F344" s="204" t="s">
        <v>1976</v>
      </c>
      <c r="G344" s="70" t="s">
        <v>127</v>
      </c>
      <c r="H344" s="249">
        <v>65</v>
      </c>
      <c r="I344" s="70">
        <v>710000000</v>
      </c>
      <c r="J344" s="70" t="s">
        <v>128</v>
      </c>
      <c r="K344" s="70" t="s">
        <v>446</v>
      </c>
      <c r="L344" s="70" t="s">
        <v>689</v>
      </c>
      <c r="M344" s="414"/>
      <c r="N344" s="70" t="s">
        <v>143</v>
      </c>
      <c r="O344" s="82" t="s">
        <v>2744</v>
      </c>
      <c r="P344" s="414"/>
      <c r="Q344" s="414"/>
      <c r="R344" s="414"/>
      <c r="S344" s="414"/>
      <c r="T344" s="78">
        <v>0</v>
      </c>
      <c r="U344" s="78">
        <v>0</v>
      </c>
      <c r="V344" s="70"/>
      <c r="W344" s="70">
        <v>2017</v>
      </c>
      <c r="X344" s="255" t="s">
        <v>2558</v>
      </c>
      <c r="Y344" s="346" t="s">
        <v>1257</v>
      </c>
    </row>
    <row r="345" spans="1:149" s="199" customFormat="1" ht="81" customHeight="1" x14ac:dyDescent="0.2">
      <c r="A345" s="221" t="s">
        <v>2616</v>
      </c>
      <c r="B345" s="64" t="s">
        <v>125</v>
      </c>
      <c r="C345" s="70" t="s">
        <v>1277</v>
      </c>
      <c r="D345" s="204" t="s">
        <v>1975</v>
      </c>
      <c r="E345" s="204" t="s">
        <v>1975</v>
      </c>
      <c r="F345" s="204" t="s">
        <v>1976</v>
      </c>
      <c r="G345" s="70" t="s">
        <v>127</v>
      </c>
      <c r="H345" s="249">
        <v>60</v>
      </c>
      <c r="I345" s="70">
        <v>710000000</v>
      </c>
      <c r="J345" s="70" t="s">
        <v>128</v>
      </c>
      <c r="K345" s="70" t="s">
        <v>546</v>
      </c>
      <c r="L345" s="70" t="s">
        <v>689</v>
      </c>
      <c r="M345" s="414"/>
      <c r="N345" s="70" t="s">
        <v>2617</v>
      </c>
      <c r="O345" s="82" t="s">
        <v>1240</v>
      </c>
      <c r="P345" s="414"/>
      <c r="Q345" s="414"/>
      <c r="R345" s="414"/>
      <c r="S345" s="414"/>
      <c r="T345" s="78">
        <v>9999999.9999999981</v>
      </c>
      <c r="U345" s="78">
        <v>11200000</v>
      </c>
      <c r="V345" s="70"/>
      <c r="W345" s="70">
        <v>2017</v>
      </c>
      <c r="X345" s="197" t="s">
        <v>2442</v>
      </c>
      <c r="Y345" s="346" t="s">
        <v>1257</v>
      </c>
    </row>
    <row r="346" spans="1:149" s="199" customFormat="1" ht="81" customHeight="1" x14ac:dyDescent="0.2">
      <c r="A346" s="225" t="s">
        <v>1650</v>
      </c>
      <c r="B346" s="64" t="s">
        <v>125</v>
      </c>
      <c r="C346" s="70" t="s">
        <v>1281</v>
      </c>
      <c r="D346" s="204" t="s">
        <v>1319</v>
      </c>
      <c r="E346" s="204" t="s">
        <v>1319</v>
      </c>
      <c r="F346" s="204" t="s">
        <v>1320</v>
      </c>
      <c r="G346" s="70" t="s">
        <v>127</v>
      </c>
      <c r="H346" s="249">
        <v>65</v>
      </c>
      <c r="I346" s="70">
        <v>710000000</v>
      </c>
      <c r="J346" s="70" t="s">
        <v>128</v>
      </c>
      <c r="K346" s="70" t="s">
        <v>446</v>
      </c>
      <c r="L346" s="70" t="s">
        <v>689</v>
      </c>
      <c r="M346" s="414"/>
      <c r="N346" s="70" t="s">
        <v>143</v>
      </c>
      <c r="O346" s="82" t="s">
        <v>2744</v>
      </c>
      <c r="P346" s="414"/>
      <c r="Q346" s="414"/>
      <c r="R346" s="414"/>
      <c r="S346" s="414"/>
      <c r="T346" s="78">
        <v>0</v>
      </c>
      <c r="U346" s="78">
        <v>0</v>
      </c>
      <c r="V346" s="70"/>
      <c r="W346" s="70">
        <v>2017</v>
      </c>
      <c r="X346" s="255" t="s">
        <v>2558</v>
      </c>
      <c r="Y346" s="346" t="s">
        <v>1257</v>
      </c>
    </row>
    <row r="347" spans="1:149" s="199" customFormat="1" ht="81" customHeight="1" x14ac:dyDescent="0.2">
      <c r="A347" s="225" t="s">
        <v>2618</v>
      </c>
      <c r="B347" s="64" t="s">
        <v>125</v>
      </c>
      <c r="C347" s="70" t="s">
        <v>1281</v>
      </c>
      <c r="D347" s="204" t="s">
        <v>1319</v>
      </c>
      <c r="E347" s="204" t="s">
        <v>1319</v>
      </c>
      <c r="F347" s="204" t="s">
        <v>1320</v>
      </c>
      <c r="G347" s="70" t="s">
        <v>127</v>
      </c>
      <c r="H347" s="249">
        <v>65</v>
      </c>
      <c r="I347" s="70">
        <v>710000000</v>
      </c>
      <c r="J347" s="70" t="s">
        <v>128</v>
      </c>
      <c r="K347" s="70" t="s">
        <v>546</v>
      </c>
      <c r="L347" s="70" t="s">
        <v>689</v>
      </c>
      <c r="M347" s="414"/>
      <c r="N347" s="70" t="s">
        <v>2619</v>
      </c>
      <c r="O347" s="82" t="s">
        <v>1240</v>
      </c>
      <c r="P347" s="414"/>
      <c r="Q347" s="414"/>
      <c r="R347" s="414"/>
      <c r="S347" s="414"/>
      <c r="T347" s="78">
        <v>6499999.9999999991</v>
      </c>
      <c r="U347" s="78">
        <v>7280000</v>
      </c>
      <c r="V347" s="70"/>
      <c r="W347" s="70">
        <v>2017</v>
      </c>
      <c r="X347" s="197" t="s">
        <v>2418</v>
      </c>
      <c r="Y347" s="346" t="s">
        <v>1257</v>
      </c>
    </row>
    <row r="348" spans="1:149" s="113" customFormat="1" ht="51" x14ac:dyDescent="0.2">
      <c r="A348" s="221" t="s">
        <v>1651</v>
      </c>
      <c r="B348" s="70" t="s">
        <v>1318</v>
      </c>
      <c r="C348" s="110" t="s">
        <v>1281</v>
      </c>
      <c r="D348" s="45" t="s">
        <v>1319</v>
      </c>
      <c r="E348" s="45" t="s">
        <v>1319</v>
      </c>
      <c r="F348" s="45" t="s">
        <v>1977</v>
      </c>
      <c r="G348" s="70" t="s">
        <v>735</v>
      </c>
      <c r="H348" s="76">
        <v>65</v>
      </c>
      <c r="I348" s="2">
        <v>710000000</v>
      </c>
      <c r="J348" s="2" t="s">
        <v>128</v>
      </c>
      <c r="K348" s="2" t="s">
        <v>541</v>
      </c>
      <c r="L348" s="70" t="s">
        <v>689</v>
      </c>
      <c r="M348" s="111"/>
      <c r="N348" s="2" t="s">
        <v>736</v>
      </c>
      <c r="O348" s="82" t="s">
        <v>2744</v>
      </c>
      <c r="P348" s="111"/>
      <c r="Q348" s="111"/>
      <c r="R348" s="111"/>
      <c r="S348" s="111"/>
      <c r="T348" s="78">
        <f>U348/1.12</f>
        <v>23749999.999999996</v>
      </c>
      <c r="U348" s="78">
        <v>26600000</v>
      </c>
      <c r="V348" s="2"/>
      <c r="W348" s="2">
        <v>2017</v>
      </c>
      <c r="X348" s="159"/>
      <c r="Y348" s="140" t="s">
        <v>1257</v>
      </c>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117"/>
      <c r="BB348" s="117"/>
      <c r="BC348" s="117"/>
      <c r="BD348" s="117"/>
      <c r="BE348" s="117"/>
      <c r="BF348" s="117"/>
      <c r="BG348" s="117"/>
      <c r="BH348" s="117"/>
      <c r="BI348" s="117"/>
      <c r="BJ348" s="117"/>
      <c r="BK348" s="117"/>
      <c r="BL348" s="117"/>
      <c r="BM348" s="117"/>
      <c r="BN348" s="117"/>
      <c r="BO348" s="117"/>
      <c r="BP348" s="117"/>
      <c r="BQ348" s="117"/>
      <c r="BR348" s="117"/>
      <c r="BS348" s="117"/>
      <c r="BT348" s="117"/>
      <c r="BU348" s="117"/>
      <c r="BV348" s="117"/>
      <c r="BW348" s="117"/>
      <c r="BX348" s="117"/>
      <c r="BY348" s="117"/>
      <c r="BZ348" s="117"/>
      <c r="CA348" s="117"/>
      <c r="CB348" s="117"/>
      <c r="CC348" s="117"/>
      <c r="CD348" s="117"/>
      <c r="CE348" s="117"/>
      <c r="CF348" s="117"/>
      <c r="CG348" s="117"/>
      <c r="CH348" s="117"/>
      <c r="CI348" s="117"/>
      <c r="CJ348" s="117"/>
      <c r="CK348" s="117"/>
      <c r="CL348" s="117"/>
      <c r="CM348" s="117"/>
      <c r="CN348" s="117"/>
      <c r="CO348" s="117"/>
      <c r="CP348" s="117"/>
      <c r="CQ348" s="117"/>
      <c r="CR348" s="117"/>
      <c r="CS348" s="117"/>
      <c r="CT348" s="117"/>
      <c r="CU348" s="117"/>
      <c r="CV348" s="117"/>
      <c r="CW348" s="117"/>
      <c r="CX348" s="117"/>
      <c r="CY348" s="117"/>
      <c r="CZ348" s="117"/>
      <c r="DA348" s="117"/>
      <c r="DB348" s="117"/>
      <c r="DC348" s="117"/>
      <c r="DD348" s="117"/>
      <c r="DE348" s="117"/>
      <c r="DF348" s="117"/>
      <c r="DG348" s="117"/>
      <c r="DH348" s="117"/>
      <c r="DI348" s="117"/>
      <c r="DJ348" s="117"/>
      <c r="DK348" s="117"/>
      <c r="DL348" s="117"/>
      <c r="DM348" s="117"/>
      <c r="DN348" s="117"/>
      <c r="DO348" s="117"/>
      <c r="DP348" s="117"/>
      <c r="DQ348" s="117"/>
      <c r="DR348" s="117"/>
      <c r="DS348" s="117"/>
      <c r="DT348" s="117"/>
      <c r="DU348" s="117"/>
      <c r="DV348" s="117"/>
      <c r="DW348" s="117"/>
      <c r="DX348" s="117"/>
      <c r="DY348" s="117"/>
      <c r="DZ348" s="117"/>
      <c r="EA348" s="117"/>
      <c r="EB348" s="117"/>
      <c r="EC348" s="117"/>
      <c r="ED348" s="117"/>
      <c r="EE348" s="117"/>
      <c r="EF348" s="117"/>
      <c r="EG348" s="117"/>
      <c r="EH348" s="117"/>
      <c r="EI348" s="117"/>
      <c r="EJ348" s="117"/>
      <c r="EK348" s="117"/>
      <c r="EL348" s="117"/>
      <c r="EM348" s="117"/>
      <c r="EN348" s="117"/>
      <c r="EO348" s="117"/>
      <c r="EP348" s="117"/>
      <c r="EQ348" s="117"/>
      <c r="ER348" s="117"/>
      <c r="ES348" s="117"/>
    </row>
    <row r="349" spans="1:149" s="199" customFormat="1" ht="81" customHeight="1" x14ac:dyDescent="0.2">
      <c r="A349" s="225" t="s">
        <v>1652</v>
      </c>
      <c r="B349" s="64" t="s">
        <v>125</v>
      </c>
      <c r="C349" s="70" t="s">
        <v>1281</v>
      </c>
      <c r="D349" s="204" t="s">
        <v>1319</v>
      </c>
      <c r="E349" s="204" t="s">
        <v>1319</v>
      </c>
      <c r="F349" s="204" t="s">
        <v>1321</v>
      </c>
      <c r="G349" s="70" t="s">
        <v>127</v>
      </c>
      <c r="H349" s="249">
        <v>65</v>
      </c>
      <c r="I349" s="70">
        <v>710000000</v>
      </c>
      <c r="J349" s="70" t="s">
        <v>128</v>
      </c>
      <c r="K349" s="70" t="s">
        <v>446</v>
      </c>
      <c r="L349" s="70" t="s">
        <v>689</v>
      </c>
      <c r="M349" s="414"/>
      <c r="N349" s="70" t="s">
        <v>143</v>
      </c>
      <c r="O349" s="82" t="s">
        <v>2744</v>
      </c>
      <c r="P349" s="414"/>
      <c r="Q349" s="414"/>
      <c r="R349" s="414"/>
      <c r="S349" s="414"/>
      <c r="T349" s="78">
        <v>0</v>
      </c>
      <c r="U349" s="78">
        <v>0</v>
      </c>
      <c r="V349" s="70"/>
      <c r="W349" s="70">
        <v>2017</v>
      </c>
      <c r="X349" s="255" t="s">
        <v>2558</v>
      </c>
      <c r="Y349" s="346" t="s">
        <v>1257</v>
      </c>
    </row>
    <row r="350" spans="1:149" s="199" customFormat="1" ht="81" customHeight="1" x14ac:dyDescent="0.2">
      <c r="A350" s="225" t="s">
        <v>2620</v>
      </c>
      <c r="B350" s="64" t="s">
        <v>125</v>
      </c>
      <c r="C350" s="70" t="s">
        <v>1281</v>
      </c>
      <c r="D350" s="204" t="s">
        <v>1319</v>
      </c>
      <c r="E350" s="204" t="s">
        <v>1319</v>
      </c>
      <c r="F350" s="204" t="s">
        <v>1321</v>
      </c>
      <c r="G350" s="70" t="s">
        <v>127</v>
      </c>
      <c r="H350" s="249">
        <v>65</v>
      </c>
      <c r="I350" s="70">
        <v>710000000</v>
      </c>
      <c r="J350" s="70" t="s">
        <v>128</v>
      </c>
      <c r="K350" s="70" t="s">
        <v>546</v>
      </c>
      <c r="L350" s="70" t="s">
        <v>689</v>
      </c>
      <c r="M350" s="414"/>
      <c r="N350" s="70" t="s">
        <v>2619</v>
      </c>
      <c r="O350" s="82" t="s">
        <v>1240</v>
      </c>
      <c r="P350" s="414"/>
      <c r="Q350" s="414"/>
      <c r="R350" s="414"/>
      <c r="S350" s="414"/>
      <c r="T350" s="78">
        <v>6499999.9999999991</v>
      </c>
      <c r="U350" s="78">
        <v>7280000</v>
      </c>
      <c r="V350" s="70"/>
      <c r="W350" s="70">
        <v>2017</v>
      </c>
      <c r="X350" s="197" t="s">
        <v>2418</v>
      </c>
      <c r="Y350" s="346" t="s">
        <v>1257</v>
      </c>
    </row>
    <row r="351" spans="1:149" s="199" customFormat="1" ht="81" customHeight="1" x14ac:dyDescent="0.2">
      <c r="A351" s="221" t="s">
        <v>1653</v>
      </c>
      <c r="B351" s="64" t="s">
        <v>125</v>
      </c>
      <c r="C351" s="70" t="s">
        <v>1281</v>
      </c>
      <c r="D351" s="204" t="s">
        <v>1319</v>
      </c>
      <c r="E351" s="204" t="s">
        <v>1319</v>
      </c>
      <c r="F351" s="204" t="s">
        <v>1978</v>
      </c>
      <c r="G351" s="70" t="s">
        <v>127</v>
      </c>
      <c r="H351" s="249">
        <v>100</v>
      </c>
      <c r="I351" s="70">
        <v>710000000</v>
      </c>
      <c r="J351" s="70" t="s">
        <v>128</v>
      </c>
      <c r="K351" s="70" t="s">
        <v>446</v>
      </c>
      <c r="L351" s="70" t="s">
        <v>689</v>
      </c>
      <c r="M351" s="414"/>
      <c r="N351" s="70" t="s">
        <v>143</v>
      </c>
      <c r="O351" s="82" t="s">
        <v>1240</v>
      </c>
      <c r="P351" s="414"/>
      <c r="Q351" s="414"/>
      <c r="R351" s="414"/>
      <c r="S351" s="414"/>
      <c r="T351" s="78">
        <v>0</v>
      </c>
      <c r="U351" s="78">
        <v>0</v>
      </c>
      <c r="V351" s="70"/>
      <c r="W351" s="70">
        <v>2017</v>
      </c>
      <c r="X351" s="197" t="s">
        <v>2613</v>
      </c>
      <c r="Y351" s="346" t="s">
        <v>1257</v>
      </c>
    </row>
    <row r="352" spans="1:149" s="199" customFormat="1" ht="81" customHeight="1" x14ac:dyDescent="0.2">
      <c r="A352" s="225" t="s">
        <v>1654</v>
      </c>
      <c r="B352" s="64" t="s">
        <v>125</v>
      </c>
      <c r="C352" s="70" t="s">
        <v>1281</v>
      </c>
      <c r="D352" s="204" t="s">
        <v>1319</v>
      </c>
      <c r="E352" s="204" t="s">
        <v>1319</v>
      </c>
      <c r="F352" s="204" t="s">
        <v>1322</v>
      </c>
      <c r="G352" s="70" t="s">
        <v>127</v>
      </c>
      <c r="H352" s="249">
        <v>100</v>
      </c>
      <c r="I352" s="70">
        <v>710000000</v>
      </c>
      <c r="J352" s="70" t="s">
        <v>128</v>
      </c>
      <c r="K352" s="70" t="s">
        <v>446</v>
      </c>
      <c r="L352" s="70" t="s">
        <v>689</v>
      </c>
      <c r="M352" s="414"/>
      <c r="N352" s="70" t="s">
        <v>143</v>
      </c>
      <c r="O352" s="82" t="s">
        <v>1240</v>
      </c>
      <c r="P352" s="414"/>
      <c r="Q352" s="414"/>
      <c r="R352" s="414"/>
      <c r="S352" s="414"/>
      <c r="T352" s="78">
        <v>0</v>
      </c>
      <c r="U352" s="78">
        <v>0</v>
      </c>
      <c r="V352" s="70"/>
      <c r="W352" s="70">
        <v>2017</v>
      </c>
      <c r="X352" s="255" t="s">
        <v>2558</v>
      </c>
      <c r="Y352" s="346" t="s">
        <v>1257</v>
      </c>
    </row>
    <row r="353" spans="1:149" s="199" customFormat="1" ht="81" customHeight="1" x14ac:dyDescent="0.2">
      <c r="A353" s="225" t="s">
        <v>2621</v>
      </c>
      <c r="B353" s="64" t="s">
        <v>125</v>
      </c>
      <c r="C353" s="70" t="s">
        <v>1281</v>
      </c>
      <c r="D353" s="204" t="s">
        <v>1319</v>
      </c>
      <c r="E353" s="204" t="s">
        <v>1319</v>
      </c>
      <c r="F353" s="204" t="s">
        <v>1322</v>
      </c>
      <c r="G353" s="70" t="s">
        <v>127</v>
      </c>
      <c r="H353" s="249">
        <v>100</v>
      </c>
      <c r="I353" s="70">
        <v>710000000</v>
      </c>
      <c r="J353" s="70" t="s">
        <v>128</v>
      </c>
      <c r="K353" s="70" t="s">
        <v>546</v>
      </c>
      <c r="L353" s="70" t="s">
        <v>689</v>
      </c>
      <c r="M353" s="414"/>
      <c r="N353" s="70" t="s">
        <v>2619</v>
      </c>
      <c r="O353" s="82" t="s">
        <v>1240</v>
      </c>
      <c r="P353" s="414"/>
      <c r="Q353" s="414"/>
      <c r="R353" s="414"/>
      <c r="S353" s="414"/>
      <c r="T353" s="78">
        <v>6499999.9999999991</v>
      </c>
      <c r="U353" s="78">
        <v>7280000</v>
      </c>
      <c r="V353" s="70"/>
      <c r="W353" s="70">
        <v>2017</v>
      </c>
      <c r="X353" s="197" t="s">
        <v>2413</v>
      </c>
      <c r="Y353" s="346" t="s">
        <v>1257</v>
      </c>
    </row>
    <row r="354" spans="1:149" s="199" customFormat="1" ht="81" customHeight="1" x14ac:dyDescent="0.2">
      <c r="A354" s="221" t="s">
        <v>1655</v>
      </c>
      <c r="B354" s="64" t="s">
        <v>125</v>
      </c>
      <c r="C354" s="70" t="s">
        <v>1281</v>
      </c>
      <c r="D354" s="204" t="s">
        <v>1319</v>
      </c>
      <c r="E354" s="204" t="s">
        <v>1319</v>
      </c>
      <c r="F354" s="204" t="s">
        <v>1323</v>
      </c>
      <c r="G354" s="70" t="s">
        <v>127</v>
      </c>
      <c r="H354" s="249">
        <v>100</v>
      </c>
      <c r="I354" s="70">
        <v>710000000</v>
      </c>
      <c r="J354" s="70" t="s">
        <v>128</v>
      </c>
      <c r="K354" s="70" t="s">
        <v>446</v>
      </c>
      <c r="L354" s="70" t="s">
        <v>689</v>
      </c>
      <c r="M354" s="414"/>
      <c r="N354" s="70" t="s">
        <v>143</v>
      </c>
      <c r="O354" s="82" t="s">
        <v>1240</v>
      </c>
      <c r="P354" s="414"/>
      <c r="Q354" s="414"/>
      <c r="R354" s="414"/>
      <c r="S354" s="414"/>
      <c r="T354" s="78">
        <v>0</v>
      </c>
      <c r="U354" s="78">
        <v>0</v>
      </c>
      <c r="V354" s="70"/>
      <c r="W354" s="70">
        <v>2017</v>
      </c>
      <c r="X354" s="255" t="s">
        <v>2558</v>
      </c>
      <c r="Y354" s="346" t="s">
        <v>1257</v>
      </c>
    </row>
    <row r="355" spans="1:149" s="199" customFormat="1" ht="81" customHeight="1" x14ac:dyDescent="0.2">
      <c r="A355" s="221" t="s">
        <v>2622</v>
      </c>
      <c r="B355" s="64" t="s">
        <v>125</v>
      </c>
      <c r="C355" s="70" t="s">
        <v>1281</v>
      </c>
      <c r="D355" s="204" t="s">
        <v>1319</v>
      </c>
      <c r="E355" s="204" t="s">
        <v>1319</v>
      </c>
      <c r="F355" s="204" t="s">
        <v>1323</v>
      </c>
      <c r="G355" s="70" t="s">
        <v>127</v>
      </c>
      <c r="H355" s="249">
        <v>100</v>
      </c>
      <c r="I355" s="70">
        <v>710000000</v>
      </c>
      <c r="J355" s="70" t="s">
        <v>128</v>
      </c>
      <c r="K355" s="70" t="s">
        <v>542</v>
      </c>
      <c r="L355" s="70" t="s">
        <v>689</v>
      </c>
      <c r="M355" s="414"/>
      <c r="N355" s="70" t="s">
        <v>545</v>
      </c>
      <c r="O355" s="82" t="s">
        <v>1240</v>
      </c>
      <c r="P355" s="414"/>
      <c r="Q355" s="414"/>
      <c r="R355" s="414"/>
      <c r="S355" s="414"/>
      <c r="T355" s="78">
        <f t="shared" ref="T355" si="13">U355/1.12</f>
        <v>6428571.4285714282</v>
      </c>
      <c r="U355" s="78">
        <v>7200000</v>
      </c>
      <c r="V355" s="70"/>
      <c r="W355" s="70">
        <v>2017</v>
      </c>
      <c r="X355" s="197" t="s">
        <v>2359</v>
      </c>
      <c r="Y355" s="346" t="s">
        <v>1257</v>
      </c>
    </row>
    <row r="356" spans="1:149" s="199" customFormat="1" ht="81" customHeight="1" x14ac:dyDescent="0.2">
      <c r="A356" s="225" t="s">
        <v>1656</v>
      </c>
      <c r="B356" s="64" t="s">
        <v>125</v>
      </c>
      <c r="C356" s="70" t="s">
        <v>1281</v>
      </c>
      <c r="D356" s="204" t="s">
        <v>1319</v>
      </c>
      <c r="E356" s="204" t="s">
        <v>1319</v>
      </c>
      <c r="F356" s="204" t="s">
        <v>1979</v>
      </c>
      <c r="G356" s="70" t="s">
        <v>127</v>
      </c>
      <c r="H356" s="249">
        <v>100</v>
      </c>
      <c r="I356" s="70">
        <v>710000000</v>
      </c>
      <c r="J356" s="70" t="s">
        <v>128</v>
      </c>
      <c r="K356" s="70" t="s">
        <v>446</v>
      </c>
      <c r="L356" s="70" t="s">
        <v>689</v>
      </c>
      <c r="M356" s="414"/>
      <c r="N356" s="70" t="s">
        <v>143</v>
      </c>
      <c r="O356" s="82" t="s">
        <v>1240</v>
      </c>
      <c r="P356" s="414"/>
      <c r="Q356" s="414"/>
      <c r="R356" s="414"/>
      <c r="S356" s="414"/>
      <c r="T356" s="78">
        <v>0</v>
      </c>
      <c r="U356" s="78">
        <v>0</v>
      </c>
      <c r="V356" s="70"/>
      <c r="W356" s="70">
        <v>2017</v>
      </c>
      <c r="X356" s="255" t="s">
        <v>2558</v>
      </c>
      <c r="Y356" s="346" t="s">
        <v>1257</v>
      </c>
    </row>
    <row r="357" spans="1:149" s="199" customFormat="1" ht="81" customHeight="1" x14ac:dyDescent="0.2">
      <c r="A357" s="225" t="s">
        <v>2623</v>
      </c>
      <c r="B357" s="64" t="s">
        <v>125</v>
      </c>
      <c r="C357" s="70" t="s">
        <v>1281</v>
      </c>
      <c r="D357" s="204" t="s">
        <v>1319</v>
      </c>
      <c r="E357" s="204" t="s">
        <v>1319</v>
      </c>
      <c r="F357" s="204" t="s">
        <v>1979</v>
      </c>
      <c r="G357" s="70" t="s">
        <v>127</v>
      </c>
      <c r="H357" s="249">
        <v>100</v>
      </c>
      <c r="I357" s="70">
        <v>710000000</v>
      </c>
      <c r="J357" s="70" t="s">
        <v>128</v>
      </c>
      <c r="K357" s="70" t="s">
        <v>541</v>
      </c>
      <c r="L357" s="70" t="s">
        <v>689</v>
      </c>
      <c r="M357" s="414"/>
      <c r="N357" s="70" t="s">
        <v>2624</v>
      </c>
      <c r="O357" s="82" t="s">
        <v>1240</v>
      </c>
      <c r="P357" s="414"/>
      <c r="Q357" s="414"/>
      <c r="R357" s="414"/>
      <c r="S357" s="414"/>
      <c r="T357" s="78">
        <f t="shared" ref="T357" si="14">U357/1.12</f>
        <v>6428571.4285714282</v>
      </c>
      <c r="U357" s="78">
        <v>7200000</v>
      </c>
      <c r="V357" s="70"/>
      <c r="W357" s="70">
        <v>2017</v>
      </c>
      <c r="X357" s="197" t="s">
        <v>2359</v>
      </c>
      <c r="Y357" s="346" t="s">
        <v>1257</v>
      </c>
    </row>
    <row r="358" spans="1:149" s="199" customFormat="1" ht="81" customHeight="1" x14ac:dyDescent="0.2">
      <c r="A358" s="221" t="s">
        <v>1657</v>
      </c>
      <c r="B358" s="64" t="s">
        <v>125</v>
      </c>
      <c r="C358" s="70" t="s">
        <v>1290</v>
      </c>
      <c r="D358" s="204" t="s">
        <v>1324</v>
      </c>
      <c r="E358" s="204" t="s">
        <v>1324</v>
      </c>
      <c r="F358" s="204" t="s">
        <v>1325</v>
      </c>
      <c r="G358" s="70" t="s">
        <v>127</v>
      </c>
      <c r="H358" s="249">
        <v>100</v>
      </c>
      <c r="I358" s="70">
        <v>710000000</v>
      </c>
      <c r="J358" s="70" t="s">
        <v>128</v>
      </c>
      <c r="K358" s="70" t="s">
        <v>446</v>
      </c>
      <c r="L358" s="70" t="s">
        <v>689</v>
      </c>
      <c r="M358" s="414"/>
      <c r="N358" s="70" t="s">
        <v>143</v>
      </c>
      <c r="O358" s="82" t="s">
        <v>2744</v>
      </c>
      <c r="P358" s="414"/>
      <c r="Q358" s="414"/>
      <c r="R358" s="414"/>
      <c r="S358" s="414"/>
      <c r="T358" s="78">
        <v>0</v>
      </c>
      <c r="U358" s="78">
        <v>0</v>
      </c>
      <c r="V358" s="70"/>
      <c r="W358" s="70">
        <v>2017</v>
      </c>
      <c r="X358" s="197" t="s">
        <v>2613</v>
      </c>
      <c r="Y358" s="346" t="s">
        <v>1257</v>
      </c>
    </row>
    <row r="359" spans="1:149" s="199" customFormat="1" ht="81" customHeight="1" x14ac:dyDescent="0.2">
      <c r="A359" s="225" t="s">
        <v>1658</v>
      </c>
      <c r="B359" s="64" t="s">
        <v>125</v>
      </c>
      <c r="C359" s="70" t="s">
        <v>1290</v>
      </c>
      <c r="D359" s="204" t="s">
        <v>1324</v>
      </c>
      <c r="E359" s="204" t="s">
        <v>1324</v>
      </c>
      <c r="F359" s="204" t="s">
        <v>1326</v>
      </c>
      <c r="G359" s="70" t="s">
        <v>127</v>
      </c>
      <c r="H359" s="249">
        <v>100</v>
      </c>
      <c r="I359" s="70">
        <v>710000000</v>
      </c>
      <c r="J359" s="70" t="s">
        <v>128</v>
      </c>
      <c r="K359" s="70" t="s">
        <v>446</v>
      </c>
      <c r="L359" s="70" t="s">
        <v>689</v>
      </c>
      <c r="M359" s="415"/>
      <c r="N359" s="70" t="s">
        <v>143</v>
      </c>
      <c r="O359" s="82" t="s">
        <v>2744</v>
      </c>
      <c r="P359" s="415"/>
      <c r="Q359" s="415"/>
      <c r="R359" s="415"/>
      <c r="S359" s="415"/>
      <c r="T359" s="78">
        <v>0</v>
      </c>
      <c r="U359" s="78">
        <v>0</v>
      </c>
      <c r="V359" s="415"/>
      <c r="W359" s="70">
        <v>2017</v>
      </c>
      <c r="X359" s="255" t="s">
        <v>2558</v>
      </c>
      <c r="Y359" s="346" t="s">
        <v>1257</v>
      </c>
    </row>
    <row r="360" spans="1:149" s="199" customFormat="1" ht="81" customHeight="1" x14ac:dyDescent="0.2">
      <c r="A360" s="225" t="s">
        <v>2625</v>
      </c>
      <c r="B360" s="64" t="s">
        <v>125</v>
      </c>
      <c r="C360" s="70" t="s">
        <v>1290</v>
      </c>
      <c r="D360" s="204" t="s">
        <v>1324</v>
      </c>
      <c r="E360" s="204" t="s">
        <v>1324</v>
      </c>
      <c r="F360" s="204" t="s">
        <v>1326</v>
      </c>
      <c r="G360" s="70" t="s">
        <v>127</v>
      </c>
      <c r="H360" s="249">
        <v>100</v>
      </c>
      <c r="I360" s="70">
        <v>710000000</v>
      </c>
      <c r="J360" s="70" t="s">
        <v>128</v>
      </c>
      <c r="K360" s="70" t="s">
        <v>542</v>
      </c>
      <c r="L360" s="70" t="s">
        <v>689</v>
      </c>
      <c r="M360" s="415"/>
      <c r="N360" s="70" t="s">
        <v>2626</v>
      </c>
      <c r="O360" s="82" t="s">
        <v>2744</v>
      </c>
      <c r="P360" s="415"/>
      <c r="Q360" s="415"/>
      <c r="R360" s="415"/>
      <c r="S360" s="415"/>
      <c r="T360" s="78">
        <f t="shared" ref="T360" si="15">U360/1.12</f>
        <v>25714285.714285713</v>
      </c>
      <c r="U360" s="78">
        <v>28800000</v>
      </c>
      <c r="V360" s="415"/>
      <c r="W360" s="70">
        <v>2017</v>
      </c>
      <c r="X360" s="197" t="s">
        <v>2359</v>
      </c>
      <c r="Y360" s="346" t="s">
        <v>1257</v>
      </c>
    </row>
    <row r="361" spans="1:149" s="199" customFormat="1" ht="81" customHeight="1" x14ac:dyDescent="0.2">
      <c r="A361" s="221" t="s">
        <v>1659</v>
      </c>
      <c r="B361" s="64" t="s">
        <v>125</v>
      </c>
      <c r="C361" s="70" t="s">
        <v>1290</v>
      </c>
      <c r="D361" s="204" t="s">
        <v>1324</v>
      </c>
      <c r="E361" s="204" t="s">
        <v>1324</v>
      </c>
      <c r="F361" s="204" t="s">
        <v>1327</v>
      </c>
      <c r="G361" s="70" t="s">
        <v>127</v>
      </c>
      <c r="H361" s="249">
        <v>100</v>
      </c>
      <c r="I361" s="70">
        <v>710000000</v>
      </c>
      <c r="J361" s="70" t="s">
        <v>128</v>
      </c>
      <c r="K361" s="70" t="s">
        <v>446</v>
      </c>
      <c r="L361" s="70" t="s">
        <v>689</v>
      </c>
      <c r="M361" s="415"/>
      <c r="N361" s="70" t="s">
        <v>143</v>
      </c>
      <c r="O361" s="82" t="s">
        <v>2744</v>
      </c>
      <c r="P361" s="415"/>
      <c r="Q361" s="415"/>
      <c r="R361" s="415"/>
      <c r="S361" s="415"/>
      <c r="T361" s="78">
        <v>0</v>
      </c>
      <c r="U361" s="78">
        <v>0</v>
      </c>
      <c r="V361" s="415"/>
      <c r="W361" s="70">
        <v>2017</v>
      </c>
      <c r="X361" s="197" t="s">
        <v>2613</v>
      </c>
      <c r="Y361" s="346" t="s">
        <v>1257</v>
      </c>
    </row>
    <row r="362" spans="1:149" s="199" customFormat="1" ht="81" customHeight="1" x14ac:dyDescent="0.2">
      <c r="A362" s="225" t="s">
        <v>1660</v>
      </c>
      <c r="B362" s="64" t="s">
        <v>125</v>
      </c>
      <c r="C362" s="70" t="s">
        <v>1290</v>
      </c>
      <c r="D362" s="204" t="s">
        <v>1324</v>
      </c>
      <c r="E362" s="204" t="s">
        <v>1324</v>
      </c>
      <c r="F362" s="204" t="s">
        <v>1328</v>
      </c>
      <c r="G362" s="70" t="s">
        <v>127</v>
      </c>
      <c r="H362" s="249">
        <v>100</v>
      </c>
      <c r="I362" s="70">
        <v>710000000</v>
      </c>
      <c r="J362" s="70" t="s">
        <v>128</v>
      </c>
      <c r="K362" s="70" t="s">
        <v>446</v>
      </c>
      <c r="L362" s="70" t="s">
        <v>689</v>
      </c>
      <c r="M362" s="414"/>
      <c r="N362" s="70" t="s">
        <v>143</v>
      </c>
      <c r="O362" s="82" t="s">
        <v>2744</v>
      </c>
      <c r="P362" s="414"/>
      <c r="Q362" s="414"/>
      <c r="R362" s="414"/>
      <c r="S362" s="414"/>
      <c r="T362" s="78">
        <v>0</v>
      </c>
      <c r="U362" s="78">
        <v>0</v>
      </c>
      <c r="V362" s="70"/>
      <c r="W362" s="70">
        <v>2017</v>
      </c>
      <c r="X362" s="255" t="s">
        <v>2558</v>
      </c>
      <c r="Y362" s="346" t="s">
        <v>1257</v>
      </c>
    </row>
    <row r="363" spans="1:149" s="199" customFormat="1" ht="81" customHeight="1" x14ac:dyDescent="0.2">
      <c r="A363" s="225" t="s">
        <v>2627</v>
      </c>
      <c r="B363" s="64" t="s">
        <v>125</v>
      </c>
      <c r="C363" s="70" t="s">
        <v>1290</v>
      </c>
      <c r="D363" s="204" t="s">
        <v>1324</v>
      </c>
      <c r="E363" s="204" t="s">
        <v>1324</v>
      </c>
      <c r="F363" s="204" t="s">
        <v>1328</v>
      </c>
      <c r="G363" s="70" t="s">
        <v>127</v>
      </c>
      <c r="H363" s="249">
        <v>100</v>
      </c>
      <c r="I363" s="70">
        <v>710000000</v>
      </c>
      <c r="J363" s="70" t="s">
        <v>128</v>
      </c>
      <c r="K363" s="70" t="s">
        <v>542</v>
      </c>
      <c r="L363" s="70" t="s">
        <v>689</v>
      </c>
      <c r="M363" s="414"/>
      <c r="N363" s="70" t="s">
        <v>545</v>
      </c>
      <c r="O363" s="82" t="s">
        <v>2744</v>
      </c>
      <c r="P363" s="414"/>
      <c r="Q363" s="414"/>
      <c r="R363" s="414"/>
      <c r="S363" s="414"/>
      <c r="T363" s="78">
        <f t="shared" ref="T363" si="16">U363/1.12</f>
        <v>25714285.714285713</v>
      </c>
      <c r="U363" s="78">
        <v>28800000</v>
      </c>
      <c r="V363" s="70"/>
      <c r="W363" s="70">
        <v>2017</v>
      </c>
      <c r="X363" s="197" t="s">
        <v>2359</v>
      </c>
      <c r="Y363" s="346" t="s">
        <v>1257</v>
      </c>
    </row>
    <row r="364" spans="1:149" s="17" customFormat="1" ht="51" x14ac:dyDescent="0.2">
      <c r="A364" s="221" t="s">
        <v>1661</v>
      </c>
      <c r="B364" s="70" t="s">
        <v>1318</v>
      </c>
      <c r="C364" s="2" t="s">
        <v>1277</v>
      </c>
      <c r="D364" s="45" t="s">
        <v>1975</v>
      </c>
      <c r="E364" s="45" t="s">
        <v>1975</v>
      </c>
      <c r="F364" s="45" t="s">
        <v>1980</v>
      </c>
      <c r="G364" s="70" t="s">
        <v>735</v>
      </c>
      <c r="H364" s="76">
        <v>0</v>
      </c>
      <c r="I364" s="2">
        <v>710000000</v>
      </c>
      <c r="J364" s="2" t="s">
        <v>128</v>
      </c>
      <c r="K364" s="2" t="s">
        <v>170</v>
      </c>
      <c r="L364" s="70" t="s">
        <v>689</v>
      </c>
      <c r="M364" s="99"/>
      <c r="N364" s="2" t="s">
        <v>737</v>
      </c>
      <c r="O364" s="82" t="s">
        <v>1240</v>
      </c>
      <c r="P364" s="99"/>
      <c r="Q364" s="99"/>
      <c r="R364" s="99"/>
      <c r="S364" s="99"/>
      <c r="T364" s="78">
        <f t="shared" ref="T364:T366" si="17">U364/1.12</f>
        <v>642857.14285714284</v>
      </c>
      <c r="U364" s="78">
        <v>720000</v>
      </c>
      <c r="V364" s="2"/>
      <c r="W364" s="2">
        <v>2017</v>
      </c>
      <c r="X364" s="121"/>
      <c r="Y364" s="140" t="s">
        <v>1257</v>
      </c>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c r="DK364" s="22"/>
      <c r="DL364" s="22"/>
      <c r="DM364" s="22"/>
      <c r="DN364" s="22"/>
      <c r="DO364" s="22"/>
      <c r="DP364" s="22"/>
      <c r="DQ364" s="22"/>
      <c r="DR364" s="22"/>
      <c r="DS364" s="22"/>
      <c r="DT364" s="22"/>
      <c r="DU364" s="22"/>
      <c r="DV364" s="22"/>
      <c r="DW364" s="22"/>
      <c r="DX364" s="22"/>
      <c r="DY364" s="22"/>
      <c r="DZ364" s="22"/>
      <c r="EA364" s="22"/>
      <c r="EB364" s="22"/>
      <c r="EC364" s="22"/>
      <c r="ED364" s="22"/>
      <c r="EE364" s="22"/>
      <c r="EF364" s="22"/>
      <c r="EG364" s="22"/>
      <c r="EH364" s="22"/>
      <c r="EI364" s="22"/>
      <c r="EJ364" s="22"/>
      <c r="EK364" s="22"/>
      <c r="EL364" s="22"/>
      <c r="EM364" s="22"/>
      <c r="EN364" s="22"/>
      <c r="EO364" s="22"/>
      <c r="EP364" s="22"/>
      <c r="EQ364" s="22"/>
      <c r="ER364" s="22"/>
      <c r="ES364" s="22"/>
    </row>
    <row r="365" spans="1:149" s="17" customFormat="1" ht="51" x14ac:dyDescent="0.2">
      <c r="A365" s="225" t="s">
        <v>1662</v>
      </c>
      <c r="B365" s="70" t="s">
        <v>1318</v>
      </c>
      <c r="C365" s="2" t="s">
        <v>717</v>
      </c>
      <c r="D365" s="45" t="s">
        <v>738</v>
      </c>
      <c r="E365" s="45" t="s">
        <v>738</v>
      </c>
      <c r="F365" s="45" t="s">
        <v>2006</v>
      </c>
      <c r="G365" s="70" t="s">
        <v>127</v>
      </c>
      <c r="H365" s="76">
        <v>100</v>
      </c>
      <c r="I365" s="2">
        <v>710000000</v>
      </c>
      <c r="J365" s="2" t="s">
        <v>128</v>
      </c>
      <c r="K365" s="70" t="s">
        <v>531</v>
      </c>
      <c r="L365" s="70" t="s">
        <v>689</v>
      </c>
      <c r="M365" s="99"/>
      <c r="N365" s="2" t="s">
        <v>1008</v>
      </c>
      <c r="O365" s="82" t="s">
        <v>1240</v>
      </c>
      <c r="P365" s="99"/>
      <c r="Q365" s="99"/>
      <c r="R365" s="99"/>
      <c r="S365" s="99"/>
      <c r="T365" s="78">
        <f t="shared" si="17"/>
        <v>1785714.2857142854</v>
      </c>
      <c r="U365" s="78">
        <v>2000000</v>
      </c>
      <c r="V365" s="2"/>
      <c r="W365" s="2">
        <v>2017</v>
      </c>
      <c r="X365" s="121"/>
      <c r="Y365" s="140" t="s">
        <v>1257</v>
      </c>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c r="DL365" s="22"/>
      <c r="DM365" s="22"/>
      <c r="DN365" s="22"/>
      <c r="DO365" s="22"/>
      <c r="DP365" s="22"/>
      <c r="DQ365" s="22"/>
      <c r="DR365" s="22"/>
      <c r="DS365" s="22"/>
      <c r="DT365" s="22"/>
      <c r="DU365" s="22"/>
      <c r="DV365" s="22"/>
      <c r="DW365" s="22"/>
      <c r="DX365" s="22"/>
      <c r="DY365" s="22"/>
      <c r="DZ365" s="22"/>
      <c r="EA365" s="22"/>
      <c r="EB365" s="22"/>
      <c r="EC365" s="22"/>
      <c r="ED365" s="22"/>
      <c r="EE365" s="22"/>
      <c r="EF365" s="22"/>
      <c r="EG365" s="22"/>
      <c r="EH365" s="22"/>
      <c r="EI365" s="22"/>
      <c r="EJ365" s="22"/>
      <c r="EK365" s="22"/>
      <c r="EL365" s="22"/>
      <c r="EM365" s="22"/>
      <c r="EN365" s="22"/>
      <c r="EO365" s="22"/>
      <c r="EP365" s="22"/>
      <c r="EQ365" s="22"/>
      <c r="ER365" s="22"/>
      <c r="ES365" s="22"/>
    </row>
    <row r="366" spans="1:149" s="17" customFormat="1" ht="89.25" x14ac:dyDescent="0.2">
      <c r="A366" s="221" t="s">
        <v>1663</v>
      </c>
      <c r="B366" s="70" t="s">
        <v>1318</v>
      </c>
      <c r="C366" s="110" t="s">
        <v>1298</v>
      </c>
      <c r="D366" s="45" t="s">
        <v>1981</v>
      </c>
      <c r="E366" s="45" t="s">
        <v>1982</v>
      </c>
      <c r="F366" s="45" t="s">
        <v>1329</v>
      </c>
      <c r="G366" s="70" t="s">
        <v>127</v>
      </c>
      <c r="H366" s="76">
        <v>100</v>
      </c>
      <c r="I366" s="2">
        <v>710000000</v>
      </c>
      <c r="J366" s="2" t="s">
        <v>128</v>
      </c>
      <c r="K366" s="2" t="s">
        <v>541</v>
      </c>
      <c r="L366" s="70" t="s">
        <v>689</v>
      </c>
      <c r="M366" s="99"/>
      <c r="N366" s="2" t="s">
        <v>1330</v>
      </c>
      <c r="O366" s="82" t="s">
        <v>1240</v>
      </c>
      <c r="P366" s="99"/>
      <c r="Q366" s="99"/>
      <c r="R366" s="99"/>
      <c r="S366" s="99"/>
      <c r="T366" s="78">
        <f t="shared" si="17"/>
        <v>267857.14285714284</v>
      </c>
      <c r="U366" s="78">
        <v>300000</v>
      </c>
      <c r="V366" s="2"/>
      <c r="W366" s="2">
        <v>2017</v>
      </c>
      <c r="X366" s="121"/>
      <c r="Y366" s="140" t="s">
        <v>1257</v>
      </c>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c r="EE366" s="22"/>
      <c r="EF366" s="22"/>
      <c r="EG366" s="22"/>
      <c r="EH366" s="22"/>
      <c r="EI366" s="22"/>
      <c r="EJ366" s="22"/>
      <c r="EK366" s="22"/>
      <c r="EL366" s="22"/>
      <c r="EM366" s="22"/>
      <c r="EN366" s="22"/>
      <c r="EO366" s="22"/>
      <c r="EP366" s="22"/>
      <c r="EQ366" s="22"/>
      <c r="ER366" s="22"/>
      <c r="ES366" s="22"/>
    </row>
    <row r="367" spans="1:149" s="199" customFormat="1" ht="81" customHeight="1" x14ac:dyDescent="0.2">
      <c r="A367" s="225" t="s">
        <v>1664</v>
      </c>
      <c r="B367" s="64" t="s">
        <v>125</v>
      </c>
      <c r="C367" s="70" t="s">
        <v>1357</v>
      </c>
      <c r="D367" s="204" t="s">
        <v>1380</v>
      </c>
      <c r="E367" s="204" t="s">
        <v>1381</v>
      </c>
      <c r="F367" s="204" t="s">
        <v>1382</v>
      </c>
      <c r="G367" s="70" t="s">
        <v>127</v>
      </c>
      <c r="H367" s="119">
        <v>50</v>
      </c>
      <c r="I367" s="70">
        <v>710000000</v>
      </c>
      <c r="J367" s="70" t="s">
        <v>128</v>
      </c>
      <c r="K367" s="70" t="s">
        <v>170</v>
      </c>
      <c r="L367" s="70" t="s">
        <v>128</v>
      </c>
      <c r="M367" s="381"/>
      <c r="N367" s="70" t="s">
        <v>1383</v>
      </c>
      <c r="O367" s="82" t="s">
        <v>1240</v>
      </c>
      <c r="P367" s="382"/>
      <c r="Q367" s="382"/>
      <c r="R367" s="382"/>
      <c r="S367" s="382"/>
      <c r="T367" s="78">
        <v>0</v>
      </c>
      <c r="U367" s="78">
        <v>0</v>
      </c>
      <c r="V367" s="77" t="s">
        <v>132</v>
      </c>
      <c r="W367" s="70">
        <v>2017</v>
      </c>
      <c r="X367" s="255" t="s">
        <v>2558</v>
      </c>
      <c r="Y367" s="383" t="s">
        <v>1259</v>
      </c>
    </row>
    <row r="368" spans="1:149" s="199" customFormat="1" ht="81" customHeight="1" x14ac:dyDescent="0.2">
      <c r="A368" s="225" t="s">
        <v>2628</v>
      </c>
      <c r="B368" s="64" t="s">
        <v>125</v>
      </c>
      <c r="C368" s="70" t="s">
        <v>1357</v>
      </c>
      <c r="D368" s="204" t="s">
        <v>1380</v>
      </c>
      <c r="E368" s="204" t="s">
        <v>1381</v>
      </c>
      <c r="F368" s="204" t="s">
        <v>1382</v>
      </c>
      <c r="G368" s="70" t="s">
        <v>127</v>
      </c>
      <c r="H368" s="119">
        <v>50</v>
      </c>
      <c r="I368" s="70">
        <v>710000000</v>
      </c>
      <c r="J368" s="70" t="s">
        <v>128</v>
      </c>
      <c r="K368" s="70" t="s">
        <v>541</v>
      </c>
      <c r="L368" s="70" t="s">
        <v>128</v>
      </c>
      <c r="M368" s="381"/>
      <c r="N368" s="70" t="s">
        <v>2624</v>
      </c>
      <c r="O368" s="82" t="s">
        <v>1240</v>
      </c>
      <c r="P368" s="382"/>
      <c r="Q368" s="382"/>
      <c r="R368" s="382"/>
      <c r="S368" s="382"/>
      <c r="T368" s="78">
        <v>50000000</v>
      </c>
      <c r="U368" s="78">
        <v>56000000.000000007</v>
      </c>
      <c r="V368" s="77" t="s">
        <v>132</v>
      </c>
      <c r="W368" s="70">
        <v>2017</v>
      </c>
      <c r="X368" s="197" t="s">
        <v>2359</v>
      </c>
      <c r="Y368" s="383" t="s">
        <v>1259</v>
      </c>
    </row>
    <row r="369" spans="1:25" s="50" customFormat="1" ht="51" x14ac:dyDescent="0.2">
      <c r="A369" s="221" t="s">
        <v>1665</v>
      </c>
      <c r="B369" s="2" t="s">
        <v>125</v>
      </c>
      <c r="C369" s="2" t="s">
        <v>1360</v>
      </c>
      <c r="D369" s="45" t="s">
        <v>1384</v>
      </c>
      <c r="E369" s="45" t="s">
        <v>1384</v>
      </c>
      <c r="F369" s="45" t="s">
        <v>1385</v>
      </c>
      <c r="G369" s="2" t="s">
        <v>735</v>
      </c>
      <c r="H369" s="119">
        <v>100</v>
      </c>
      <c r="I369" s="2">
        <v>710000000</v>
      </c>
      <c r="J369" s="2" t="s">
        <v>128</v>
      </c>
      <c r="K369" s="2" t="s">
        <v>519</v>
      </c>
      <c r="L369" s="2" t="s">
        <v>128</v>
      </c>
      <c r="M369" s="90"/>
      <c r="N369" s="2" t="s">
        <v>2726</v>
      </c>
      <c r="O369" s="82" t="s">
        <v>1240</v>
      </c>
      <c r="P369" s="92"/>
      <c r="Q369" s="92"/>
      <c r="R369" s="92"/>
      <c r="S369" s="92"/>
      <c r="T369" s="72">
        <v>50000000</v>
      </c>
      <c r="U369" s="72">
        <v>56000000.000000007</v>
      </c>
      <c r="V369" s="92"/>
      <c r="W369" s="2">
        <v>2017</v>
      </c>
      <c r="X369" s="160"/>
      <c r="Y369" s="55" t="s">
        <v>1259</v>
      </c>
    </row>
    <row r="370" spans="1:25" s="50" customFormat="1" ht="51" x14ac:dyDescent="0.2">
      <c r="A370" s="225" t="s">
        <v>1666</v>
      </c>
      <c r="B370" s="2" t="s">
        <v>125</v>
      </c>
      <c r="C370" s="2" t="s">
        <v>1364</v>
      </c>
      <c r="D370" s="45" t="s">
        <v>1386</v>
      </c>
      <c r="E370" s="45" t="s">
        <v>1386</v>
      </c>
      <c r="F370" s="45" t="s">
        <v>1387</v>
      </c>
      <c r="G370" s="2" t="s">
        <v>127</v>
      </c>
      <c r="H370" s="119">
        <v>100</v>
      </c>
      <c r="I370" s="2">
        <v>710000000</v>
      </c>
      <c r="J370" s="2" t="s">
        <v>128</v>
      </c>
      <c r="K370" s="2" t="s">
        <v>170</v>
      </c>
      <c r="L370" s="2" t="s">
        <v>128</v>
      </c>
      <c r="M370" s="90"/>
      <c r="N370" s="2" t="s">
        <v>1383</v>
      </c>
      <c r="O370" s="82" t="s">
        <v>1240</v>
      </c>
      <c r="P370" s="92"/>
      <c r="Q370" s="92"/>
      <c r="R370" s="92"/>
      <c r="S370" s="92"/>
      <c r="T370" s="72">
        <v>14448000</v>
      </c>
      <c r="U370" s="72">
        <v>16181760.000000002</v>
      </c>
      <c r="V370" s="14" t="s">
        <v>132</v>
      </c>
      <c r="W370" s="2">
        <v>2017</v>
      </c>
      <c r="X370" s="160"/>
      <c r="Y370" s="55" t="s">
        <v>1259</v>
      </c>
    </row>
    <row r="371" spans="1:25" s="199" customFormat="1" ht="81" customHeight="1" x14ac:dyDescent="0.2">
      <c r="A371" s="221" t="s">
        <v>1667</v>
      </c>
      <c r="B371" s="64" t="s">
        <v>125</v>
      </c>
      <c r="C371" s="70" t="s">
        <v>1367</v>
      </c>
      <c r="D371" s="204" t="s">
        <v>1388</v>
      </c>
      <c r="E371" s="204" t="s">
        <v>1389</v>
      </c>
      <c r="F371" s="204" t="s">
        <v>2013</v>
      </c>
      <c r="G371" s="70" t="s">
        <v>127</v>
      </c>
      <c r="H371" s="119">
        <v>0</v>
      </c>
      <c r="I371" s="70">
        <v>710000000</v>
      </c>
      <c r="J371" s="70" t="s">
        <v>128</v>
      </c>
      <c r="K371" s="70" t="s">
        <v>170</v>
      </c>
      <c r="L371" s="70" t="s">
        <v>128</v>
      </c>
      <c r="M371" s="381"/>
      <c r="N371" s="70" t="s">
        <v>1383</v>
      </c>
      <c r="O371" s="82" t="s">
        <v>1240</v>
      </c>
      <c r="P371" s="382"/>
      <c r="Q371" s="382"/>
      <c r="R371" s="382"/>
      <c r="S371" s="382"/>
      <c r="T371" s="78">
        <v>0</v>
      </c>
      <c r="U371" s="78">
        <v>0</v>
      </c>
      <c r="V371" s="77" t="s">
        <v>132</v>
      </c>
      <c r="W371" s="70">
        <v>2017</v>
      </c>
      <c r="X371" s="255" t="s">
        <v>2558</v>
      </c>
      <c r="Y371" s="383" t="s">
        <v>1259</v>
      </c>
    </row>
    <row r="372" spans="1:25" s="199" customFormat="1" ht="81" customHeight="1" x14ac:dyDescent="0.2">
      <c r="A372" s="221" t="s">
        <v>2629</v>
      </c>
      <c r="B372" s="64" t="s">
        <v>125</v>
      </c>
      <c r="C372" s="70" t="s">
        <v>1367</v>
      </c>
      <c r="D372" s="204" t="s">
        <v>1388</v>
      </c>
      <c r="E372" s="204" t="s">
        <v>1389</v>
      </c>
      <c r="F372" s="204" t="s">
        <v>2013</v>
      </c>
      <c r="G372" s="70" t="s">
        <v>127</v>
      </c>
      <c r="H372" s="119">
        <v>0</v>
      </c>
      <c r="I372" s="70">
        <v>710000000</v>
      </c>
      <c r="J372" s="70" t="s">
        <v>128</v>
      </c>
      <c r="K372" s="70" t="s">
        <v>541</v>
      </c>
      <c r="L372" s="70" t="s">
        <v>128</v>
      </c>
      <c r="M372" s="381"/>
      <c r="N372" s="70" t="s">
        <v>2624</v>
      </c>
      <c r="O372" s="82" t="s">
        <v>1240</v>
      </c>
      <c r="P372" s="382"/>
      <c r="Q372" s="382"/>
      <c r="R372" s="382"/>
      <c r="S372" s="382"/>
      <c r="T372" s="78">
        <v>621980327.67857134</v>
      </c>
      <c r="U372" s="78">
        <v>696617967</v>
      </c>
      <c r="V372" s="77" t="s">
        <v>132</v>
      </c>
      <c r="W372" s="70">
        <v>2017</v>
      </c>
      <c r="X372" s="197" t="s">
        <v>2413</v>
      </c>
      <c r="Y372" s="383" t="s">
        <v>1259</v>
      </c>
    </row>
    <row r="373" spans="1:25" s="199" customFormat="1" ht="81" customHeight="1" x14ac:dyDescent="0.2">
      <c r="A373" s="225" t="s">
        <v>1668</v>
      </c>
      <c r="B373" s="64" t="s">
        <v>125</v>
      </c>
      <c r="C373" s="70" t="s">
        <v>1357</v>
      </c>
      <c r="D373" s="204" t="s">
        <v>1380</v>
      </c>
      <c r="E373" s="204" t="s">
        <v>1380</v>
      </c>
      <c r="F373" s="204" t="s">
        <v>1983</v>
      </c>
      <c r="G373" s="70" t="s">
        <v>735</v>
      </c>
      <c r="H373" s="119">
        <v>0</v>
      </c>
      <c r="I373" s="70">
        <v>710000000</v>
      </c>
      <c r="J373" s="70" t="s">
        <v>128</v>
      </c>
      <c r="K373" s="70" t="s">
        <v>522</v>
      </c>
      <c r="L373" s="70" t="s">
        <v>128</v>
      </c>
      <c r="M373" s="381"/>
      <c r="N373" s="70" t="s">
        <v>541</v>
      </c>
      <c r="O373" s="82" t="s">
        <v>1240</v>
      </c>
      <c r="P373" s="382"/>
      <c r="Q373" s="382"/>
      <c r="R373" s="382"/>
      <c r="S373" s="382"/>
      <c r="T373" s="78">
        <v>0</v>
      </c>
      <c r="U373" s="78">
        <v>0</v>
      </c>
      <c r="V373" s="382"/>
      <c r="W373" s="70">
        <v>2017</v>
      </c>
      <c r="X373" s="255" t="s">
        <v>2558</v>
      </c>
      <c r="Y373" s="383" t="s">
        <v>1259</v>
      </c>
    </row>
    <row r="374" spans="1:25" s="199" customFormat="1" ht="81" customHeight="1" x14ac:dyDescent="0.2">
      <c r="A374" s="225" t="s">
        <v>2630</v>
      </c>
      <c r="B374" s="64" t="s">
        <v>125</v>
      </c>
      <c r="C374" s="70" t="s">
        <v>1357</v>
      </c>
      <c r="D374" s="204" t="s">
        <v>1380</v>
      </c>
      <c r="E374" s="204" t="s">
        <v>1380</v>
      </c>
      <c r="F374" s="204" t="s">
        <v>1983</v>
      </c>
      <c r="G374" s="70" t="s">
        <v>735</v>
      </c>
      <c r="H374" s="119">
        <v>0</v>
      </c>
      <c r="I374" s="70">
        <v>710000000</v>
      </c>
      <c r="J374" s="70" t="s">
        <v>128</v>
      </c>
      <c r="K374" s="70" t="s">
        <v>541</v>
      </c>
      <c r="L374" s="70" t="s">
        <v>128</v>
      </c>
      <c r="M374" s="381"/>
      <c r="N374" s="70" t="s">
        <v>2578</v>
      </c>
      <c r="O374" s="82" t="s">
        <v>1240</v>
      </c>
      <c r="P374" s="382"/>
      <c r="Q374" s="382"/>
      <c r="R374" s="382"/>
      <c r="S374" s="382"/>
      <c r="T374" s="78">
        <v>98075892.857142851</v>
      </c>
      <c r="U374" s="78">
        <v>109845000</v>
      </c>
      <c r="V374" s="382"/>
      <c r="W374" s="70">
        <v>2017</v>
      </c>
      <c r="X374" s="197" t="s">
        <v>2359</v>
      </c>
      <c r="Y374" s="383" t="s">
        <v>1259</v>
      </c>
    </row>
    <row r="375" spans="1:25" s="199" customFormat="1" ht="82.5" customHeight="1" x14ac:dyDescent="0.2">
      <c r="A375" s="221" t="s">
        <v>2073</v>
      </c>
      <c r="B375" s="70" t="s">
        <v>125</v>
      </c>
      <c r="C375" s="203" t="s">
        <v>2025</v>
      </c>
      <c r="D375" s="211" t="s">
        <v>2074</v>
      </c>
      <c r="E375" s="217" t="s">
        <v>2074</v>
      </c>
      <c r="F375" s="211" t="s">
        <v>2075</v>
      </c>
      <c r="G375" s="2" t="s">
        <v>735</v>
      </c>
      <c r="H375" s="69">
        <v>80</v>
      </c>
      <c r="I375" s="70">
        <v>710000000</v>
      </c>
      <c r="J375" s="70" t="s">
        <v>128</v>
      </c>
      <c r="K375" s="70" t="s">
        <v>446</v>
      </c>
      <c r="L375" s="70" t="s">
        <v>689</v>
      </c>
      <c r="M375" s="70"/>
      <c r="N375" s="70" t="s">
        <v>2211</v>
      </c>
      <c r="O375" s="82" t="s">
        <v>171</v>
      </c>
      <c r="P375" s="70"/>
      <c r="Q375" s="70"/>
      <c r="R375" s="78"/>
      <c r="S375" s="78"/>
      <c r="T375" s="206">
        <v>10800000</v>
      </c>
      <c r="U375" s="206">
        <v>12096000</v>
      </c>
      <c r="V375" s="70"/>
      <c r="W375" s="70">
        <v>2017</v>
      </c>
      <c r="X375" s="212" t="s">
        <v>2076</v>
      </c>
      <c r="Y375" s="213" t="s">
        <v>2029</v>
      </c>
    </row>
    <row r="376" spans="1:25" s="199" customFormat="1" ht="81" customHeight="1" x14ac:dyDescent="0.2">
      <c r="A376" s="221" t="s">
        <v>2077</v>
      </c>
      <c r="B376" s="64" t="s">
        <v>125</v>
      </c>
      <c r="C376" s="64" t="s">
        <v>2031</v>
      </c>
      <c r="D376" s="214" t="s">
        <v>2078</v>
      </c>
      <c r="E376" s="214" t="s">
        <v>2078</v>
      </c>
      <c r="F376" s="214" t="s">
        <v>2079</v>
      </c>
      <c r="G376" s="215" t="s">
        <v>127</v>
      </c>
      <c r="H376" s="216">
        <v>80</v>
      </c>
      <c r="I376" s="64">
        <v>710000000</v>
      </c>
      <c r="J376" s="70" t="s">
        <v>128</v>
      </c>
      <c r="K376" s="64" t="s">
        <v>446</v>
      </c>
      <c r="L376" s="70" t="s">
        <v>689</v>
      </c>
      <c r="M376" s="64"/>
      <c r="N376" s="2" t="s">
        <v>974</v>
      </c>
      <c r="O376" s="82" t="s">
        <v>2631</v>
      </c>
      <c r="P376" s="64"/>
      <c r="Q376" s="64"/>
      <c r="R376" s="78"/>
      <c r="S376" s="78"/>
      <c r="T376" s="206">
        <v>0</v>
      </c>
      <c r="U376" s="206">
        <v>0</v>
      </c>
      <c r="V376" s="64"/>
      <c r="W376" s="70">
        <v>2017</v>
      </c>
      <c r="X376" s="255" t="s">
        <v>2558</v>
      </c>
      <c r="Y376" s="258" t="s">
        <v>2029</v>
      </c>
    </row>
    <row r="377" spans="1:25" s="199" customFormat="1" ht="81" customHeight="1" x14ac:dyDescent="0.2">
      <c r="A377" s="221" t="s">
        <v>2632</v>
      </c>
      <c r="B377" s="64" t="s">
        <v>125</v>
      </c>
      <c r="C377" s="64" t="s">
        <v>2031</v>
      </c>
      <c r="D377" s="214" t="s">
        <v>2078</v>
      </c>
      <c r="E377" s="214" t="s">
        <v>2078</v>
      </c>
      <c r="F377" s="214" t="s">
        <v>2079</v>
      </c>
      <c r="G377" s="215" t="s">
        <v>127</v>
      </c>
      <c r="H377" s="216">
        <v>80</v>
      </c>
      <c r="I377" s="64">
        <v>710000000</v>
      </c>
      <c r="J377" s="70" t="s">
        <v>128</v>
      </c>
      <c r="K377" s="70" t="s">
        <v>546</v>
      </c>
      <c r="L377" s="70" t="s">
        <v>689</v>
      </c>
      <c r="M377" s="64"/>
      <c r="N377" s="2" t="s">
        <v>1330</v>
      </c>
      <c r="O377" s="82" t="s">
        <v>548</v>
      </c>
      <c r="P377" s="64"/>
      <c r="Q377" s="64"/>
      <c r="R377" s="78"/>
      <c r="S377" s="78"/>
      <c r="T377" s="206">
        <v>1434821.4285714284</v>
      </c>
      <c r="U377" s="206">
        <v>1607000</v>
      </c>
      <c r="V377" s="64"/>
      <c r="W377" s="70">
        <v>2017</v>
      </c>
      <c r="X377" s="259" t="s">
        <v>2633</v>
      </c>
      <c r="Y377" s="258" t="s">
        <v>2029</v>
      </c>
    </row>
    <row r="378" spans="1:25" s="199" customFormat="1" ht="81" customHeight="1" x14ac:dyDescent="0.2">
      <c r="A378" s="221" t="s">
        <v>2080</v>
      </c>
      <c r="B378" s="64" t="s">
        <v>125</v>
      </c>
      <c r="C378" s="70" t="s">
        <v>2036</v>
      </c>
      <c r="D378" s="214" t="s">
        <v>2081</v>
      </c>
      <c r="E378" s="214" t="s">
        <v>2081</v>
      </c>
      <c r="F378" s="214" t="s">
        <v>2082</v>
      </c>
      <c r="G378" s="215" t="s">
        <v>127</v>
      </c>
      <c r="H378" s="216">
        <v>80</v>
      </c>
      <c r="I378" s="70">
        <v>710000000</v>
      </c>
      <c r="J378" s="70" t="s">
        <v>128</v>
      </c>
      <c r="K378" s="64" t="s">
        <v>519</v>
      </c>
      <c r="L378" s="70" t="s">
        <v>689</v>
      </c>
      <c r="M378" s="64"/>
      <c r="N378" s="64" t="s">
        <v>2634</v>
      </c>
      <c r="O378" s="2" t="s">
        <v>171</v>
      </c>
      <c r="P378" s="64"/>
      <c r="Q378" s="64"/>
      <c r="R378" s="78"/>
      <c r="S378" s="78"/>
      <c r="T378" s="206">
        <v>0</v>
      </c>
      <c r="U378" s="206">
        <v>0</v>
      </c>
      <c r="V378" s="70"/>
      <c r="W378" s="70">
        <v>2017</v>
      </c>
      <c r="X378" s="255" t="s">
        <v>2558</v>
      </c>
      <c r="Y378" s="258" t="s">
        <v>2029</v>
      </c>
    </row>
    <row r="379" spans="1:25" s="199" customFormat="1" ht="81" customHeight="1" x14ac:dyDescent="0.2">
      <c r="A379" s="221" t="s">
        <v>2635</v>
      </c>
      <c r="B379" s="64" t="s">
        <v>125</v>
      </c>
      <c r="C379" s="70" t="s">
        <v>2036</v>
      </c>
      <c r="D379" s="214" t="s">
        <v>2081</v>
      </c>
      <c r="E379" s="214" t="s">
        <v>2081</v>
      </c>
      <c r="F379" s="214" t="s">
        <v>2636</v>
      </c>
      <c r="G379" s="215" t="s">
        <v>127</v>
      </c>
      <c r="H379" s="216">
        <v>80</v>
      </c>
      <c r="I379" s="70">
        <v>710000000</v>
      </c>
      <c r="J379" s="70" t="s">
        <v>128</v>
      </c>
      <c r="K379" s="64" t="s">
        <v>519</v>
      </c>
      <c r="L379" s="70" t="s">
        <v>689</v>
      </c>
      <c r="M379" s="64"/>
      <c r="N379" s="64" t="s">
        <v>2634</v>
      </c>
      <c r="O379" s="2" t="s">
        <v>171</v>
      </c>
      <c r="P379" s="64"/>
      <c r="Q379" s="64"/>
      <c r="R379" s="78"/>
      <c r="S379" s="78"/>
      <c r="T379" s="206">
        <v>596700</v>
      </c>
      <c r="U379" s="206">
        <v>668304.00000000012</v>
      </c>
      <c r="V379" s="70"/>
      <c r="W379" s="70">
        <v>2017</v>
      </c>
      <c r="X379" s="259" t="s">
        <v>2637</v>
      </c>
      <c r="Y379" s="258" t="s">
        <v>2029</v>
      </c>
    </row>
    <row r="380" spans="1:25" s="199" customFormat="1" ht="147.75" customHeight="1" x14ac:dyDescent="0.2">
      <c r="A380" s="221" t="s">
        <v>2083</v>
      </c>
      <c r="B380" s="70" t="s">
        <v>125</v>
      </c>
      <c r="C380" s="64" t="s">
        <v>672</v>
      </c>
      <c r="D380" s="211" t="s">
        <v>2084</v>
      </c>
      <c r="E380" s="214" t="s">
        <v>2085</v>
      </c>
      <c r="F380" s="214" t="s">
        <v>2086</v>
      </c>
      <c r="G380" s="215" t="s">
        <v>127</v>
      </c>
      <c r="H380" s="216">
        <v>0</v>
      </c>
      <c r="I380" s="64">
        <v>710000000</v>
      </c>
      <c r="J380" s="70" t="s">
        <v>128</v>
      </c>
      <c r="K380" s="64" t="s">
        <v>532</v>
      </c>
      <c r="L380" s="2" t="s">
        <v>792</v>
      </c>
      <c r="M380" s="64"/>
      <c r="N380" s="64" t="s">
        <v>519</v>
      </c>
      <c r="O380" s="2" t="s">
        <v>2735</v>
      </c>
      <c r="P380" s="64"/>
      <c r="Q380" s="64"/>
      <c r="R380" s="78"/>
      <c r="S380" s="78"/>
      <c r="T380" s="206">
        <v>11350876.651785713</v>
      </c>
      <c r="U380" s="206">
        <v>12712981.85</v>
      </c>
      <c r="V380" s="64"/>
      <c r="W380" s="70">
        <v>2017</v>
      </c>
      <c r="X380" s="212" t="s">
        <v>2076</v>
      </c>
      <c r="Y380" s="213" t="s">
        <v>2029</v>
      </c>
    </row>
    <row r="381" spans="1:25" s="199" customFormat="1" ht="81" customHeight="1" x14ac:dyDescent="0.2">
      <c r="A381" s="221" t="s">
        <v>2087</v>
      </c>
      <c r="B381" s="64" t="s">
        <v>125</v>
      </c>
      <c r="C381" s="64" t="s">
        <v>672</v>
      </c>
      <c r="D381" s="211" t="s">
        <v>2084</v>
      </c>
      <c r="E381" s="214" t="s">
        <v>2085</v>
      </c>
      <c r="F381" s="214" t="s">
        <v>2088</v>
      </c>
      <c r="G381" s="215" t="s">
        <v>127</v>
      </c>
      <c r="H381" s="216">
        <v>0</v>
      </c>
      <c r="I381" s="64">
        <v>710000000</v>
      </c>
      <c r="J381" s="70" t="s">
        <v>128</v>
      </c>
      <c r="K381" s="64" t="s">
        <v>522</v>
      </c>
      <c r="L381" s="70" t="s">
        <v>789</v>
      </c>
      <c r="M381" s="64"/>
      <c r="N381" s="64" t="s">
        <v>546</v>
      </c>
      <c r="O381" s="2" t="s">
        <v>2735</v>
      </c>
      <c r="P381" s="64"/>
      <c r="Q381" s="64"/>
      <c r="R381" s="78"/>
      <c r="S381" s="78"/>
      <c r="T381" s="206">
        <v>0</v>
      </c>
      <c r="U381" s="206">
        <v>0</v>
      </c>
      <c r="V381" s="64"/>
      <c r="W381" s="70">
        <v>2017</v>
      </c>
      <c r="X381" s="255" t="s">
        <v>2558</v>
      </c>
      <c r="Y381" s="258" t="s">
        <v>2029</v>
      </c>
    </row>
    <row r="382" spans="1:25" s="199" customFormat="1" ht="81" customHeight="1" x14ac:dyDescent="0.2">
      <c r="A382" s="221" t="s">
        <v>2638</v>
      </c>
      <c r="B382" s="64" t="s">
        <v>125</v>
      </c>
      <c r="C382" s="64" t="s">
        <v>672</v>
      </c>
      <c r="D382" s="211" t="s">
        <v>2084</v>
      </c>
      <c r="E382" s="214" t="s">
        <v>2085</v>
      </c>
      <c r="F382" s="214" t="s">
        <v>2088</v>
      </c>
      <c r="G382" s="215" t="s">
        <v>127</v>
      </c>
      <c r="H382" s="216">
        <v>0</v>
      </c>
      <c r="I382" s="64">
        <v>710000000</v>
      </c>
      <c r="J382" s="70" t="s">
        <v>128</v>
      </c>
      <c r="K382" s="70" t="s">
        <v>546</v>
      </c>
      <c r="L382" s="70" t="s">
        <v>789</v>
      </c>
      <c r="M382" s="64"/>
      <c r="N382" s="64" t="s">
        <v>2559</v>
      </c>
      <c r="O382" s="2" t="s">
        <v>2735</v>
      </c>
      <c r="P382" s="64"/>
      <c r="Q382" s="64"/>
      <c r="R382" s="78"/>
      <c r="S382" s="78"/>
      <c r="T382" s="206">
        <v>11350876.651785713</v>
      </c>
      <c r="U382" s="206">
        <v>12712981.85</v>
      </c>
      <c r="V382" s="64"/>
      <c r="W382" s="70">
        <v>2017</v>
      </c>
      <c r="X382" s="259" t="s">
        <v>2639</v>
      </c>
      <c r="Y382" s="258" t="s">
        <v>2029</v>
      </c>
    </row>
    <row r="383" spans="1:25" s="199" customFormat="1" ht="81" customHeight="1" x14ac:dyDescent="0.2">
      <c r="A383" s="221" t="s">
        <v>2089</v>
      </c>
      <c r="B383" s="70" t="s">
        <v>125</v>
      </c>
      <c r="C383" s="64" t="s">
        <v>672</v>
      </c>
      <c r="D383" s="211" t="s">
        <v>2084</v>
      </c>
      <c r="E383" s="214" t="s">
        <v>2085</v>
      </c>
      <c r="F383" s="214" t="s">
        <v>2090</v>
      </c>
      <c r="G383" s="215" t="s">
        <v>127</v>
      </c>
      <c r="H383" s="216">
        <v>0</v>
      </c>
      <c r="I383" s="64">
        <v>710000000</v>
      </c>
      <c r="J383" s="70" t="s">
        <v>128</v>
      </c>
      <c r="K383" s="64" t="s">
        <v>532</v>
      </c>
      <c r="L383" s="70" t="s">
        <v>2091</v>
      </c>
      <c r="M383" s="64"/>
      <c r="N383" s="64" t="s">
        <v>519</v>
      </c>
      <c r="O383" s="2" t="s">
        <v>2735</v>
      </c>
      <c r="P383" s="64"/>
      <c r="Q383" s="64"/>
      <c r="R383" s="78"/>
      <c r="S383" s="78"/>
      <c r="T383" s="206">
        <v>0</v>
      </c>
      <c r="U383" s="206">
        <v>0</v>
      </c>
      <c r="V383" s="64"/>
      <c r="W383" s="70">
        <v>2017</v>
      </c>
      <c r="X383" s="255" t="s">
        <v>2558</v>
      </c>
      <c r="Y383" s="258" t="s">
        <v>2029</v>
      </c>
    </row>
    <row r="384" spans="1:25" s="199" customFormat="1" ht="81" customHeight="1" x14ac:dyDescent="0.2">
      <c r="A384" s="221" t="s">
        <v>2640</v>
      </c>
      <c r="B384" s="70" t="s">
        <v>125</v>
      </c>
      <c r="C384" s="64" t="s">
        <v>672</v>
      </c>
      <c r="D384" s="211" t="s">
        <v>2084</v>
      </c>
      <c r="E384" s="214" t="s">
        <v>2085</v>
      </c>
      <c r="F384" s="214" t="s">
        <v>2090</v>
      </c>
      <c r="G384" s="215" t="s">
        <v>127</v>
      </c>
      <c r="H384" s="216">
        <v>0</v>
      </c>
      <c r="I384" s="64">
        <v>710000000</v>
      </c>
      <c r="J384" s="70" t="s">
        <v>128</v>
      </c>
      <c r="K384" s="64" t="s">
        <v>532</v>
      </c>
      <c r="L384" s="70" t="s">
        <v>2091</v>
      </c>
      <c r="M384" s="64"/>
      <c r="N384" s="64" t="s">
        <v>519</v>
      </c>
      <c r="O384" s="2" t="s">
        <v>2735</v>
      </c>
      <c r="P384" s="64"/>
      <c r="Q384" s="64"/>
      <c r="R384" s="78"/>
      <c r="S384" s="78"/>
      <c r="T384" s="206">
        <v>7779448.0803571418</v>
      </c>
      <c r="U384" s="206">
        <v>8712981.8499999996</v>
      </c>
      <c r="V384" s="64"/>
      <c r="W384" s="70">
        <v>2017</v>
      </c>
      <c r="X384" s="259" t="s">
        <v>2641</v>
      </c>
      <c r="Y384" s="258" t="s">
        <v>2029</v>
      </c>
    </row>
    <row r="385" spans="1:25" s="199" customFormat="1" ht="203.25" customHeight="1" x14ac:dyDescent="0.2">
      <c r="A385" s="221" t="s">
        <v>2092</v>
      </c>
      <c r="B385" s="70" t="s">
        <v>125</v>
      </c>
      <c r="C385" s="64" t="s">
        <v>2047</v>
      </c>
      <c r="D385" s="214" t="s">
        <v>2093</v>
      </c>
      <c r="E385" s="214" t="s">
        <v>2093</v>
      </c>
      <c r="F385" s="214" t="s">
        <v>2094</v>
      </c>
      <c r="G385" s="70" t="s">
        <v>735</v>
      </c>
      <c r="H385" s="216">
        <v>50</v>
      </c>
      <c r="I385" s="64">
        <v>710000000</v>
      </c>
      <c r="J385" s="70" t="s">
        <v>128</v>
      </c>
      <c r="K385" s="64" t="s">
        <v>446</v>
      </c>
      <c r="L385" s="70" t="s">
        <v>689</v>
      </c>
      <c r="M385" s="64"/>
      <c r="N385" s="64" t="s">
        <v>2095</v>
      </c>
      <c r="O385" s="82" t="s">
        <v>171</v>
      </c>
      <c r="P385" s="64"/>
      <c r="Q385" s="64"/>
      <c r="R385" s="78"/>
      <c r="S385" s="78"/>
      <c r="T385" s="206">
        <v>0</v>
      </c>
      <c r="U385" s="206">
        <v>0</v>
      </c>
      <c r="V385" s="70"/>
      <c r="W385" s="70">
        <v>2017</v>
      </c>
      <c r="X385" s="255" t="s">
        <v>2126</v>
      </c>
      <c r="Y385" s="258" t="s">
        <v>2029</v>
      </c>
    </row>
    <row r="386" spans="1:25" s="199" customFormat="1" ht="81" customHeight="1" x14ac:dyDescent="0.2">
      <c r="A386" s="221" t="s">
        <v>2246</v>
      </c>
      <c r="B386" s="64" t="s">
        <v>125</v>
      </c>
      <c r="C386" s="64" t="s">
        <v>2047</v>
      </c>
      <c r="D386" s="214" t="s">
        <v>2093</v>
      </c>
      <c r="E386" s="214" t="s">
        <v>2093</v>
      </c>
      <c r="F386" s="214" t="s">
        <v>2094</v>
      </c>
      <c r="G386" s="70" t="s">
        <v>735</v>
      </c>
      <c r="H386" s="216">
        <v>50</v>
      </c>
      <c r="I386" s="64">
        <v>710000000</v>
      </c>
      <c r="J386" s="70" t="s">
        <v>128</v>
      </c>
      <c r="K386" s="70" t="s">
        <v>522</v>
      </c>
      <c r="L386" s="70" t="s">
        <v>689</v>
      </c>
      <c r="M386" s="64"/>
      <c r="N386" s="64" t="s">
        <v>2095</v>
      </c>
      <c r="O386" s="2" t="s">
        <v>171</v>
      </c>
      <c r="P386" s="64"/>
      <c r="Q386" s="64"/>
      <c r="R386" s="78"/>
      <c r="S386" s="78"/>
      <c r="T386" s="206">
        <v>0</v>
      </c>
      <c r="U386" s="206">
        <v>0</v>
      </c>
      <c r="V386" s="70"/>
      <c r="W386" s="70">
        <v>2017</v>
      </c>
      <c r="X386" s="255" t="s">
        <v>2558</v>
      </c>
      <c r="Y386" s="258" t="s">
        <v>2029</v>
      </c>
    </row>
    <row r="387" spans="1:25" s="199" customFormat="1" ht="81" customHeight="1" x14ac:dyDescent="0.2">
      <c r="A387" s="221" t="s">
        <v>2642</v>
      </c>
      <c r="B387" s="64" t="s">
        <v>125</v>
      </c>
      <c r="C387" s="70" t="s">
        <v>2465</v>
      </c>
      <c r="D387" s="336" t="s">
        <v>2643</v>
      </c>
      <c r="E387" s="336" t="s">
        <v>2643</v>
      </c>
      <c r="F387" s="214" t="s">
        <v>2644</v>
      </c>
      <c r="G387" s="70" t="s">
        <v>735</v>
      </c>
      <c r="H387" s="216">
        <v>50</v>
      </c>
      <c r="I387" s="64">
        <v>710000000</v>
      </c>
      <c r="J387" s="70" t="s">
        <v>128</v>
      </c>
      <c r="K387" s="70" t="s">
        <v>546</v>
      </c>
      <c r="L387" s="70" t="s">
        <v>689</v>
      </c>
      <c r="M387" s="64"/>
      <c r="N387" s="2" t="s">
        <v>1330</v>
      </c>
      <c r="O387" s="2" t="s">
        <v>171</v>
      </c>
      <c r="P387" s="64"/>
      <c r="Q387" s="64"/>
      <c r="R387" s="78"/>
      <c r="S387" s="78"/>
      <c r="T387" s="206">
        <v>50000000</v>
      </c>
      <c r="U387" s="206">
        <v>56000000</v>
      </c>
      <c r="V387" s="70"/>
      <c r="W387" s="70">
        <v>2017</v>
      </c>
      <c r="X387" s="259" t="s">
        <v>2645</v>
      </c>
      <c r="Y387" s="258" t="s">
        <v>2029</v>
      </c>
    </row>
    <row r="388" spans="1:25" s="199" customFormat="1" ht="137.25" customHeight="1" x14ac:dyDescent="0.2">
      <c r="A388" s="221" t="s">
        <v>2096</v>
      </c>
      <c r="B388" s="70" t="s">
        <v>125</v>
      </c>
      <c r="C388" s="64" t="s">
        <v>396</v>
      </c>
      <c r="D388" s="214" t="s">
        <v>2097</v>
      </c>
      <c r="E388" s="214" t="s">
        <v>2097</v>
      </c>
      <c r="F388" s="214" t="s">
        <v>2098</v>
      </c>
      <c r="G388" s="70" t="s">
        <v>445</v>
      </c>
      <c r="H388" s="216">
        <v>50</v>
      </c>
      <c r="I388" s="70">
        <v>710000000</v>
      </c>
      <c r="J388" s="70" t="s">
        <v>128</v>
      </c>
      <c r="K388" s="64" t="s">
        <v>446</v>
      </c>
      <c r="L388" s="70" t="s">
        <v>689</v>
      </c>
      <c r="M388" s="64"/>
      <c r="N388" s="64" t="s">
        <v>2099</v>
      </c>
      <c r="O388" s="82" t="s">
        <v>171</v>
      </c>
      <c r="P388" s="64"/>
      <c r="Q388" s="64"/>
      <c r="R388" s="78"/>
      <c r="S388" s="78"/>
      <c r="T388" s="206">
        <v>0</v>
      </c>
      <c r="U388" s="206">
        <v>0</v>
      </c>
      <c r="V388" s="70"/>
      <c r="W388" s="70">
        <v>2017</v>
      </c>
      <c r="X388" s="255" t="s">
        <v>2126</v>
      </c>
      <c r="Y388" s="258" t="s">
        <v>2029</v>
      </c>
    </row>
    <row r="389" spans="1:25" s="199" customFormat="1" ht="137.25" customHeight="1" x14ac:dyDescent="0.2">
      <c r="A389" s="221" t="s">
        <v>2247</v>
      </c>
      <c r="B389" s="70" t="s">
        <v>125</v>
      </c>
      <c r="C389" s="64" t="s">
        <v>396</v>
      </c>
      <c r="D389" s="214" t="s">
        <v>2097</v>
      </c>
      <c r="E389" s="214" t="s">
        <v>2097</v>
      </c>
      <c r="F389" s="214" t="s">
        <v>2098</v>
      </c>
      <c r="G389" s="70" t="s">
        <v>735</v>
      </c>
      <c r="H389" s="216">
        <v>50</v>
      </c>
      <c r="I389" s="70">
        <v>710000000</v>
      </c>
      <c r="J389" s="70" t="s">
        <v>128</v>
      </c>
      <c r="K389" s="70" t="s">
        <v>522</v>
      </c>
      <c r="L389" s="70" t="s">
        <v>689</v>
      </c>
      <c r="M389" s="64"/>
      <c r="N389" s="64" t="s">
        <v>2248</v>
      </c>
      <c r="O389" s="82" t="s">
        <v>171</v>
      </c>
      <c r="P389" s="64"/>
      <c r="Q389" s="64"/>
      <c r="R389" s="78"/>
      <c r="S389" s="78"/>
      <c r="T389" s="206">
        <v>6000000</v>
      </c>
      <c r="U389" s="206">
        <v>6720000</v>
      </c>
      <c r="V389" s="70"/>
      <c r="W389" s="70">
        <v>2017</v>
      </c>
      <c r="X389" s="259" t="s">
        <v>2249</v>
      </c>
      <c r="Y389" s="258" t="s">
        <v>2029</v>
      </c>
    </row>
    <row r="390" spans="1:25" s="199" customFormat="1" ht="82.5" customHeight="1" x14ac:dyDescent="0.2">
      <c r="A390" s="221" t="s">
        <v>2100</v>
      </c>
      <c r="B390" s="70" t="s">
        <v>125</v>
      </c>
      <c r="C390" s="64" t="s">
        <v>2054</v>
      </c>
      <c r="D390" s="217" t="s">
        <v>2101</v>
      </c>
      <c r="E390" s="217" t="s">
        <v>2101</v>
      </c>
      <c r="F390" s="217" t="s">
        <v>2102</v>
      </c>
      <c r="G390" s="70" t="s">
        <v>735</v>
      </c>
      <c r="H390" s="216">
        <v>50</v>
      </c>
      <c r="I390" s="64">
        <v>710000000</v>
      </c>
      <c r="J390" s="70" t="s">
        <v>128</v>
      </c>
      <c r="K390" s="64" t="s">
        <v>446</v>
      </c>
      <c r="L390" s="70" t="s">
        <v>689</v>
      </c>
      <c r="M390" s="64"/>
      <c r="N390" s="2" t="s">
        <v>447</v>
      </c>
      <c r="O390" s="82" t="s">
        <v>171</v>
      </c>
      <c r="P390" s="64"/>
      <c r="Q390" s="64"/>
      <c r="R390" s="78"/>
      <c r="S390" s="78"/>
      <c r="T390" s="206">
        <v>0</v>
      </c>
      <c r="U390" s="206">
        <v>0</v>
      </c>
      <c r="V390" s="70"/>
      <c r="W390" s="70">
        <v>2017</v>
      </c>
      <c r="X390" s="255" t="s">
        <v>2126</v>
      </c>
      <c r="Y390" s="258" t="s">
        <v>2029</v>
      </c>
    </row>
    <row r="391" spans="1:25" s="199" customFormat="1" ht="81" customHeight="1" x14ac:dyDescent="0.2">
      <c r="A391" s="221" t="s">
        <v>2250</v>
      </c>
      <c r="B391" s="64" t="s">
        <v>125</v>
      </c>
      <c r="C391" s="64" t="s">
        <v>2054</v>
      </c>
      <c r="D391" s="217" t="s">
        <v>2101</v>
      </c>
      <c r="E391" s="217" t="s">
        <v>2101</v>
      </c>
      <c r="F391" s="217" t="s">
        <v>2102</v>
      </c>
      <c r="G391" s="70" t="s">
        <v>735</v>
      </c>
      <c r="H391" s="216">
        <v>50</v>
      </c>
      <c r="I391" s="64">
        <v>710000000</v>
      </c>
      <c r="J391" s="70" t="s">
        <v>128</v>
      </c>
      <c r="K391" s="70" t="s">
        <v>522</v>
      </c>
      <c r="L391" s="70" t="s">
        <v>689</v>
      </c>
      <c r="M391" s="64"/>
      <c r="N391" s="64" t="s">
        <v>2248</v>
      </c>
      <c r="O391" s="2" t="s">
        <v>171</v>
      </c>
      <c r="P391" s="64"/>
      <c r="Q391" s="64"/>
      <c r="R391" s="78"/>
      <c r="S391" s="78"/>
      <c r="T391" s="206">
        <v>0</v>
      </c>
      <c r="U391" s="206">
        <v>0</v>
      </c>
      <c r="V391" s="70"/>
      <c r="W391" s="70">
        <v>2017</v>
      </c>
      <c r="X391" s="255" t="s">
        <v>2558</v>
      </c>
      <c r="Y391" s="258" t="s">
        <v>2029</v>
      </c>
    </row>
    <row r="392" spans="1:25" s="199" customFormat="1" ht="81" customHeight="1" x14ac:dyDescent="0.2">
      <c r="A392" s="221" t="s">
        <v>2646</v>
      </c>
      <c r="B392" s="64" t="s">
        <v>125</v>
      </c>
      <c r="C392" s="64" t="s">
        <v>2054</v>
      </c>
      <c r="D392" s="217" t="s">
        <v>2101</v>
      </c>
      <c r="E392" s="217" t="s">
        <v>2101</v>
      </c>
      <c r="F392" s="217" t="s">
        <v>2102</v>
      </c>
      <c r="G392" s="70" t="s">
        <v>735</v>
      </c>
      <c r="H392" s="216">
        <v>50</v>
      </c>
      <c r="I392" s="64">
        <v>710000000</v>
      </c>
      <c r="J392" s="70" t="s">
        <v>128</v>
      </c>
      <c r="K392" s="70" t="s">
        <v>546</v>
      </c>
      <c r="L392" s="70" t="s">
        <v>689</v>
      </c>
      <c r="M392" s="64"/>
      <c r="N392" s="64" t="s">
        <v>2647</v>
      </c>
      <c r="O392" s="2" t="s">
        <v>171</v>
      </c>
      <c r="P392" s="64"/>
      <c r="Q392" s="64"/>
      <c r="R392" s="78"/>
      <c r="S392" s="78"/>
      <c r="T392" s="206">
        <v>9000000</v>
      </c>
      <c r="U392" s="206">
        <v>10080000</v>
      </c>
      <c r="V392" s="70"/>
      <c r="W392" s="70">
        <v>2017</v>
      </c>
      <c r="X392" s="259" t="s">
        <v>2648</v>
      </c>
      <c r="Y392" s="258" t="s">
        <v>2029</v>
      </c>
    </row>
    <row r="393" spans="1:25" s="199" customFormat="1" ht="135" customHeight="1" x14ac:dyDescent="0.2">
      <c r="A393" s="221" t="s">
        <v>2103</v>
      </c>
      <c r="B393" s="70" t="s">
        <v>125</v>
      </c>
      <c r="C393" s="70" t="s">
        <v>843</v>
      </c>
      <c r="D393" s="217" t="s">
        <v>2104</v>
      </c>
      <c r="E393" s="217" t="s">
        <v>2104</v>
      </c>
      <c r="F393" s="217" t="s">
        <v>2105</v>
      </c>
      <c r="G393" s="2" t="s">
        <v>735</v>
      </c>
      <c r="H393" s="216">
        <v>50</v>
      </c>
      <c r="I393" s="64">
        <v>710000000</v>
      </c>
      <c r="J393" s="70" t="s">
        <v>128</v>
      </c>
      <c r="K393" s="64" t="s">
        <v>522</v>
      </c>
      <c r="L393" s="70" t="s">
        <v>689</v>
      </c>
      <c r="M393" s="64"/>
      <c r="N393" s="64" t="s">
        <v>558</v>
      </c>
      <c r="O393" s="82" t="s">
        <v>171</v>
      </c>
      <c r="P393" s="64"/>
      <c r="Q393" s="64"/>
      <c r="R393" s="78"/>
      <c r="S393" s="78"/>
      <c r="T393" s="206">
        <v>25000000</v>
      </c>
      <c r="U393" s="206">
        <v>28000000</v>
      </c>
      <c r="V393" s="70"/>
      <c r="W393" s="70">
        <v>2017</v>
      </c>
      <c r="X393" s="212" t="s">
        <v>2076</v>
      </c>
      <c r="Y393" s="213" t="s">
        <v>2029</v>
      </c>
    </row>
    <row r="394" spans="1:25" s="199" customFormat="1" ht="20.25" customHeight="1" x14ac:dyDescent="0.2">
      <c r="A394" s="221" t="s">
        <v>2251</v>
      </c>
      <c r="B394" s="70" t="s">
        <v>2128</v>
      </c>
      <c r="C394" s="70" t="s">
        <v>2188</v>
      </c>
      <c r="D394" s="204" t="s">
        <v>2252</v>
      </c>
      <c r="E394" s="204" t="s">
        <v>2253</v>
      </c>
      <c r="F394" s="204" t="s">
        <v>2253</v>
      </c>
      <c r="G394" s="70" t="s">
        <v>445</v>
      </c>
      <c r="H394" s="222">
        <v>50</v>
      </c>
      <c r="I394" s="70">
        <v>710000000</v>
      </c>
      <c r="J394" s="70" t="s">
        <v>128</v>
      </c>
      <c r="K394" s="70" t="s">
        <v>541</v>
      </c>
      <c r="L394" s="70" t="s">
        <v>689</v>
      </c>
      <c r="M394" s="70"/>
      <c r="N394" s="70" t="s">
        <v>2254</v>
      </c>
      <c r="O394" s="82" t="s">
        <v>1240</v>
      </c>
      <c r="P394" s="70"/>
      <c r="Q394" s="70"/>
      <c r="R394" s="200"/>
      <c r="S394" s="226"/>
      <c r="T394" s="200">
        <v>5000000</v>
      </c>
      <c r="U394" s="200">
        <v>5600000</v>
      </c>
      <c r="V394" s="77"/>
      <c r="W394" s="77">
        <v>2017</v>
      </c>
      <c r="X394" s="223" t="s">
        <v>2132</v>
      </c>
      <c r="Y394" s="224" t="s">
        <v>2191</v>
      </c>
    </row>
    <row r="395" spans="1:25" s="199" customFormat="1" ht="24" customHeight="1" x14ac:dyDescent="0.2">
      <c r="A395" s="221" t="s">
        <v>2255</v>
      </c>
      <c r="B395" s="70" t="s">
        <v>2128</v>
      </c>
      <c r="C395" s="70" t="s">
        <v>1082</v>
      </c>
      <c r="D395" s="204" t="s">
        <v>2256</v>
      </c>
      <c r="E395" s="204" t="s">
        <v>2257</v>
      </c>
      <c r="F395" s="204" t="s">
        <v>2258</v>
      </c>
      <c r="G395" s="70" t="s">
        <v>127</v>
      </c>
      <c r="H395" s="222">
        <v>100</v>
      </c>
      <c r="I395" s="70">
        <v>710000000</v>
      </c>
      <c r="J395" s="70" t="s">
        <v>128</v>
      </c>
      <c r="K395" s="70" t="s">
        <v>522</v>
      </c>
      <c r="L395" s="2" t="s">
        <v>1185</v>
      </c>
      <c r="M395" s="70"/>
      <c r="N395" s="70" t="s">
        <v>546</v>
      </c>
      <c r="O395" s="2" t="s">
        <v>2259</v>
      </c>
      <c r="P395" s="70"/>
      <c r="Q395" s="70"/>
      <c r="R395" s="222"/>
      <c r="S395" s="77"/>
      <c r="T395" s="200">
        <v>221600</v>
      </c>
      <c r="U395" s="200">
        <f>T395*1.12</f>
        <v>248192.00000000003</v>
      </c>
      <c r="V395" s="64"/>
      <c r="W395" s="77">
        <v>2017</v>
      </c>
      <c r="X395" s="223" t="s">
        <v>2132</v>
      </c>
      <c r="Y395" s="258" t="s">
        <v>190</v>
      </c>
    </row>
    <row r="396" spans="1:25" s="199" customFormat="1" ht="25.5" customHeight="1" x14ac:dyDescent="0.2">
      <c r="A396" s="221" t="s">
        <v>2260</v>
      </c>
      <c r="B396" s="70" t="s">
        <v>2128</v>
      </c>
      <c r="C396" s="64" t="s">
        <v>947</v>
      </c>
      <c r="D396" s="204" t="s">
        <v>2261</v>
      </c>
      <c r="E396" s="204" t="s">
        <v>2262</v>
      </c>
      <c r="F396" s="214" t="s">
        <v>2263</v>
      </c>
      <c r="G396" s="70" t="s">
        <v>127</v>
      </c>
      <c r="H396" s="251">
        <v>100</v>
      </c>
      <c r="I396" s="64">
        <v>710000000</v>
      </c>
      <c r="J396" s="70" t="s">
        <v>128</v>
      </c>
      <c r="K396" s="70" t="s">
        <v>522</v>
      </c>
      <c r="L396" s="70" t="s">
        <v>128</v>
      </c>
      <c r="M396" s="64"/>
      <c r="N396" s="64" t="s">
        <v>2264</v>
      </c>
      <c r="O396" s="2" t="s">
        <v>2735</v>
      </c>
      <c r="P396" s="64"/>
      <c r="Q396" s="64"/>
      <c r="R396" s="250"/>
      <c r="S396" s="252"/>
      <c r="T396" s="250">
        <v>369775</v>
      </c>
      <c r="U396" s="250">
        <f>T396*1.12</f>
        <v>414148.00000000006</v>
      </c>
      <c r="V396" s="253"/>
      <c r="W396" s="253">
        <v>2017</v>
      </c>
      <c r="X396" s="223" t="s">
        <v>2132</v>
      </c>
      <c r="Y396" s="254" t="s">
        <v>926</v>
      </c>
    </row>
    <row r="397" spans="1:25" s="199" customFormat="1" ht="21.75" customHeight="1" x14ac:dyDescent="0.2">
      <c r="A397" s="221" t="s">
        <v>2265</v>
      </c>
      <c r="B397" s="64" t="s">
        <v>1</v>
      </c>
      <c r="C397" s="64" t="s">
        <v>2199</v>
      </c>
      <c r="D397" s="229" t="s">
        <v>2266</v>
      </c>
      <c r="E397" s="229" t="s">
        <v>2266</v>
      </c>
      <c r="F397" s="215" t="s">
        <v>2267</v>
      </c>
      <c r="G397" s="70" t="s">
        <v>127</v>
      </c>
      <c r="H397" s="116">
        <v>0</v>
      </c>
      <c r="I397" s="70">
        <v>710000000</v>
      </c>
      <c r="J397" s="70" t="s">
        <v>128</v>
      </c>
      <c r="K397" s="70" t="s">
        <v>522</v>
      </c>
      <c r="L397" s="70" t="s">
        <v>2731</v>
      </c>
      <c r="M397" s="205"/>
      <c r="N397" s="64" t="s">
        <v>2264</v>
      </c>
      <c r="O397" s="82" t="s">
        <v>1546</v>
      </c>
      <c r="P397" s="205"/>
      <c r="Q397" s="205"/>
      <c r="R397" s="205"/>
      <c r="S397" s="205"/>
      <c r="T397" s="250">
        <v>1000000000</v>
      </c>
      <c r="U397" s="250">
        <f>T397</f>
        <v>1000000000</v>
      </c>
      <c r="V397" s="205"/>
      <c r="W397" s="75">
        <v>2017</v>
      </c>
      <c r="X397" s="255" t="s">
        <v>2268</v>
      </c>
      <c r="Y397" s="224" t="s">
        <v>1258</v>
      </c>
    </row>
    <row r="398" spans="1:25" s="199" customFormat="1" ht="25.5" customHeight="1" x14ac:dyDescent="0.2">
      <c r="A398" s="221" t="s">
        <v>2269</v>
      </c>
      <c r="B398" s="70" t="s">
        <v>125</v>
      </c>
      <c r="C398" s="205" t="s">
        <v>1492</v>
      </c>
      <c r="D398" s="229" t="s">
        <v>1572</v>
      </c>
      <c r="E398" s="229" t="s">
        <v>1572</v>
      </c>
      <c r="F398" s="74" t="s">
        <v>1900</v>
      </c>
      <c r="G398" s="70" t="s">
        <v>127</v>
      </c>
      <c r="H398" s="116">
        <v>100</v>
      </c>
      <c r="I398" s="70">
        <v>710000000</v>
      </c>
      <c r="J398" s="70" t="s">
        <v>128</v>
      </c>
      <c r="K398" s="70" t="s">
        <v>522</v>
      </c>
      <c r="L398" s="205" t="s">
        <v>1573</v>
      </c>
      <c r="M398" s="205"/>
      <c r="N398" s="75" t="s">
        <v>1020</v>
      </c>
      <c r="O398" s="73" t="s">
        <v>2739</v>
      </c>
      <c r="P398" s="205"/>
      <c r="Q398" s="205"/>
      <c r="R398" s="206"/>
      <c r="S398" s="206"/>
      <c r="T398" s="206">
        <v>23369820.535714284</v>
      </c>
      <c r="U398" s="206">
        <v>26174199</v>
      </c>
      <c r="V398" s="70"/>
      <c r="W398" s="70">
        <v>2017</v>
      </c>
      <c r="X398" s="223" t="s">
        <v>2132</v>
      </c>
      <c r="Y398" s="224" t="s">
        <v>1258</v>
      </c>
    </row>
    <row r="399" spans="1:25" s="199" customFormat="1" ht="81" customHeight="1" x14ac:dyDescent="0.2">
      <c r="A399" s="285" t="s">
        <v>2649</v>
      </c>
      <c r="B399" s="64" t="s">
        <v>125</v>
      </c>
      <c r="C399" s="202" t="s">
        <v>843</v>
      </c>
      <c r="D399" s="336" t="s">
        <v>2650</v>
      </c>
      <c r="E399" s="336" t="s">
        <v>2651</v>
      </c>
      <c r="F399" s="336" t="s">
        <v>2652</v>
      </c>
      <c r="G399" s="202" t="s">
        <v>127</v>
      </c>
      <c r="H399" s="116">
        <v>100</v>
      </c>
      <c r="I399" s="70">
        <v>710000000</v>
      </c>
      <c r="J399" s="70" t="s">
        <v>128</v>
      </c>
      <c r="K399" s="202" t="s">
        <v>522</v>
      </c>
      <c r="L399" s="70" t="s">
        <v>2653</v>
      </c>
      <c r="M399" s="70"/>
      <c r="N399" s="202" t="s">
        <v>522</v>
      </c>
      <c r="O399" s="2" t="s">
        <v>171</v>
      </c>
      <c r="P399" s="70"/>
      <c r="Q399" s="70"/>
      <c r="R399" s="202"/>
      <c r="S399" s="202"/>
      <c r="T399" s="200">
        <v>2352080</v>
      </c>
      <c r="U399" s="200">
        <f>T399*1.12</f>
        <v>2634329.6</v>
      </c>
      <c r="V399" s="202"/>
      <c r="W399" s="70">
        <v>2017</v>
      </c>
      <c r="X399" s="343" t="s">
        <v>2562</v>
      </c>
      <c r="Y399" s="384" t="s">
        <v>797</v>
      </c>
    </row>
    <row r="400" spans="1:25" s="199" customFormat="1" ht="81" customHeight="1" x14ac:dyDescent="0.2">
      <c r="A400" s="285" t="s">
        <v>2654</v>
      </c>
      <c r="B400" s="64" t="s">
        <v>125</v>
      </c>
      <c r="C400" s="416" t="s">
        <v>2478</v>
      </c>
      <c r="D400" s="417" t="s">
        <v>2655</v>
      </c>
      <c r="E400" s="417" t="s">
        <v>2656</v>
      </c>
      <c r="F400" s="74" t="s">
        <v>2657</v>
      </c>
      <c r="G400" s="70" t="s">
        <v>127</v>
      </c>
      <c r="H400" s="222">
        <v>100</v>
      </c>
      <c r="I400" s="70">
        <v>710000000</v>
      </c>
      <c r="J400" s="70" t="s">
        <v>128</v>
      </c>
      <c r="K400" s="70" t="s">
        <v>541</v>
      </c>
      <c r="L400" s="70" t="s">
        <v>128</v>
      </c>
      <c r="M400" s="70"/>
      <c r="N400" s="70" t="s">
        <v>2624</v>
      </c>
      <c r="O400" s="2" t="s">
        <v>171</v>
      </c>
      <c r="P400" s="70"/>
      <c r="Q400" s="70"/>
      <c r="R400" s="200"/>
      <c r="S400" s="226"/>
      <c r="T400" s="200">
        <v>881799.89999999991</v>
      </c>
      <c r="U400" s="200">
        <v>987615.88800000004</v>
      </c>
      <c r="V400" s="77"/>
      <c r="W400" s="77">
        <v>2017</v>
      </c>
      <c r="X400" s="343" t="s">
        <v>2562</v>
      </c>
      <c r="Y400" s="224" t="s">
        <v>12</v>
      </c>
    </row>
    <row r="401" spans="1:25" s="199" customFormat="1" ht="81" customHeight="1" x14ac:dyDescent="0.25">
      <c r="A401" s="285" t="s">
        <v>2658</v>
      </c>
      <c r="B401" s="64" t="s">
        <v>125</v>
      </c>
      <c r="C401" s="70" t="s">
        <v>2483</v>
      </c>
      <c r="D401" s="421" t="s">
        <v>2659</v>
      </c>
      <c r="E401" s="421" t="s">
        <v>2659</v>
      </c>
      <c r="F401" s="421" t="s">
        <v>2660</v>
      </c>
      <c r="G401" s="70" t="s">
        <v>127</v>
      </c>
      <c r="H401" s="119">
        <v>100</v>
      </c>
      <c r="I401" s="70">
        <v>710000000</v>
      </c>
      <c r="J401" s="70" t="s">
        <v>128</v>
      </c>
      <c r="K401" s="70" t="s">
        <v>541</v>
      </c>
      <c r="L401" s="70" t="s">
        <v>128</v>
      </c>
      <c r="M401" s="387"/>
      <c r="N401" s="70" t="s">
        <v>2624</v>
      </c>
      <c r="O401" s="82" t="s">
        <v>1240</v>
      </c>
      <c r="P401" s="387"/>
      <c r="Q401" s="387"/>
      <c r="R401" s="387"/>
      <c r="S401" s="387"/>
      <c r="T401" s="78">
        <f>U401/1.12</f>
        <v>25673743.749999996</v>
      </c>
      <c r="U401" s="78">
        <v>28754593</v>
      </c>
      <c r="V401" s="77" t="s">
        <v>132</v>
      </c>
      <c r="W401" s="70">
        <v>2017</v>
      </c>
      <c r="X401" s="343" t="s">
        <v>2562</v>
      </c>
      <c r="Y401" s="383" t="s">
        <v>1259</v>
      </c>
    </row>
    <row r="402" spans="1:25" s="199" customFormat="1" ht="81" customHeight="1" x14ac:dyDescent="0.25">
      <c r="A402" s="285" t="s">
        <v>2661</v>
      </c>
      <c r="B402" s="64" t="s">
        <v>125</v>
      </c>
      <c r="C402" s="70" t="s">
        <v>2483</v>
      </c>
      <c r="D402" s="421" t="s">
        <v>2659</v>
      </c>
      <c r="E402" s="421" t="s">
        <v>2659</v>
      </c>
      <c r="F402" s="421" t="s">
        <v>2662</v>
      </c>
      <c r="G402" s="70" t="s">
        <v>127</v>
      </c>
      <c r="H402" s="119">
        <v>100</v>
      </c>
      <c r="I402" s="70">
        <v>710000000</v>
      </c>
      <c r="J402" s="70" t="s">
        <v>128</v>
      </c>
      <c r="K402" s="70" t="s">
        <v>541</v>
      </c>
      <c r="L402" s="70" t="s">
        <v>128</v>
      </c>
      <c r="M402" s="387"/>
      <c r="N402" s="70" t="s">
        <v>2624</v>
      </c>
      <c r="O402" s="82" t="s">
        <v>1240</v>
      </c>
      <c r="P402" s="387"/>
      <c r="Q402" s="387"/>
      <c r="R402" s="387"/>
      <c r="S402" s="387"/>
      <c r="T402" s="78">
        <f>U402/1.12</f>
        <v>12453928.571428571</v>
      </c>
      <c r="U402" s="78">
        <v>13948400</v>
      </c>
      <c r="V402" s="77" t="s">
        <v>132</v>
      </c>
      <c r="W402" s="70">
        <v>2017</v>
      </c>
      <c r="X402" s="343" t="s">
        <v>2562</v>
      </c>
      <c r="Y402" s="383" t="s">
        <v>1259</v>
      </c>
    </row>
    <row r="403" spans="1:25" s="199" customFormat="1" ht="81" customHeight="1" x14ac:dyDescent="0.2">
      <c r="A403" s="285" t="s">
        <v>2663</v>
      </c>
      <c r="B403" s="64" t="s">
        <v>125</v>
      </c>
      <c r="C403" s="347" t="s">
        <v>2490</v>
      </c>
      <c r="D403" s="421" t="s">
        <v>2745</v>
      </c>
      <c r="E403" s="421" t="s">
        <v>2745</v>
      </c>
      <c r="F403" s="421" t="s">
        <v>2664</v>
      </c>
      <c r="G403" s="70" t="s">
        <v>127</v>
      </c>
      <c r="H403" s="119">
        <v>100</v>
      </c>
      <c r="I403" s="70">
        <v>710000000</v>
      </c>
      <c r="J403" s="70" t="s">
        <v>128</v>
      </c>
      <c r="K403" s="70" t="s">
        <v>541</v>
      </c>
      <c r="L403" s="70" t="s">
        <v>128</v>
      </c>
      <c r="M403" s="348"/>
      <c r="N403" s="70" t="s">
        <v>2624</v>
      </c>
      <c r="O403" s="82" t="s">
        <v>1240</v>
      </c>
      <c r="P403" s="348"/>
      <c r="Q403" s="348"/>
      <c r="R403" s="78"/>
      <c r="S403" s="78"/>
      <c r="T403" s="388">
        <v>215793504</v>
      </c>
      <c r="U403" s="388">
        <v>241688724.48000002</v>
      </c>
      <c r="V403" s="77" t="s">
        <v>132</v>
      </c>
      <c r="W403" s="70">
        <v>2017</v>
      </c>
      <c r="X403" s="343" t="s">
        <v>2562</v>
      </c>
      <c r="Y403" s="224" t="s">
        <v>1259</v>
      </c>
    </row>
    <row r="404" spans="1:25" s="199" customFormat="1" ht="81" customHeight="1" x14ac:dyDescent="0.2">
      <c r="A404" s="285" t="s">
        <v>2665</v>
      </c>
      <c r="B404" s="64" t="s">
        <v>125</v>
      </c>
      <c r="C404" s="347" t="s">
        <v>2494</v>
      </c>
      <c r="D404" s="421" t="s">
        <v>2666</v>
      </c>
      <c r="E404" s="421" t="s">
        <v>2666</v>
      </c>
      <c r="F404" s="421" t="s">
        <v>2667</v>
      </c>
      <c r="G404" s="70" t="s">
        <v>127</v>
      </c>
      <c r="H404" s="119">
        <v>100</v>
      </c>
      <c r="I404" s="70">
        <v>710000000</v>
      </c>
      <c r="J404" s="70" t="s">
        <v>128</v>
      </c>
      <c r="K404" s="70" t="s">
        <v>541</v>
      </c>
      <c r="L404" s="70" t="s">
        <v>128</v>
      </c>
      <c r="M404" s="348"/>
      <c r="N404" s="70" t="s">
        <v>2624</v>
      </c>
      <c r="O404" s="82" t="s">
        <v>1240</v>
      </c>
      <c r="P404" s="348"/>
      <c r="Q404" s="348"/>
      <c r="R404" s="78"/>
      <c r="S404" s="78"/>
      <c r="T404" s="78">
        <v>9021591.2699999996</v>
      </c>
      <c r="U404" s="78">
        <v>10104182.2224</v>
      </c>
      <c r="V404" s="77" t="s">
        <v>132</v>
      </c>
      <c r="W404" s="70">
        <v>2017</v>
      </c>
      <c r="X404" s="343" t="s">
        <v>2562</v>
      </c>
      <c r="Y404" s="224" t="s">
        <v>1259</v>
      </c>
    </row>
    <row r="405" spans="1:25" s="199" customFormat="1" ht="81" customHeight="1" x14ac:dyDescent="0.2">
      <c r="A405" s="285" t="s">
        <v>2668</v>
      </c>
      <c r="B405" s="64" t="s">
        <v>125</v>
      </c>
      <c r="C405" s="347" t="s">
        <v>2498</v>
      </c>
      <c r="D405" s="74" t="s">
        <v>2669</v>
      </c>
      <c r="E405" s="74" t="s">
        <v>2669</v>
      </c>
      <c r="F405" s="74" t="s">
        <v>2670</v>
      </c>
      <c r="G405" s="70" t="s">
        <v>127</v>
      </c>
      <c r="H405" s="119">
        <v>100</v>
      </c>
      <c r="I405" s="70">
        <v>710000000</v>
      </c>
      <c r="J405" s="70" t="s">
        <v>128</v>
      </c>
      <c r="K405" s="70" t="s">
        <v>541</v>
      </c>
      <c r="L405" s="70" t="s">
        <v>128</v>
      </c>
      <c r="M405" s="348"/>
      <c r="N405" s="2" t="s">
        <v>1330</v>
      </c>
      <c r="O405" s="2" t="s">
        <v>2671</v>
      </c>
      <c r="P405" s="348"/>
      <c r="Q405" s="348"/>
      <c r="R405" s="78"/>
      <c r="S405" s="78"/>
      <c r="T405" s="78">
        <v>22705937</v>
      </c>
      <c r="U405" s="78">
        <f>T405*1.12</f>
        <v>25430649.440000001</v>
      </c>
      <c r="V405" s="77" t="s">
        <v>132</v>
      </c>
      <c r="W405" s="70">
        <v>2017</v>
      </c>
      <c r="X405" s="343" t="s">
        <v>2562</v>
      </c>
      <c r="Y405" s="224" t="s">
        <v>1259</v>
      </c>
    </row>
    <row r="406" spans="1:25" s="199" customFormat="1" ht="81" customHeight="1" x14ac:dyDescent="0.2">
      <c r="A406" s="285" t="s">
        <v>2672</v>
      </c>
      <c r="B406" s="64" t="s">
        <v>125</v>
      </c>
      <c r="C406" s="75" t="s">
        <v>1432</v>
      </c>
      <c r="D406" s="74" t="s">
        <v>1536</v>
      </c>
      <c r="E406" s="74" t="s">
        <v>1536</v>
      </c>
      <c r="F406" s="74" t="s">
        <v>1890</v>
      </c>
      <c r="G406" s="70" t="s">
        <v>735</v>
      </c>
      <c r="H406" s="116">
        <v>100</v>
      </c>
      <c r="I406" s="70">
        <v>710000000</v>
      </c>
      <c r="J406" s="70" t="s">
        <v>128</v>
      </c>
      <c r="K406" s="70" t="s">
        <v>541</v>
      </c>
      <c r="L406" s="70" t="s">
        <v>1537</v>
      </c>
      <c r="M406" s="70"/>
      <c r="N406" s="70" t="s">
        <v>2559</v>
      </c>
      <c r="O406" s="82" t="s">
        <v>1525</v>
      </c>
      <c r="P406" s="412"/>
      <c r="Q406" s="412"/>
      <c r="R406" s="75"/>
      <c r="S406" s="75"/>
      <c r="T406" s="202">
        <v>7306945.9999999991</v>
      </c>
      <c r="U406" s="202">
        <v>8183779.5199999996</v>
      </c>
      <c r="V406" s="351"/>
      <c r="W406" s="70">
        <v>2017</v>
      </c>
      <c r="X406" s="343" t="s">
        <v>2562</v>
      </c>
      <c r="Y406" s="224" t="s">
        <v>1258</v>
      </c>
    </row>
    <row r="407" spans="1:25" s="199" customFormat="1" ht="81" customHeight="1" x14ac:dyDescent="0.2">
      <c r="A407" s="285" t="s">
        <v>2673</v>
      </c>
      <c r="B407" s="64" t="s">
        <v>125</v>
      </c>
      <c r="C407" s="75" t="s">
        <v>1432</v>
      </c>
      <c r="D407" s="74" t="s">
        <v>1536</v>
      </c>
      <c r="E407" s="74" t="s">
        <v>1536</v>
      </c>
      <c r="F407" s="74" t="s">
        <v>1538</v>
      </c>
      <c r="G407" s="70" t="s">
        <v>735</v>
      </c>
      <c r="H407" s="116">
        <v>100</v>
      </c>
      <c r="I407" s="70">
        <v>710000000</v>
      </c>
      <c r="J407" s="70" t="s">
        <v>128</v>
      </c>
      <c r="K407" s="70" t="s">
        <v>541</v>
      </c>
      <c r="L407" s="70" t="s">
        <v>1537</v>
      </c>
      <c r="M407" s="70"/>
      <c r="N407" s="70" t="s">
        <v>2559</v>
      </c>
      <c r="O407" s="82" t="s">
        <v>1525</v>
      </c>
      <c r="P407" s="412"/>
      <c r="Q407" s="412"/>
      <c r="R407" s="75"/>
      <c r="S407" s="75"/>
      <c r="T407" s="202">
        <v>2395719.9999999995</v>
      </c>
      <c r="U407" s="202">
        <v>2683206.4</v>
      </c>
      <c r="V407" s="351"/>
      <c r="W407" s="70">
        <v>2017</v>
      </c>
      <c r="X407" s="343" t="s">
        <v>2562</v>
      </c>
      <c r="Y407" s="224" t="s">
        <v>1258</v>
      </c>
    </row>
    <row r="408" spans="1:25" s="199" customFormat="1" ht="81" customHeight="1" x14ac:dyDescent="0.2">
      <c r="A408" s="285" t="s">
        <v>2674</v>
      </c>
      <c r="B408" s="64" t="s">
        <v>125</v>
      </c>
      <c r="C408" s="75" t="s">
        <v>1432</v>
      </c>
      <c r="D408" s="74" t="s">
        <v>1536</v>
      </c>
      <c r="E408" s="74" t="s">
        <v>1536</v>
      </c>
      <c r="F408" s="74" t="s">
        <v>1539</v>
      </c>
      <c r="G408" s="70" t="s">
        <v>735</v>
      </c>
      <c r="H408" s="116">
        <v>100</v>
      </c>
      <c r="I408" s="70">
        <v>710000000</v>
      </c>
      <c r="J408" s="70" t="s">
        <v>128</v>
      </c>
      <c r="K408" s="70" t="s">
        <v>541</v>
      </c>
      <c r="L408" s="70" t="s">
        <v>1537</v>
      </c>
      <c r="M408" s="70"/>
      <c r="N408" s="70" t="s">
        <v>2559</v>
      </c>
      <c r="O408" s="82" t="s">
        <v>1525</v>
      </c>
      <c r="P408" s="412"/>
      <c r="Q408" s="412"/>
      <c r="R408" s="75"/>
      <c r="S408" s="75"/>
      <c r="T408" s="202">
        <v>1796789.9999999998</v>
      </c>
      <c r="U408" s="202">
        <v>2012404.8</v>
      </c>
      <c r="V408" s="351"/>
      <c r="W408" s="70">
        <v>2017</v>
      </c>
      <c r="X408" s="343" t="s">
        <v>2562</v>
      </c>
      <c r="Y408" s="224" t="s">
        <v>1258</v>
      </c>
    </row>
    <row r="409" spans="1:25" s="199" customFormat="1" ht="81" customHeight="1" x14ac:dyDescent="0.2">
      <c r="A409" s="285" t="s">
        <v>2675</v>
      </c>
      <c r="B409" s="64" t="s">
        <v>125</v>
      </c>
      <c r="C409" s="75" t="s">
        <v>1432</v>
      </c>
      <c r="D409" s="74" t="s">
        <v>1536</v>
      </c>
      <c r="E409" s="74" t="s">
        <v>1536</v>
      </c>
      <c r="F409" s="74" t="s">
        <v>1540</v>
      </c>
      <c r="G409" s="70" t="s">
        <v>735</v>
      </c>
      <c r="H409" s="116">
        <v>100</v>
      </c>
      <c r="I409" s="70">
        <v>710000000</v>
      </c>
      <c r="J409" s="70" t="s">
        <v>128</v>
      </c>
      <c r="K409" s="70" t="s">
        <v>541</v>
      </c>
      <c r="L409" s="70" t="s">
        <v>1537</v>
      </c>
      <c r="M409" s="70"/>
      <c r="N409" s="70" t="s">
        <v>2559</v>
      </c>
      <c r="O409" s="82" t="s">
        <v>1525</v>
      </c>
      <c r="P409" s="412"/>
      <c r="Q409" s="412"/>
      <c r="R409" s="75"/>
      <c r="S409" s="75"/>
      <c r="T409" s="202">
        <v>1796789.9999999998</v>
      </c>
      <c r="U409" s="202">
        <v>2012404.8</v>
      </c>
      <c r="V409" s="351"/>
      <c r="W409" s="70">
        <v>2017</v>
      </c>
      <c r="X409" s="343" t="s">
        <v>2562</v>
      </c>
      <c r="Y409" s="224" t="s">
        <v>1258</v>
      </c>
    </row>
    <row r="410" spans="1:25" s="199" customFormat="1" ht="81" customHeight="1" x14ac:dyDescent="0.2">
      <c r="A410" s="285" t="s">
        <v>2676</v>
      </c>
      <c r="B410" s="64" t="s">
        <v>125</v>
      </c>
      <c r="C410" s="205" t="s">
        <v>1507</v>
      </c>
      <c r="D410" s="229" t="s">
        <v>1907</v>
      </c>
      <c r="E410" s="229" t="s">
        <v>1907</v>
      </c>
      <c r="F410" s="74" t="s">
        <v>1908</v>
      </c>
      <c r="G410" s="70" t="s">
        <v>735</v>
      </c>
      <c r="H410" s="116">
        <v>100</v>
      </c>
      <c r="I410" s="70">
        <v>710000000</v>
      </c>
      <c r="J410" s="70" t="s">
        <v>128</v>
      </c>
      <c r="K410" s="70" t="s">
        <v>541</v>
      </c>
      <c r="L410" s="205" t="s">
        <v>1576</v>
      </c>
      <c r="M410" s="205"/>
      <c r="N410" s="70" t="s">
        <v>2559</v>
      </c>
      <c r="O410" s="82" t="s">
        <v>1525</v>
      </c>
      <c r="P410" s="205"/>
      <c r="Q410" s="205"/>
      <c r="R410" s="206"/>
      <c r="S410" s="206"/>
      <c r="T410" s="206">
        <v>759599.99999999988</v>
      </c>
      <c r="U410" s="206">
        <v>850752</v>
      </c>
      <c r="V410" s="205"/>
      <c r="W410" s="231">
        <v>2017</v>
      </c>
      <c r="X410" s="343" t="s">
        <v>2562</v>
      </c>
      <c r="Y410" s="224" t="s">
        <v>1258</v>
      </c>
    </row>
    <row r="411" spans="1:25" s="199" customFormat="1" ht="81" customHeight="1" x14ac:dyDescent="0.2">
      <c r="A411" s="285" t="s">
        <v>2677</v>
      </c>
      <c r="B411" s="64" t="s">
        <v>125</v>
      </c>
      <c r="C411" s="205" t="s">
        <v>1507</v>
      </c>
      <c r="D411" s="229" t="s">
        <v>1907</v>
      </c>
      <c r="E411" s="229" t="s">
        <v>1907</v>
      </c>
      <c r="F411" s="74" t="s">
        <v>1909</v>
      </c>
      <c r="G411" s="70" t="s">
        <v>735</v>
      </c>
      <c r="H411" s="116">
        <v>100</v>
      </c>
      <c r="I411" s="70">
        <v>710000000</v>
      </c>
      <c r="J411" s="70" t="s">
        <v>128</v>
      </c>
      <c r="K411" s="70" t="s">
        <v>541</v>
      </c>
      <c r="L411" s="205" t="s">
        <v>1576</v>
      </c>
      <c r="M411" s="205"/>
      <c r="N411" s="70" t="s">
        <v>2559</v>
      </c>
      <c r="O411" s="82" t="s">
        <v>1525</v>
      </c>
      <c r="P411" s="205"/>
      <c r="Q411" s="205"/>
      <c r="R411" s="206"/>
      <c r="S411" s="206"/>
      <c r="T411" s="206">
        <v>1266098.9999999998</v>
      </c>
      <c r="U411" s="206">
        <v>1418030.88</v>
      </c>
      <c r="V411" s="205"/>
      <c r="W411" s="231">
        <v>2017</v>
      </c>
      <c r="X411" s="343" t="s">
        <v>2562</v>
      </c>
      <c r="Y411" s="224" t="s">
        <v>1258</v>
      </c>
    </row>
    <row r="412" spans="1:25" s="199" customFormat="1" ht="81" customHeight="1" x14ac:dyDescent="0.2">
      <c r="A412" s="285" t="s">
        <v>2678</v>
      </c>
      <c r="B412" s="64" t="s">
        <v>125</v>
      </c>
      <c r="C412" s="205" t="s">
        <v>1507</v>
      </c>
      <c r="D412" s="229" t="s">
        <v>1907</v>
      </c>
      <c r="E412" s="229" t="s">
        <v>1907</v>
      </c>
      <c r="F412" s="74" t="s">
        <v>1910</v>
      </c>
      <c r="G412" s="70" t="s">
        <v>735</v>
      </c>
      <c r="H412" s="116">
        <v>100</v>
      </c>
      <c r="I412" s="70">
        <v>710000000</v>
      </c>
      <c r="J412" s="70" t="s">
        <v>128</v>
      </c>
      <c r="K412" s="70" t="s">
        <v>541</v>
      </c>
      <c r="L412" s="205" t="s">
        <v>1576</v>
      </c>
      <c r="M412" s="205"/>
      <c r="N412" s="70" t="s">
        <v>2559</v>
      </c>
      <c r="O412" s="82" t="s">
        <v>1525</v>
      </c>
      <c r="P412" s="205"/>
      <c r="Q412" s="205"/>
      <c r="R412" s="206"/>
      <c r="S412" s="206"/>
      <c r="T412" s="206">
        <v>1133319</v>
      </c>
      <c r="U412" s="206">
        <v>1269317.28</v>
      </c>
      <c r="V412" s="205"/>
      <c r="W412" s="231">
        <v>2017</v>
      </c>
      <c r="X412" s="343" t="s">
        <v>2562</v>
      </c>
      <c r="Y412" s="224" t="s">
        <v>1258</v>
      </c>
    </row>
    <row r="413" spans="1:25" s="199" customFormat="1" ht="81" customHeight="1" x14ac:dyDescent="0.2">
      <c r="A413" s="285" t="s">
        <v>2679</v>
      </c>
      <c r="B413" s="64" t="s">
        <v>125</v>
      </c>
      <c r="C413" s="205" t="s">
        <v>1507</v>
      </c>
      <c r="D413" s="229" t="s">
        <v>1907</v>
      </c>
      <c r="E413" s="229" t="s">
        <v>1907</v>
      </c>
      <c r="F413" s="74" t="s">
        <v>1911</v>
      </c>
      <c r="G413" s="70" t="s">
        <v>735</v>
      </c>
      <c r="H413" s="116">
        <v>100</v>
      </c>
      <c r="I413" s="70">
        <v>710000000</v>
      </c>
      <c r="J413" s="70" t="s">
        <v>128</v>
      </c>
      <c r="K413" s="70" t="s">
        <v>541</v>
      </c>
      <c r="L413" s="205" t="s">
        <v>1576</v>
      </c>
      <c r="M413" s="205"/>
      <c r="N413" s="70" t="s">
        <v>2559</v>
      </c>
      <c r="O413" s="82" t="s">
        <v>1525</v>
      </c>
      <c r="P413" s="205"/>
      <c r="Q413" s="205"/>
      <c r="R413" s="206"/>
      <c r="S413" s="206"/>
      <c r="T413" s="206">
        <v>1154211.9999999998</v>
      </c>
      <c r="U413" s="206">
        <v>1292717.44</v>
      </c>
      <c r="V413" s="205"/>
      <c r="W413" s="231">
        <v>2017</v>
      </c>
      <c r="X413" s="343" t="s">
        <v>2562</v>
      </c>
      <c r="Y413" s="224" t="s">
        <v>1258</v>
      </c>
    </row>
    <row r="414" spans="1:25" s="199" customFormat="1" ht="81" customHeight="1" x14ac:dyDescent="0.2">
      <c r="A414" s="285" t="s">
        <v>2680</v>
      </c>
      <c r="B414" s="64" t="s">
        <v>125</v>
      </c>
      <c r="C414" s="347" t="s">
        <v>2511</v>
      </c>
      <c r="D414" s="418" t="s">
        <v>2681</v>
      </c>
      <c r="E414" s="418" t="s">
        <v>2682</v>
      </c>
      <c r="F414" s="74" t="s">
        <v>2683</v>
      </c>
      <c r="G414" s="70" t="s">
        <v>127</v>
      </c>
      <c r="H414" s="119">
        <v>100</v>
      </c>
      <c r="I414" s="70">
        <v>710000000</v>
      </c>
      <c r="J414" s="70" t="s">
        <v>128</v>
      </c>
      <c r="K414" s="70" t="s">
        <v>541</v>
      </c>
      <c r="L414" s="70" t="s">
        <v>128</v>
      </c>
      <c r="M414" s="348"/>
      <c r="N414" s="70" t="s">
        <v>2624</v>
      </c>
      <c r="O414" s="82" t="s">
        <v>1240</v>
      </c>
      <c r="P414" s="348"/>
      <c r="Q414" s="348"/>
      <c r="R414" s="78"/>
      <c r="S414" s="78"/>
      <c r="T414" s="78">
        <f>U414/1.12</f>
        <v>67293305.526785702</v>
      </c>
      <c r="U414" s="78">
        <v>75368502.189999998</v>
      </c>
      <c r="V414" s="77" t="s">
        <v>132</v>
      </c>
      <c r="W414" s="70">
        <v>2017</v>
      </c>
      <c r="X414" s="343" t="s">
        <v>2562</v>
      </c>
      <c r="Y414" s="224" t="s">
        <v>1259</v>
      </c>
    </row>
    <row r="415" spans="1:25" s="199" customFormat="1" ht="81" customHeight="1" x14ac:dyDescent="0.2">
      <c r="A415" s="285" t="s">
        <v>2684</v>
      </c>
      <c r="B415" s="64" t="s">
        <v>125</v>
      </c>
      <c r="C415" s="70" t="s">
        <v>2036</v>
      </c>
      <c r="D415" s="418" t="s">
        <v>2685</v>
      </c>
      <c r="E415" s="418" t="s">
        <v>2685</v>
      </c>
      <c r="F415" s="204" t="s">
        <v>2686</v>
      </c>
      <c r="G415" s="70" t="s">
        <v>127</v>
      </c>
      <c r="H415" s="69">
        <v>80</v>
      </c>
      <c r="I415" s="70">
        <v>710000000</v>
      </c>
      <c r="J415" s="70" t="s">
        <v>128</v>
      </c>
      <c r="K415" s="70" t="s">
        <v>546</v>
      </c>
      <c r="L415" s="70" t="s">
        <v>128</v>
      </c>
      <c r="M415" s="70"/>
      <c r="N415" s="70" t="s">
        <v>2222</v>
      </c>
      <c r="O415" s="2" t="s">
        <v>171</v>
      </c>
      <c r="P415" s="70"/>
      <c r="Q415" s="70"/>
      <c r="R415" s="78"/>
      <c r="S415" s="78"/>
      <c r="T415" s="206">
        <v>397800</v>
      </c>
      <c r="U415" s="206">
        <v>445536.00000000006</v>
      </c>
      <c r="V415" s="70"/>
      <c r="W415" s="70">
        <v>2017</v>
      </c>
      <c r="X415" s="343" t="s">
        <v>2562</v>
      </c>
      <c r="Y415" s="224" t="s">
        <v>2029</v>
      </c>
    </row>
    <row r="416" spans="1:25" s="199" customFormat="1" ht="81" customHeight="1" x14ac:dyDescent="0.2">
      <c r="A416" s="285" t="s">
        <v>2687</v>
      </c>
      <c r="B416" s="64" t="s">
        <v>125</v>
      </c>
      <c r="C416" s="204" t="s">
        <v>2518</v>
      </c>
      <c r="D416" s="204" t="s">
        <v>2688</v>
      </c>
      <c r="E416" s="204" t="s">
        <v>2688</v>
      </c>
      <c r="F416" s="204" t="s">
        <v>2689</v>
      </c>
      <c r="G416" s="70" t="s">
        <v>445</v>
      </c>
      <c r="H416" s="419">
        <v>100</v>
      </c>
      <c r="I416" s="70">
        <v>710000000</v>
      </c>
      <c r="J416" s="70" t="s">
        <v>128</v>
      </c>
      <c r="K416" s="70" t="s">
        <v>542</v>
      </c>
      <c r="L416" s="70" t="s">
        <v>129</v>
      </c>
      <c r="M416" s="77"/>
      <c r="N416" s="70" t="s">
        <v>545</v>
      </c>
      <c r="O416" s="2" t="s">
        <v>171</v>
      </c>
      <c r="P416" s="70"/>
      <c r="Q416" s="70"/>
      <c r="R416" s="78"/>
      <c r="S416" s="78"/>
      <c r="T416" s="78">
        <v>0</v>
      </c>
      <c r="U416" s="78">
        <v>0</v>
      </c>
      <c r="V416" s="116"/>
      <c r="W416" s="70">
        <v>2017</v>
      </c>
      <c r="X416" s="255" t="s">
        <v>2793</v>
      </c>
      <c r="Y416" s="224" t="s">
        <v>12</v>
      </c>
    </row>
    <row r="417" spans="1:25" s="199" customFormat="1" ht="126.75" customHeight="1" x14ac:dyDescent="0.2">
      <c r="A417" s="285" t="s">
        <v>2806</v>
      </c>
      <c r="B417" s="64" t="s">
        <v>125</v>
      </c>
      <c r="C417" s="204" t="s">
        <v>1481</v>
      </c>
      <c r="D417" s="204" t="s">
        <v>2807</v>
      </c>
      <c r="E417" s="204" t="s">
        <v>2808</v>
      </c>
      <c r="F417" s="204" t="s">
        <v>2809</v>
      </c>
      <c r="G417" s="70" t="s">
        <v>445</v>
      </c>
      <c r="H417" s="419">
        <v>100</v>
      </c>
      <c r="I417" s="70">
        <v>710000000</v>
      </c>
      <c r="J417" s="70" t="s">
        <v>128</v>
      </c>
      <c r="K417" s="70" t="s">
        <v>542</v>
      </c>
      <c r="L417" s="70" t="s">
        <v>129</v>
      </c>
      <c r="M417" s="77"/>
      <c r="N417" s="70" t="s">
        <v>545</v>
      </c>
      <c r="O417" s="2" t="s">
        <v>171</v>
      </c>
      <c r="P417" s="70"/>
      <c r="Q417" s="70"/>
      <c r="R417" s="78"/>
      <c r="S417" s="78"/>
      <c r="T417" s="78">
        <v>3499999.9999999995</v>
      </c>
      <c r="U417" s="78">
        <v>3920000</v>
      </c>
      <c r="V417" s="116"/>
      <c r="W417" s="70">
        <v>2017</v>
      </c>
      <c r="X417" s="121" t="s">
        <v>2810</v>
      </c>
      <c r="Y417" s="224" t="s">
        <v>12</v>
      </c>
    </row>
    <row r="418" spans="1:25" s="199" customFormat="1" ht="81" customHeight="1" x14ac:dyDescent="0.2">
      <c r="A418" s="285" t="s">
        <v>2690</v>
      </c>
      <c r="B418" s="64" t="s">
        <v>125</v>
      </c>
      <c r="C418" s="204" t="s">
        <v>2522</v>
      </c>
      <c r="D418" s="204" t="s">
        <v>2691</v>
      </c>
      <c r="E418" s="204" t="s">
        <v>2691</v>
      </c>
      <c r="F418" s="204" t="s">
        <v>2692</v>
      </c>
      <c r="G418" s="70" t="s">
        <v>445</v>
      </c>
      <c r="H418" s="420">
        <v>100</v>
      </c>
      <c r="I418" s="70">
        <v>710000000</v>
      </c>
      <c r="J418" s="70" t="s">
        <v>128</v>
      </c>
      <c r="K418" s="70" t="s">
        <v>542</v>
      </c>
      <c r="L418" s="70" t="s">
        <v>129</v>
      </c>
      <c r="M418" s="70"/>
      <c r="N418" s="70" t="s">
        <v>545</v>
      </c>
      <c r="O418" s="2" t="s">
        <v>171</v>
      </c>
      <c r="P418" s="70"/>
      <c r="Q418" s="70"/>
      <c r="R418" s="78"/>
      <c r="S418" s="78"/>
      <c r="T418" s="78">
        <v>0</v>
      </c>
      <c r="U418" s="78">
        <v>0</v>
      </c>
      <c r="V418" s="116"/>
      <c r="W418" s="70">
        <v>2017</v>
      </c>
      <c r="X418" s="255" t="s">
        <v>2793</v>
      </c>
      <c r="Y418" s="224" t="s">
        <v>12</v>
      </c>
    </row>
    <row r="419" spans="1:25" s="199" customFormat="1" ht="126.75" customHeight="1" x14ac:dyDescent="0.2">
      <c r="A419" s="285" t="s">
        <v>2811</v>
      </c>
      <c r="B419" s="64" t="s">
        <v>125</v>
      </c>
      <c r="C419" s="204" t="s">
        <v>2522</v>
      </c>
      <c r="D419" s="204" t="s">
        <v>2691</v>
      </c>
      <c r="E419" s="204" t="s">
        <v>2691</v>
      </c>
      <c r="F419" s="204" t="s">
        <v>2812</v>
      </c>
      <c r="G419" s="70" t="s">
        <v>445</v>
      </c>
      <c r="H419" s="420">
        <v>100</v>
      </c>
      <c r="I419" s="70">
        <v>710000000</v>
      </c>
      <c r="J419" s="70" t="s">
        <v>128</v>
      </c>
      <c r="K419" s="70" t="s">
        <v>542</v>
      </c>
      <c r="L419" s="70" t="s">
        <v>129</v>
      </c>
      <c r="M419" s="70"/>
      <c r="N419" s="70" t="s">
        <v>545</v>
      </c>
      <c r="O419" s="2" t="s">
        <v>171</v>
      </c>
      <c r="P419" s="70"/>
      <c r="Q419" s="70"/>
      <c r="R419" s="78"/>
      <c r="S419" s="78"/>
      <c r="T419" s="78">
        <v>7499999.9999999991</v>
      </c>
      <c r="U419" s="78">
        <v>8400000</v>
      </c>
      <c r="V419" s="116"/>
      <c r="W419" s="70">
        <v>2017</v>
      </c>
      <c r="X419" s="121" t="s">
        <v>2813</v>
      </c>
      <c r="Y419" s="224" t="s">
        <v>12</v>
      </c>
    </row>
    <row r="420" spans="1:25" s="199" customFormat="1" ht="81" customHeight="1" x14ac:dyDescent="0.2">
      <c r="A420" s="285" t="s">
        <v>2693</v>
      </c>
      <c r="B420" s="64" t="s">
        <v>125</v>
      </c>
      <c r="C420" s="211" t="s">
        <v>2694</v>
      </c>
      <c r="D420" s="211" t="s">
        <v>2695</v>
      </c>
      <c r="E420" s="211" t="s">
        <v>2695</v>
      </c>
      <c r="F420" s="421" t="s">
        <v>2696</v>
      </c>
      <c r="G420" s="70" t="s">
        <v>127</v>
      </c>
      <c r="H420" s="420">
        <v>100</v>
      </c>
      <c r="I420" s="70">
        <v>710000000</v>
      </c>
      <c r="J420" s="70" t="s">
        <v>128</v>
      </c>
      <c r="K420" s="70" t="s">
        <v>541</v>
      </c>
      <c r="L420" s="2" t="s">
        <v>139</v>
      </c>
      <c r="M420" s="70"/>
      <c r="N420" s="75" t="s">
        <v>2697</v>
      </c>
      <c r="O420" s="2" t="s">
        <v>171</v>
      </c>
      <c r="P420" s="70"/>
      <c r="Q420" s="70"/>
      <c r="R420" s="78"/>
      <c r="S420" s="78"/>
      <c r="T420" s="78">
        <f>U420/1.12</f>
        <v>14902475.892857142</v>
      </c>
      <c r="U420" s="78">
        <v>16690773</v>
      </c>
      <c r="V420" s="70" t="s">
        <v>132</v>
      </c>
      <c r="W420" s="70">
        <v>2017</v>
      </c>
      <c r="X420" s="343" t="s">
        <v>2562</v>
      </c>
      <c r="Y420" s="224" t="s">
        <v>12</v>
      </c>
    </row>
    <row r="421" spans="1:25" s="199" customFormat="1" ht="81" customHeight="1" x14ac:dyDescent="0.2">
      <c r="A421" s="285" t="s">
        <v>2698</v>
      </c>
      <c r="B421" s="64" t="s">
        <v>125</v>
      </c>
      <c r="C421" s="70" t="s">
        <v>1347</v>
      </c>
      <c r="D421" s="70" t="s">
        <v>2699</v>
      </c>
      <c r="E421" s="70" t="s">
        <v>2699</v>
      </c>
      <c r="F421" s="421" t="s">
        <v>2700</v>
      </c>
      <c r="G421" s="70" t="s">
        <v>445</v>
      </c>
      <c r="H421" s="419">
        <v>100</v>
      </c>
      <c r="I421" s="70">
        <v>710000000</v>
      </c>
      <c r="J421" s="70" t="s">
        <v>128</v>
      </c>
      <c r="K421" s="70" t="s">
        <v>541</v>
      </c>
      <c r="L421" s="70" t="s">
        <v>129</v>
      </c>
      <c r="M421" s="70"/>
      <c r="N421" s="75" t="s">
        <v>2727</v>
      </c>
      <c r="O421" s="2" t="s">
        <v>171</v>
      </c>
      <c r="P421" s="70"/>
      <c r="Q421" s="70"/>
      <c r="R421" s="78"/>
      <c r="S421" s="78"/>
      <c r="T421" s="78">
        <f>U421/1.12</f>
        <v>2008928.5714285711</v>
      </c>
      <c r="U421" s="78">
        <v>2250000</v>
      </c>
      <c r="V421" s="70"/>
      <c r="W421" s="70">
        <v>2017</v>
      </c>
      <c r="X421" s="343" t="s">
        <v>2562</v>
      </c>
      <c r="Y421" s="224" t="s">
        <v>12</v>
      </c>
    </row>
    <row r="422" spans="1:25" s="199" customFormat="1" ht="81" customHeight="1" x14ac:dyDescent="0.2">
      <c r="A422" s="285" t="s">
        <v>2701</v>
      </c>
      <c r="B422" s="64" t="s">
        <v>125</v>
      </c>
      <c r="C422" s="386" t="s">
        <v>422</v>
      </c>
      <c r="D422" s="204" t="s">
        <v>559</v>
      </c>
      <c r="E422" s="204" t="s">
        <v>559</v>
      </c>
      <c r="F422" s="422" t="s">
        <v>2702</v>
      </c>
      <c r="G422" s="70" t="s">
        <v>127</v>
      </c>
      <c r="H422" s="69">
        <v>100</v>
      </c>
      <c r="I422" s="231">
        <v>710000000</v>
      </c>
      <c r="J422" s="70" t="s">
        <v>128</v>
      </c>
      <c r="K422" s="70" t="s">
        <v>541</v>
      </c>
      <c r="L422" s="70" t="s">
        <v>128</v>
      </c>
      <c r="M422" s="231"/>
      <c r="N422" s="231" t="s">
        <v>547</v>
      </c>
      <c r="O422" s="2" t="s">
        <v>2740</v>
      </c>
      <c r="P422" s="231"/>
      <c r="Q422" s="231"/>
      <c r="R422" s="231"/>
      <c r="S422" s="231"/>
      <c r="T422" s="388">
        <v>98820604.829999998</v>
      </c>
      <c r="U422" s="388">
        <f>T422*1.12</f>
        <v>110679077.4096</v>
      </c>
      <c r="V422" s="231"/>
      <c r="W422" s="231">
        <v>2017</v>
      </c>
      <c r="X422" s="343" t="s">
        <v>2562</v>
      </c>
      <c r="Y422" s="224" t="s">
        <v>797</v>
      </c>
    </row>
    <row r="423" spans="1:25" s="354" customFormat="1" ht="81" customHeight="1" x14ac:dyDescent="0.25">
      <c r="A423" s="285" t="s">
        <v>2703</v>
      </c>
      <c r="B423" s="64" t="s">
        <v>125</v>
      </c>
      <c r="C423" s="421" t="s">
        <v>2534</v>
      </c>
      <c r="D423" s="409" t="s">
        <v>2704</v>
      </c>
      <c r="E423" s="409" t="s">
        <v>2704</v>
      </c>
      <c r="F423" s="204" t="s">
        <v>2705</v>
      </c>
      <c r="G423" s="70" t="s">
        <v>127</v>
      </c>
      <c r="H423" s="222">
        <v>100</v>
      </c>
      <c r="I423" s="70">
        <v>710000000</v>
      </c>
      <c r="J423" s="70" t="s">
        <v>128</v>
      </c>
      <c r="K423" s="423" t="s">
        <v>541</v>
      </c>
      <c r="L423" s="70" t="s">
        <v>128</v>
      </c>
      <c r="M423" s="424"/>
      <c r="N423" s="75" t="s">
        <v>547</v>
      </c>
      <c r="O423" s="2" t="s">
        <v>548</v>
      </c>
      <c r="P423" s="424"/>
      <c r="Q423" s="424"/>
      <c r="R423" s="424"/>
      <c r="S423" s="424"/>
      <c r="T423" s="425">
        <v>39173528.57</v>
      </c>
      <c r="U423" s="425">
        <v>43874352</v>
      </c>
      <c r="V423" s="70" t="s">
        <v>132</v>
      </c>
      <c r="W423" s="231">
        <v>2017</v>
      </c>
      <c r="X423" s="343" t="s">
        <v>2562</v>
      </c>
      <c r="Y423" s="224" t="s">
        <v>190</v>
      </c>
    </row>
    <row r="424" spans="1:25" s="354" customFormat="1" ht="81" customHeight="1" x14ac:dyDescent="0.25">
      <c r="A424" s="285" t="s">
        <v>2706</v>
      </c>
      <c r="B424" s="64" t="s">
        <v>125</v>
      </c>
      <c r="C424" s="70" t="s">
        <v>2537</v>
      </c>
      <c r="D424" s="204" t="s">
        <v>2707</v>
      </c>
      <c r="E424" s="204" t="s">
        <v>2708</v>
      </c>
      <c r="F424" s="421" t="s">
        <v>2709</v>
      </c>
      <c r="G424" s="70" t="s">
        <v>127</v>
      </c>
      <c r="H424" s="69">
        <v>100</v>
      </c>
      <c r="I424" s="70">
        <v>710000000</v>
      </c>
      <c r="J424" s="70" t="s">
        <v>128</v>
      </c>
      <c r="K424" s="423" t="s">
        <v>541</v>
      </c>
      <c r="L424" s="70" t="s">
        <v>128</v>
      </c>
      <c r="M424" s="424"/>
      <c r="N424" s="75" t="s">
        <v>547</v>
      </c>
      <c r="O424" s="2" t="s">
        <v>548</v>
      </c>
      <c r="P424" s="424"/>
      <c r="Q424" s="423"/>
      <c r="R424" s="426"/>
      <c r="S424" s="427"/>
      <c r="T424" s="425">
        <v>768599.99999999988</v>
      </c>
      <c r="U424" s="425">
        <v>860832</v>
      </c>
      <c r="V424" s="77"/>
      <c r="W424" s="231">
        <v>2017</v>
      </c>
      <c r="X424" s="343" t="s">
        <v>2562</v>
      </c>
      <c r="Y424" s="224" t="s">
        <v>190</v>
      </c>
    </row>
    <row r="425" spans="1:25" s="354" customFormat="1" ht="81" customHeight="1" x14ac:dyDescent="0.25">
      <c r="A425" s="285" t="s">
        <v>2710</v>
      </c>
      <c r="B425" s="64" t="s">
        <v>125</v>
      </c>
      <c r="C425" s="70" t="s">
        <v>2541</v>
      </c>
      <c r="D425" s="204" t="s">
        <v>2711</v>
      </c>
      <c r="E425" s="204" t="s">
        <v>2711</v>
      </c>
      <c r="F425" s="428" t="s">
        <v>2712</v>
      </c>
      <c r="G425" s="70" t="s">
        <v>445</v>
      </c>
      <c r="H425" s="69">
        <v>100</v>
      </c>
      <c r="I425" s="70">
        <v>710000000</v>
      </c>
      <c r="J425" s="70" t="s">
        <v>128</v>
      </c>
      <c r="K425" s="423" t="s">
        <v>541</v>
      </c>
      <c r="L425" s="70" t="s">
        <v>128</v>
      </c>
      <c r="M425" s="424"/>
      <c r="N425" s="75" t="s">
        <v>547</v>
      </c>
      <c r="O425" s="2" t="s">
        <v>548</v>
      </c>
      <c r="P425" s="424"/>
      <c r="Q425" s="424"/>
      <c r="R425" s="424"/>
      <c r="S425" s="427"/>
      <c r="T425" s="425">
        <v>5557463.2999999998</v>
      </c>
      <c r="U425" s="429">
        <v>6224358.9000000004</v>
      </c>
      <c r="V425" s="77"/>
      <c r="W425" s="231">
        <v>2017</v>
      </c>
      <c r="X425" s="343" t="s">
        <v>2562</v>
      </c>
      <c r="Y425" s="224" t="s">
        <v>190</v>
      </c>
    </row>
    <row r="426" spans="1:25" s="354" customFormat="1" ht="81" customHeight="1" x14ac:dyDescent="0.25">
      <c r="A426" s="285" t="s">
        <v>2713</v>
      </c>
      <c r="B426" s="64" t="s">
        <v>125</v>
      </c>
      <c r="C426" s="421" t="s">
        <v>2545</v>
      </c>
      <c r="D426" s="428" t="s">
        <v>2714</v>
      </c>
      <c r="E426" s="428" t="s">
        <v>2714</v>
      </c>
      <c r="F426" s="215" t="s">
        <v>2715</v>
      </c>
      <c r="G426" s="70" t="s">
        <v>127</v>
      </c>
      <c r="H426" s="69">
        <v>100</v>
      </c>
      <c r="I426" s="70">
        <v>710000000</v>
      </c>
      <c r="J426" s="70" t="s">
        <v>128</v>
      </c>
      <c r="K426" s="423" t="s">
        <v>541</v>
      </c>
      <c r="L426" s="70" t="s">
        <v>128</v>
      </c>
      <c r="M426" s="424"/>
      <c r="N426" s="75" t="s">
        <v>547</v>
      </c>
      <c r="O426" s="2" t="s">
        <v>548</v>
      </c>
      <c r="P426" s="424"/>
      <c r="Q426" s="424"/>
      <c r="R426" s="424"/>
      <c r="S426" s="430"/>
      <c r="T426" s="425">
        <v>142722</v>
      </c>
      <c r="U426" s="425">
        <f>T426*1.12</f>
        <v>159848.64000000001</v>
      </c>
      <c r="V426" s="77"/>
      <c r="W426" s="231">
        <v>2017</v>
      </c>
      <c r="X426" s="343" t="s">
        <v>2562</v>
      </c>
      <c r="Y426" s="224" t="s">
        <v>190</v>
      </c>
    </row>
    <row r="427" spans="1:25" s="354" customFormat="1" ht="81" customHeight="1" x14ac:dyDescent="0.25">
      <c r="A427" s="285" t="s">
        <v>2716</v>
      </c>
      <c r="B427" s="64" t="s">
        <v>125</v>
      </c>
      <c r="C427" s="421" t="s">
        <v>2549</v>
      </c>
      <c r="D427" s="428" t="s">
        <v>2717</v>
      </c>
      <c r="E427" s="428" t="s">
        <v>2718</v>
      </c>
      <c r="F427" s="428" t="s">
        <v>2719</v>
      </c>
      <c r="G427" s="70" t="s">
        <v>127</v>
      </c>
      <c r="H427" s="69">
        <v>100</v>
      </c>
      <c r="I427" s="70">
        <v>710000000</v>
      </c>
      <c r="J427" s="70" t="s">
        <v>128</v>
      </c>
      <c r="K427" s="423" t="s">
        <v>541</v>
      </c>
      <c r="L427" s="70" t="s">
        <v>128</v>
      </c>
      <c r="M427" s="424"/>
      <c r="N427" s="75" t="s">
        <v>547</v>
      </c>
      <c r="O427" s="2" t="s">
        <v>548</v>
      </c>
      <c r="P427" s="424"/>
      <c r="Q427" s="424"/>
      <c r="R427" s="424"/>
      <c r="S427" s="431"/>
      <c r="T427" s="388">
        <f>U427/1.12</f>
        <v>1123215.6964285714</v>
      </c>
      <c r="U427" s="388">
        <v>1258001.58</v>
      </c>
      <c r="V427" s="77"/>
      <c r="W427" s="231">
        <v>2017</v>
      </c>
      <c r="X427" s="343" t="s">
        <v>2562</v>
      </c>
      <c r="Y427" s="224" t="s">
        <v>190</v>
      </c>
    </row>
    <row r="428" spans="1:25" s="354" customFormat="1" ht="81" customHeight="1" x14ac:dyDescent="0.25">
      <c r="A428" s="285" t="s">
        <v>2720</v>
      </c>
      <c r="B428" s="64" t="s">
        <v>125</v>
      </c>
      <c r="C428" s="215" t="s">
        <v>2553</v>
      </c>
      <c r="D428" s="428" t="s">
        <v>2721</v>
      </c>
      <c r="E428" s="428" t="s">
        <v>2721</v>
      </c>
      <c r="F428" s="215" t="s">
        <v>2722</v>
      </c>
      <c r="G428" s="70" t="s">
        <v>127</v>
      </c>
      <c r="H428" s="69">
        <v>100</v>
      </c>
      <c r="I428" s="70">
        <v>710000000</v>
      </c>
      <c r="J428" s="70" t="s">
        <v>128</v>
      </c>
      <c r="K428" s="423" t="s">
        <v>541</v>
      </c>
      <c r="L428" s="70" t="s">
        <v>128</v>
      </c>
      <c r="M428" s="424"/>
      <c r="N428" s="75" t="s">
        <v>547</v>
      </c>
      <c r="O428" s="2" t="s">
        <v>548</v>
      </c>
      <c r="P428" s="424"/>
      <c r="Q428" s="424"/>
      <c r="R428" s="424"/>
      <c r="S428" s="427"/>
      <c r="T428" s="429">
        <v>299160</v>
      </c>
      <c r="U428" s="429">
        <f>T428*1.12</f>
        <v>335059.20000000001</v>
      </c>
      <c r="V428" s="77"/>
      <c r="W428" s="231">
        <v>2017</v>
      </c>
      <c r="X428" s="343" t="s">
        <v>2562</v>
      </c>
      <c r="Y428" s="224" t="s">
        <v>190</v>
      </c>
    </row>
    <row r="429" spans="1:25" s="354" customFormat="1" ht="153.75" customHeight="1" thickBot="1" x14ac:dyDescent="0.3">
      <c r="A429" s="396" t="s">
        <v>2723</v>
      </c>
      <c r="B429" s="218" t="s">
        <v>125</v>
      </c>
      <c r="C429" s="397" t="s">
        <v>672</v>
      </c>
      <c r="D429" s="432" t="s">
        <v>2084</v>
      </c>
      <c r="E429" s="433" t="s">
        <v>2085</v>
      </c>
      <c r="F429" s="483" t="s">
        <v>2724</v>
      </c>
      <c r="G429" s="208" t="s">
        <v>127</v>
      </c>
      <c r="H429" s="398">
        <v>100</v>
      </c>
      <c r="I429" s="399">
        <v>710000000</v>
      </c>
      <c r="J429" s="208" t="s">
        <v>128</v>
      </c>
      <c r="K429" s="434" t="s">
        <v>546</v>
      </c>
      <c r="L429" s="400" t="s">
        <v>689</v>
      </c>
      <c r="M429" s="400"/>
      <c r="N429" s="208" t="s">
        <v>541</v>
      </c>
      <c r="O429" s="506" t="s">
        <v>2725</v>
      </c>
      <c r="P429" s="400"/>
      <c r="Q429" s="400"/>
      <c r="R429" s="401"/>
      <c r="S429" s="402"/>
      <c r="T429" s="403">
        <v>3571428.57</v>
      </c>
      <c r="U429" s="403">
        <v>4000000</v>
      </c>
      <c r="V429" s="404"/>
      <c r="W429" s="399">
        <v>2017</v>
      </c>
      <c r="X429" s="405" t="s">
        <v>2562</v>
      </c>
      <c r="Y429" s="224" t="s">
        <v>2029</v>
      </c>
    </row>
    <row r="430" spans="1:25" s="199" customFormat="1" ht="105.75" customHeight="1" x14ac:dyDescent="0.2">
      <c r="A430" s="225" t="s">
        <v>2814</v>
      </c>
      <c r="B430" s="64" t="s">
        <v>125</v>
      </c>
      <c r="C430" s="70" t="s">
        <v>672</v>
      </c>
      <c r="D430" s="204" t="s">
        <v>1937</v>
      </c>
      <c r="E430" s="204" t="s">
        <v>788</v>
      </c>
      <c r="F430" s="421" t="s">
        <v>2815</v>
      </c>
      <c r="G430" s="383" t="s">
        <v>127</v>
      </c>
      <c r="H430" s="222">
        <v>100</v>
      </c>
      <c r="I430" s="70">
        <v>710000000</v>
      </c>
      <c r="J430" s="70" t="s">
        <v>128</v>
      </c>
      <c r="K430" s="70" t="s">
        <v>541</v>
      </c>
      <c r="L430" s="70" t="s">
        <v>2816</v>
      </c>
      <c r="M430" s="70"/>
      <c r="N430" s="70" t="s">
        <v>2647</v>
      </c>
      <c r="O430" s="70" t="s">
        <v>2817</v>
      </c>
      <c r="P430" s="70"/>
      <c r="Q430" s="70"/>
      <c r="R430" s="70"/>
      <c r="S430" s="70"/>
      <c r="T430" s="78">
        <f>U430/1.12</f>
        <v>306499959.82142854</v>
      </c>
      <c r="U430" s="78">
        <v>343279955</v>
      </c>
      <c r="V430" s="70"/>
      <c r="W430" s="70">
        <v>2017</v>
      </c>
      <c r="X430" s="197" t="s">
        <v>2818</v>
      </c>
      <c r="Y430" s="383" t="s">
        <v>2029</v>
      </c>
    </row>
    <row r="431" spans="1:25" s="199" customFormat="1" ht="105.75" customHeight="1" x14ac:dyDescent="0.2">
      <c r="A431" s="225" t="s">
        <v>2819</v>
      </c>
      <c r="B431" s="64" t="s">
        <v>125</v>
      </c>
      <c r="C431" s="2" t="s">
        <v>672</v>
      </c>
      <c r="D431" s="45" t="s">
        <v>1937</v>
      </c>
      <c r="E431" s="45" t="s">
        <v>788</v>
      </c>
      <c r="F431" s="525" t="s">
        <v>2820</v>
      </c>
      <c r="G431" s="2" t="s">
        <v>127</v>
      </c>
      <c r="H431" s="62">
        <v>100</v>
      </c>
      <c r="I431" s="2">
        <v>710000000</v>
      </c>
      <c r="J431" s="2" t="s">
        <v>128</v>
      </c>
      <c r="K431" s="70" t="s">
        <v>541</v>
      </c>
      <c r="L431" s="70" t="s">
        <v>2816</v>
      </c>
      <c r="M431" s="70"/>
      <c r="N431" s="70" t="s">
        <v>2647</v>
      </c>
      <c r="O431" s="70" t="s">
        <v>2821</v>
      </c>
      <c r="P431" s="70"/>
      <c r="Q431" s="70"/>
      <c r="R431" s="70"/>
      <c r="S431" s="70"/>
      <c r="T431" s="78">
        <f>U431/1.12</f>
        <v>37222174.749999993</v>
      </c>
      <c r="U431" s="78">
        <v>41688835.719999999</v>
      </c>
      <c r="V431" s="14" t="s">
        <v>132</v>
      </c>
      <c r="W431" s="70">
        <v>2017</v>
      </c>
      <c r="X431" s="197" t="s">
        <v>2818</v>
      </c>
      <c r="Y431" s="383" t="s">
        <v>1259</v>
      </c>
    </row>
    <row r="432" spans="1:25" s="199" customFormat="1" ht="105.75" customHeight="1" x14ac:dyDescent="0.2">
      <c r="A432" s="225" t="s">
        <v>2822</v>
      </c>
      <c r="B432" s="64" t="s">
        <v>125</v>
      </c>
      <c r="C432" s="2" t="s">
        <v>843</v>
      </c>
      <c r="D432" s="45" t="s">
        <v>1927</v>
      </c>
      <c r="E432" s="45" t="s">
        <v>1927</v>
      </c>
      <c r="F432" s="45" t="s">
        <v>2823</v>
      </c>
      <c r="G432" s="70" t="s">
        <v>735</v>
      </c>
      <c r="H432" s="62">
        <v>100</v>
      </c>
      <c r="I432" s="2">
        <v>710000000</v>
      </c>
      <c r="J432" s="2" t="s">
        <v>128</v>
      </c>
      <c r="K432" s="70" t="s">
        <v>541</v>
      </c>
      <c r="L432" s="70" t="s">
        <v>2816</v>
      </c>
      <c r="M432" s="70"/>
      <c r="N432" s="70" t="s">
        <v>2647</v>
      </c>
      <c r="O432" s="70" t="s">
        <v>2824</v>
      </c>
      <c r="P432" s="70"/>
      <c r="Q432" s="70"/>
      <c r="R432" s="70"/>
      <c r="S432" s="70"/>
      <c r="T432" s="78">
        <f>U432/1.12</f>
        <v>13433928.571428571</v>
      </c>
      <c r="U432" s="78">
        <v>15046000</v>
      </c>
      <c r="V432" s="70"/>
      <c r="W432" s="70">
        <v>2017</v>
      </c>
      <c r="X432" s="197" t="s">
        <v>2818</v>
      </c>
      <c r="Y432" s="383" t="s">
        <v>797</v>
      </c>
    </row>
    <row r="433" spans="1:25" s="199" customFormat="1" ht="105.75" customHeight="1" x14ac:dyDescent="0.2">
      <c r="A433" s="225" t="s">
        <v>2825</v>
      </c>
      <c r="B433" s="64" t="s">
        <v>125</v>
      </c>
      <c r="C433" s="2" t="s">
        <v>672</v>
      </c>
      <c r="D433" s="45" t="s">
        <v>1937</v>
      </c>
      <c r="E433" s="45" t="s">
        <v>788</v>
      </c>
      <c r="F433" s="526" t="s">
        <v>2826</v>
      </c>
      <c r="G433" s="2" t="s">
        <v>127</v>
      </c>
      <c r="H433" s="62">
        <v>100</v>
      </c>
      <c r="I433" s="2">
        <v>710000000</v>
      </c>
      <c r="J433" s="2" t="s">
        <v>128</v>
      </c>
      <c r="K433" s="70" t="s">
        <v>541</v>
      </c>
      <c r="L433" s="70" t="s">
        <v>2816</v>
      </c>
      <c r="M433" s="70"/>
      <c r="N433" s="70" t="s">
        <v>2647</v>
      </c>
      <c r="O433" s="70" t="s">
        <v>2799</v>
      </c>
      <c r="P433" s="70"/>
      <c r="Q433" s="70"/>
      <c r="R433" s="70"/>
      <c r="S433" s="70"/>
      <c r="T433" s="78">
        <v>395000</v>
      </c>
      <c r="U433" s="78">
        <v>442400.00000000006</v>
      </c>
      <c r="V433" s="70"/>
      <c r="W433" s="70">
        <v>2017</v>
      </c>
      <c r="X433" s="197" t="s">
        <v>2818</v>
      </c>
      <c r="Y433" s="383" t="s">
        <v>190</v>
      </c>
    </row>
    <row r="434" spans="1:25" s="199" customFormat="1" ht="105.75" customHeight="1" thickBot="1" x14ac:dyDescent="0.25">
      <c r="A434" s="519" t="s">
        <v>2827</v>
      </c>
      <c r="B434" s="218" t="s">
        <v>125</v>
      </c>
      <c r="C434" s="506" t="s">
        <v>672</v>
      </c>
      <c r="D434" s="527" t="s">
        <v>1937</v>
      </c>
      <c r="E434" s="527" t="s">
        <v>788</v>
      </c>
      <c r="F434" s="520" t="s">
        <v>2828</v>
      </c>
      <c r="G434" s="506" t="s">
        <v>127</v>
      </c>
      <c r="H434" s="528">
        <v>100</v>
      </c>
      <c r="I434" s="506">
        <v>710000000</v>
      </c>
      <c r="J434" s="506" t="s">
        <v>128</v>
      </c>
      <c r="K434" s="208" t="s">
        <v>541</v>
      </c>
      <c r="L434" s="208" t="s">
        <v>2816</v>
      </c>
      <c r="M434" s="208"/>
      <c r="N434" s="208" t="s">
        <v>2647</v>
      </c>
      <c r="O434" s="208" t="s">
        <v>2829</v>
      </c>
      <c r="P434" s="208"/>
      <c r="Q434" s="208"/>
      <c r="R434" s="208"/>
      <c r="S434" s="208"/>
      <c r="T434" s="522">
        <v>8124999.9999999991</v>
      </c>
      <c r="U434" s="522">
        <v>9100000</v>
      </c>
      <c r="V434" s="208"/>
      <c r="W434" s="208">
        <v>2017</v>
      </c>
      <c r="X434" s="523" t="s">
        <v>2818</v>
      </c>
      <c r="Y434" s="383" t="s">
        <v>190</v>
      </c>
    </row>
    <row r="435" spans="1:25" s="97" customFormat="1" ht="12.75" x14ac:dyDescent="0.2">
      <c r="A435" s="280" t="s">
        <v>1246</v>
      </c>
      <c r="B435" s="281"/>
      <c r="C435" s="281"/>
      <c r="D435" s="282"/>
      <c r="E435" s="282"/>
      <c r="F435" s="282"/>
      <c r="G435" s="281"/>
      <c r="H435" s="281"/>
      <c r="I435" s="282"/>
      <c r="J435" s="281"/>
      <c r="K435" s="281"/>
      <c r="L435" s="281"/>
      <c r="M435" s="281"/>
      <c r="N435" s="281"/>
      <c r="O435" s="281"/>
      <c r="P435" s="281"/>
      <c r="Q435" s="281"/>
      <c r="R435" s="270"/>
      <c r="S435" s="271"/>
      <c r="T435" s="271">
        <f>SUM(T159:T434)</f>
        <v>10609502368.718569</v>
      </c>
      <c r="U435" s="271">
        <f>SUM(U159:U434)</f>
        <v>11402167497.252001</v>
      </c>
      <c r="V435" s="281"/>
      <c r="W435" s="269"/>
      <c r="X435" s="283"/>
      <c r="Y435" s="149"/>
    </row>
    <row r="436" spans="1:25" s="44" customFormat="1" x14ac:dyDescent="0.25">
      <c r="A436" s="221"/>
      <c r="B436" s="99"/>
      <c r="C436" s="99"/>
      <c r="D436" s="100"/>
      <c r="E436" s="100"/>
      <c r="F436" s="100"/>
      <c r="G436" s="99"/>
      <c r="H436" s="99"/>
      <c r="I436" s="100"/>
      <c r="J436" s="99"/>
      <c r="K436" s="99"/>
      <c r="L436" s="99"/>
      <c r="M436" s="99"/>
      <c r="N436" s="99"/>
      <c r="O436" s="99"/>
      <c r="P436" s="99"/>
      <c r="Q436" s="99"/>
      <c r="R436" s="72"/>
      <c r="S436" s="60"/>
      <c r="T436" s="60"/>
      <c r="U436" s="60"/>
      <c r="V436" s="99"/>
      <c r="W436" s="4"/>
      <c r="X436" s="15"/>
      <c r="Y436" s="13"/>
    </row>
    <row r="437" spans="1:25" s="44" customFormat="1" ht="15.75" thickBot="1" x14ac:dyDescent="0.3">
      <c r="A437" s="266" t="s">
        <v>1247</v>
      </c>
      <c r="B437" s="101"/>
      <c r="C437" s="101"/>
      <c r="D437" s="102"/>
      <c r="E437" s="102"/>
      <c r="F437" s="102"/>
      <c r="G437" s="102"/>
      <c r="H437" s="102"/>
      <c r="I437" s="102"/>
      <c r="J437" s="102"/>
      <c r="K437" s="101"/>
      <c r="L437" s="101"/>
      <c r="M437" s="102"/>
      <c r="N437" s="101"/>
      <c r="O437" s="102"/>
      <c r="P437" s="102"/>
      <c r="Q437" s="102"/>
      <c r="R437" s="103"/>
      <c r="S437" s="103"/>
      <c r="T437" s="103">
        <f>T435+T157+T88</f>
        <v>63789779914.147835</v>
      </c>
      <c r="U437" s="103">
        <f>U435+U157+U88</f>
        <v>70964078348.137604</v>
      </c>
      <c r="V437" s="101"/>
      <c r="W437" s="104"/>
      <c r="X437" s="105"/>
      <c r="Y437" s="150"/>
    </row>
  </sheetData>
  <autoFilter ref="A13:ES13"/>
  <mergeCells count="7">
    <mergeCell ref="A2:X2"/>
    <mergeCell ref="D10:W10"/>
    <mergeCell ref="A4:W4"/>
    <mergeCell ref="A5:B5"/>
    <mergeCell ref="D5:W5"/>
    <mergeCell ref="R6:X7"/>
    <mergeCell ref="R8:X9"/>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
  <sheetViews>
    <sheetView workbookViewId="0">
      <selection activeCell="N19" sqref="N19"/>
    </sheetView>
  </sheetViews>
  <sheetFormatPr defaultRowHeight="15" x14ac:dyDescent="0.25"/>
  <cols>
    <col min="1" max="2" width="9.140625" style="502"/>
    <col min="3" max="6" width="22.140625" style="502" customWidth="1"/>
    <col min="7" max="7" width="9.140625" style="502"/>
    <col min="8" max="8" width="14.28515625" style="502" bestFit="1" customWidth="1"/>
    <col min="9" max="16384" width="9.140625" style="502"/>
  </cols>
  <sheetData>
    <row r="4" spans="1:8" x14ac:dyDescent="0.25">
      <c r="C4" s="503">
        <v>42857</v>
      </c>
    </row>
    <row r="5" spans="1:8" ht="15.75" thickBot="1" x14ac:dyDescent="0.3"/>
    <row r="6" spans="1:8" x14ac:dyDescent="0.25">
      <c r="A6" s="293"/>
      <c r="B6" s="294" t="s">
        <v>2272</v>
      </c>
      <c r="C6" s="295" t="s">
        <v>2273</v>
      </c>
      <c r="D6" s="295" t="s">
        <v>1261</v>
      </c>
      <c r="E6" s="295" t="s">
        <v>1260</v>
      </c>
      <c r="F6" s="296" t="s">
        <v>2274</v>
      </c>
    </row>
    <row r="7" spans="1:8" x14ac:dyDescent="0.25">
      <c r="A7" s="297">
        <v>1</v>
      </c>
      <c r="B7" s="298">
        <v>2</v>
      </c>
      <c r="C7" s="298">
        <v>3</v>
      </c>
      <c r="D7" s="298">
        <v>4</v>
      </c>
      <c r="E7" s="298">
        <v>5</v>
      </c>
      <c r="F7" s="299">
        <v>6</v>
      </c>
    </row>
    <row r="8" spans="1:8" x14ac:dyDescent="0.25">
      <c r="A8" s="300">
        <v>1</v>
      </c>
      <c r="B8" s="303" t="s">
        <v>12</v>
      </c>
      <c r="C8" s="301"/>
      <c r="D8" s="301">
        <v>49406138738.698402</v>
      </c>
      <c r="E8" s="301">
        <v>46348388.887999997</v>
      </c>
      <c r="F8" s="302">
        <f>SUM(C8:E8)</f>
        <v>49452487127.586403</v>
      </c>
    </row>
    <row r="9" spans="1:8" x14ac:dyDescent="0.25">
      <c r="A9" s="300">
        <v>2</v>
      </c>
      <c r="B9" s="303" t="s">
        <v>926</v>
      </c>
      <c r="C9" s="301"/>
      <c r="D9" s="301">
        <v>8761585243.6051216</v>
      </c>
      <c r="E9" s="301">
        <v>17561908.000000004</v>
      </c>
      <c r="F9" s="302">
        <f t="shared" ref="F9:F30" si="0">SUM(C9:E9)</f>
        <v>8779147151.6051216</v>
      </c>
    </row>
    <row r="10" spans="1:8" x14ac:dyDescent="0.25">
      <c r="A10" s="300">
        <v>4</v>
      </c>
      <c r="B10" s="303" t="s">
        <v>1259</v>
      </c>
      <c r="C10" s="301"/>
      <c r="D10" s="301">
        <v>542182730</v>
      </c>
      <c r="E10" s="301">
        <v>1371628614.0524001</v>
      </c>
      <c r="F10" s="302">
        <f t="shared" si="0"/>
        <v>1913811344.0524001</v>
      </c>
      <c r="H10" s="504"/>
    </row>
    <row r="11" spans="1:8" x14ac:dyDescent="0.25">
      <c r="A11" s="300">
        <v>5</v>
      </c>
      <c r="B11" s="303" t="s">
        <v>1258</v>
      </c>
      <c r="C11" s="301">
        <v>117237120.00000001</v>
      </c>
      <c r="D11" s="301">
        <v>1596000</v>
      </c>
      <c r="E11" s="301">
        <v>4521606598.6752005</v>
      </c>
      <c r="F11" s="302">
        <f t="shared" si="0"/>
        <v>4640439718.6752005</v>
      </c>
    </row>
    <row r="12" spans="1:8" x14ac:dyDescent="0.25">
      <c r="A12" s="300">
        <v>6</v>
      </c>
      <c r="B12" s="304" t="s">
        <v>824</v>
      </c>
      <c r="C12" s="301"/>
      <c r="D12" s="301"/>
      <c r="E12" s="301">
        <v>1173993152</v>
      </c>
      <c r="F12" s="302">
        <f t="shared" si="0"/>
        <v>1173993152</v>
      </c>
      <c r="H12" s="504"/>
    </row>
    <row r="13" spans="1:8" x14ac:dyDescent="0.25">
      <c r="A13" s="300">
        <v>7</v>
      </c>
      <c r="B13" s="303" t="s">
        <v>190</v>
      </c>
      <c r="C13" s="301">
        <v>109001581.78999999</v>
      </c>
      <c r="D13" s="301">
        <v>2499996.8000000003</v>
      </c>
      <c r="E13" s="301">
        <v>1003026277.3600003</v>
      </c>
      <c r="F13" s="302">
        <f>SUM(C13:E13)</f>
        <v>1114527855.9500003</v>
      </c>
      <c r="H13" s="504"/>
    </row>
    <row r="14" spans="1:8" x14ac:dyDescent="0.25">
      <c r="A14" s="300">
        <v>8</v>
      </c>
      <c r="B14" s="303" t="s">
        <v>1220</v>
      </c>
      <c r="C14" s="301"/>
      <c r="D14" s="301">
        <v>1120000</v>
      </c>
      <c r="E14" s="301">
        <v>368332800</v>
      </c>
      <c r="F14" s="302">
        <f t="shared" si="0"/>
        <v>369452800</v>
      </c>
    </row>
    <row r="15" spans="1:8" x14ac:dyDescent="0.25">
      <c r="A15" s="300">
        <v>10</v>
      </c>
      <c r="B15" s="303" t="s">
        <v>912</v>
      </c>
      <c r="C15" s="301"/>
      <c r="D15" s="301"/>
      <c r="E15" s="301">
        <v>8908624</v>
      </c>
      <c r="F15" s="302">
        <f t="shared" si="0"/>
        <v>8908624</v>
      </c>
    </row>
    <row r="16" spans="1:8" x14ac:dyDescent="0.25">
      <c r="A16" s="300">
        <v>11</v>
      </c>
      <c r="B16" s="303" t="s">
        <v>2029</v>
      </c>
      <c r="C16" s="301"/>
      <c r="D16" s="301"/>
      <c r="E16" s="301">
        <v>497035740.55000001</v>
      </c>
      <c r="F16" s="302">
        <f t="shared" si="0"/>
        <v>497035740.55000001</v>
      </c>
    </row>
    <row r="17" spans="1:8" x14ac:dyDescent="0.25">
      <c r="A17" s="300">
        <v>12</v>
      </c>
      <c r="B17" s="303" t="s">
        <v>759</v>
      </c>
      <c r="C17" s="301"/>
      <c r="D17" s="301">
        <v>11200000</v>
      </c>
      <c r="E17" s="301">
        <v>85742710.399999991</v>
      </c>
      <c r="F17" s="302">
        <f t="shared" si="0"/>
        <v>96942710.399999991</v>
      </c>
    </row>
    <row r="18" spans="1:8" x14ac:dyDescent="0.25">
      <c r="A18" s="300">
        <v>13</v>
      </c>
      <c r="B18" s="303" t="s">
        <v>776</v>
      </c>
      <c r="C18" s="301"/>
      <c r="D18" s="301"/>
      <c r="E18" s="305"/>
      <c r="F18" s="302">
        <f t="shared" si="0"/>
        <v>0</v>
      </c>
    </row>
    <row r="19" spans="1:8" x14ac:dyDescent="0.25">
      <c r="A19" s="300">
        <v>14</v>
      </c>
      <c r="B19" s="303" t="s">
        <v>1009</v>
      </c>
      <c r="C19" s="301"/>
      <c r="D19" s="301"/>
      <c r="E19" s="301">
        <v>211441228</v>
      </c>
      <c r="F19" s="302">
        <f t="shared" si="0"/>
        <v>211441228</v>
      </c>
    </row>
    <row r="20" spans="1:8" x14ac:dyDescent="0.25">
      <c r="A20" s="300">
        <v>15</v>
      </c>
      <c r="B20" s="303" t="s">
        <v>688</v>
      </c>
      <c r="C20" s="301"/>
      <c r="D20" s="301"/>
      <c r="E20" s="301">
        <v>26661680</v>
      </c>
      <c r="F20" s="302">
        <f t="shared" si="0"/>
        <v>26661680</v>
      </c>
    </row>
    <row r="21" spans="1:8" x14ac:dyDescent="0.25">
      <c r="A21" s="300">
        <v>16</v>
      </c>
      <c r="B21" s="303" t="s">
        <v>1072</v>
      </c>
      <c r="C21" s="301"/>
      <c r="D21" s="301"/>
      <c r="E21" s="301">
        <v>85481200</v>
      </c>
      <c r="F21" s="302">
        <f t="shared" si="0"/>
        <v>85481200</v>
      </c>
      <c r="H21" s="504"/>
    </row>
    <row r="22" spans="1:8" x14ac:dyDescent="0.25">
      <c r="A22" s="300">
        <v>17</v>
      </c>
      <c r="B22" s="303" t="s">
        <v>1257</v>
      </c>
      <c r="C22" s="301"/>
      <c r="D22" s="301"/>
      <c r="E22" s="301">
        <v>134660000</v>
      </c>
      <c r="F22" s="302">
        <f t="shared" si="0"/>
        <v>134660000</v>
      </c>
    </row>
    <row r="23" spans="1:8" x14ac:dyDescent="0.25">
      <c r="A23" s="300">
        <v>18</v>
      </c>
      <c r="B23" s="303" t="s">
        <v>797</v>
      </c>
      <c r="C23" s="301"/>
      <c r="D23" s="301"/>
      <c r="E23" s="301">
        <v>1076618112.9327998</v>
      </c>
      <c r="F23" s="302">
        <f t="shared" si="0"/>
        <v>1076618112.9327998</v>
      </c>
    </row>
    <row r="24" spans="1:8" x14ac:dyDescent="0.25">
      <c r="A24" s="300">
        <v>19</v>
      </c>
      <c r="B24" s="303" t="s">
        <v>795</v>
      </c>
      <c r="C24" s="301"/>
      <c r="D24" s="301"/>
      <c r="E24" s="301">
        <v>2100000</v>
      </c>
      <c r="F24" s="302">
        <f t="shared" si="0"/>
        <v>2100000</v>
      </c>
    </row>
    <row r="25" spans="1:8" x14ac:dyDescent="0.25">
      <c r="A25" s="300">
        <v>20</v>
      </c>
      <c r="B25" s="303" t="s">
        <v>2275</v>
      </c>
      <c r="C25" s="301"/>
      <c r="D25" s="301"/>
      <c r="E25" s="301">
        <v>646248000</v>
      </c>
      <c r="F25" s="302">
        <f t="shared" si="0"/>
        <v>646248000</v>
      </c>
    </row>
    <row r="26" spans="1:8" x14ac:dyDescent="0.25">
      <c r="A26" s="300">
        <v>21</v>
      </c>
      <c r="B26" s="303" t="s">
        <v>903</v>
      </c>
      <c r="C26" s="301"/>
      <c r="D26" s="301"/>
      <c r="E26" s="301">
        <v>403200</v>
      </c>
      <c r="F26" s="302">
        <f t="shared" si="0"/>
        <v>403200</v>
      </c>
    </row>
    <row r="27" spans="1:8" x14ac:dyDescent="0.25">
      <c r="A27" s="300">
        <v>22</v>
      </c>
      <c r="B27" s="303" t="s">
        <v>713</v>
      </c>
      <c r="C27" s="301"/>
      <c r="D27" s="301"/>
      <c r="E27" s="301">
        <v>11139184</v>
      </c>
      <c r="F27" s="302">
        <f t="shared" si="0"/>
        <v>11139184</v>
      </c>
    </row>
    <row r="28" spans="1:8" x14ac:dyDescent="0.25">
      <c r="A28" s="300">
        <v>25</v>
      </c>
      <c r="B28" s="303" t="s">
        <v>885</v>
      </c>
      <c r="C28" s="301"/>
      <c r="D28" s="301"/>
      <c r="E28" s="306">
        <v>13916000</v>
      </c>
      <c r="F28" s="302">
        <f t="shared" si="0"/>
        <v>13916000</v>
      </c>
    </row>
    <row r="29" spans="1:8" x14ac:dyDescent="0.25">
      <c r="A29" s="300">
        <v>27</v>
      </c>
      <c r="B29" s="304" t="s">
        <v>818</v>
      </c>
      <c r="C29" s="301"/>
      <c r="D29" s="301">
        <v>363587840.00000006</v>
      </c>
      <c r="E29" s="301">
        <v>24484994.553600002</v>
      </c>
      <c r="F29" s="302">
        <f t="shared" si="0"/>
        <v>388072834.55360007</v>
      </c>
    </row>
    <row r="30" spans="1:8" x14ac:dyDescent="0.25">
      <c r="A30" s="300">
        <v>28</v>
      </c>
      <c r="B30" s="304" t="s">
        <v>853</v>
      </c>
      <c r="C30" s="301"/>
      <c r="D30" s="301">
        <v>245761600</v>
      </c>
      <c r="E30" s="301">
        <v>74829083.840000004</v>
      </c>
      <c r="F30" s="302">
        <f t="shared" si="0"/>
        <v>320590683.84000003</v>
      </c>
    </row>
    <row r="31" spans="1:8" ht="15.75" thickBot="1" x14ac:dyDescent="0.3">
      <c r="A31" s="307"/>
      <c r="B31" s="308" t="s">
        <v>2276</v>
      </c>
      <c r="C31" s="309">
        <f>SUM(C8:C30)</f>
        <v>226238701.79000002</v>
      </c>
      <c r="D31" s="309">
        <f>SUM(D8:D30)</f>
        <v>59335672149.103531</v>
      </c>
      <c r="E31" s="309">
        <f>SUM(E8:E30)</f>
        <v>11402167497.252001</v>
      </c>
      <c r="F31" s="310">
        <f>F8+F9+F10+F11+F12+F13+F14+F15+F16+F17+F18+F19+F20+F21+F22+F23+F24+F25+F26+F27+F28+F29+F30</f>
        <v>70964078348.145523</v>
      </c>
    </row>
    <row r="33" spans="6:6" ht="15.75" thickBot="1" x14ac:dyDescent="0.3">
      <c r="F33" s="310">
        <v>70964078348.137604</v>
      </c>
    </row>
  </sheetData>
  <pageMargins left="0.7" right="0.7" top="0.75" bottom="0.75" header="0.3" footer="0.3"/>
  <ignoredErrors>
    <ignoredError sqref="C31:D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русс</vt:lpstr>
      <vt:lpstr>каз</vt:lpstr>
      <vt:lpstr>Свод</vt:lpstr>
      <vt:lpstr>каз!Заголовки_для_печати</vt:lpstr>
      <vt:lpstr>русс!Заголовки_для_печати</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Кадырбайулы Сулеймен</cp:lastModifiedBy>
  <cp:lastPrinted>2017-01-05T03:28:58Z</cp:lastPrinted>
  <dcterms:created xsi:type="dcterms:W3CDTF">2016-12-20T08:36:10Z</dcterms:created>
  <dcterms:modified xsi:type="dcterms:W3CDTF">2017-05-04T03:45:49Z</dcterms:modified>
</cp:coreProperties>
</file>