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seralina\Documents\2016_ПЗ НАК\20160426_5_корр\на сайт\"/>
    </mc:Choice>
  </mc:AlternateContent>
  <bookViews>
    <workbookView xWindow="0" yWindow="0" windowWidth="21600" windowHeight="9435"/>
  </bookViews>
  <sheets>
    <sheet name="русс" sheetId="1" r:id="rId1"/>
    <sheet name="каз" sheetId="2" r:id="rId2"/>
  </sheets>
  <definedNames>
    <definedName name="_xlnm._FilterDatabase" localSheetId="1" hidden="1">каз!$A$12:$XCE$584</definedName>
    <definedName name="_xlnm._FilterDatabase" localSheetId="0" hidden="1">русс!$A$12:$XCD$584</definedName>
    <definedName name="_xlnm.Print_Area" localSheetId="1">каз!$A$1:$X$588</definedName>
    <definedName name="_xlnm.Print_Area" localSheetId="0">русс!$A$1:$X$586</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82" i="2" l="1"/>
  <c r="T539" i="2"/>
  <c r="T530" i="2"/>
  <c r="T529" i="2"/>
  <c r="T528" i="2"/>
  <c r="T526" i="2"/>
  <c r="T524" i="2"/>
  <c r="T523" i="2"/>
  <c r="T582" i="1" l="1"/>
  <c r="T539" i="1"/>
  <c r="T538" i="1"/>
  <c r="T530" i="1"/>
  <c r="T529" i="1"/>
  <c r="T528" i="1"/>
  <c r="T526" i="1"/>
  <c r="T524" i="1"/>
  <c r="T400" i="1"/>
  <c r="T276" i="1"/>
  <c r="T141" i="1"/>
  <c r="T114" i="1"/>
  <c r="U114" i="1" s="1"/>
  <c r="U113" i="1"/>
  <c r="T112" i="1"/>
  <c r="U112" i="1" s="1"/>
  <c r="U111" i="1"/>
  <c r="T110" i="1"/>
  <c r="U110" i="1" s="1"/>
  <c r="U109" i="1"/>
  <c r="T108" i="1"/>
  <c r="U108" i="1" s="1"/>
  <c r="U107" i="1"/>
  <c r="T106" i="1"/>
  <c r="U106" i="1" s="1"/>
  <c r="U105" i="1"/>
  <c r="T104" i="1"/>
  <c r="U104" i="1" s="1"/>
  <c r="U103" i="1"/>
  <c r="T102" i="1"/>
  <c r="U102" i="1" s="1"/>
  <c r="U101" i="1"/>
  <c r="T100" i="1"/>
  <c r="U100" i="1" s="1"/>
  <c r="U99" i="1"/>
  <c r="T97" i="1"/>
  <c r="U97" i="1" s="1"/>
  <c r="U96" i="1"/>
  <c r="T95" i="1"/>
  <c r="U95" i="1" s="1"/>
  <c r="T580" i="2" l="1"/>
  <c r="U574" i="2"/>
  <c r="U442" i="2"/>
  <c r="U584" i="2" s="1"/>
  <c r="T427" i="2"/>
  <c r="T426" i="2"/>
  <c r="T392" i="2"/>
  <c r="T255" i="2"/>
  <c r="T237" i="2"/>
  <c r="T121" i="2"/>
  <c r="U121" i="2" s="1"/>
  <c r="T24" i="2" l="1"/>
  <c r="T123" i="2" s="1"/>
  <c r="T580" i="1"/>
  <c r="T579" i="1"/>
  <c r="T578" i="1"/>
  <c r="T577" i="1"/>
  <c r="T574" i="1"/>
  <c r="T569" i="1"/>
  <c r="U568" i="1"/>
  <c r="U567" i="1"/>
  <c r="U566" i="1"/>
  <c r="U444" i="1"/>
  <c r="U442" i="1"/>
  <c r="T435" i="1"/>
  <c r="T392" i="1"/>
  <c r="T316" i="1"/>
  <c r="T274" i="1"/>
  <c r="T273" i="1"/>
  <c r="T272" i="1"/>
  <c r="T271" i="1"/>
  <c r="T270" i="1"/>
  <c r="T269" i="1"/>
  <c r="T268" i="1"/>
  <c r="T267" i="1"/>
  <c r="T266" i="1"/>
  <c r="T265" i="1"/>
  <c r="T264" i="1"/>
  <c r="T263" i="1"/>
  <c r="T255" i="1"/>
  <c r="T235" i="1"/>
  <c r="T183" i="1"/>
  <c r="T122" i="1"/>
  <c r="U122" i="1" s="1"/>
  <c r="T121" i="1"/>
  <c r="U121" i="1" s="1"/>
  <c r="T117" i="1"/>
  <c r="U117" i="1" s="1"/>
  <c r="T24" i="1"/>
  <c r="U24" i="1" s="1"/>
  <c r="U23" i="1"/>
  <c r="U24" i="2" l="1"/>
  <c r="T557" i="1"/>
  <c r="T564" i="2"/>
  <c r="T535" i="2"/>
  <c r="T564" i="1"/>
  <c r="T535" i="1"/>
  <c r="T76" i="1"/>
  <c r="U76" i="1" s="1"/>
  <c r="T37" i="1"/>
  <c r="U37" i="1" s="1"/>
  <c r="T35" i="1"/>
  <c r="U35" i="1" s="1"/>
  <c r="T144" i="1" l="1"/>
  <c r="T537" i="2"/>
  <c r="T536" i="2"/>
  <c r="T533" i="2"/>
  <c r="T532" i="2"/>
  <c r="T531" i="2"/>
  <c r="T298" i="2"/>
  <c r="T258" i="2"/>
  <c r="T257" i="2"/>
  <c r="T169" i="2"/>
  <c r="T168" i="2"/>
  <c r="T167" i="2"/>
  <c r="T166" i="2"/>
  <c r="T165" i="2"/>
  <c r="T164" i="2"/>
  <c r="T163" i="2"/>
  <c r="T162" i="2"/>
  <c r="T161" i="2"/>
  <c r="T160" i="2"/>
  <c r="T159" i="2"/>
  <c r="T158" i="2"/>
  <c r="T157" i="2"/>
  <c r="T156" i="2"/>
  <c r="T155" i="2"/>
  <c r="T154" i="2"/>
  <c r="T153" i="2"/>
  <c r="T152" i="2"/>
  <c r="T151" i="2"/>
  <c r="T150" i="2"/>
  <c r="T149" i="2"/>
  <c r="T148" i="2"/>
  <c r="T147" i="2"/>
  <c r="T146" i="2"/>
  <c r="T145" i="2"/>
  <c r="T144" i="2"/>
  <c r="T143" i="2"/>
  <c r="T142" i="2"/>
  <c r="T134" i="2"/>
  <c r="T133" i="2"/>
  <c r="T132" i="2"/>
  <c r="T131" i="2"/>
  <c r="T130" i="2"/>
  <c r="T129" i="2"/>
  <c r="T128" i="2"/>
  <c r="T126" i="2"/>
  <c r="U119" i="2"/>
  <c r="U123" i="2" s="1"/>
  <c r="T537" i="1"/>
  <c r="T536" i="1"/>
  <c r="T533" i="1"/>
  <c r="T532" i="1"/>
  <c r="T531" i="1"/>
  <c r="U439" i="1"/>
  <c r="T298" i="1"/>
  <c r="T261" i="1"/>
  <c r="T258" i="1"/>
  <c r="T257" i="1"/>
  <c r="T230" i="1"/>
  <c r="T227" i="1"/>
  <c r="T224" i="1"/>
  <c r="T222" i="1"/>
  <c r="T220" i="1"/>
  <c r="T206" i="1"/>
  <c r="T177" i="1"/>
  <c r="T176" i="1"/>
  <c r="T175" i="1"/>
  <c r="T174" i="1"/>
  <c r="T173" i="1"/>
  <c r="T172" i="1"/>
  <c r="T171" i="1"/>
  <c r="T170" i="1"/>
  <c r="T169" i="1"/>
  <c r="T168" i="1"/>
  <c r="T167" i="1"/>
  <c r="T166" i="1"/>
  <c r="T165" i="1"/>
  <c r="T164" i="1"/>
  <c r="T163" i="1"/>
  <c r="T162" i="1"/>
  <c r="T161" i="1"/>
  <c r="T160" i="1"/>
  <c r="T159" i="1"/>
  <c r="T158" i="1"/>
  <c r="T157" i="1"/>
  <c r="T156" i="1"/>
  <c r="T155" i="1"/>
  <c r="T154" i="1"/>
  <c r="T153" i="1"/>
  <c r="T152" i="1"/>
  <c r="T151" i="1"/>
  <c r="T150" i="1"/>
  <c r="T149" i="1"/>
  <c r="T148" i="1"/>
  <c r="T147" i="1"/>
  <c r="T146" i="1"/>
  <c r="T145" i="1"/>
  <c r="T143" i="1"/>
  <c r="T142" i="1"/>
  <c r="T139" i="1"/>
  <c r="T138" i="1"/>
  <c r="T137" i="1"/>
  <c r="T136" i="1"/>
  <c r="T135" i="1"/>
  <c r="T134" i="1"/>
  <c r="T133" i="1"/>
  <c r="T132" i="1"/>
  <c r="T131" i="1"/>
  <c r="T130" i="1"/>
  <c r="T129" i="1"/>
  <c r="T128" i="1"/>
  <c r="T127" i="1"/>
  <c r="T126" i="1"/>
  <c r="T125" i="1"/>
  <c r="U119" i="1"/>
  <c r="T387" i="2" l="1"/>
  <c r="T384" i="2"/>
  <c r="T383" i="2"/>
  <c r="T372" i="2"/>
  <c r="T370" i="2"/>
  <c r="T369" i="2"/>
  <c r="T368" i="2"/>
  <c r="U253" i="2"/>
  <c r="U277" i="2" s="1"/>
  <c r="T228" i="2"/>
  <c r="T225" i="2"/>
  <c r="T521" i="1"/>
  <c r="T517" i="1"/>
  <c r="U512" i="1"/>
  <c r="U511" i="1"/>
  <c r="U510" i="1"/>
  <c r="U509" i="1"/>
  <c r="U508" i="1"/>
  <c r="U507" i="1"/>
  <c r="U505" i="1"/>
  <c r="T387" i="1"/>
  <c r="T384" i="1"/>
  <c r="T383" i="1"/>
  <c r="T372" i="1"/>
  <c r="T370" i="1"/>
  <c r="T369" i="1"/>
  <c r="T368" i="1"/>
  <c r="U253" i="1"/>
  <c r="U277" i="1" s="1"/>
  <c r="T228" i="1"/>
  <c r="T225" i="1"/>
  <c r="T191" i="1"/>
  <c r="T189" i="1"/>
  <c r="T187" i="1"/>
  <c r="T118" i="1"/>
  <c r="U118" i="1" s="1"/>
  <c r="T115" i="1"/>
  <c r="U115" i="1" s="1"/>
  <c r="T98" i="1"/>
  <c r="U98" i="1" s="1"/>
  <c r="T93" i="1"/>
  <c r="U93" i="1" s="1"/>
  <c r="T92" i="1"/>
  <c r="U92" i="1" s="1"/>
  <c r="T91" i="1"/>
  <c r="U91" i="1" s="1"/>
  <c r="U90" i="1"/>
  <c r="T89" i="1"/>
  <c r="U89" i="1" s="1"/>
  <c r="T88" i="1"/>
  <c r="U88" i="1" s="1"/>
  <c r="T87" i="1"/>
  <c r="U87" i="1" s="1"/>
  <c r="T86" i="1"/>
  <c r="U86" i="1" s="1"/>
  <c r="T81" i="1"/>
  <c r="U81" i="1" s="1"/>
  <c r="T80" i="1"/>
  <c r="U80" i="1" s="1"/>
  <c r="T79" i="1"/>
  <c r="U79" i="1" s="1"/>
  <c r="T71" i="1"/>
  <c r="U71" i="1" s="1"/>
  <c r="T70" i="1"/>
  <c r="U70" i="1" s="1"/>
  <c r="T69" i="1"/>
  <c r="U69" i="1" s="1"/>
  <c r="T68" i="1"/>
  <c r="U68" i="1" s="1"/>
  <c r="T67" i="1"/>
  <c r="U67" i="1" s="1"/>
  <c r="T66" i="1"/>
  <c r="U66" i="1" s="1"/>
  <c r="T65" i="1"/>
  <c r="U65" i="1" s="1"/>
  <c r="T64" i="1"/>
  <c r="U64" i="1" s="1"/>
  <c r="T63" i="1"/>
  <c r="U63" i="1" s="1"/>
  <c r="T62" i="1"/>
  <c r="U62" i="1" s="1"/>
  <c r="T61" i="1"/>
  <c r="U61" i="1" s="1"/>
  <c r="T60" i="1"/>
  <c r="U60" i="1" s="1"/>
  <c r="T59" i="1"/>
  <c r="U59" i="1" s="1"/>
  <c r="T58" i="1"/>
  <c r="U58" i="1" s="1"/>
  <c r="T57" i="1"/>
  <c r="U57" i="1" s="1"/>
  <c r="T56" i="1"/>
  <c r="U56" i="1" s="1"/>
  <c r="T55" i="1"/>
  <c r="U55" i="1" s="1"/>
  <c r="T54" i="1"/>
  <c r="U54" i="1" s="1"/>
  <c r="T53" i="1"/>
  <c r="U53" i="1" s="1"/>
  <c r="T52" i="1"/>
  <c r="U52" i="1" s="1"/>
  <c r="T51" i="1"/>
  <c r="U51" i="1" s="1"/>
  <c r="T50" i="1"/>
  <c r="U50" i="1" s="1"/>
  <c r="T49" i="1"/>
  <c r="U49" i="1" s="1"/>
  <c r="T48" i="1"/>
  <c r="U48" i="1" s="1"/>
  <c r="T47" i="1"/>
  <c r="U47" i="1" s="1"/>
  <c r="T46" i="1"/>
  <c r="U46" i="1" s="1"/>
  <c r="T45" i="1"/>
  <c r="U45" i="1" s="1"/>
  <c r="T44" i="1"/>
  <c r="U44" i="1" s="1"/>
  <c r="T43" i="1"/>
  <c r="U43" i="1" s="1"/>
  <c r="T42" i="1"/>
  <c r="U42" i="1" s="1"/>
  <c r="T41" i="1"/>
  <c r="U41" i="1" s="1"/>
  <c r="T40" i="1"/>
  <c r="U40" i="1" s="1"/>
  <c r="T38" i="1"/>
  <c r="U38" i="1" s="1"/>
  <c r="T33" i="1"/>
  <c r="U33" i="1" s="1"/>
  <c r="T32" i="1"/>
  <c r="U32" i="1" s="1"/>
  <c r="T31" i="1"/>
  <c r="U31" i="1" s="1"/>
  <c r="T30" i="1"/>
  <c r="U30" i="1" s="1"/>
  <c r="T29" i="1"/>
  <c r="U29" i="1" s="1"/>
  <c r="T16" i="1"/>
  <c r="T277" i="2" l="1"/>
  <c r="T584" i="2"/>
  <c r="T277" i="1"/>
  <c r="T584" i="1"/>
  <c r="U584" i="1"/>
  <c r="T123" i="1"/>
  <c r="U586" i="2"/>
  <c r="U16" i="1"/>
  <c r="U123" i="1" s="1"/>
  <c r="U586" i="1" l="1"/>
  <c r="T586" i="1"/>
  <c r="T586" i="2"/>
</calcChain>
</file>

<file path=xl/sharedStrings.xml><?xml version="1.0" encoding="utf-8"?>
<sst xmlns="http://schemas.openxmlformats.org/spreadsheetml/2006/main" count="15318" uniqueCount="3297">
  <si>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</si>
  <si>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</si>
  <si>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</si>
  <si>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</si>
  <si>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ЕНС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</si>
  <si>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</si>
  <si>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</si>
  <si>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</si>
  <si>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</si>
  <si>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</si>
  <si>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</si>
  <si>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</si>
  <si>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</si>
  <si>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</si>
  <si>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</si>
  <si>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</si>
  <si>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</si>
  <si>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</si>
  <si>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</si>
  <si>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</si>
  <si>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</si>
  <si>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</si>
  <si>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</si>
  <si>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</si>
  <si>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</si>
  <si>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</si>
  <si>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</si>
  <si>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1 Т</t>
  </si>
  <si>
    <t>АО НАК Казатомпром</t>
  </si>
  <si>
    <t>Смола ионообменная</t>
  </si>
  <si>
    <t>анионит, ГОСТ 20301-74</t>
  </si>
  <si>
    <t>Для добычных предприятий АО "НАК "Казатомпром"</t>
  </si>
  <si>
    <t>ОИ</t>
  </si>
  <si>
    <t>г. Астана ул. Кунаева 10</t>
  </si>
  <si>
    <t>август</t>
  </si>
  <si>
    <t>DDP</t>
  </si>
  <si>
    <t>август-декабрь</t>
  </si>
  <si>
    <t>кубический метр</t>
  </si>
  <si>
    <t>ОВХ</t>
  </si>
  <si>
    <t>2 Т</t>
  </si>
  <si>
    <t>октябрь</t>
  </si>
  <si>
    <t>ноябрь-декабрь</t>
  </si>
  <si>
    <t>комплект</t>
  </si>
  <si>
    <t>3 Т</t>
  </si>
  <si>
    <t>г. Астана</t>
  </si>
  <si>
    <t>декабрь</t>
  </si>
  <si>
    <t>штука</t>
  </si>
  <si>
    <t>20.16.59.700.000.00.0113.000000000001</t>
  </si>
  <si>
    <t>март</t>
  </si>
  <si>
    <t>ст. Жанатас, Жамбылская обл., ст. Шиели Кызылординская область</t>
  </si>
  <si>
    <t>апрель-декабрь</t>
  </si>
  <si>
    <t>1 Р</t>
  </si>
  <si>
    <t>43.12.11.335.001.00.0999.000000000000</t>
  </si>
  <si>
    <t>Работы горно-подготовительные</t>
  </si>
  <si>
    <t>Комплекс горно-подготовительных работ для подготовки участков к добыче полезных ископаемых</t>
  </si>
  <si>
    <t>декабрь 2015г.</t>
  </si>
  <si>
    <t>пос. Кыземшек  Сузакский р-н ЮКО</t>
  </si>
  <si>
    <t>январь-декабрь</t>
  </si>
  <si>
    <t>2 Р</t>
  </si>
  <si>
    <t>3 Р</t>
  </si>
  <si>
    <t>4 Р</t>
  </si>
  <si>
    <t>пос. Таукент  Сузакский р-н ЮКО</t>
  </si>
  <si>
    <t>5 Р</t>
  </si>
  <si>
    <t>пос. Шиели  Кызылординская область</t>
  </si>
  <si>
    <t>6 Р</t>
  </si>
  <si>
    <t>71.12.31.100.001.00.0999.000000000000</t>
  </si>
  <si>
    <t>Работы по геологической разведке</t>
  </si>
  <si>
    <t xml:space="preserve">  Сузакский р-н ЮКО</t>
  </si>
  <si>
    <t>7 Р</t>
  </si>
  <si>
    <t>8 Р</t>
  </si>
  <si>
    <t>09.10.12.900.010.00.0999.000000000000</t>
  </si>
  <si>
    <t>Работы по строительству (сооружению) скважины</t>
  </si>
  <si>
    <t>9 Р</t>
  </si>
  <si>
    <t>09.90.19.000.000.00.0999.000000000000</t>
  </si>
  <si>
    <t>Работы по добыче урана</t>
  </si>
  <si>
    <t>Комплекс работ по добыче урана</t>
  </si>
  <si>
    <t>10 Р</t>
  </si>
  <si>
    <t>месторождение "Уванас"</t>
  </si>
  <si>
    <t>11 Р</t>
  </si>
  <si>
    <t>12 Р</t>
  </si>
  <si>
    <t>месторождение "Канжуган"</t>
  </si>
  <si>
    <t>13 Р</t>
  </si>
  <si>
    <t>14 Р</t>
  </si>
  <si>
    <t>15 Р</t>
  </si>
  <si>
    <t>16 Р</t>
  </si>
  <si>
    <t>09.90.19.000.001.00.0999.000000000000</t>
  </si>
  <si>
    <t>Работы по переработке ураносодержащих материалов/сырья</t>
  </si>
  <si>
    <t>17 Р</t>
  </si>
  <si>
    <t xml:space="preserve">Переработка первого товарного продукта до товарного десорбата на месторождение "Канжуган" </t>
  </si>
  <si>
    <t>18 Р</t>
  </si>
  <si>
    <t>19 Р</t>
  </si>
  <si>
    <t>Переработка первого товарного продукта до товарного десорбата  на участке № 3 (Центральный: залежи 16у, 8и, 5и) месторождения "Моинкум"</t>
  </si>
  <si>
    <t>20 Р</t>
  </si>
  <si>
    <t>21 Р</t>
  </si>
  <si>
    <t>22 Р</t>
  </si>
  <si>
    <t>Переработка первого товарного продукта до химического концентрата природного урана по СТ НАК 12-2007 (месторождение "Уванас")</t>
  </si>
  <si>
    <t>23 Р</t>
  </si>
  <si>
    <t>24 Р</t>
  </si>
  <si>
    <t>71.12.35.900.000.00.0999.000000000000</t>
  </si>
  <si>
    <t>Землеустроительные и земельно-кадастровые работы</t>
  </si>
  <si>
    <t>август-сентябрь</t>
  </si>
  <si>
    <t>25 Р</t>
  </si>
  <si>
    <t>26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</si>
  <si>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</si>
  <si>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</si>
  <si>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 xml:space="preserve">Разработка проекта поисковых работ на уран в Сырдарьинской провинции (Аккум-Яныкурганской и Пришымкентской площадях) </t>
  </si>
  <si>
    <t>февраль</t>
  </si>
  <si>
    <t>март-декабрь</t>
  </si>
  <si>
    <t>27 Р</t>
  </si>
  <si>
    <t>июнь</t>
  </si>
  <si>
    <t>июль-декабрь</t>
  </si>
  <si>
    <t>1 У</t>
  </si>
  <si>
    <t>74.90.19.000.010.00.0777.000000000000</t>
  </si>
  <si>
    <t>Услуги по корректировке проектной/технической документации/схем/паспортов и аналогичных документов</t>
  </si>
  <si>
    <t>2 У</t>
  </si>
  <si>
    <t xml:space="preserve">Разработка проекта по эксплуатации и оформления разрешения на спецводопользования </t>
  </si>
  <si>
    <t>май</t>
  </si>
  <si>
    <t>июнь-декабрь</t>
  </si>
  <si>
    <t>3 У</t>
  </si>
  <si>
    <t>4 У</t>
  </si>
  <si>
    <t>5 У</t>
  </si>
  <si>
    <t>74.90.12.000.006.00.0777.000000000000</t>
  </si>
  <si>
    <t>Услуги по оценке запасов</t>
  </si>
  <si>
    <t xml:space="preserve">Разработка проекта оценки запасов воды </t>
  </si>
  <si>
    <t>6 У</t>
  </si>
  <si>
    <t>Разработка дополнений к контрактам Жалпак, Канжуган, Моинкум, Центральный Мынкудук, Карамурун, Уванас, Восточный Мынкудук, Центральный Моинкум</t>
  </si>
  <si>
    <t>7 У</t>
  </si>
  <si>
    <t>71.20.19.000.012.00.0777.000000000000</t>
  </si>
  <si>
    <t>Услуги геофизических исследований</t>
  </si>
  <si>
    <t>Комплекс геофизических исследований</t>
  </si>
  <si>
    <t>8 У</t>
  </si>
  <si>
    <t>62.09.20.000.003.00.0777.000000000000</t>
  </si>
  <si>
    <t>Услуги по обработке и преобразованию графических и текстовых данных</t>
  </si>
  <si>
    <t>Оцифровка разведочных скважин контрактных месторождений</t>
  </si>
  <si>
    <t>февраль-декабрь</t>
  </si>
  <si>
    <t>9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</si>
  <si>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</si>
  <si>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</si>
  <si>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</si>
  <si>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 xml:space="preserve">Техническое сопровождение «Автоматизированной информационной системы управления добычей металла «Рудник» </t>
  </si>
  <si>
    <t>сентябрь-октябрь</t>
  </si>
  <si>
    <t>10 У</t>
  </si>
  <si>
    <t>Комплекс мер по модификации существующих программных обеспечени АИС Рудник</t>
  </si>
  <si>
    <t>11 У</t>
  </si>
  <si>
    <t>49.41.14.000.000.00.0777.000000000000</t>
  </si>
  <si>
    <t>Услуги автомобильного транспорта по перевозкам грузов в контейнерах</t>
  </si>
  <si>
    <t>Перевозка ионообменных смол</t>
  </si>
  <si>
    <t>12 У</t>
  </si>
  <si>
    <t>71.20.19.000.010.00.0777.000000000000</t>
  </si>
  <si>
    <t>Услуги по диагностированию/экспертизе/анализу/испытаниям/тестированию/осмотру</t>
  </si>
  <si>
    <t xml:space="preserve">Услуги по входному контролю сорбентов </t>
  </si>
  <si>
    <t>13 У</t>
  </si>
  <si>
    <t>68.31.16.200.000.00.0777.000000000000</t>
  </si>
  <si>
    <t>Услуги по оценке имущества</t>
  </si>
  <si>
    <t>Комплекс услуг по оценке имущества</t>
  </si>
  <si>
    <t>Независимая экспертиза и оценка право недропользования (Жалпак, Моинкум, Карамурун, Уванас, Восточный Мынкудук, Центральный Мынкудук, Центральный Моинкум, Канжуган)</t>
  </si>
  <si>
    <t>Самұрық-Қазына АҚ Басқармасы шешімімен бекітілген, сатып алу мәселесі бойынша есеп-қисапты жасау және ұсыну туралы Ережеге №1 қосымша (протокол №)</t>
  </si>
  <si>
    <t xml:space="preserve">Ұйымның атауы </t>
  </si>
  <si>
    <t>ЭҚТӨЖ бойынша  белгі(6 белгілер)</t>
  </si>
  <si>
    <t xml:space="preserve">Сатып алынатын тауарлар, жұмыстар мен қызметтердің атауы </t>
  </si>
  <si>
    <t xml:space="preserve">Қысқаша сыпаттамасы (Мем ст, Техникалық  жағдайын және т.б.  көрсетіп, тауарлар, жұмыстар мен қызметтердің сипаттамасы)  </t>
  </si>
  <si>
    <t>Қосымша сыпаттамасы</t>
  </si>
  <si>
    <t>Сатып алудың әдісі</t>
  </si>
  <si>
    <t xml:space="preserve"> Қазақстандық құрамының  болжамы, %</t>
  </si>
  <si>
    <t xml:space="preserve">  Сатып алуды жүзеге асырудың ӘАҚЖ-ның белгісі</t>
  </si>
  <si>
    <t xml:space="preserve">Сатып алуды жүзеге асырудың жері  (мекенжайы)   </t>
  </si>
  <si>
    <t xml:space="preserve"> Сатып алуды жүзеге асырудың мерзімі  (өткізудің шамаланған датасы/айы )</t>
  </si>
  <si>
    <t xml:space="preserve"> Тауарды жеткізу, жұмысты жасау, қызметті көрсету аймағы, орны</t>
  </si>
  <si>
    <t xml:space="preserve">ИНКОТЕРМС 2000 бойынша шеткізіп беру шарты </t>
  </si>
  <si>
    <t xml:space="preserve"> Тауарды жеткізу, жұмысты жасау, қызметті көрсету  мерзімі мен кестесі  </t>
  </si>
  <si>
    <t xml:space="preserve">ХӨБК бойынша өлшем бірлігінің белгісі </t>
  </si>
  <si>
    <t>Өлшем бірлігі</t>
  </si>
  <si>
    <t>Мөлшері, көлемі</t>
  </si>
  <si>
    <t xml:space="preserve"> ҚҚС қосылмағанда, бірлігі үшін маркетинктік баға </t>
  </si>
  <si>
    <t xml:space="preserve"> ТЖҚ сатып алу үшін, ҚҚС қосылмағанда, жоспарланған сома, теңге</t>
  </si>
  <si>
    <t xml:space="preserve">ТЖҚ сатып алу үшін, ҚҚС қосылғанда, жоспарланған сома, теңге </t>
  </si>
  <si>
    <t>Сатып алудағы басымдық</t>
  </si>
  <si>
    <t>Сатып алу жылы</t>
  </si>
  <si>
    <t>Ескерпе</t>
  </si>
  <si>
    <t>1. Тауарлар</t>
  </si>
  <si>
    <t>Казатомөнеркәсіп ҰAK AҚ</t>
  </si>
  <si>
    <t>Ионайырбастау шайыры</t>
  </si>
  <si>
    <t xml:space="preserve">анионит, МемСТ 20301-74 </t>
  </si>
  <si>
    <t>январь</t>
  </si>
  <si>
    <t>итого по товарам</t>
  </si>
  <si>
    <t>2. Работы</t>
  </si>
  <si>
    <t>итого по работам</t>
  </si>
  <si>
    <t xml:space="preserve">3. Услуги </t>
  </si>
  <si>
    <t>Всего по услугам:</t>
  </si>
  <si>
    <t>Всего:</t>
  </si>
  <si>
    <t>тауарлар бойынша жиыны</t>
  </si>
  <si>
    <t>Жұмыстар</t>
  </si>
  <si>
    <t xml:space="preserve"> жұмыстар бойынша жиыны </t>
  </si>
  <si>
    <t>3. Қызметтер</t>
  </si>
  <si>
    <t>Барлығы, қызметтер:</t>
  </si>
  <si>
    <t>Барлығы:</t>
  </si>
  <si>
    <t>Тау-кен дайындық жұмыстары</t>
  </si>
  <si>
    <t>Пайдалы қазбаларды өндіру  учаскелерін дайындау үшін тау-кен дайындық жұмыстар кешені</t>
  </si>
  <si>
    <t>Геологиялық барлау бойынша жұмыстар</t>
  </si>
  <si>
    <t xml:space="preserve"> Ұңғымаларды орнату бойынша жұмыстар</t>
  </si>
  <si>
    <t>Уран өндіру бойынша жұмыстар жинағы</t>
  </si>
  <si>
    <t xml:space="preserve">"Қанжуған " кен орнында бірінші тауарлық өнімді тауарлық десорбатқа дейін өңдеу </t>
  </si>
  <si>
    <t>Жерге орналастыру және жер-кадастрлық жұмыстары</t>
  </si>
  <si>
    <t>Жобалау/техникалық құжаттамаларды/схемаларды/паспорттарды және осыған ұқсас құжаттамаларды түзету бойынша қызметтер</t>
  </si>
  <si>
    <t>Қорларды бағалау бойынша қызметтер</t>
  </si>
  <si>
    <t>Су қорын бағалау жобасын әзірлеу</t>
  </si>
  <si>
    <t xml:space="preserve"> Контейнерлердегі жүктерді автомобильді көліктермен тасымалдау жөніндегі қызметтер</t>
  </si>
  <si>
    <t xml:space="preserve">Мүлікті бағалау жөніндегі қызметтер </t>
  </si>
  <si>
    <t>42.22.23.335.000.00.0999.000000000000</t>
  </si>
  <si>
    <t xml:space="preserve"> Работы по возведению (сооружению) энергетических установок/электростанций</t>
  </si>
  <si>
    <t>Строительство 2-х цепной ЛЭП-110 кВ протяженностью  200 метров, с 2-х трансформаторной подстанцией П/СТ-110/6 кВ с  КРУН-6 кВ на 20-ячеек отходящих линии для электроснабжения рудника "Южный Карамурун" от  сети ТОО "Уранэнерго".</t>
  </si>
  <si>
    <t xml:space="preserve"> январь-февраль</t>
  </si>
  <si>
    <t xml:space="preserve"> Кызылординская область, Жанакорганский р-н, рудник "Южный Карамурун"</t>
  </si>
  <si>
    <t>март-октябрь</t>
  </si>
  <si>
    <t xml:space="preserve"> 71.11.31.900.000.00.0999.000000000001</t>
  </si>
  <si>
    <t>Работы по архитектурному проектированию</t>
  </si>
  <si>
    <t xml:space="preserve">Работы по корректировке проекта детальной планировки  </t>
  </si>
  <si>
    <t>Корректировка рабочего проекта на "Строительство 2-х цепной ЛЭП-35  кВ протяженностью  50 км., с 2-х трансформаторной подстанцией П/СТ-35/10 кВ с  КРУН-6 кВ на 20-ячеек для электроснабжения рудника "Жалпак".</t>
  </si>
  <si>
    <t xml:space="preserve"> январь</t>
  </si>
  <si>
    <t xml:space="preserve"> февраль-март</t>
  </si>
  <si>
    <t>71.20.19.000.008.00.0999.000000000000</t>
  </si>
  <si>
    <t xml:space="preserve"> апрель-май</t>
  </si>
  <si>
    <t>Строительство 2-х цепной ЛЭП-35  кВ протяженностью  50 км., с 2-х трансформаторной подстанцией П/СТ-35/10 кВ с  КРУН-6 кВ на 20-ячеек для электроснабжения рудника "Жалпак".</t>
  </si>
  <si>
    <t>май-июнь</t>
  </si>
  <si>
    <t xml:space="preserve"> июль-декабрь</t>
  </si>
  <si>
    <t>Переработка химического концентрата природного урана  до закиси-окиси природного урана  месторождений Мынкудук уч. Восточный; Мынкудук уч. Центральный; Уванас; Карамурун.</t>
  </si>
  <si>
    <t xml:space="preserve">Переработка товарного десорбата до закиси-окиси природного урана  месторождения  Мойнкум уч.1; Мойнкум уч.3;  Канжуган; месторождение Мынкудук уч. Восточный. </t>
  </si>
  <si>
    <t>09.90.19.000.001.00.0999.000000000001</t>
  </si>
  <si>
    <t xml:space="preserve">Переработка химического концентрата природного урана  до закиси-окиси природного урана  месторождениz  Мынкудук уч. Центральный </t>
  </si>
  <si>
    <t>г. Степногорск Акмолинская обл.</t>
  </si>
  <si>
    <t>Работы по государственному техническому обследованию объектов недвижимого имущества</t>
  </si>
  <si>
    <t>Выдача технического паспорта объекта недвижимости  "Детский сад на 240 мест по проспекту Б.Момышулы в районе школы №53 в г. Астана" (корректировка)</t>
  </si>
  <si>
    <t>сентябрь</t>
  </si>
  <si>
    <t>октябрь-ноябрь</t>
  </si>
  <si>
    <t>09.10.12.900.023.00.0999.000000000000</t>
  </si>
  <si>
    <t>Работы по монтажу/установке добывающей (сырье/полезные ископаемые/нефтегаз/аналогочные) техники и оборудования</t>
  </si>
  <si>
    <t>Мобильный комплекс для проведения опытной добычи урана на месторождений "Жалпак"</t>
  </si>
  <si>
    <t>июль-ноябрь</t>
  </si>
  <si>
    <t>71.12.20.000.000.00.0777.000000000000</t>
  </si>
  <si>
    <t>апрель-октябрь</t>
  </si>
  <si>
    <t>июль</t>
  </si>
  <si>
    <t xml:space="preserve"> апрель-октябрь</t>
  </si>
  <si>
    <t>март-апрель</t>
  </si>
  <si>
    <t>Услуги по авторскому/техническому надзору/управлению проектами, работами</t>
  </si>
  <si>
    <t>Авторский надзор за строительством объекта "Мобильный комплекс для проведения опытной добычи урана на месторождений "Жалпак"</t>
  </si>
  <si>
    <t>Обновление программного комплекса АВС-4,  дополнения (передача всех  текущих редакций и  модификаций в течении года) на шесть   рабочих мест</t>
  </si>
  <si>
    <t>ноябрь</t>
  </si>
  <si>
    <t>62.02.30.000.001.00.0777.000000000000</t>
  </si>
  <si>
    <t>Услуги по сопровождению и технической поддержке информационной системы</t>
  </si>
  <si>
    <t>Выдача Свидетельства о передаче прав на использование Электронного представления сметно-нормативной базы производственных ресурсов в строительстве на шесть рабочих мест</t>
  </si>
  <si>
    <t>апрель</t>
  </si>
  <si>
    <t>71.20.19.000.013.00.0999.000000000000</t>
  </si>
  <si>
    <t>Авторский надзор за строительством 2-х цепной ЛЭП-110 кВ протяженностью  200 метров, с 2-х трансформаторной подстанцией П/СТ-110/6 кВ с  КРУН-6 кВ на 20-ячеек отходящих линии для электроснабжения рудника "Южный Карамурун" от  сети ТОО "Уранэнерго".</t>
  </si>
  <si>
    <t>Авторский надзор за строительством 2-х цепной ЛЭП-35  кВ протяженностью  50 км., с 2-х трансформаторной подстанцией П/СТ-35/10 кВ с  КРУН-6 кВ на 20-ячеек для электроснабжения рудника "Жалпак".</t>
  </si>
  <si>
    <t>Технический надзор за строительством 2-х цепной ЛЭП-110 кВ протяженностью  200 метров, с 2-х трансформаторной подстанцией П/СТ-110/6 кВ с  КРУН-6 кВ на 20-ячеек отходящих линии для электроснабжения рудника "Южный Карамурун" от  сети ТОО "Уранэнерго".</t>
  </si>
  <si>
    <t>Технический надзор за строительством 2-х цепной ЛЭП-35  кВ протяженностью  50 км., с 2-х трансформаторной подстанцией П/СТ-35/10 кВ с  КРУН-6 кВ на 20-ячеек для электроснабжения рудника "Жалпак".</t>
  </si>
  <si>
    <t>Технический надзор за  строительством  объекта "Мобильный комплекс для проведения опытной добычи урана на месторождений "Жалпак"</t>
  </si>
  <si>
    <t>29.20.21.500.000.00.0796.000000000007</t>
  </si>
  <si>
    <t>Контейнер</t>
  </si>
  <si>
    <t>тип 1СС, ГОСТ 18477-79</t>
  </si>
  <si>
    <t xml:space="preserve">Новые, порожние 20-ти футовые морские контейнера, типоразмера IC, ICC для осуществления транспортировки специальных грузов морским, железнодорожном, автомобильным транспортом </t>
  </si>
  <si>
    <t>18.13.10.000.001.00.0999.000000000000</t>
  </si>
  <si>
    <t>Работы по изготовлению печатных форм/печатей/трафаретов и аналогичных изделий</t>
  </si>
  <si>
    <t xml:space="preserve">Изготовление самоклеящихся этикеток с нанесением логотипа " radioactive II" из оракала (100мм*100мм). </t>
  </si>
  <si>
    <t>НДС не облагается</t>
  </si>
  <si>
    <t xml:space="preserve">Изготовление самоклеящихся этикеток с нанесением логотипа " radioactive III" из оракала (300мм*300мм). </t>
  </si>
  <si>
    <t xml:space="preserve">Изготовление самоклеящихся этикеток с нанесением логотипа "UN 2912" из оракала (120мм*60мм). </t>
  </si>
  <si>
    <t xml:space="preserve">Изготовление самоклеящихся этикеток с нанесением логотипа "UN 2912" из оракала (300мм*120мм). </t>
  </si>
  <si>
    <t xml:space="preserve">Изготовление самоклеящихся этикеток с нанесением логотипа "Этикетки грузоотправителя" из оракала (250мм*150мм). </t>
  </si>
  <si>
    <t xml:space="preserve">Изготовление самоклеящихся этикеток с нанесением логотипа "Морской загрязнитель" из оракала (100мм*100мм). </t>
  </si>
  <si>
    <t xml:space="preserve">Изготовление самоклеящихся этикеток с нанесением логотипа "Морской загрязнитель" из оракала (250мм*250мм). </t>
  </si>
  <si>
    <t xml:space="preserve">Изготовление самоклеящихся этикеток с нанесением логотипа "С горки не спускать" из оракала (300мм*300мм). </t>
  </si>
  <si>
    <t>66.12.12.335.000.00.0777.000000000000</t>
  </si>
  <si>
    <t>Услуги по брокерским операциям с товарами</t>
  </si>
  <si>
    <t>Услуги по брокерским операциям с товарами по г. Тараз</t>
  </si>
  <si>
    <t>декабрь 2015г.-январь 2016г.</t>
  </si>
  <si>
    <t xml:space="preserve">январь-декабрь </t>
  </si>
  <si>
    <t>Услуги по брокерским операциям с товарами по  г. Кызылорда</t>
  </si>
  <si>
    <t xml:space="preserve"> г. Кызылорда</t>
  </si>
  <si>
    <t>Услуги по брокерским операциям с товарами по г. Степногорск, г. Кокшетау</t>
  </si>
  <si>
    <t>г. Степногорск, г. Кокшетау</t>
  </si>
  <si>
    <t>Услуги по брокерским операциям с товарами по г. Усть-Каменогорск</t>
  </si>
  <si>
    <t>Услуги по определению страны происхождения</t>
  </si>
  <si>
    <t>39.00.23.000.000.00.0777.000000000000</t>
  </si>
  <si>
    <t>Услуги по дезактивации помещений/оборудования/материалов/среды</t>
  </si>
  <si>
    <t>Услуги по дезактивации помещений/оборудования/материалов/среды (очистка от радиоактивного загрязнения)</t>
  </si>
  <si>
    <t xml:space="preserve">Услуга по очистке  и дезактивации порожних контейнеров на территории ТТК ЦАПБ </t>
  </si>
  <si>
    <t>май 2016г.-апрель 2017г.</t>
  </si>
  <si>
    <t>Услуга по очистке  и дезакцивации порожних контейнеров на территории АО УМЗ</t>
  </si>
  <si>
    <t>77.39.12.000.000.00.0777.000000000000</t>
  </si>
  <si>
    <t>Услуги по аренде контейнеров</t>
  </si>
  <si>
    <t>Услуги по аренде порожних 20-ти футовых морских контейнеров для физических поставок на западные конверторы</t>
  </si>
  <si>
    <t>от станции отправления груза в РК до станции назначения груза или станции возврата порожних контейнеров</t>
  </si>
  <si>
    <t>77.39.11.100.003.00.0777.000000000000</t>
  </si>
  <si>
    <t xml:space="preserve">Услуги по аренде пассажирских багажных вагонов </t>
  </si>
  <si>
    <t>Аренда багажных вагонов для транспортировки по территории РК, РФ до КНР</t>
  </si>
  <si>
    <t>от станции отправления груза в РК до станции возврата вагона или станции приписки</t>
  </si>
  <si>
    <t>февраль 2016г.-январь 2017г.</t>
  </si>
  <si>
    <t>68.20.12.950.000.00.0777.000000000000</t>
  </si>
  <si>
    <t>Услуги по аренде складских помещений</t>
  </si>
  <si>
    <t>Аренда офисного и складского помещения (г. Усть-Каменогорск)</t>
  </si>
  <si>
    <t>январь-июнь, июль-декабрь</t>
  </si>
  <si>
    <t>52.29.19.100.000.00.0777.000000000000</t>
  </si>
  <si>
    <t>Услуги по транспортно-экспедиторскому обслуживанию</t>
  </si>
  <si>
    <t>Комплекс услуг по транспортно-экспедиторскому обслуживанию</t>
  </si>
  <si>
    <t>Экспедиторские услуги  Защита</t>
  </si>
  <si>
    <t xml:space="preserve">Экспедиторские услуги   Жанатас </t>
  </si>
  <si>
    <t>Экспедиторские услуги   Алтынтау, Разъезд №26</t>
  </si>
  <si>
    <t>Экспедиторские услуги  по железнодорожной транспортировке порожних 20-ти футовых контейнеров и багажных вагонов по маршрутам</t>
  </si>
  <si>
    <t>Экспедиторские услуги  по возврату порожних контейнеров и багажного вагона</t>
  </si>
  <si>
    <t>52.21.19.900.019.00.0777.000000000000</t>
  </si>
  <si>
    <t>Услуги по подготовке железнодорожного подвижного состава под погрузку</t>
  </si>
  <si>
    <t>Услуги, связанные с отправкой и/или приемом грузов</t>
  </si>
  <si>
    <t>Жамбылская область</t>
  </si>
  <si>
    <t>Павлодарская область</t>
  </si>
  <si>
    <t>65.20.24.335.000.00.0777.000000000000</t>
  </si>
  <si>
    <t>Услуги по перестрахованию обязательств по страхованию грузов</t>
  </si>
  <si>
    <t xml:space="preserve">Страхование груза </t>
  </si>
  <si>
    <t>из РК до места  назначения в КНР, РФ, Индии, Европе и Северной Америке</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</si>
  <si>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</si>
  <si>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</si>
  <si>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страхование гражданско-правовой ответственности перед третьими лицами при транспортировании радиоактивных веществ, изделий на их основе</t>
  </si>
  <si>
    <t>территория РФ</t>
  </si>
  <si>
    <t>74.90.20.000.000.00.0777.000000000000</t>
  </si>
  <si>
    <t>Услуги морского агента</t>
  </si>
  <si>
    <t>Услуги морского агента по перевозке грузов из порта Санкт-Петербург до Западных портов (США, Канада)</t>
  </si>
  <si>
    <t xml:space="preserve">январь, апрель, май, июнь, сентябрь, ноябрь </t>
  </si>
  <si>
    <t>из порта Санкт-Петербург до Западных конверторов (США, Канада)</t>
  </si>
  <si>
    <t>Услуги морского агента по перевозке грузов из порта Санкт-Петербург до портов  Европы (Франция)</t>
  </si>
  <si>
    <t xml:space="preserve">март, апрель, июнь </t>
  </si>
  <si>
    <t>из порта Санкт-Петербург до Европы (Франция)</t>
  </si>
  <si>
    <t>Услуги морского агента по перевозке грузов из порта Санкт-Петербург до портов  Мумбай (Индия)</t>
  </si>
  <si>
    <t xml:space="preserve">январь, июнь-июль </t>
  </si>
  <si>
    <t>из порта Санкт-Петербург до Мумбай (Индия)</t>
  </si>
  <si>
    <t xml:space="preserve">январь-февраль, июнь-декабрь </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</si>
  <si>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</si>
  <si>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</si>
  <si>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</si>
  <si>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Регистрация обязательных контейнерных кодов BIC для международных перевозок в соответствии с Международным стандартом ISO 6346 и публикация указанных кодов в официальном регистре BIC-CODE</t>
  </si>
  <si>
    <t xml:space="preserve">Возврат порожних 20-ти футовых контейнеров с территории конверсионного предприятия Комюрекс (Route De Moussan BP 222 Usine De Malvesi 11102 Narbonne Cedex, Франция) до складского терминала морского порта г. Марсель (Франция)   </t>
  </si>
  <si>
    <t>Складской терминал морского порта в г. Марсель (Франция)</t>
  </si>
  <si>
    <t>март 2016г.-февраль2017г.</t>
  </si>
  <si>
    <t xml:space="preserve">Возврат порожних 20-ти футовых контейнеров с территории конверсионного предприятия Конвердин (7800 E Dorado Pl, Greenwood Vlg, CO 80111, США) до складского терминала морского порта г.Хьюстон (США) и/или г. Балтимор (США)  </t>
  </si>
  <si>
    <t>Складской терминал морского порта в г.Хьюстон (США) и/или г. Балтимор (США)</t>
  </si>
  <si>
    <t xml:space="preserve">Возврат порожних 20-ти футовых контейнеров с территории конверсионного предприятия Камеко (328 Eldorado Road
 Blind River, Ontario
 PO Box 1539, P0R 1B0, Канада) до складского терминала морского порта г.Торонто (Канада) и/или                г. Монреаль (Канада)
</t>
  </si>
  <si>
    <t>Складской терминал морского порта в г. Торонто (Канада) и/или г. Монреаль (Канада)</t>
  </si>
  <si>
    <t>77.39.11.200.006.00.0777.000000000000</t>
  </si>
  <si>
    <t>Услуги по аренде грузовых фитинговых платформ</t>
  </si>
  <si>
    <t xml:space="preserve">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t>
  </si>
  <si>
    <t>77.39.11.200.001.00.0777.000000000000</t>
  </si>
  <si>
    <t>Услуги по аренде грузовых крытых вагонов</t>
  </si>
  <si>
    <t xml:space="preserve">Услуги по обеспечению вагонами прикрытия, их распределению и управлению </t>
  </si>
  <si>
    <t>49.20.14.000.000.00.0777.000000000000</t>
  </si>
  <si>
    <t>Услуги железнодорожного транспорта по перевозкам грузов в контейнерах</t>
  </si>
  <si>
    <t>Услуги при отправлении и выдаче экспортных и импортных грузов Заказчика в 20-ти футовых контейнерах железнодорожным транспортом</t>
  </si>
  <si>
    <t>станции Жанатас, Защита,  Алтынтау и 26-разъезд</t>
  </si>
  <si>
    <t>-</t>
  </si>
  <si>
    <t>52.21.19.900.017.00.0777.000000000000</t>
  </si>
  <si>
    <t>Услуги технологического центра по обработке перевозочных документов по железнодорожным перевозкам</t>
  </si>
  <si>
    <t xml:space="preserve">Услуги технологического центра по обработке перевозочных документов по железнодорожным перевозкам </t>
  </si>
  <si>
    <t>25.99.23.300.000.00.0796.000000000004</t>
  </si>
  <si>
    <t xml:space="preserve"> Зажим</t>
  </si>
  <si>
    <t>материал: металл, размер - 32 мм, цвет -  цветные</t>
  </si>
  <si>
    <t xml:space="preserve">25.99.23.300.000.00.0796.000000000003
</t>
  </si>
  <si>
    <t>материал: металл, размер - 25 мм, цвет -  цветные</t>
  </si>
  <si>
    <t>25.99.23.300.000.00.0796.000000000001</t>
  </si>
  <si>
    <t>материал: металл, размер - 19 мм, цвет -  цветные</t>
  </si>
  <si>
    <t>25.99.23.300.000.00.0796.000000000006</t>
  </si>
  <si>
    <t>размер 51 мм</t>
  </si>
  <si>
    <t>17.23.12.700.013.00.5111.000000000000</t>
  </si>
  <si>
    <t>для заметок, бумажный, самоклеющийся</t>
  </si>
  <si>
    <t>Стикер FORPAS размер 12х44 набор 5 цветов 25 листов, пластиковые, прозрачные с выделенным черным цветом контура стрелки</t>
  </si>
  <si>
    <t>22.29.25.700.000.00.0796.000000000002</t>
  </si>
  <si>
    <t>Папка</t>
  </si>
  <si>
    <t>Регистратор на 80 мм, цветные</t>
  </si>
  <si>
    <t>22.29.25.700.000.00.0796.000000000000</t>
  </si>
  <si>
    <t>Регистратор на 50 мм, цветные</t>
  </si>
  <si>
    <t>25.99.23.500.000.01.0778.000000000003</t>
  </si>
  <si>
    <t>Скрепка</t>
  </si>
  <si>
    <t>Скрепки 28 мм, в пачке -100 шт, золото</t>
  </si>
  <si>
    <t>упаковка</t>
  </si>
  <si>
    <t>22.29.25.900.008.00.0796.000000000000</t>
  </si>
  <si>
    <t xml:space="preserve">скрепочница магнитная </t>
  </si>
  <si>
    <t>32.99.59.900.072.01.0796.000000000000</t>
  </si>
  <si>
    <t>стакан настольный для пишущих принадлежностейизготовлен из перфорированного металла, размер 79*102 черный</t>
  </si>
  <si>
    <t>25.99.22.000.003.00.0796.000000000000</t>
  </si>
  <si>
    <t>Подставка</t>
  </si>
  <si>
    <t>Подставка для бумаг, изготовленая из перфорированного металла черного цвета размер 9,5*9,5 см,  размер 11*11 см.</t>
  </si>
  <si>
    <t>22.29.25.900.002.00.0796.000000000000</t>
  </si>
  <si>
    <t>Файл - вкладыш</t>
  </si>
  <si>
    <t xml:space="preserve">Прозрачный файл для бумаги Антибликовая поверхность Универсальная перфорация. Толщина пленки – 100 мкр </t>
  </si>
  <si>
    <t>28.23.12.100.000.00.0796.000000000043</t>
  </si>
  <si>
    <t xml:space="preserve">Калькулятор </t>
  </si>
  <si>
    <t>Калькулятор Citizen , 16 разрядный</t>
  </si>
  <si>
    <t>28.23.23.900.004.00.0796.000000000000</t>
  </si>
  <si>
    <t xml:space="preserve">Дырокол </t>
  </si>
  <si>
    <t xml:space="preserve">Мощный дырокол пробивает два отверстия диаметром 6 мм. Расстояние между отверстиями — 80 мм. Перфорирует до 65 листов
</t>
  </si>
  <si>
    <t>32.99.15.100.000.00.0796.000000000003</t>
  </si>
  <si>
    <r>
      <t xml:space="preserve">Карандаш STABILO в картонной упаковке по 12 штук, с ластиком, заточенный, HB=2 </t>
    </r>
    <r>
      <rPr>
        <vertAlign val="superscript"/>
        <sz val="10"/>
        <rFont val="Times New Roman"/>
        <family val="1"/>
        <charset val="204"/>
      </rPr>
      <t>1/2</t>
    </r>
  </si>
  <si>
    <t>32.99.59.900.084.00.0796.000000000001</t>
  </si>
  <si>
    <t>Скотч</t>
  </si>
  <si>
    <t>Скотч 19мм х 33м, прозрачный</t>
  </si>
  <si>
    <t>26.51.32.500.003.01.0796.000000000012</t>
  </si>
  <si>
    <t xml:space="preserve">Линейка </t>
  </si>
  <si>
    <t xml:space="preserve">Линейка 30 см, пластмассовая </t>
  </si>
  <si>
    <t>22.29.25.700.000.00.0796.000000000016</t>
  </si>
  <si>
    <t xml:space="preserve">Папка </t>
  </si>
  <si>
    <t>Папка пластиковая с резинками по углам, формат А4 , вмещает до 150 стандартных листов, толщина пластика 0,45 мм.</t>
  </si>
  <si>
    <t>На модерации</t>
  </si>
  <si>
    <t xml:space="preserve">папка </t>
  </si>
  <si>
    <t>25.99.23.500.001.00.5111.000000000000</t>
  </si>
  <si>
    <t>Скоба</t>
  </si>
  <si>
    <t>Скобы для степлера N 10,  никель</t>
  </si>
  <si>
    <t>Скобы для степлера №24/6, никель</t>
  </si>
  <si>
    <t>28.23.23.900.005.00.0796.000000000000</t>
  </si>
  <si>
    <t xml:space="preserve"> Степлер</t>
  </si>
  <si>
    <t>Степлер- плайер  PLIER Forpas  мощность 20 листов, глубина сшивания 54 мм, два вида сгибания скоб, с использова нием скоб N24/6, цветные</t>
  </si>
  <si>
    <t xml:space="preserve">Cтеплер "B4FC" до 50 листов, с использованием скоб №24/6-26/6,  цветные, </t>
  </si>
  <si>
    <t>32.99.59.900.082.00.0796.000000000001</t>
  </si>
  <si>
    <t>Штрих-корректор</t>
  </si>
  <si>
    <t>с кисточкой и разбавителем</t>
  </si>
  <si>
    <t xml:space="preserve">Разбавитель+штрих-корректор с кисточкой, Retype  </t>
  </si>
  <si>
    <t>22.29.25.900.003.00.0778.000000000005</t>
  </si>
  <si>
    <t>файл-уголок</t>
  </si>
  <si>
    <t>формат А4, в наборе свыше 25 штук</t>
  </si>
  <si>
    <t>Уголок плотный,  цветные , толщина 180 микрон</t>
  </si>
  <si>
    <t>22.29.25.900.006.00.0796.000000000031</t>
  </si>
  <si>
    <t>Ножницы</t>
  </si>
  <si>
    <t>Ножницы с пластиковой ручкой и резиновыми вставками длина 25 см</t>
  </si>
  <si>
    <t>32.99.59.900.084.00.0796.000000000000</t>
  </si>
  <si>
    <t xml:space="preserve">скотч </t>
  </si>
  <si>
    <t>Скотч прозрачный, 48мм х 200м, 40мкм</t>
  </si>
  <si>
    <t>32.99.14.550.003.00.0796.000000000000</t>
  </si>
  <si>
    <t xml:space="preserve">точилка </t>
  </si>
  <si>
    <t>механическая точилка в металлическом корпусе с креплением к столу в комплекте</t>
  </si>
  <si>
    <t>22.29.25.500.004.01.0796.000000000002</t>
  </si>
  <si>
    <t xml:space="preserve">Ручка </t>
  </si>
  <si>
    <t>Ручка гелевая тонкая Cello Maxritter, синяя, красная, черная и зеленая</t>
  </si>
  <si>
    <t>22.29.25.500.004.01.0796.000000000005</t>
  </si>
  <si>
    <t xml:space="preserve"> ручка </t>
  </si>
  <si>
    <t>Ручка шариковая автоматическая, с эргономичной резинкой для пальцев, корпус разных цветов с металлическим наконечником, толщина линии 0,7 мм</t>
  </si>
  <si>
    <t xml:space="preserve">Ручка пластиковая шариковая автоматическая " BOROCCO" Forpas, легкая ручка, толщина линии письма 0,7 мм, 50 ручек в  наборе </t>
  </si>
  <si>
    <t>набор</t>
  </si>
  <si>
    <t>Ручка-стилус  шариковая автоматическая  Forpas с металлическим корпусом, наконечник ручки предназначен для работы со смартфонами и планшетными ПК, толщина линии письма 0,7 мм</t>
  </si>
  <si>
    <t>автоматическая шариковая ручка PLATINUM Forpas  массивный матовый корпус с автоматическим механизмом, толщина письма 0,1 мм. Индивидуальная подарочная упаковка</t>
  </si>
  <si>
    <t>32.99.59.900.078.00.0796.000000000004</t>
  </si>
  <si>
    <t>настольный набор</t>
  </si>
  <si>
    <t>настольный набор из кожи вкл. в себя: двухъярусный лоток для бумаг, блок бумаги с подставкой, нож для вскрытия писем, подставка для двух ручек, подставка для карандашей, подставка для конвертов  настольное покрытие, цвет темно-красный и черный</t>
  </si>
  <si>
    <t>22.19.73.210.000.00.0796.000000000000</t>
  </si>
  <si>
    <t>Ластик</t>
  </si>
  <si>
    <t xml:space="preserve">Ластик Koh-l-Noor, комбинированная (стирательная резинка) </t>
  </si>
  <si>
    <t>22.29.25.500.006.00.0796.000000000000</t>
  </si>
  <si>
    <t>Клей карандаш 36 гр.</t>
  </si>
  <si>
    <t>25.71.11.390.000.00.0796.000000000006</t>
  </si>
  <si>
    <t xml:space="preserve">нож </t>
  </si>
  <si>
    <t>канцелярский</t>
  </si>
  <si>
    <t>Нож канцелярский, ширина лезвия 18 мм.  Резиновая рукоятка</t>
  </si>
  <si>
    <t>17.23.14.500.000.00.5111.000000000074</t>
  </si>
  <si>
    <t xml:space="preserve">Бумага </t>
  </si>
  <si>
    <t>Бумага Color Copy А4 110 гр.,  белизна 99% , 250 л.в пачке</t>
  </si>
  <si>
    <t>17.23.12.700.012.00.5111.000000000001</t>
  </si>
  <si>
    <t xml:space="preserve">бумага для заметок "ECO" 8,5х8,5 см, 800 л., в картонной подставке, бумага белая </t>
  </si>
  <si>
    <t>одна пачка</t>
  </si>
  <si>
    <t>22.29.25.500.000.00.0796.000000000004</t>
  </si>
  <si>
    <t>Маркер</t>
  </si>
  <si>
    <t>текстовый маркер Stabilo BOSS , система против высыхания до 4-х часов без колпачка, чернила на водной основе подходят для бумаги, ксерокопий, бумаги для факсов, ширина линии 1-5 мм., цвет в ассортименте</t>
  </si>
  <si>
    <t>22.29.25.500.000.00.0704.000000000006</t>
  </si>
  <si>
    <t>17.21.15.350.000.00.0796.000000000008</t>
  </si>
  <si>
    <t xml:space="preserve"> Конверт</t>
  </si>
  <si>
    <t>бумажный, формат А4</t>
  </si>
  <si>
    <t>Конверт, А4 формат 229х324мм</t>
  </si>
  <si>
    <t>17.21.15.350.000.00.0796.000000000007</t>
  </si>
  <si>
    <t>бумажный, формат А5</t>
  </si>
  <si>
    <t>Конверт, А5 формат, 162х229мм</t>
  </si>
  <si>
    <t>25.93.14.800.003.00.0778.000000000000</t>
  </si>
  <si>
    <t xml:space="preserve">Кнопка </t>
  </si>
  <si>
    <t>кнопки-гвоздики   алюминивые силовые для крепления бумажных листов и небольших предметов, с круглой пластиковой головкой цвет черный, в картонной коробке по 100 шт.</t>
  </si>
  <si>
    <t>32.99.16.300.006.00.0796.000000000000</t>
  </si>
  <si>
    <t>штемпельная краска синего цвета, объем 28 мл., на водной основе</t>
  </si>
  <si>
    <t>28.23.23.900.003.00.0796.000000000000</t>
  </si>
  <si>
    <t>антистеплер</t>
  </si>
  <si>
    <t>устройство для вытаскивания скоб от степлера. Устройство состоит из двух противостоящих клинов на оси.6</t>
  </si>
  <si>
    <t>17.23.12.700.005.00.0796.000000000000</t>
  </si>
  <si>
    <t>ежедневник</t>
  </si>
  <si>
    <t>формат А5, датированный</t>
  </si>
  <si>
    <t xml:space="preserve">Внутренний блок: 352стр, высококачественный белый офсет 70 гр., 1 цветная печать (серый)
Информационные страницы в начале ежедневника - календари на 2015 – 2018 гг.; часовые пояса; международные и междугородные телефонные кода; кода стран мира, справочные службы городов Республики Казахстан; инкотермс и единицы измерения; таблица расстояний, авто и штрих-кода; дни рождения,  телефонная книга, особые заметки, Закладка  (ляссе)
Закругленные уголки блока и обложки
Тиснение по краю обложки, французский корешок. Обложка -  высококачественная натуральная кожа
Возможность нанесения логотипа, как слепого, так и методом фольгирования.
Цветовые  решения:
- синий          (белая офсетная бумага, серебряный срез)
- черный        (тонированная бумага ivory, золотой срез)
- коричневый (тонированная бумага ivory, золотой срез)
Размер блока:        14 х 20,5 см
Размер обложки:   14,5 х 21 см (А5)
</t>
  </si>
  <si>
    <t>17.23.12.700.005.00.0796.000000000002</t>
  </si>
  <si>
    <t>формат А5, недатированный</t>
  </si>
  <si>
    <t>Ежедневник, недатированный  А5+. Цвет: темно-синий. Размер блока: 160х230 см. Языки - казахский, русский, английский. Внутренний блок: высококачественная тонированная бумага ivory 70 гр. 2-х цветная печать (черный, + синий). Печать логотипа на каждой странице в 2 цвета (бронза и серебро), закладка (ляссе).Обложка - куагуле memory. Страна производитель Италия</t>
  </si>
  <si>
    <t>26.52.11.300.000.00.0796.000000000006</t>
  </si>
  <si>
    <t>Часы наручные "Казахстан". Черный циферблат. Механизм : SWISS RONDA 505. (Кварцевый калибр). Водонепронициаемость - 3 ATM. Кожанный ремешок. Застежка - клипса, типа "бабочка".</t>
  </si>
  <si>
    <t>32.99.59.900.062.00.0704.000000000000</t>
  </si>
  <si>
    <t>подарочная</t>
  </si>
  <si>
    <t>Панно "Абулхаир Хан" светлая версия.Размеры: 565*500 см.
Материал: полимер, дерево.</t>
  </si>
  <si>
    <t>Панно "Абулхаир Хан" темная версия.Размеры: 565*500 см.
Материал: полимер, дерево.</t>
  </si>
  <si>
    <t>Панно представляет собой серию декоративных тарелочек с репродукциями выдающихся работ казахского художника Агымсалы Дузельханова, посвященных великим полководцам прошлого. Размеры: 1000х350 мм.
Материал: фарфор, дерево.</t>
  </si>
  <si>
    <t>Панно "Фрагмент двери мавзолея Ходжа Ахмета Яссауи" из серии "Реликвии Туркестана". Точные копии ручек-стукало от дверей мавзолея Ходжи Ахмета Яссауи в Туркестане. Текст на арабском языке гласит: “... и сказал Пророк: Мир – есть Час, так подчини это время себе!” Имеется Сертификат от Музея "Азрет-Султан" (г.Туркестан), потдверждающий соответствие всех деталей изделия (включая тексты) к оригиналу.Размеры: 550х550 мм.
Материал: полимер, дерево.</t>
  </si>
  <si>
    <t xml:space="preserve">Декоративне панно ”Сарматский вождь” (черное паспарту)
Размеры: Размер рамки: 460х490 мм. Размер изображения: 150х185 мм.
Материал: дерево, латунь, золото 999 пробы.
</t>
  </si>
  <si>
    <t>Декоративное панно с объемным изображением "Олени" в подарочной упаковке
Размеры: 400 х 400 мм.
Материал: полимер / позолота 24 карата.</t>
  </si>
  <si>
    <t>Панно "Повелители великой степи".
Размеры: 1000х350 мм.
Материал: фарфор, дерево.</t>
  </si>
  <si>
    <t>32.40.42.590.000.00.0796.000000000001</t>
  </si>
  <si>
    <t>Шахматы "Воины Великой Степи" (голубые)
Размеры: 450х350х80 мм.
Материал: натуральное дерево. Фигурки: полимер, покрытие “слоновая кость”, “античное серебро” и “античное золото”, цветная эмаль.</t>
  </si>
  <si>
    <t>17.22.11.350.000.00.0736.000000000000</t>
  </si>
  <si>
    <t>полотенце</t>
  </si>
  <si>
    <t>Zewa deluxe кухонные полотенца 2шт в упаковке</t>
  </si>
  <si>
    <t>17.22.11.300.000.00.0778.000000000000</t>
  </si>
  <si>
    <t>Салфетка столовая SELPAK 24*24 2-х слой. Белая</t>
  </si>
  <si>
    <t xml:space="preserve">   Салфетка столовая SELPAK 33*33 с рис. 3-х слой. Цветные </t>
  </si>
  <si>
    <t>Упаковка</t>
  </si>
  <si>
    <t>17.22.11.200.000.00.0778.000000000001</t>
  </si>
  <si>
    <t>Туалетная бумага "Zewa" Deluxe yellow 8 шт  Страна-производитель: Германия</t>
  </si>
  <si>
    <t>22.22.11.300.000.00.0736.000000000008</t>
  </si>
  <si>
    <t>Пакеты Фрекен БОК для мусора 90 литров  Преимущества: Предназначены для  выноса мусора. Материал: полиэтилен высокой плотности HD</t>
  </si>
  <si>
    <t>рулон</t>
  </si>
  <si>
    <t>13.92.29.530.000.00.0796.000000000002</t>
  </si>
  <si>
    <t xml:space="preserve">Тряпка </t>
  </si>
  <si>
    <t xml:space="preserve">для удаления пыли, нетканая </t>
  </si>
  <si>
    <t>Салфетки Фламенко "Фрекен Бок" 5шт Вискозные салфетки могут использоваться с любыми моющими средствами, включая отбеливатели. Предназначена для всех видов уборки.</t>
  </si>
  <si>
    <t>13.95.10.700.001.01.0778.000000000000</t>
  </si>
  <si>
    <t>Универсальная салфетка Размеры: 30х30 см Материал: микрофибраКоличество в упаковке: 1 шт</t>
  </si>
  <si>
    <t>20.41.32.770.000.01.0868.000000000000</t>
  </si>
  <si>
    <t xml:space="preserve">Средство моющее </t>
  </si>
  <si>
    <t xml:space="preserve">для туалетов, гель, СТ РК ГОСТ Р 51696-2003 </t>
  </si>
  <si>
    <t>чистящие и дезенфицирующие средства для сантехники Утенок активный, в ассортименте, 900 мл.</t>
  </si>
  <si>
    <t>бутылка</t>
  </si>
  <si>
    <t>20.41.32.590.000.02.0868.000000000000</t>
  </si>
  <si>
    <t>средства по уходу за полами Баги паркет, 1л.</t>
  </si>
  <si>
    <t>13.92.13.500.001.01.0796.000000000001</t>
  </si>
  <si>
    <t>Полотенце</t>
  </si>
  <si>
    <t>20.41.32.570.000.01.0112.000000000000</t>
  </si>
  <si>
    <t>Средство моющее</t>
  </si>
  <si>
    <t>для мытья посуды, гель, СТ РК ГОСТ Р 51696-2003</t>
  </si>
  <si>
    <t>средство для посуды Фейри , 1л.</t>
  </si>
  <si>
    <t>Литр (куб. дм.)</t>
  </si>
  <si>
    <t>20.41.41.000.002.00.0796.000000000000</t>
  </si>
  <si>
    <t>Освежитель воздуха</t>
  </si>
  <si>
    <t>аэрозоль</t>
  </si>
  <si>
    <t>Освежитель воздуха на основе масел, 90 мл Frosch  ОАЗИС ОРАНЖЕВАЯ РОЩА, стеклянная бутылка с палочками, ароматы в ассортименте</t>
  </si>
  <si>
    <t>Освежитель воздуха на основе масел, 90 мл Frosch ОАЗИС ОРАНЖЕВАЯ РОЩА, запаска  с палочками аромат в ассортименте</t>
  </si>
  <si>
    <t>27.40.22.900.000.03.0796.000000000000</t>
  </si>
  <si>
    <t>Светильник</t>
  </si>
  <si>
    <t>местного освещения, настольный</t>
  </si>
  <si>
    <t xml:space="preserve">настольные лампы </t>
  </si>
  <si>
    <t>28.99.11.500.000.00.0796.000000000006</t>
  </si>
  <si>
    <t xml:space="preserve">Устройство для прошивки документов </t>
  </si>
  <si>
    <t xml:space="preserve">свыше 500 листов </t>
  </si>
  <si>
    <t>устройство для термопереплета автоматическое , система нагревания (2секции), система охлаждения (2 секции), питание 220-240В/50Гц. Производство Бельгия  Unibind</t>
  </si>
  <si>
    <t xml:space="preserve">68.20.12.960.000.00.0777.000000000000
</t>
  </si>
  <si>
    <t>Аренда помещения в Астане</t>
  </si>
  <si>
    <t>81.21.10.000.000.00.0777.000000000000</t>
  </si>
  <si>
    <t xml:space="preserve">Услуги по уборке зданий/помещений/территории/транспорта и аналогичных объектов </t>
  </si>
  <si>
    <t>услуги по техническому и санитарному обслуживанию 4-х этажного здания в г. Алматы</t>
  </si>
  <si>
    <t xml:space="preserve">г. Алматы ул. Богенбай батыра 168 </t>
  </si>
  <si>
    <t>52.21.24.000.000.00.0777.000000000000</t>
  </si>
  <si>
    <t>Услуги по предоставлению мест на автостоянке</t>
  </si>
  <si>
    <t>35.13.10.100.000.00.0777.000000000000</t>
  </si>
  <si>
    <t>Услуги по передаче/распределению электроэнергии</t>
  </si>
  <si>
    <t xml:space="preserve">в 4-х эт. Здании в г. Алматы </t>
  </si>
  <si>
    <t>51.10.12.000.000.00.0777.000000000000</t>
  </si>
  <si>
    <t>Услуги чартерных рейсов</t>
  </si>
  <si>
    <t>49.32.12.000.000.00.0777.000000000000</t>
  </si>
  <si>
    <t>Услуги по аренде легковых автомобилей с водителем</t>
  </si>
  <si>
    <t>услуги по аренде автотранспорта</t>
  </si>
  <si>
    <t>апрель-май</t>
  </si>
  <si>
    <t>18.14.10.100.001.00.0777.000000000000</t>
  </si>
  <si>
    <t>Услуги по переплету</t>
  </si>
  <si>
    <t xml:space="preserve">Услуги по переплету листов в книги, брошюры, журналы, каталоги и аналогичную продукцию. </t>
  </si>
  <si>
    <t>18.12.19.900.002.00.0777.000000000000</t>
  </si>
  <si>
    <t xml:space="preserve">Услуги полиграфические по изготовлению/печатанию полиграфической продукции (кроме книг, фото, периодических изданий) </t>
  </si>
  <si>
    <t>Визитные карточки с термоподнятием 2+0 
бумага лен ультра-белый 280, размер 9см х 5см, с нанесением логотипа Компании</t>
  </si>
  <si>
    <t>май-декабрь</t>
  </si>
  <si>
    <t>Визитные карточки, бумага - лен, размер 9см х 5см, с нанесением логотипа Компании</t>
  </si>
  <si>
    <t xml:space="preserve">папка- биговка бумага лен 300 гр. А4 формата, цветные  </t>
  </si>
  <si>
    <t xml:space="preserve">Фирменные бланки русско-казахские, А4 формата, плотность 90г/м2, белизна 96%, с нумерацией в правом нижнем углу,  с нанесением логотипа и адреса Компании </t>
  </si>
  <si>
    <t xml:space="preserve">Фирменные бланки англо-казахские, А4 формата, плотность 90г/м2, белизна 96%,с нумерацией в правом нижнем углу с нанесением логотипа и адреса  Компании </t>
  </si>
  <si>
    <t>Бланки распоряжения А4 формата, плотность 90г/м2, белизна 96%, с нанесением логотипа Компании</t>
  </si>
  <si>
    <t>Бланки приказов А4 формата, плотность 90г/м2, белизна 96%, с нанесением логотипа  Компании</t>
  </si>
  <si>
    <t>18.12.19.900.002.00.0777.000000000001</t>
  </si>
  <si>
    <t>Настенные календари на 2017 год с нанесеным логотипом АО "НАК "Казатомпром"   Размер: А2, 13 листов;
Бумага: 200г., мелованная;
Цветность: 4+0;
Выборочный лак: 1 форма на все листы.
Сшивка: на пружину с ригелем по малой стороне. Дизайн обложки, внутреннего блока. Адаптация дизайна на квартальные календари на 2017 год Обложка: 195х297 мм., 300г., 4+0, припресс глянцевый, люверс;
Подложка: 190х297мм., картон мелованный односторонний, 1+0; Внутренний блок: 159х297 мм., 115г., мелованная, 1+0; Сшивка на пружины: 3 без ригеля по большому краю.  Дизайн обложки, внутреннего блока. адаптация дизайна на настольные календари на 2015год  Ножка: 40х19,5 см., картон мелованный 360 г., 3 бига, 1+0, припресс матовый; Листы: 13 листов, 12х19 см., 200 г., мелованная, 4+4, выборочная лакировка на всех листах; 
Сшивка: на пружину без ригеля. Дизайн обложки, внутреннего блока.</t>
  </si>
  <si>
    <t xml:space="preserve">Изготовление открыток с логотипом Заказчика для поздравления работников  Компании </t>
  </si>
  <si>
    <t>февраль-март</t>
  </si>
  <si>
    <t>65.12.12.335.000.00.0777.000000000000</t>
  </si>
  <si>
    <t>Услуги по медицинскому страхованию на случай болезни</t>
  </si>
  <si>
    <t>85.59.13.335.001.00.0777.000000000000</t>
  </si>
  <si>
    <t>Услуги образовательные по подготовке, переподготовке и повышению квалификации работников</t>
  </si>
  <si>
    <t>70.22.14.000.000.00.0777.000000000000</t>
  </si>
  <si>
    <t>Услуги консультационные по вопросам управления трудовыми ресурсами</t>
  </si>
  <si>
    <t>Тестирование по казахскому языку</t>
  </si>
  <si>
    <t>Медстраховка бывших работников (пенсионеров)</t>
  </si>
  <si>
    <t>62.01.11.900.006.00.0999.000000000000</t>
  </si>
  <si>
    <t>Работы по созданию (разработке) информационной системы</t>
  </si>
  <si>
    <t>Разработка комплексной образовательной системы  для Общества</t>
  </si>
  <si>
    <t>14.12.11.300.000.00.0839.000000000000</t>
  </si>
  <si>
    <t>Самоспасательные средства индивидуальной защиты органов дыхания, зрения и кожных покровов головы - ГДЗК</t>
  </si>
  <si>
    <t>80.10.12.000.000.00.0777.000000000000</t>
  </si>
  <si>
    <t>Услуги по охране офиса г.Астана</t>
  </si>
  <si>
    <t xml:space="preserve">ОИ </t>
  </si>
  <si>
    <t>74.90.20.000.050.00.0777.000000000000</t>
  </si>
  <si>
    <t>Актуализация стандарта "Обеспечение безопасности. Организация и ведение гражданской обороны на предприятиях АО НАК "Казатомпром"</t>
  </si>
  <si>
    <t>82.30.11.000.000.00.0777.000000000000</t>
  </si>
  <si>
    <t>Организация рабочей встречи руководителей безопасности ДЗО</t>
  </si>
  <si>
    <t>53.10.19.920.000.00.0777.000000000000</t>
  </si>
  <si>
    <t>Услуги почтовой специальной связи</t>
  </si>
  <si>
    <t xml:space="preserve">Услуги специальной связи (на проведение совместных секретных работ) </t>
  </si>
  <si>
    <t xml:space="preserve">Услуги специальной связи (иные) </t>
  </si>
  <si>
    <t>53.20.11.110.000.00.0777.000000000000</t>
  </si>
  <si>
    <t>Услуги по курьерской доставке почты</t>
  </si>
  <si>
    <t>Услуги экспресс-почты "EMS-Kazpost"</t>
  </si>
  <si>
    <t xml:space="preserve"> по Казахстану, по ближнему и дальнему зарубежью</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</si>
  <si>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</si>
  <si>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</si>
  <si>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</si>
  <si>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</si>
  <si>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</si>
  <si>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</si>
  <si>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</si>
  <si>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</si>
  <si>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</si>
  <si>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</si>
  <si>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</si>
  <si>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</si>
  <si>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</si>
  <si>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</si>
  <si>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</si>
  <si>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</si>
  <si>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</si>
  <si>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</si>
  <si>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</si>
  <si>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</si>
  <si>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</si>
  <si>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</si>
  <si>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</si>
  <si>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</si>
  <si>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</si>
  <si>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</si>
  <si>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</si>
  <si>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</si>
  <si>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</si>
  <si>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</si>
  <si>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</si>
  <si>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</si>
  <si>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</si>
  <si>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</si>
  <si>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</si>
  <si>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</si>
  <si>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</si>
  <si>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</si>
  <si>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</si>
  <si>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</si>
  <si>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</si>
  <si>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</si>
  <si>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 xml:space="preserve">46 Т </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</si>
  <si>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</si>
  <si>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</si>
  <si>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</si>
  <si>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</si>
  <si>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</si>
  <si>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</si>
  <si>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</si>
  <si>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</si>
  <si>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</si>
  <si>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</si>
  <si>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</si>
  <si>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</si>
  <si>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</si>
  <si>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</si>
  <si>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</si>
  <si>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</si>
  <si>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</si>
  <si>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</si>
  <si>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</si>
  <si>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</si>
  <si>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</si>
  <si>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</si>
  <si>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</si>
  <si>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</si>
  <si>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</si>
  <si>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</si>
  <si>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</si>
  <si>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</si>
  <si>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</si>
  <si>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28 Р</t>
  </si>
  <si>
    <t>29 Р</t>
  </si>
  <si>
    <t>30 Р</t>
  </si>
  <si>
    <t>31 Р</t>
  </si>
  <si>
    <t>32 Р</t>
  </si>
  <si>
    <t>33 Р</t>
  </si>
  <si>
    <t>34 Р</t>
  </si>
  <si>
    <t>35 Р</t>
  </si>
  <si>
    <t>36 Р</t>
  </si>
  <si>
    <t>37 Р</t>
  </si>
  <si>
    <t>38 Р</t>
  </si>
  <si>
    <t>39 Р</t>
  </si>
  <si>
    <t>40 Р</t>
  </si>
  <si>
    <t>41 Р</t>
  </si>
  <si>
    <t>42 Р</t>
  </si>
  <si>
    <t>43 Р</t>
  </si>
  <si>
    <t>44 Р</t>
  </si>
  <si>
    <t>45 Р</t>
  </si>
  <si>
    <t>46 Р</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</si>
  <si>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</si>
  <si>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</si>
  <si>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</si>
  <si>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</si>
  <si>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</si>
  <si>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</si>
  <si>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</si>
  <si>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</si>
  <si>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</si>
  <si>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</si>
  <si>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</si>
  <si>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</si>
  <si>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</si>
  <si>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</si>
  <si>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</si>
  <si>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</si>
  <si>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</si>
  <si>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</si>
  <si>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</si>
  <si>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</si>
  <si>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</si>
  <si>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</si>
  <si>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</si>
  <si>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</si>
  <si>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</si>
  <si>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</si>
  <si>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</si>
  <si>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</si>
  <si>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</si>
  <si>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</si>
  <si>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</si>
  <si>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</si>
  <si>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</si>
  <si>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</si>
  <si>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</si>
  <si>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</si>
  <si>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</si>
  <si>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</si>
  <si>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</si>
  <si>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</si>
  <si>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</si>
  <si>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</si>
  <si>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</si>
  <si>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</si>
  <si>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</si>
  <si>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</si>
  <si>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</si>
  <si>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</si>
  <si>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</si>
  <si>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</si>
  <si>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</si>
  <si>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</si>
  <si>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</si>
  <si>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</si>
  <si>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</si>
  <si>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</si>
  <si>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</si>
  <si>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72У</t>
  </si>
  <si>
    <t>73 У</t>
  </si>
  <si>
    <t>74 У</t>
  </si>
  <si>
    <t>75 У</t>
  </si>
  <si>
    <t>76 У</t>
  </si>
  <si>
    <t>77 У</t>
  </si>
  <si>
    <t>78 У</t>
  </si>
  <si>
    <t>79 У</t>
  </si>
  <si>
    <t>80 У</t>
  </si>
  <si>
    <t>81 У</t>
  </si>
  <si>
    <t xml:space="preserve">Энергетикалық қондырғыларды/ электр станцияларды тұрғызу (салу) жөніндегі жұмыстар </t>
  </si>
  <si>
    <t xml:space="preserve"> Сәулеттік жобалау жөніндегі жұмыстар </t>
  </si>
  <si>
    <t xml:space="preserve"> Егжей-тегжейлі жоспарлау жобасын түзету жөніндегі жұмыстар </t>
  </si>
  <si>
    <t>Мыңқұдық кен орнының Шығыс учаскесінде, Мыңқұдық кен орнының Орталық учаскесінде, Уванас, Қарамұрын кен орындарында табиғи уранның химиялық концентратын табиғи уранның тотық шала -тотығына дейін өндеу</t>
  </si>
  <si>
    <t xml:space="preserve"> Мойынқұм кен орнының 1 уческесінде; Мойынқұм кен орнының 3 учаскесінде; Қанжуған кен орнында; Мыңқұдық кен орнының  Шығыс учаскесінде тауарлық десорбатты табиғи уранның тотық шала-татығына дейін өндеу </t>
  </si>
  <si>
    <t xml:space="preserve"> Мыңқұдық кен орнының Орталық учаскесінде  табиғи уранның химиялық концентратын табиғи уранның тотық шала-тотығына дейін өндеу </t>
  </si>
  <si>
    <t xml:space="preserve"> Жылжымайтын мүлік объектілерін мемлекеттік техникалық тексеру жөніндегі жұмыстар</t>
  </si>
  <si>
    <t xml:space="preserve"> Жылжымайтын мүлік объектілерін мемлекеттік техникалық тексеру жөніндегі жұмыстар </t>
  </si>
  <si>
    <t xml:space="preserve"> "Жалпақ" кен орнында уранның тәжірибелі өндіруін өткізу үшін мобильді кешен</t>
  </si>
  <si>
    <t xml:space="preserve">Авторлық /техникалық қадағалау/ жобаларды, жұмыстарды басқару жөніндегі қызметтер </t>
  </si>
  <si>
    <t xml:space="preserve">Алты жұмыс орнына АВС-4 бағдарламалық кешенді жаңғырту, толықтыру  (жылдың ішінде барлық ағымдағы редакциялары мен   модификацияларын беру) </t>
  </si>
  <si>
    <t xml:space="preserve"> Ақпараттық жүйені сүйемелдеу және техникалық қолдау жөніндегі қызметтер </t>
  </si>
  <si>
    <t xml:space="preserve">Қыстырғыш </t>
  </si>
  <si>
    <t>материалы: метал, көлемі - 32 мм, түрлі-түсті</t>
  </si>
  <si>
    <t xml:space="preserve">материалы: метал, көлемі - 25 мм, түрлі-түсті  </t>
  </si>
  <si>
    <t xml:space="preserve">материалы: метал, көлемі  - 19 мм, түрлі-түсті </t>
  </si>
  <si>
    <t>көлемі 51 мм</t>
  </si>
  <si>
    <t>Жапсырмалар</t>
  </si>
  <si>
    <t>жазбаларға арналған, қағаз, өзі жабысатын</t>
  </si>
  <si>
    <t xml:space="preserve"> FORPAS жапсырмасы көлемі 12х44  25 беттік 5 түсті жиынтығы, пластикалық, тіл пішіні  қара түспен белгіленген мөлдір </t>
  </si>
  <si>
    <t xml:space="preserve"> 80 мм арналған регистратор, түрлі-түсті</t>
  </si>
  <si>
    <t xml:space="preserve"> 50 мм арналған регистратор, түрлі-түсті</t>
  </si>
  <si>
    <t>28 мм қыстырғыштар, бумада -100 дана, алтын</t>
  </si>
  <si>
    <t xml:space="preserve"> магнитті бекіткіш</t>
  </si>
  <si>
    <t xml:space="preserve"> тесілген  металдан жасалынған жазу керек-жарақтарына арналған үстелге қоятын стақан, көлемі 79*102 қара</t>
  </si>
  <si>
    <t>Тіреуіш</t>
  </si>
  <si>
    <t>Қағазға арналған тіреуіш, тесілген металдан жасалынған,қара түсті көлемі 9,5*9,5 см,  көлемі 11*11 см.</t>
  </si>
  <si>
    <t>Файл - қосымша бет</t>
  </si>
  <si>
    <t xml:space="preserve"> Қағаздарға арналған мөлдір файл,  үсті жарыққа қарсы жан-жақты перфорация. Пленканың қалыңдығы – 100 мкр </t>
  </si>
  <si>
    <t>Ақша сомаларымен жұмыс үшін қосымша қаражаттарымен бухгалтерлік ( «00» және «000» кнопкалар, бөлшек бөлігі разрядтарының нақты саны,  автоматты түрде дөңгелектеу) Үстелге қоятын габариттер.</t>
  </si>
  <si>
    <t xml:space="preserve"> Citizen калькуляторы , 16 разрядты</t>
  </si>
  <si>
    <t>Тескіш</t>
  </si>
  <si>
    <t xml:space="preserve">Қуатты тескіш диаметрі 6 мм екі саңылауды теседі, Саңылаулар арасындағы ара қашықтық  — 80 мм.  65 бетке дейін саңылау жасайды
</t>
  </si>
  <si>
    <t xml:space="preserve">  12 даналы  өшіргіші бар ,өткірленген , HB=2 1/2 картон бумадағы STABILO қарындашы</t>
  </si>
  <si>
    <t>Скотч 19мм х 33м, мөлдір</t>
  </si>
  <si>
    <t xml:space="preserve">сызғыш </t>
  </si>
  <si>
    <t>Өлшейтін. Пластмасалық. Ұзындығы 30 см</t>
  </si>
  <si>
    <t>30 см сызғыш, пластмасалық</t>
  </si>
  <si>
    <t xml:space="preserve"> Бұрыштарында резеңкесі бар пластикалық папка, форматы А4 , 150 стандартты беттерге дейін сыяды, пластиканың қалыңдығы 0,45 мм.</t>
  </si>
  <si>
    <t>қапсырма</t>
  </si>
  <si>
    <t xml:space="preserve"> кеңселік мақсаттарға арналағн сым қапсырма </t>
  </si>
  <si>
    <t>N 10 степлерге арналған  қапсырмалар,  никель</t>
  </si>
  <si>
    <t>№24/6 степлерге арналған қапсырмалар, никель</t>
  </si>
  <si>
    <t>Степлер</t>
  </si>
  <si>
    <t xml:space="preserve">PLIER Forpas степлер-плайер қуаты 20 бет,  қусырту тереңдігі 54 мм, скоб N24/6 қапсырмаларын пайдалана отырып,қапсырмаларды бүгудің екі түрі, түрлі-түсті </t>
  </si>
  <si>
    <t xml:space="preserve"> №24/6-26/6 қапсырмаларын пайдалана отырып, 50 бетке дейін "B4FC" степлері түрлі-түсті</t>
  </si>
  <si>
    <t xml:space="preserve"> жаққышы және сұйылтқышымен </t>
  </si>
  <si>
    <t xml:space="preserve">Еріткіш+штрих-корректор қылқаламымен, Retype  </t>
  </si>
  <si>
    <t>файл-бұрыш</t>
  </si>
  <si>
    <t xml:space="preserve">пішіні А4, жиынтықта 25 данадан артық </t>
  </si>
  <si>
    <t>Тығыз бұрыш,  түрлі-түсті, қалыңдығы 180 микрон</t>
  </si>
  <si>
    <t>қайшы</t>
  </si>
  <si>
    <t xml:space="preserve"> сабы пластикалы және  резеңке өндірмелі қайшы, ұзындығы 25см</t>
  </si>
  <si>
    <t>Мөлдір скотч, 48мм х 200м, 40мкм</t>
  </si>
  <si>
    <t>Қарындаш ұштағыш</t>
  </si>
  <si>
    <t xml:space="preserve"> грифелдік қарындашты ұштауға арналған механикалық ұштағыш</t>
  </si>
  <si>
    <t xml:space="preserve">Үстелге жапсырылған металликалық корпустағы жиынтықтағы механикалық ұштағыш </t>
  </si>
  <si>
    <t>Қалам</t>
  </si>
  <si>
    <t xml:space="preserve"> Cello Maxritter, жіңішке гельмен жазатын қалам, көк, қызыл, қара және жасыл</t>
  </si>
  <si>
    <t>саусақтарға арналған  эргономикалық резеңкесі, корпусының әртүрлі металдан жасалған ұштығы бар, желі қалыңдығы 0,7 мм шарикті автоматты қалам</t>
  </si>
  <si>
    <t xml:space="preserve">Металдан жасалынған Forpas шарикті автоматты стилді қалам , қаламның ұшы  смартфондармен және ЖК планшеттерімен жұмыс үшін арналған, , толщина линии письма 0,7 мм  </t>
  </si>
  <si>
    <t xml:space="preserve"> автоматты механизмі бар үлкен күңгірт корпусты PLATINUM Forpas автоматты шарикті қалам , хаттың қылыңдығы  0,1 мм. Жеке кәдесыйлық қаптауда</t>
  </si>
  <si>
    <t xml:space="preserve">үстелге қоятын жиынтық </t>
  </si>
  <si>
    <t xml:space="preserve">5-тен астам заттан тұратын, жазуға арналған, былғарыдан жасалынған   </t>
  </si>
  <si>
    <t xml:space="preserve">Былғарыдан жасалынған үстелге қоятын жиынтық, оған келесілер енеді:  қағаздарға арналған екі қабатты лоток,тіреуіші бар қағаз блогы, хаттарды ашуға арналған пышақ, екі қаламға арналған тіреуіш,  қарындаштарға арналған тіреуіш,   конверттерге арналған тіреуіш, үстелге қоятын, түсі қою қызыл және қара  </t>
  </si>
  <si>
    <t>Өшіргіш</t>
  </si>
  <si>
    <t>36 гр. желім қарындаш</t>
  </si>
  <si>
    <t>пышақ</t>
  </si>
  <si>
    <t>кеңсе</t>
  </si>
  <si>
    <t xml:space="preserve"> Кеңсе пышағы, жүздің ені   18 мм.  Сабы резеңкелі  </t>
  </si>
  <si>
    <t>Қағаз</t>
  </si>
  <si>
    <t xml:space="preserve"> Color Copy қағазы А4 110 гр.,  ақтығы  99% ,бумада  250 парақ</t>
  </si>
  <si>
    <t xml:space="preserve">"ECO" жазбаларға арналған қағаз 8,5х8,5 см, 800 п., картонды тіреуіште, ақ қағаз </t>
  </si>
  <si>
    <t xml:space="preserve">Stabilo BOSS мәтінді маркер , қалпақшасыз 4 сағатқа дейінгі кебуге қарсы жүйе, су негізіндегі сия қағаз, көшірмелер, факс қағаздары үшін жарайды,  түсі әртүрлі </t>
  </si>
  <si>
    <t xml:space="preserve"> кез келгеннің үстінде жазатын перманентті Paint marker Zebra маркері,майлы негіздегі сия, өзегі  тозуға төзімді  амортизацияланған, тұтас желінің түсі қанық,   алюминді корпустың еңі 15,1 мм, желінің қалыңдығы   1,5 мм. Түсі : қара , қызыл және ақ </t>
  </si>
  <si>
    <t>қағаз, форматы А4</t>
  </si>
  <si>
    <t>Конверт, А4 форматты 229х324мм</t>
  </si>
  <si>
    <t>қағаз, форматы А5</t>
  </si>
  <si>
    <t>Конверт, А5 форматты, 162х229мм</t>
  </si>
  <si>
    <t xml:space="preserve">Жапсырма шеге  </t>
  </si>
  <si>
    <t xml:space="preserve">қағаз парақтарды және кішкентай заттарды жапсыруға арналған күш жұмсайтын алюминилі жапсырма шеге ,түсі қара, дөңгелек пластикалы басы бар, картонды каробкада  100 данадан </t>
  </si>
  <si>
    <t xml:space="preserve">Мөрқалып бояуы </t>
  </si>
  <si>
    <t xml:space="preserve">көк түсті мөрқалып бояуы , көлемі 28 мл., су негізінде </t>
  </si>
  <si>
    <t>степлерден қапсырмаларды суыратын құрылғы. Құрылғы бір-біріне қарсы орналастырылға екі сынадан тұрады.</t>
  </si>
  <si>
    <t>Күнделік</t>
  </si>
  <si>
    <t xml:space="preserve">Ішкі блогы: 352беттік, 70 грамдық жоғары сапалы ақ офсет, 1 түрлі-түсті баспа (сұр)
Күнделіктің басындағы ақпараттық беттер - 2015 – 2018 жылдарға арналған күнтізбеліктер.; сағаттық белдеу; халықаралық және қала аралық телефондық кодтар; әлем елдерінің кодтары, Қазақстан Республикасы қалаларының анықтамалық қызметтері; инкотермс және өлшеу бірліктері; арақашық кестесі, автожәне штрих-кодтар; туған күндері, телефон кітабы, ерекше жазбалар, Белгі бауы  (ляссе)
Блоктар мен мұқабаның дөңгелектелген бұрышы, мұқабаны бұрышы бойынша өрнек салу, 
француз түбі.  Мұқабасы – жоғары сапалы былғары тері 
Соқыр, сондай-ақ  фольгирлеу  әдісімен де логотипті басу мүмкіндігі
Түсті шешімдер: 
- көк          (ақ офсеттік қағаз, күміс кесу) 
- қара       (ivory тонирленген қағаз, алтын кесу) 
- қоңыр (ivory тонирленген қағаз, алтын кесу) 
Блоктың көлемі :        14 х 20,5 см
Мұқабаның көлемі:   14,5 х 21 см (А5)
</t>
  </si>
  <si>
    <t xml:space="preserve"> А5 пішінді, күні қойылмаған </t>
  </si>
  <si>
    <t>Күнделік, күні қойылмаған  А5+. Түсі: қара-көк. Блоктың көлемі: 160х230 см. Тілдер - казақша, орысша, ағылшынша. Ішкі блок: жоғары сапалы тонирленген  ivory  қағазы70 гр. 2-түсте басылған (қара, + көк).  Логотип мөрі  әрбір бетте 2 түсте (қоңыр және күміс), бетбелгі (ляссе).Мұқабасы - куагуле memory . 2014-2015 жж. арналған күнделіктері бар беттер. Шығарушы ел  Италия</t>
  </si>
  <si>
    <t>Қол сағаты</t>
  </si>
  <si>
    <t>"Қазақстан" қол сағаты.  Циферблаты қара. Механизмы : SWISS RONDA 505. (Кварцты  калибр). Су өткізбеушілігі- 3 ATM.  Бауы былғары.  Ілгегі клипса, түрі "көбелек".</t>
  </si>
  <si>
    <t xml:space="preserve"> Кәдесыйлық өнім </t>
  </si>
  <si>
    <t>кәдесыйлық</t>
  </si>
  <si>
    <t>"Абылхайыр хан" панносы версиясы ақ.Көлемі: 565*500 см.
Материалы: полимер, ағаш.</t>
  </si>
  <si>
    <t xml:space="preserve"> "Абылхайыр хан" панносы  версиясы қара.Көлемі: 565*500 см.
Материалы: полимер, ағаш.</t>
  </si>
  <si>
    <t xml:space="preserve"> Панно бұрынғы ұлы қолбасшыларға арналған қазақ суретшісі Ағымсалы Дузельхановтың ұлы жұмыстарының репродукциялары бар декоративті тәрелкелер болып есептелінеді . Көлемі: 1000х350 мм.
Материалы: фарфор, ағаш.</t>
  </si>
  <si>
    <t xml:space="preserve"> "Түркістан  жәдігері" сериясынан "Ходжа Ахмет Яссауи кесенесінің есігінен үзінді" панносы. Түркестандағы Ходжа Ахмет Яссауи  кесенесі тұтқасының тұтқа-тоқылдағының нақты көшірмесі. Араб тіліндегі мәтінде былай жазылған: "... және Пайғамбар айтты: Әлем - уақыт,яғни  сол уақытты өзіне бағындыр!"  Түпнұсқаға барлық бұйым бөлшектерінің сәйкестігін растайтын  "Азрет-Сұлтан" мұражайының (Түркестан қ.) сертификаты бар. Көлемі: 550х550 мм.
Материалы: полимер, ағаш.</t>
  </si>
  <si>
    <t xml:space="preserve"> ”Сармат көсемі” декоративті панно (қара паспарту)
Көлемі: Жақтаушаның көлемі: 460х490 мм. Суреттің көлемі: 150х185 мм.
Материалы: ағаш, латунь,  999 сынамалы алтын.
</t>
  </si>
  <si>
    <t xml:space="preserve"> "Бұғының" үлкен суреті бар декоратиті паносы 
Көлемі: 400 х 400 мм.
Материалы: полимер / 24 каратты алтындатылған</t>
  </si>
  <si>
    <t xml:space="preserve"> " Ұлы даланың әміршілері" панносы.
Көлемі: 1000х350 мм.
Материалы: фарфор, ағаш.</t>
  </si>
  <si>
    <t xml:space="preserve">" Ұлы дала жауынгерлері" шахматы (көгілдір)
Көлемі: 450х350х80 мм.
Материалы: табиғи ағаш. Фигуралары: полимер, "піл сүйегі", "көне күміс" және "көне алтынмен"   жабылған, түсі эмаль. </t>
  </si>
  <si>
    <t>орамал</t>
  </si>
  <si>
    <t xml:space="preserve">Zewa deluxe ас үй орамалы орамада 2 дана </t>
  </si>
  <si>
    <t>SELPAK 24*24 2 қабатты ас үй салфеткасы. Ақ</t>
  </si>
  <si>
    <t xml:space="preserve">   SELPAK 33*33 суреті бар 3 қабатты ас үй салфеткасы, түрлі-түсті  </t>
  </si>
  <si>
    <t xml:space="preserve"> Әжетқаналық қағаз</t>
  </si>
  <si>
    <t xml:space="preserve">әжетқаналық, екі қабатты </t>
  </si>
  <si>
    <t xml:space="preserve"> "Zewa" Deluxe yellow  әжетқаналық қағаз 8 дана  Шығарушы ел : Германия</t>
  </si>
  <si>
    <t xml:space="preserve"> 90 литр қоқысқа арналған Фрекен БОК пакеттері  Арнтықшылығы: қоқысты шығаруға арналған. Материалы: тығыздығы жоғары HD полиэтилені </t>
  </si>
  <si>
    <t xml:space="preserve">Шүберек </t>
  </si>
  <si>
    <t xml:space="preserve"> шаңды сүртуге арналған, тоқусыз</t>
  </si>
  <si>
    <t xml:space="preserve">Фламенко "Фрекен Бок" 5 даналы салфеткалары Вискозды  салфеткалар ағартқышты қоса кез-келген жуғыш құралдармен пайдаланылады.  Тазалаудың кез-келген түрлеріне арналған. </t>
  </si>
  <si>
    <t xml:space="preserve">Әмбебап салфеткалар  Көлемі: 30х30 см Материалы: микрофибра Ораудағы саны: 1 дана </t>
  </si>
  <si>
    <t xml:space="preserve">Жуғыш құралдар </t>
  </si>
  <si>
    <t xml:space="preserve">әжетханаларға арналған , гель,  МемСТ ҚР СТ Р 51696-2003 </t>
  </si>
  <si>
    <t xml:space="preserve"> "Утенок активный" сантехникаға арналған тазалайтын және залалсызданедыратын құрал, сұрыптамада, 900 мл.</t>
  </si>
  <si>
    <t xml:space="preserve">Едендерді жууға арналған құрал </t>
  </si>
  <si>
    <t>Баги паркет еденін жууға арналған құрал, 1л.</t>
  </si>
  <si>
    <t>Орамал</t>
  </si>
  <si>
    <t>асханаға арналған, мақтадан жасалынған,   вафелді,  көлемі 30*20 см, МемСТ 11027-80</t>
  </si>
  <si>
    <t xml:space="preserve"> ыдыстарды жууға арналған, гель, МемСТ ҚР СТ Р 51696-2003</t>
  </si>
  <si>
    <t xml:space="preserve"> Фейри ыдыстарға арналған құрал , 1л.</t>
  </si>
  <si>
    <t xml:space="preserve"> Ауа сергітуші </t>
  </si>
  <si>
    <t xml:space="preserve">май негізіндегі ауа сергіткіш, 90 мл Frosch  ОАЗИС ОРАНЖЕВАЯ РОЩА, таяқшасы бар шыны бөтелке ,жұпар иісі сұрыптамада </t>
  </si>
  <si>
    <t xml:space="preserve">май негізіндегі ауа сергіткіш, 90 мл Frosch ОАЗИС ОРАНЖЕВАЯ РОЩА,таяқшалары бар қосымшасы бар, жұпар иісі сұрыптамада  </t>
  </si>
  <si>
    <t>шам</t>
  </si>
  <si>
    <t xml:space="preserve"> жарық беру, үстелге қоятын </t>
  </si>
  <si>
    <t xml:space="preserve">үстелге қоятын  лампалар </t>
  </si>
  <si>
    <t xml:space="preserve"> Құжаттарды тігуге арналған құрылғы </t>
  </si>
  <si>
    <t xml:space="preserve"> 500 беттен астам </t>
  </si>
  <si>
    <t>автоматты түрде термотүптеуге арналған құрылғы, жылыту жүйесі  (2секциялы), салқындау жүйесі  (2 секциялы), қуат көзі 220-240В/50Гц. Шығарушы Бельгия  Unibind</t>
  </si>
  <si>
    <t xml:space="preserve">Астанада үй-жайды жалға алу </t>
  </si>
  <si>
    <t xml:space="preserve">Алматы қаласындағы 4 қабатты ғимаратты техникалық және санитарлық қызмет көрсету жөніндегі қызметтер </t>
  </si>
  <si>
    <t xml:space="preserve"> Автотұрақта орын беру жөніндегі қызметтер </t>
  </si>
  <si>
    <t xml:space="preserve"> электр энергияны беру/бөлу жөніндегі қызметтер </t>
  </si>
  <si>
    <t xml:space="preserve"> Алматы қалысындағы 4 қабатты ғимаратқа </t>
  </si>
  <si>
    <t xml:space="preserve"> чартерлік сапарлардың қызметтері </t>
  </si>
  <si>
    <t xml:space="preserve"> Жүргізушісімен жеңіл автокөліктерді жалға алу жөніндегі қызметтер</t>
  </si>
  <si>
    <t xml:space="preserve"> Жүргізушінің қызметін ұсына отырып, жеңіл автокөліктерді жалға алу</t>
  </si>
  <si>
    <t xml:space="preserve">автокөлікті жалға алу жөніндегі қызметтер </t>
  </si>
  <si>
    <t xml:space="preserve">Түптеу жөніндегі қызметтер </t>
  </si>
  <si>
    <t xml:space="preserve">Полиграфиялық өнімдерді   ( кітаптар, фото, мерзімді басылымдардан басқа) дайындау/басу жөніндегі баспа қызметтері </t>
  </si>
  <si>
    <t>Визит карточкасы, қағазы - зығыр, көлемі 9см х 5см, Компания логотипін жаза отырып</t>
  </si>
  <si>
    <t xml:space="preserve"> биговка папкасы қағазы зығыр 300 гр. А4 форматты, түрлі-түсті  </t>
  </si>
  <si>
    <t xml:space="preserve">Қазақша-орысша фирмалық бланкілер,  А4 форматты, тығыздығы 90г/м2, ақтығы 96%, төменгі бұрыштың оң жағын нөмірлей отырып, Компания логотипі мен мекенжайын жаза отырып </t>
  </si>
  <si>
    <t xml:space="preserve">Өкім бланкілері, А4 форматты, тығыздығы 90г/м2, ақтығы 96%, Компания логотипін жаза отырып </t>
  </si>
  <si>
    <t xml:space="preserve">Бұйрықтардың бланкілері, А4 форматты, тығыздығы 90г/м2, ақтығы 96%, Компания логотипін жаза отырып </t>
  </si>
  <si>
    <t>"Қазатомөнеркәсіп" ҰАК" АҚ логотипін жаза отыры, 2017 жылға арналған қабырға күнтізбесі  Көлемі: А2, 13 бет;
Қағаз: 200г., жылтыр;
Түсі: 4+0;
Іріктелген лак: барлық беттерге 1 нысан. 
Қусыру: кіші жағына  ригелі бар серіппеге.  Мұқабаның дизайны, ішкі блогы.  2017 жылға арналған тоқсандық күнтезбеліктеріне дизайнды бейімдеу. Мұқабасы: 195х297 мм., 300г., 4+0, припресі жылтыр, люверс;
Түптөсемі: 190х297мм.,бір жақты жылтыр  картон, 1+0; Ішкі блогы: 159х297 мм., 115г., жылтыр, 1+0; Серіппеге тігу:  үлкен жағы бойынша ригелсіз 3. Мұқабаның дизайны,  ішкі  блогы. 2015 жылға арналған үстелге қоятын күнтізбеліктердің дизайнын бейімдеу.  аяғы: 40х19,5 см., жылтыр картон 360 г., 3 бига, 1+0, припресі күңгірт;  Беттер: 13 бет, 12х19 см., 200 г., жылтыр, 4+4, барлық беттерде іріктеп лакталған; 
Тігу:  ригелсіз серіппеге. Мұқабаның дизайны, ішкі блок.</t>
  </si>
  <si>
    <t>Топтама қарайтын терезесі бар отқа төзімді жалбағайдан, дем шығаратын қақпақшасы бар жарты маскадан,  сүзгіш-жұтқыш қораптан, реттелетін бас таңғыштан, герметикалық пакет пен сөмкеден тұрады</t>
  </si>
  <si>
    <t>Тыныс, көру және бас терісін өздігінше қорғау, өзін-өзі құтқару құралдары  - ГДЗК</t>
  </si>
  <si>
    <t xml:space="preserve">Арнаулы байланыс қызметтері (өзге) </t>
  </si>
  <si>
    <t>Поштаны курьер арқылы жеткізу қызметтері</t>
  </si>
  <si>
    <t xml:space="preserve">62.02.30.000.001.00.0777.000000000000
</t>
  </si>
  <si>
    <t xml:space="preserve">Услуги по поставке Информационной системы "Параграф"  и ее сопровождению и технической поддержке </t>
  </si>
  <si>
    <t xml:space="preserve"> Услуги по поставке Информационной системы "Гарант" и ее сопровождению и технической поддержке </t>
  </si>
  <si>
    <t xml:space="preserve">69.10.14.000.000.00.0777.000000000000
</t>
  </si>
  <si>
    <t>Услуги юридические консультационные</t>
  </si>
  <si>
    <t xml:space="preserve"> Услуги юридические консультационные и услуги представительские в связи с гражданским правом</t>
  </si>
  <si>
    <t xml:space="preserve">Услуги консалтинговые по оформлению/переоформлению объектов недвижимости на земельных участках, переданных из ТОО ГРК </t>
  </si>
  <si>
    <t>82 У</t>
  </si>
  <si>
    <t>83 У</t>
  </si>
  <si>
    <t>84 У</t>
  </si>
  <si>
    <t>Заңдық консультациялық қызмет көрсету</t>
  </si>
  <si>
    <t xml:space="preserve"> Азаматтық құқықпен байланысты заңдық консультациялық қызметтер және өкілдік қызметтер</t>
  </si>
  <si>
    <t xml:space="preserve">ТКК ЖШС-дан берілген жер телімдеріндегі жылжымайтын мүлік объектілерін ресімдеу/қайта ресімдеу жөніндегі консалтингілік қызметтер </t>
  </si>
  <si>
    <t xml:space="preserve">Разработка Проекта ликвидации отработанных блоков ПСВ урана месторождения Канжуган    </t>
  </si>
  <si>
    <t xml:space="preserve">Разработка стандарта "Правила обращения с отходами производства и потребления в атомной отрасли" </t>
  </si>
  <si>
    <t xml:space="preserve">Разработка стандарта "Методика по определению уровня опасности и кодировки отхода бурового шлама, образующегося при сооружении технологических скважин на урановых месторождениях" </t>
  </si>
  <si>
    <t xml:space="preserve">Разработка стандарта "Создание геохимического барьера (ГХБ) на основе природных сорбентов на территории ТОО "МАЭК-Казатомпром" для защиты окружающей среды от проливов ЖРО" </t>
  </si>
  <si>
    <t>47 Р</t>
  </si>
  <si>
    <t>48 Р</t>
  </si>
  <si>
    <t>49 Р</t>
  </si>
  <si>
    <t>50 Р</t>
  </si>
  <si>
    <t xml:space="preserve"> Қанжуған кен орнындағы пайдаланған уран ЖҰШ блоктарын жою жобасын әзірлеу  </t>
  </si>
  <si>
    <t xml:space="preserve">  "СТҚ ағымдарынан қоршаған ортаны қорғау үшін "Қазатомөнеркәсіп" ҰАК" АҚ аумағында табиғи сорбент негізінде геохимиялық барьерді (ГХБ) құру " стандартын әзірлеу</t>
  </si>
  <si>
    <t xml:space="preserve"> 74.90.19.000.003.00.0999.000000000000</t>
  </si>
  <si>
    <t>93.19.19.900.001.00.0777.000000000000</t>
  </si>
  <si>
    <t>Услуги по размещению информационных материалов в средствах массовой информации</t>
  </si>
  <si>
    <t>Размещение объявлений в газете "Тендер-КЗ"</t>
  </si>
  <si>
    <t>Услуги по техническому сопровождению карты мониторинга местного содержания</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</si>
  <si>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</si>
  <si>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предоставлению в пользование единого номенклатурного справочника товаров, работ и услуг</t>
  </si>
  <si>
    <t xml:space="preserve"> 62.09.20.000.005.00.0777.000000000000</t>
  </si>
  <si>
    <t>Услуги по пользованию информационной системой электронных закупок</t>
  </si>
  <si>
    <t>Услуги по предоставлению в пользование Информационной системы электронных закупок</t>
  </si>
  <si>
    <t>70.22.13.000.001.00.0777.000000000000</t>
  </si>
  <si>
    <t>Услуги по маркетинговым консультациям</t>
  </si>
  <si>
    <t>Услуги по определению ценовых диапазовнов по товарам, стоимость которых по лоту равна или превышает 75 млн.тенге</t>
  </si>
  <si>
    <t>октябрь-декабрь</t>
  </si>
  <si>
    <t>Услуги по предоставлению ценовых маркетинговых заключений для целей планирования долгосрочных закупок</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</si>
  <si>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</si>
  <si>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</si>
  <si>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</si>
  <si>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</si>
  <si>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</si>
  <si>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</si>
  <si>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</si>
  <si>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</si>
  <si>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</si>
  <si>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</si>
  <si>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</si>
  <si>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</si>
  <si>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</si>
  <si>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</si>
  <si>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</si>
  <si>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</si>
  <si>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</si>
  <si>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</si>
  <si>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</si>
  <si>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</si>
  <si>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</si>
  <si>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</si>
  <si>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</si>
  <si>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76 Т</t>
  </si>
  <si>
    <t>77 Т</t>
  </si>
  <si>
    <t>78 Т</t>
  </si>
  <si>
    <t>79 Т</t>
  </si>
  <si>
    <t>80 Т</t>
  </si>
  <si>
    <t>81 Т</t>
  </si>
  <si>
    <t>83 Т</t>
  </si>
  <si>
    <t>84 Т</t>
  </si>
  <si>
    <t>51 Р</t>
  </si>
  <si>
    <t>52 Р</t>
  </si>
  <si>
    <t>53 Р</t>
  </si>
  <si>
    <t>54 Р</t>
  </si>
  <si>
    <t>55 Р</t>
  </si>
  <si>
    <t>56 Р</t>
  </si>
  <si>
    <t>57 Р</t>
  </si>
  <si>
    <t>58 Р</t>
  </si>
  <si>
    <t>59 Р</t>
  </si>
  <si>
    <t>60 Р</t>
  </si>
  <si>
    <t>61 Р</t>
  </si>
  <si>
    <t>62 Р</t>
  </si>
  <si>
    <t>63 Р</t>
  </si>
  <si>
    <t>64 Р</t>
  </si>
  <si>
    <t>65 Р</t>
  </si>
  <si>
    <t>66 Р</t>
  </si>
  <si>
    <t>67 Р</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</si>
  <si>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</si>
  <si>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</si>
  <si>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</si>
  <si>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</si>
  <si>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</si>
  <si>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</si>
  <si>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</si>
  <si>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</si>
  <si>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</si>
  <si>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</si>
  <si>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</si>
  <si>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</si>
  <si>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</si>
  <si>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</si>
  <si>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</si>
  <si>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</si>
  <si>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</si>
  <si>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</si>
  <si>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</si>
  <si>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</si>
  <si>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</si>
  <si>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</si>
  <si>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131 У</t>
  </si>
  <si>
    <t>132 У</t>
  </si>
  <si>
    <t>133 У</t>
  </si>
  <si>
    <t>134 У</t>
  </si>
  <si>
    <t>135 У</t>
  </si>
  <si>
    <t>136 У</t>
  </si>
  <si>
    <t>137 У</t>
  </si>
  <si>
    <t>138 У</t>
  </si>
  <si>
    <t>139 У</t>
  </si>
  <si>
    <t>140 У</t>
  </si>
  <si>
    <t>141 У</t>
  </si>
  <si>
    <t>142 У</t>
  </si>
  <si>
    <t>143 У</t>
  </si>
  <si>
    <t>144 У</t>
  </si>
  <si>
    <t>145 У</t>
  </si>
  <si>
    <t>146 У</t>
  </si>
  <si>
    <t>147 У</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</si>
  <si>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</si>
  <si>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</si>
  <si>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</si>
  <si>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Услуги по предоставлению информации, размещенной на веб-сайте Поставщика http://www.uxc.com/products</t>
  </si>
  <si>
    <t>Услуги по предоставлению информации, размещенной на веб-сайте Поставщика http://www.uxc.com (Аналитические отчеты: "Uranium Market Outlook", "Enrichment Market Outlook", "Conversion Market Outlook", "Fabrication Market Outlook")</t>
  </si>
  <si>
    <t>Услуги по предоставлению информации, размещенной на веб-сайте компании "TradeTech LLC" в виде материалов, направляемых еженедельно на электронные почтовые адреса Заказчика</t>
  </si>
  <si>
    <t>Услуги по предоставлению информации, размещенной на веб-сайтах в виде подготовленных аналитических изданий (Аналитические отчеты "Uranium Market Study", "Conversion Market Study", "Enrichment Market Study")</t>
  </si>
  <si>
    <t>Услуги по предоставлению информации, размещенной на веб-сайте Energy Intelligence</t>
  </si>
  <si>
    <t>69.20.23.000.000.00.0777.000000000000</t>
  </si>
  <si>
    <t xml:space="preserve">Услуги по подписке и поставке электронного контента официальных версий МСФО </t>
  </si>
  <si>
    <t>66.29.11.000.000.00.0777.000000000000</t>
  </si>
  <si>
    <t xml:space="preserve">Привлечение независимых актуариев для осуществления  актуарных расчетов </t>
  </si>
  <si>
    <t>69.20.31.000.000.00.0777.000000000000</t>
  </si>
  <si>
    <t>Услуги консультационные в области налогообложения</t>
  </si>
  <si>
    <t xml:space="preserve">  январь</t>
  </si>
  <si>
    <t>90.02.12.900.001.00.0777.000000000000</t>
  </si>
  <si>
    <t>Семинар-совещание для главных бухгалтеров и работников бухгалтерской службы АО "НАК "Казатомпром" и его дочерних организаций</t>
  </si>
  <si>
    <t>11-ая Казахстанская Налоговая конференция</t>
  </si>
  <si>
    <t>г. Алматы</t>
  </si>
  <si>
    <t xml:space="preserve">Бухгалтерлік есеп саласындағы консультациялық қызметтер   </t>
  </si>
  <si>
    <t xml:space="preserve"> Салық салу саласындағы консультациялық қызметтер  </t>
  </si>
  <si>
    <t>Оценка имущества ТОО «Реммонтажсервис» и определение периметра активов, передаваемых добычным предприятиям АО «НАК «Казатомпром».</t>
  </si>
  <si>
    <t>74.90.12.000.004.00.0777.000000000000</t>
  </si>
  <si>
    <t>Услуги по оценке долей участия в юридических лицах</t>
  </si>
  <si>
    <t>Оценка доли участия АО "НАК "Казатомпром" в ТОО "Кызылту"</t>
  </si>
  <si>
    <t>Оценка доли участия АО "НАК "Казатомпром" в АО "Каустик"</t>
  </si>
  <si>
    <t xml:space="preserve"> Мүлікті бағалау жөніндегі қызметтер </t>
  </si>
  <si>
    <t xml:space="preserve"> Мүлікті бағалау жөніндегі кешенді қызметтер </t>
  </si>
  <si>
    <t xml:space="preserve"> «Реммонтажсервис» ЖШС мүлігін бағалау және "Қазатомөнеркәсіп" ҰАК" АҚ-тың өндіруші кәсіпорындарына берілетін активтердің периметрін анықтау.   </t>
  </si>
  <si>
    <t xml:space="preserve"> Заңды тұлғалардағы қатысу үлестерін бағалау жөніндегі қызметтер </t>
  </si>
  <si>
    <t xml:space="preserve"> "Қазатомөнеркәсіп" ҰАК" АҚ-тың "Қызылту" ЖШС-тағы қатысу үлесін бағалау</t>
  </si>
  <si>
    <t>"Қазатомөнеркәсіп" ҰАК" АҚ-тың "Каустик" АҚ-тағы қатысу үлесін бағалау</t>
  </si>
  <si>
    <t>65.12.11.      335.000.00.0777.000000000000</t>
  </si>
  <si>
    <t>Услуги по страхованию от несчастных случаев</t>
  </si>
  <si>
    <t xml:space="preserve">Обязательное страхование работника от несчастных случаев при исполнении им трудовых (служебных) обязанностей </t>
  </si>
  <si>
    <t xml:space="preserve">ноябрь </t>
  </si>
  <si>
    <t>ноябрь 2016г.-ноябрь 2017г.</t>
  </si>
  <si>
    <t xml:space="preserve">Қызметкердің еңбек (қызмет) міндеттерін атқару кезінде оны жазатайым жағдайлардан міндетті сақтандыру </t>
  </si>
  <si>
    <t>Услуги по предоставлению информации, размещенной на веб-сайте Поставщика</t>
  </si>
  <si>
    <t>Услуги по предоставлению информации, размещенной на веб-сайте www.asianmetal.com</t>
  </si>
  <si>
    <t>июнь-июль</t>
  </si>
  <si>
    <t>август 2016г.-август 2017г.</t>
  </si>
  <si>
    <t>Услуги по предоставлению информации, размещенной на веб-сайте www.metal-pages.com</t>
  </si>
  <si>
    <t>декабрь 2016г.-декабрь 2017г.</t>
  </si>
  <si>
    <t>Услуги по предоставлению информации, размещенной на веб-сайте www.roskill.com</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</si>
  <si>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</si>
  <si>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</si>
  <si>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Участие в Ежегодном Симпозиуме "Всемирной Ядерной Ассоциации" (WNA) </t>
  </si>
  <si>
    <t>июль-август</t>
  </si>
  <si>
    <t>Участие в  Ежегодной всемирной конференции по ядерно-топливному циклу (WNFC)</t>
  </si>
  <si>
    <t>Өнім берушінің веб-сайтында орналастырылған ақпаратты беру жөніндегі қызметтер</t>
  </si>
  <si>
    <t>Іс-шараларға қытысуды қамтамасыз ету жөніндегі қызметі</t>
  </si>
  <si>
    <t>Іс-шараларға қатысу жарнасын және басқа да шығындарды төлеу (көрмелер, конференциялар, бағдарламалар, форумдар, симпозиумдар және т. б.) және осындай іс-шаралармен байланысты басқа да шығындарды төлеу</t>
  </si>
  <si>
    <t xml:space="preserve">"Дүние жүзілік ядролық қауымдастықтың» (WNA) жыл сайынғы симпозиумына қатысу </t>
  </si>
  <si>
    <t xml:space="preserve">Ядролық отын циклының (WNFC) дүние жүзілік жыл сайынғы конференциясына қатысу </t>
  </si>
  <si>
    <t>74.90.20.000.003.00.0777.000000000000</t>
  </si>
  <si>
    <t>Услуги по проведению внешней оценки системы внутреннего аудита</t>
  </si>
  <si>
    <t>Внешняя оценка деятельности Службы внутреннего аудита</t>
  </si>
  <si>
    <t>64.99.19.000.001.00.0777.000000000000</t>
  </si>
  <si>
    <t>Услуги консультационные по вопросам инвестиционной деятельности</t>
  </si>
  <si>
    <t>Работы по разработке  стандарта СТ НАК "Комплекс ГИС при посково-разведочных и горно-подготовительных работах на месторождениях урана пластово-инфильтрационно типа, при эксплуатации и ликвидации участков добычи урана методом ПСВ"</t>
  </si>
  <si>
    <t>Работы  по разработке стандарта СТ НАК «Порядок управления стандартными образцами на предприятиях по добыче и первичной переработке урана»</t>
  </si>
  <si>
    <t>74.90.20.000.041.00.0777.000000000000</t>
  </si>
  <si>
    <t>Услуги по метрологической аттестации методики выполнения измерений</t>
  </si>
  <si>
    <t>Проведение метрологической аттестации методик выполнения измерений</t>
  </si>
  <si>
    <t>апрель-июль</t>
  </si>
  <si>
    <t>Өлшемдерді орындау әдістемесін метрологиялық аттестаттау жөніндегі қызметтер</t>
  </si>
  <si>
    <t xml:space="preserve">Нормативтік/техникалық құжаттаманы/ технологиялық схемаларды/паспорттарды, техникалық-экономикалық негіздемелерді және осыған ұқсас құжаттарды әзірлеу/түзету жөніндегі жұмыстар </t>
  </si>
  <si>
    <t xml:space="preserve">Участие в Международном  специализированном форуме «АТОМЭКСПО 2016»        </t>
  </si>
  <si>
    <t xml:space="preserve"> Участие в Ежегодном симпозиуме Всемирной Ядерной Ассоциации (WNA)  </t>
  </si>
  <si>
    <t>Участие в Евразийском Форуме KAZENERGY</t>
  </si>
  <si>
    <t xml:space="preserve">г. Абу-Даби, ОАЭ </t>
  </si>
  <si>
    <t>Участие в конференции WNFM (Мировой рынок ядерного топлива)</t>
  </si>
  <si>
    <t xml:space="preserve">Іс-шараларға   қатысуды камтамассыз ету қызметі            </t>
  </si>
  <si>
    <t xml:space="preserve">KAZENERGY Евразиялық форумына қатысу </t>
  </si>
  <si>
    <t>услуги по   курьерской доставке  почтовых отправлений по Казахстану, по ближнему и дальнему зарубежью</t>
  </si>
  <si>
    <t>53.10.11.100.000.00.0777.000000000000</t>
  </si>
  <si>
    <t>Услуги по подписке на печатные периодические издания</t>
  </si>
  <si>
    <t xml:space="preserve">подписка и доставка периодических печатных изданий </t>
  </si>
  <si>
    <t>18.11.10.000.000.00.0777.000000000000</t>
  </si>
  <si>
    <t>Услуги по печатанию газет</t>
  </si>
  <si>
    <t>Услуги по разработке дизайна и изготовлению 12 номеров корпоративной газеты на русском и казахском языках.</t>
  </si>
  <si>
    <t>63.99.10.000.002.00.0777.000000000000</t>
  </si>
  <si>
    <t>Услуги информационного мониторинга</t>
  </si>
  <si>
    <t>Ежедневная подборка материалов СМИ по ключевым словам, а также ежемесячный контент-анализ с частотой и характером упоминаний</t>
  </si>
  <si>
    <t xml:space="preserve">январь </t>
  </si>
  <si>
    <t>70.21.10.000.000.00.0777.000000000000</t>
  </si>
  <si>
    <t>Услуги по поддержанию связи с общественностью/организациями и другой аудиторией</t>
  </si>
  <si>
    <t>Услуги по поддержанию связи с общественностью, работа с республиканскими зарубежными СМИ (статьи, видеосюжеты, PR, печать консолидированной отчетности)</t>
  </si>
  <si>
    <t>Подготовка имиджевой и сувенирной продукции, оплата участия, изготовление стендов, видеопродукции, участие в выставке "EXHIBITION WNA SYMPOSIUM"  г. Лондон, Великобритания, аренда выставочной площади</t>
  </si>
  <si>
    <t xml:space="preserve">июнь-декабрь </t>
  </si>
  <si>
    <t>Подготовка имиджевой и сувенирной продукции, оплата участия, изготовление стендов, видеопродукции, участие в выставке "АТОМЭКСПО-2016"  г. Москва, РФ, аренда выставочной площади</t>
  </si>
  <si>
    <t xml:space="preserve">апрель-декабрь </t>
  </si>
  <si>
    <t>Подготовка имиджевой и сувенирной продукции, оплата участия, изготовление стендов, видеопродукции, участие в выставке в рамках Ген. Сесссии МАГАТЭ  г. Вена, Австрия, аренда выставочной площади</t>
  </si>
  <si>
    <t>58.19.15.300.000.00.0777.000000000000</t>
  </si>
  <si>
    <t>Услуги по размещению рекламных/информационных материалов в печатных материалах (кроме книг и периодических изданий)</t>
  </si>
  <si>
    <t>Услуги по размещению рекламы в средствах массовой информации, услуги по изготовлению сюжетов на печатных и электронных СМИ, телеканалов, организации PR мероприятии, а также услуги по размещению статей, сюжетов, материалов в региональных, республиканских и зарубежных СМИ</t>
  </si>
  <si>
    <t xml:space="preserve">июль-декабрь </t>
  </si>
  <si>
    <t>Услуги полиграфические по изготовлению/печатанию полиграфической продукции (кроме книг, фото, периодических изданий)</t>
  </si>
  <si>
    <t>Услуги по изготовлению полиграфической и имиджевой продукции</t>
  </si>
  <si>
    <t xml:space="preserve">февраль </t>
  </si>
  <si>
    <t>74.20.23.000.000.00.0777.000000000000</t>
  </si>
  <si>
    <t>Услуги по фото/видеосъемке</t>
  </si>
  <si>
    <t>Услуги, связанные с производством видеофильмов, видеороликов и фотографии</t>
  </si>
  <si>
    <t xml:space="preserve">июнь </t>
  </si>
  <si>
    <t>Услуги по предоставлению подписки на периодику 2017 года</t>
  </si>
  <si>
    <t xml:space="preserve">Газетті басып шығару жөніндегі қызметтер </t>
  </si>
  <si>
    <t xml:space="preserve">Орыс және қазақ тілдерінде корпоративтік газеттің 12 нөмерінің дизайнін әзірлеу және дайындау жөніндегі қызметтер </t>
  </si>
  <si>
    <t>Бұқаралық ақпарат құралдарын мониторингілеу жөніндегі қызметтер</t>
  </si>
  <si>
    <t>Негізгі сөздер бойынша БАҚ материалдарын күн сайын іріктеп алу, сондай-ақ жиілігі мен сипатына қарай ай сайынғы контент-талдау</t>
  </si>
  <si>
    <t xml:space="preserve">2017 жылғы мерзімді басылымға жазылуды ұсыну жөніндегі қызметтер </t>
  </si>
  <si>
    <t>64.99.19.335.000.00.0777.000000000000</t>
  </si>
  <si>
    <t>Услуги в рамках сделок по приобретению долей участия</t>
  </si>
  <si>
    <t>Комплекс услуг (правовая экспертиза долей участия, техническая экспертиза проектов юридического лица, финансовый и налоговый аудит юридического лица, оценка стоимости долей участия, экологический анализ и пр.) в рамках сделок по приобретению долей участия</t>
  </si>
  <si>
    <t>Консультационные и юридические услуги по СП</t>
  </si>
  <si>
    <t>74.90.19.000.000.00.0777.000000000000</t>
  </si>
  <si>
    <t>Услуги консультационные по оценке/анализу деятельности</t>
  </si>
  <si>
    <t>Комплекс консультационных услуг по оценке/анализу деятельности</t>
  </si>
  <si>
    <t>Проведение независимой оценки деятельности Совета директоров АО «НАК «Казатомпром», его комитетов и каждого члена Совета директоров, совершенствование работы Совета директоров АО «НАК «Казатомпром» по итогам оценки</t>
  </si>
  <si>
    <t>Қызметті бағалау/талдау жөніндегі консультациялық қызметтер</t>
  </si>
  <si>
    <t xml:space="preserve"> Қызметті бағалау-талдау жөніндегі кешенді консультациялық қызметтер </t>
  </si>
  <si>
    <t xml:space="preserve">"Қазатомөнеркәсіп" ҰАК" АҚ Директорлар кеңесінің, оның комитеттері мен Директорлар кеңесінің әрбір мүшесі қызметінің тәуелсіз бағалауын жүргізу, бағалаудың қорытындысы бойынша "Қазатомөнеркәсіп" ҰАК" АҚ Директорлар кеңесінің жұмысын жетілдіру </t>
  </si>
  <si>
    <t>г. Тараз Жамбылская обл.</t>
  </si>
  <si>
    <t>г. Усть-Каменогорск ВКО</t>
  </si>
  <si>
    <t>г. Лондон Великобритания</t>
  </si>
  <si>
    <t>г. Астана, г. Алматы</t>
  </si>
  <si>
    <t>г. Москва  РФ</t>
  </si>
  <si>
    <t xml:space="preserve">по территории РК, РФ </t>
  </si>
  <si>
    <t>г. Сингапур</t>
  </si>
  <si>
    <t xml:space="preserve"> г. Париж Франция</t>
  </si>
  <si>
    <t>май 2016г.-май 2017г.</t>
  </si>
  <si>
    <t xml:space="preserve">июль-декабрь  </t>
  </si>
  <si>
    <t xml:space="preserve"> июнь 2016г.-июнь 2017г.</t>
  </si>
  <si>
    <t>июль-декабрь, январь 2017г.-декабрь 2017г.</t>
  </si>
  <si>
    <t xml:space="preserve"> март-ноябрь  </t>
  </si>
  <si>
    <t>декабрь 2015г., июнь</t>
  </si>
  <si>
    <t xml:space="preserve"> 18.12.19.900.002.00.0777.000000000000</t>
  </si>
  <si>
    <t xml:space="preserve"> Услуги полиграфические по изготовлению/печатанию полиграфической продукции (кроме книг, фото, периодических изданий)</t>
  </si>
  <si>
    <t xml:space="preserve">Услуги полиграфические по изготовлению дизайна и печатанию полиграфической продукции (брошюры на трех языках, тираж по 1000 экз, календарь перекидной - 300 шт , лефлеты на трех языках тираж по 1000 экз, блокноты - 1000 экз и пр. раздаточные материалы)                           </t>
  </si>
  <si>
    <t xml:space="preserve"> Услуги по фото/видеосъемке </t>
  </si>
  <si>
    <t xml:space="preserve">Услуги по фото/видеосъемке </t>
  </si>
  <si>
    <t xml:space="preserve">Изготовление видеофильма о трансформации </t>
  </si>
  <si>
    <t xml:space="preserve">Услуги по организации/проведению конференций/семинаров/форумов/конкурсов/корпоративных/спортивных/культурных/праздничных и аналогичных мероприятий </t>
  </si>
  <si>
    <t xml:space="preserve">март </t>
  </si>
  <si>
    <t>Астана  қаласы Қонаев көшесі 10</t>
  </si>
  <si>
    <t>Кыземшек кенті Созақ ауданы ОҚО</t>
  </si>
  <si>
    <t>Таукент кенті Созақ ауданы ОҚО</t>
  </si>
  <si>
    <t xml:space="preserve">Жамбыл облысы Жанатас стансасы, Қызылорда облысы Шиелі стансасы </t>
  </si>
  <si>
    <t xml:space="preserve">Абу-Даби қаласы БАЭ </t>
  </si>
  <si>
    <t>Алматы қаласы</t>
  </si>
  <si>
    <t>Алматы қаласы, Богенбай батыр көшесі, 168</t>
  </si>
  <si>
    <t>Астана  қаласы</t>
  </si>
  <si>
    <t>Астана  қаласы, Алматы қаласы</t>
  </si>
  <si>
    <t xml:space="preserve">   Кызылорда қаласы</t>
  </si>
  <si>
    <t>Лондон қаласы Ұлыбритания</t>
  </si>
  <si>
    <t>Мәскеу қаласы РФ</t>
  </si>
  <si>
    <t>Париж қаласы Франция</t>
  </si>
  <si>
    <t>Сингапур қаласы</t>
  </si>
  <si>
    <t>Степногорск қаласы  Ақмола облысы</t>
  </si>
  <si>
    <t>Степногорск қаласы, Кокшетау қаласы</t>
  </si>
  <si>
    <t xml:space="preserve">Тараз қаласы Жамбыл облысы </t>
  </si>
  <si>
    <t>Жамбыл облысы</t>
  </si>
  <si>
    <t xml:space="preserve">Өскемен қаласы  ШҚО </t>
  </si>
  <si>
    <t>Павлодар облысы</t>
  </si>
  <si>
    <t>Санкт-Петербург портынан Еуропаға дейін   (Франция)</t>
  </si>
  <si>
    <t xml:space="preserve"> Санкт-Петербург портынан Батыс конверторларға дейін  (АҚШ, Канада)</t>
  </si>
  <si>
    <t xml:space="preserve">Қызылорда облысы, Жанақорған облысы " Оңтүстік Қарамұрын" кеніші </t>
  </si>
  <si>
    <t>Санкт-Петербург портынан Мумбайға дейін  (Индия)</t>
  </si>
  <si>
    <t>ҚР жүктің жөнелтілген стансасынан вагон қайтарылатын стансаға дейін немесе тiркелім стансасына дейін</t>
  </si>
  <si>
    <t xml:space="preserve">ҚР-нан  ҚХР, РФ, Үндістан, Еуропа және Солтүстік Америкадағы баратын жерге дейін </t>
  </si>
  <si>
    <t xml:space="preserve"> Казақстан, жақын және алыс шетел бойынша </t>
  </si>
  <si>
    <t>ҚР жүктің жөнелтілген стансасынан жүктің  баратын стансасына дейін немесе бос  контейнерлер қайтарылатын стансасаға дейін</t>
  </si>
  <si>
    <t>Шиелі кенті Қызылорда облысы</t>
  </si>
  <si>
    <t>Созақ ауданы ОҚО</t>
  </si>
  <si>
    <t xml:space="preserve"> Жанатас ст., Защита ст. , Алтынтау  ст. және 26-разъезд</t>
  </si>
  <si>
    <t xml:space="preserve"> Марсель қ. (Франция) теңіз портының  қойма терминалы </t>
  </si>
  <si>
    <t xml:space="preserve">Хьюстон қ.(АҚШ) және/немесе Балтимор қ.(АҚШ) теңіз портының  қойма терминалы  </t>
  </si>
  <si>
    <t xml:space="preserve">Торонто (Канада) және/немесе  Монреаль қ.(Канада) теңіз портының  қойма терминалы  </t>
  </si>
  <si>
    <t xml:space="preserve">текше метр </t>
  </si>
  <si>
    <t>үлкен шыны</t>
  </si>
  <si>
    <t xml:space="preserve">жинақтама </t>
  </si>
  <si>
    <t>жиынтық</t>
  </si>
  <si>
    <t xml:space="preserve">бір бума </t>
  </si>
  <si>
    <t xml:space="preserve">орама </t>
  </si>
  <si>
    <t>дана</t>
  </si>
  <si>
    <t>Компания қызметкерлерін құттықтау үшін тапсырыс берушінің логотипі бар ашық хаттар дайындау</t>
  </si>
  <si>
    <t>Қоғам үшін кешенді білім беру жүйесін әзірлеу</t>
  </si>
  <si>
    <t>Ауырып қалған жағдайда медициналық сақтандыру бойынша қызмет көрсету</t>
  </si>
  <si>
    <t xml:space="preserve">Еңбек ресурстарын басқару мәселелері бойынша консультациялық қызмет көрсету </t>
  </si>
  <si>
    <t>Еңбек ресурстарын басқару мәселелері бойынша консультациялық қызмет көрсету</t>
  </si>
  <si>
    <t xml:space="preserve">Қазақ тілі бойынша тестілеу </t>
  </si>
  <si>
    <t>Бұрынғы қызметкерлерді (зейнеткерлерді) медициналық сақтандыру</t>
  </si>
  <si>
    <t>26.20.18.900.001.01.0796.000000000004</t>
  </si>
  <si>
    <t>Устройство</t>
  </si>
  <si>
    <t>многофункциональное, печать лазерная, разрешение 600*600 dpi</t>
  </si>
  <si>
    <t>МФУ HP LaserJet Цветность: МонохромныйРазрешение принтера: 600 х 600 dpiМаксимальная скорость ч/б печати, стр/мин, до: 20Емкость принимающего лотка: 100 листовРазрешение сканера: 1200x1200 dpiФакс: ЕстьАвтоматическая двусторонняя печать (дуплекс): Нет</t>
  </si>
  <si>
    <t>26.20.18.900.001.01.0796.000000000006</t>
  </si>
  <si>
    <t>многофункциональное, печать лазерная, разрешение 2400*600 dpi</t>
  </si>
  <si>
    <t>Копир-принтер-сканер WorkCentre 7835 с трёхлотковым модулемСкорость печати до 35 моно/ 35 цвет. страниц в минуту; Месячный объем печати до 110 000 страниц; Рекомендуемый средний месячный объем печати от 10 000 до 15 000 страниц; Жесткий диск/ Процессор / Объем памяти 160 Гб / 1.2 ГГц / 2 Гб (системная) плюс 1 Гб (страничная) память; Разрешение копирования/сканирования – 600 x 600 dpi; Разрешение принтера (макс.) – 1200 x 2400 dpi. Трёхлотковый модуль (3 x 520 листов, формат до 320 x 457 мм (SRA3), плотность 60 - 256 г/кв.м).</t>
  </si>
  <si>
    <t>26.20.40.000.109.00.0796.000000000005</t>
  </si>
  <si>
    <t>Компьютер Dell Inspiron 3847 (Intel Pentium Dual Core, 3 ГГц, 4 Гб ОЗУ, 1 Тб ЖД</t>
  </si>
  <si>
    <t>26.20.17.100.000.00.0796.000000000018</t>
  </si>
  <si>
    <t>жидкокристаллический, диагональ 23 дюйм, разрешение 1920*1080</t>
  </si>
  <si>
    <t>S2340L
Монитор 23" FullHD: 1920x1080</t>
  </si>
  <si>
    <t>26.20.40.000.108.00.0796.000000000000</t>
  </si>
  <si>
    <t>Источник бесперебойного питания</t>
  </si>
  <si>
    <t>резервный</t>
  </si>
  <si>
    <t>UPS APC Back Время работы от батарей: до 50 минут работы при 40 Вт, до 25 минут работы при 80 ВтВремя зарядки аккумуляторной батареи: 8 - 10 часовМощность на выходе, Вт: 390Напряжение на выходе: 230 ВНапряжение на входе: 230 ВКоличество компьютерных розеток: 4Поддержка AVR: Есть</t>
  </si>
  <si>
    <t>26.20.11.100.002.00.0796.000000000003</t>
  </si>
  <si>
    <t>Ноутбук</t>
  </si>
  <si>
    <t>среднего класса, диагональ экрана 12 дюйма и более, средняя мультимедийная функциональность</t>
  </si>
  <si>
    <t>Ноутбук Apple MacBook Air A1466, Core i5, 1,6 Ghz, 4 Gb RAM, 128 SSD, Intel graphics, 13,3"</t>
  </si>
  <si>
    <t>26.30.21.200.002.00.0796.000000000000</t>
  </si>
  <si>
    <t>Коммутатор сетевой</t>
  </si>
  <si>
    <t>способ коммутации с промежуточным хранением (Store and Forward), симметричный, управляемый (сложный)</t>
  </si>
  <si>
    <t>Коммутатор Cisco Catalyst 3750V2 (WS-C3750V2-48PS-S) возможность установки в стойку, 4 слота для дополнительных интерфейсов, 48 портов Ethernet 10/100 Мбит/сек, поддержка работы в стеке, поддержка VPN</t>
  </si>
  <si>
    <t>28.25.12.500.001.00.0796.000000000023</t>
  </si>
  <si>
    <t>Кондиционер</t>
  </si>
  <si>
    <t>прецизионный, холодопроизводительность 24-120 кВт</t>
  </si>
  <si>
    <t>Производительность по холоду (Вт) 7600Потребляемая мощность в режиме охлаждения (Вт) 2800Потребляемый ток в режиме охлаждения (А) 12.73Диапазон регулирования температуры 17°~28°Диапазон влажности 40~60%Напряжение питания ( Ph/V/Hz) 1/220-240/50Расход воздуха (м/час) 2200Уровень шума внутреннего блока (db(A)) 66Длина внутреннего блока (мм) 800Высота внутреннего блока (мм) 690Глубина внутреннего блока (мм) 2250Вес внутреннего</t>
  </si>
  <si>
    <t>26.30.23.900.000.00.0839.000000000002</t>
  </si>
  <si>
    <t>Система</t>
  </si>
  <si>
    <t>конференц связи, дискуссионная, комплект оборудования</t>
  </si>
  <si>
    <t>Оснащение техникой для обработки и визуализации СиЦ</t>
  </si>
  <si>
    <t>Комплект</t>
  </si>
  <si>
    <t>Разработка и внедрение информационной системы  "Логистика"</t>
  </si>
  <si>
    <t xml:space="preserve">Второй этап создания информационной системы "Цифровой рудник" </t>
  </si>
  <si>
    <t>95.11.10.000.002.00.0999.000000000000</t>
  </si>
  <si>
    <t>Работы инженерные по обслуживанию и ремонту компьютерного оборудования</t>
  </si>
  <si>
    <t>Разработка автоматизированной системы управления процессами технического обслуживания и ремонта производственных активов, зданий, сооружений и инженерных коммуникаций - EAM</t>
  </si>
  <si>
    <t>Разработка и внедрение информационной системы  LIMS для лабороторий с учетом работ по внедрению и интеграции с существующим оборудованием</t>
  </si>
  <si>
    <t>33.20.60.000.000.00.0999.000000000000</t>
  </si>
  <si>
    <t xml:space="preserve">  Работы по монтажу/внедрению автоматизированных систем управления/контроля/мониторинга/учета/диспетчеризации и аналогичного оборудования</t>
  </si>
  <si>
    <t>Работы по монтажу/внедрению автоматизированных систем управления/контроля/мониторинга/учета/диспетчеризации и аналогичного оборудования</t>
  </si>
  <si>
    <t>«Техническое перевооружение АСУТП аффинажного цеха площадки «Канжуган».</t>
  </si>
  <si>
    <t>январь-сентябрь</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</si>
  <si>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</si>
  <si>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</si>
  <si>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</si>
  <si>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Разработка проектно-сметной документации по модернизации АСУТП ТОО "ТГХП"(Участок Канжуган ЦППР (сорбция и десорбция), ГТП (диспетчеризация Канжуган и Кайнар), ЦНС. Участок Южный моинкум  УППР (сорбция), ГТП (диспетчеризация южный моинкум и ЦНС).</t>
  </si>
  <si>
    <t>январь-май</t>
  </si>
  <si>
    <t>Модернизация АСУТП ТОО "ТГХП" (Участок Канжуган ЦППР (сорбция и десорбция), ГТП (диспетчеризация Канжуган и Кайнар), ЦНС. Участок Южный моинкум  УППР (сорбция), ГТП (диспетчеризация южный моинкум и ЦНС).</t>
  </si>
  <si>
    <t>Разработка проектно-сметной документации по модернизации АСУТП ТОО "ТГХП" (Участок Канжуган печ сушки и прокалки аффинажного цеха).</t>
  </si>
  <si>
    <t>Модернизация АСУТП ТОО "ТГХП" (Участок Канжуган печ сушки и прокалки аффинажного цеха).</t>
  </si>
  <si>
    <t>Система Мониторинга информационной безопасности (SIEM)</t>
  </si>
  <si>
    <t>HR-система: дистанционное обучение, матрица компетенций, KPI персонала</t>
  </si>
  <si>
    <t>Второй этап создания информационной системы "Ситуационный центр" на базе СУО</t>
  </si>
  <si>
    <t>74.90.20.000.020.00.0777.000000000000</t>
  </si>
  <si>
    <t>Услуги по аттестации объектов информатизации</t>
  </si>
  <si>
    <t>Подписка на Систему идентификации угроз ИБ «Bot-Trek TDS»</t>
  </si>
  <si>
    <t>62.02.30.000.004.00.0777.000000000000</t>
  </si>
  <si>
    <t>Услуги по модернизации информационной системы</t>
  </si>
  <si>
    <t>Развитие корпоративного сайта и корпоративного портала</t>
  </si>
  <si>
    <t>Обновление и поддержка ПО HR-Base</t>
  </si>
  <si>
    <t xml:space="preserve"> Услуги по модернизации информационной системы</t>
  </si>
  <si>
    <t>Развитие учетной системы: на работы по обновлению, модернизации и развитию учетной системы в ЦА, на автоматизацию отчетности по закупкам</t>
  </si>
  <si>
    <t>Техподдержка, развитие учетной системы (1С)</t>
  </si>
  <si>
    <t>62.09.20.000.013.00.0777.000000000000</t>
  </si>
  <si>
    <t>Услуги по пользованию программными продуктами, находящимся в удаленном доступе</t>
  </si>
  <si>
    <t>Услуги по модели SaaS в рамках Программы "Трансформация бизнеса"</t>
  </si>
  <si>
    <t>58.29.50.000.000.00.0777.000000000000</t>
  </si>
  <si>
    <t>Услуги по продлению лицензий на право использования программного обеспечения</t>
  </si>
  <si>
    <t xml:space="preserve">Software Assurance </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</si>
  <si>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</si>
  <si>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</si>
  <si>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</si>
  <si>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Комплексная услуга Общего Центра Обслуживания</t>
  </si>
  <si>
    <t>61.90.10.900.001.00.0777.000000000000</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</si>
  <si>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</si>
  <si>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</si>
  <si>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 xml:space="preserve">Тиражирование информационной системы "Цифровой рудник" </t>
  </si>
  <si>
    <t>декабрь 2016г.-март 2017г.</t>
  </si>
  <si>
    <t>62.09.20.000.000.00.0777.000000000000</t>
  </si>
  <si>
    <t>Услуги по администрированию и техническому обслуживанию программного обеспечения</t>
  </si>
  <si>
    <t>Техническая поддержка лицензий SAP</t>
  </si>
  <si>
    <t>82 Т</t>
  </si>
  <si>
    <t>Құрылғы</t>
  </si>
  <si>
    <t>көпфункционалды, лазерлік басылым, рұқсат етілуі  600*600 dpi</t>
  </si>
  <si>
    <t>МФУ HP LaserJet түрлі-түстігі: Монохромды, принтердің рұқсат етілімі: 600 х 600 dpi қ/а басып жығарудың ең жоғары жылдамдылығы , мин/бет,   20, қабылдаушы лотоктың көлемі : 100 парақ, сканердің рұқсат етілімі: 1200x1200 dpiФакс:екі жақты автоматталған басып шығаруы бар (дуплекс): Жоқ</t>
  </si>
  <si>
    <t>көпфункционалды, лазерлік басылым, рұқсат етілуі  2400*600 dpi</t>
  </si>
  <si>
    <t>үш лотокты модулі бар көшіру-принтер-сканер WorkCentre 7835 . басып шығару жылдамдылығы  минутына 35 моно/ 35 түрлі-түсті параққа дейін.   бір айда басып шығару көлемі 110000 параққа дейін. басып шығарудың ұсынылып отырған орташа айлық көлемі 10000 парақтан 15000 параққа дейін.  Қатты диск/ Процессор / ойда сақтау көлемі 160 Гб / 1.2 ГГц / 2 Гб (жүйелік)  қосу  1 Гб (парақта ) сақтау. Көшіру/сканирлеу рұқсат етілімі   – 600 x 600 dpi; Принтердің рұқсат етілімі(макс.) – 1200 x 2400 dp Үшлотоктық модуль (3 x 520парақ, форматы   320 x 457 мм (SRA3) дейін, тығыздылығы 60 - 256 г/кв.м).</t>
  </si>
  <si>
    <t>Жүйелік блоктар</t>
  </si>
  <si>
    <t>сатылас форм-фактор, MidiTower 173*432*490</t>
  </si>
  <si>
    <t xml:space="preserve"> Dell Inspiron 3847 компьютер (Intel Pentium Dual Core, 3 ГГц, 4 Гб ОЗУ, 1 Тб ЖД</t>
  </si>
  <si>
    <t>сұйық кристалды,  диагоналі 23 дюйм, рұқсат етілімі 1920*1080</t>
  </si>
  <si>
    <t>тоқтаусыз қоректендіру көзі</t>
  </si>
  <si>
    <t xml:space="preserve">сақтық қорда тұрған  </t>
  </si>
  <si>
    <t>UPS APC Back батареялардан жұмыс істеу уақыты:40Вт кезінде 50 минутқа дейін, 80 Вт кезінде 25 минутқа дейін. аккумуляторлық батареяларды қуаттандыру уақыты:  8-10 сағат. Шығыстағы қуаты, Вт:  390. шығыстағы кернеуі: 230 В. Кірістегі   кернеуі: 230 В Компьютерлік розеткалар саны:   4.   AVR қолдауы: бар.</t>
  </si>
  <si>
    <t>орташа класы, экран диагоналі 12 дюйм және одан да көп, орташа   мультимедиялық  функционалдылығы</t>
  </si>
  <si>
    <t xml:space="preserve">желілік коммутатор </t>
  </si>
  <si>
    <t>аралық сақталуы бар коммутация тәсілі  (Store and Forward), симметриялық, басқарылатын (күрделі)</t>
  </si>
  <si>
    <t xml:space="preserve">Коммутатор Cisco Catalyst 3750V2 (WS-C3750V2-48PS-S)бағанаға орнату мүмкіндігі, қосымша интерфейс үшін 4 слот,  возможность установки в стойку, 4 слота для дополнительных интерфейсов,   Ethernet 10/100 Мбит/сек. 48 порты, жұмысты стекте қолдау,  VPN қолдау </t>
  </si>
  <si>
    <t>прецизиозды, суықты өндіру қуаты  24-120 кВт</t>
  </si>
  <si>
    <t xml:space="preserve">  ПРЕЦИЗИЯЛЫҚ КОНДИЦИОНЕР  Суықты жығару өнімділігі  (Вт) 7600. Салқындату режимінде тұтынылатын қуат (Вт) 2800. Салқындату режимінде тұтынылатын тоқ (А) 12.73. Температураны реттеу диапозоны 17°~28°. Ылғалдылық диапозоны  40~60%. Қоректендіру кернеу   ( Ph/V/Hz) 1/220-240/50. Ау шығысы (м/сағ) 2200. Ішкі блоктың шулау деңгейі (db(A)) 66. Ішкі блоктың ұзындығы  (мм) 800. Ішкі блоктың биіктігі (мм) 690. Ішкі блоктың тереңдігі (мм) 2250. Ішкі блоктың салмағы</t>
  </si>
  <si>
    <t>Жүйе</t>
  </si>
  <si>
    <t>конференц байланыс, дисскуссиялық, жабдықтар жиынтығы</t>
  </si>
  <si>
    <t xml:space="preserve">  СиЦ өндеу және визуализациялау үшін техникамен жабдықтау</t>
  </si>
  <si>
    <t>Костюм (жинақ)</t>
  </si>
  <si>
    <t>Системный блок</t>
  </si>
  <si>
    <t xml:space="preserve">форм-фактор вертикальный, MidiTower 173*432*490 </t>
  </si>
  <si>
    <t>Монитор</t>
  </si>
  <si>
    <t>размер 32 мм</t>
  </si>
  <si>
    <t xml:space="preserve"> размер 25 мм</t>
  </si>
  <si>
    <t xml:space="preserve"> размер 19 мм</t>
  </si>
  <si>
    <t xml:space="preserve"> размер 51 мм</t>
  </si>
  <si>
    <t>Стикер</t>
  </si>
  <si>
    <t>регистратор, пластиковая, формат А4, 80 мм</t>
  </si>
  <si>
    <t>регистратор, пластиковая, формат А4, 50 мм</t>
  </si>
  <si>
    <t>металлическая, размер 28 мм</t>
  </si>
  <si>
    <t xml:space="preserve"> Диспенсер</t>
  </si>
  <si>
    <t xml:space="preserve"> для скрепок</t>
  </si>
  <si>
    <t xml:space="preserve">Стакан </t>
  </si>
  <si>
    <t>настольный, для ручек, металлический</t>
  </si>
  <si>
    <t>для бумаг</t>
  </si>
  <si>
    <t xml:space="preserve"> с перфорацией, для документов, размер 235*305 мм</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</si>
  <si>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</si>
  <si>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канцелярский, механический</t>
  </si>
  <si>
    <t xml:space="preserve">Карандаш </t>
  </si>
  <si>
    <t>простой, с ластиком</t>
  </si>
  <si>
    <t>армированный, ширина до 3 см, узкий</t>
  </si>
  <si>
    <t>измерительная, пластмассовая, длина 30 см</t>
  </si>
  <si>
    <t>с резинками, пластиковая, формат A4, 80 мм</t>
  </si>
  <si>
    <t>для канцелярских целей, проволочная</t>
  </si>
  <si>
    <t>с пластиковой ручкой и резиновыми вставками, длина 25 см</t>
  </si>
  <si>
    <t>армированный, ширина свыше 3 см, широкий</t>
  </si>
  <si>
    <t>для подтачивания грифельного карандаша, механическая</t>
  </si>
  <si>
    <t>пластиковая, гелевая</t>
  </si>
  <si>
    <t>пластиковая, шариковая</t>
  </si>
  <si>
    <t>кожанный, письменный, более 5 предметов</t>
  </si>
  <si>
    <t>мягкий</t>
  </si>
  <si>
    <t>карандаш, 36 грамм</t>
  </si>
  <si>
    <t>для офисного оборудования, формат А4, плотность 220 г/м2, ГОСТ 6656-76</t>
  </si>
  <si>
    <t>для заметок, формат блока 8*8 см</t>
  </si>
  <si>
    <t>пластиковый, скошенный, наконечник 1-5 мм, перманентный (нестираемый)</t>
  </si>
  <si>
    <t>пластиковый, круглый, наконечник 1,5 мм, перманентный (нестираемый)</t>
  </si>
  <si>
    <t>из алюминия, со шляпкой</t>
  </si>
  <si>
    <t>для печатей и штемпелей</t>
  </si>
  <si>
    <t>для скоб</t>
  </si>
  <si>
    <t>наручные, механические, корпус из драгоценного металла, с оптико-электронной индикацией, водостойкие WR 30 м</t>
  </si>
  <si>
    <t>туалетная, двухслойная</t>
  </si>
  <si>
    <t>мусорный, полиэтиленовый, объем 90л, 20шт в рулоне</t>
  </si>
  <si>
    <t>техническая, из микрофибры, сухая</t>
  </si>
  <si>
    <t>для мытья полов, жидкость, СТ РК ГОСТ Р 51696-2003</t>
  </si>
  <si>
    <t>столовое, из хлопка, вафельное, размер 70*40 см, ГОСТ 11027-80</t>
  </si>
  <si>
    <t xml:space="preserve"> Костюм (комплект)</t>
  </si>
  <si>
    <t>газодымозащитный, состоит из огнестойкого капюшона со смотровым окном, полумаски с клапаном выдоха, фильтрующе-поглощающей коробки, регулируемого оголовья, герметичного пакета и сумки</t>
  </si>
  <si>
    <t>Работы по проведению экспертиз/испытаний/тестирований</t>
  </si>
  <si>
    <t>Работы по ремонту/модернизации компьютерной/периферийной оргтехники/оборудования и их частей</t>
  </si>
  <si>
    <t>Услуги по аренде административных/производственных помещений</t>
  </si>
  <si>
    <t>Услуги стоянок (парковок) для транспортных средств</t>
  </si>
  <si>
    <t>Услуги внутреннего воздушного транспорта по перевозкам пассажиров без расписания</t>
  </si>
  <si>
    <t xml:space="preserve"> 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</si>
  <si>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</si>
  <si>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Услуги охраны</t>
  </si>
  <si>
    <t>Услуги охраны (патрулирование/охрана объектов/помещений/имущества/людей и аналогичное)</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</si>
  <si>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</si>
  <si>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консультационные в области бухгалтерского учета</t>
  </si>
  <si>
    <t xml:space="preserve"> Услуги актуариев</t>
  </si>
  <si>
    <t>Услуги консультационные по вопросам налогообложения и налогового учета</t>
  </si>
  <si>
    <t xml:space="preserve"> 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</si>
  <si>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65.12.11.335.000.00.0777.000000000000</t>
  </si>
  <si>
    <t>Клей</t>
  </si>
  <si>
    <t xml:space="preserve"> Бумага</t>
  </si>
  <si>
    <t xml:space="preserve"> Краска штемпельная</t>
  </si>
  <si>
    <t xml:space="preserve"> Часы</t>
  </si>
  <si>
    <t xml:space="preserve"> Продукция сувенирная</t>
  </si>
  <si>
    <t xml:space="preserve"> Игра</t>
  </si>
  <si>
    <t xml:space="preserve"> из дерева, настольная</t>
  </si>
  <si>
    <t xml:space="preserve"> общего назначения, бумажное</t>
  </si>
  <si>
    <t xml:space="preserve"> Пакет</t>
  </si>
  <si>
    <t xml:space="preserve"> Салфетка</t>
  </si>
  <si>
    <t xml:space="preserve"> Средство моющее</t>
  </si>
  <si>
    <t xml:space="preserve"> Услуги по страхованию от несчастных случаев</t>
  </si>
  <si>
    <t>74.90.12.000.005.00.0777.000000000000</t>
  </si>
  <si>
    <t>Услуги по оценке стоимости товарно-материальных ценностей</t>
  </si>
  <si>
    <t>офисной мебели</t>
  </si>
  <si>
    <t>БК</t>
  </si>
  <si>
    <t>тамыз</t>
  </si>
  <si>
    <t>тамыз-қыркүйек</t>
  </si>
  <si>
    <t>сәуір</t>
  </si>
  <si>
    <t>сәуір-мамыр</t>
  </si>
  <si>
    <t>желтоқсан</t>
  </si>
  <si>
    <t>желтоқсан 2015ж.</t>
  </si>
  <si>
    <t>желтоқсан 2015ж., маусым</t>
  </si>
  <si>
    <t>желтоқсан 2015ж.-қаңтар 2016ж.</t>
  </si>
  <si>
    <t>шілде</t>
  </si>
  <si>
    <t>шілде-тамыз</t>
  </si>
  <si>
    <t>маусым</t>
  </si>
  <si>
    <t>мамыр</t>
  </si>
  <si>
    <t>маусым-шілде</t>
  </si>
  <si>
    <t>мамыр- маусым</t>
  </si>
  <si>
    <t>наурыз</t>
  </si>
  <si>
    <t xml:space="preserve">наурыз, сәуір, маусым </t>
  </si>
  <si>
    <t>наурыз-сәуір</t>
  </si>
  <si>
    <t>қараша</t>
  </si>
  <si>
    <t>қараша-желтоқсан</t>
  </si>
  <si>
    <t>қазан</t>
  </si>
  <si>
    <t>қазан-қараша</t>
  </si>
  <si>
    <t>қыркүйек</t>
  </si>
  <si>
    <t>қыркүйек-қазан</t>
  </si>
  <si>
    <t>ақпан</t>
  </si>
  <si>
    <t>қаңтар</t>
  </si>
  <si>
    <t>қаңтар-ақпан</t>
  </si>
  <si>
    <t>қаңтар, маусым-шілде</t>
  </si>
  <si>
    <t>ақпан-наурыз</t>
  </si>
  <si>
    <t>қаңтар, сәуір, мамыр, маусым, қыркүйек,қараша</t>
  </si>
  <si>
    <t>тамыз-желтоқсан</t>
  </si>
  <si>
    <t>тамыз 2016ж.-тамыз 2017ж.</t>
  </si>
  <si>
    <t>сәуір-желтоқсан</t>
  </si>
  <si>
    <t>сәуір-тамыз</t>
  </si>
  <si>
    <t>сәуір-шілде</t>
  </si>
  <si>
    <t>сәуір-қазан</t>
  </si>
  <si>
    <t>желтоқсан 2016ж.-желтоқсан 2017ж.</t>
  </si>
  <si>
    <t>желтоқсан 2016ж.-наурыз 2017ж.</t>
  </si>
  <si>
    <t>шілде-қараша</t>
  </si>
  <si>
    <t>маусым-желтоқсан</t>
  </si>
  <si>
    <t>июль 2016г.-июль 2017г.</t>
  </si>
  <si>
    <t>шілде 2016ж.-шілде 2017ж.</t>
  </si>
  <si>
    <t>шілде-желтоқсан</t>
  </si>
  <si>
    <t>шілде-желтоқсан,қаңтар 2017ж.-желтоқсан 2017ж.</t>
  </si>
  <si>
    <t>мамыр 2016ж.-сәуір 2017ж.</t>
  </si>
  <si>
    <t>мамыр-маусым</t>
  </si>
  <si>
    <t>мамыр 2016ж.-мамыр 2017ж.</t>
  </si>
  <si>
    <t>мамыр-желтоқсан</t>
  </si>
  <si>
    <t>маусым 2016ж.-маусым 2017ж.</t>
  </si>
  <si>
    <t>наурыз 2016ж.-наурыз 2017ж.</t>
  </si>
  <si>
    <t>наурыз 2016ж.-ақпан 2017ж.</t>
  </si>
  <si>
    <t>наурыз-желтоқсан</t>
  </si>
  <si>
    <t>наурыз-қараша</t>
  </si>
  <si>
    <t>ақпан 2016ж.-қаңтар 2017ж.</t>
  </si>
  <si>
    <t>наурыз-қазан</t>
  </si>
  <si>
    <t>қараша 2016ж.-қараша 2017ж.</t>
  </si>
  <si>
    <t>ақпан-желтоқсан</t>
  </si>
  <si>
    <t>қаңтар-мамыр</t>
  </si>
  <si>
    <t>қаңтар-қыркүйек</t>
  </si>
  <si>
    <t>қаңтар-желтоқсан</t>
  </si>
  <si>
    <t>қазан-желтоқсан</t>
  </si>
  <si>
    <t>қаңтар 2017ж.-желтоқсан 2017ж.</t>
  </si>
  <si>
    <t>қаңтар-маусым, шілде-желтоқсан</t>
  </si>
  <si>
    <t>қаңтар-ақпан, маусым-желтоқсан</t>
  </si>
  <si>
    <t xml:space="preserve">Теміржол жылжымалы составын жүкті тиеуге дайындау жөніндегі қызметтер  </t>
  </si>
  <si>
    <t>Жүкті сақтандыру жөніндегі міндеттемелерді қайта сақтандыру жөніндегі қызметтер</t>
  </si>
  <si>
    <t>Жүкті сақтандыру</t>
  </si>
  <si>
    <t xml:space="preserve">Теңіз агентінің қызметтері  </t>
  </si>
  <si>
    <t xml:space="preserve"> 20-футтық бос контейнерлерді  Комюрекс конверсиялық кәсіпорын (Route De Moussan BP 222 Usine De Malvesi 11102 Narbonne Cedex, Франция) аумағынан Марсель қаласындағы (Франция)  теңіз портының қойма терминалына дейін қайтару   </t>
  </si>
  <si>
    <t xml:space="preserve">20-футтық бос контейнерлерді  Конвердин  конверсиялық кәсіпорын (7800 E Dorado Pl, Greenwood Vlg, CO 80111, АҚШ) аумағынан Хьюстон қаласындағы (АҚШ) және/немесе Балтимор қаласындағы (АҚШ)  теңіз портының қойма терминалына дейін қайтару      </t>
  </si>
  <si>
    <t xml:space="preserve"> Теміржол тасымалдау жөніндегі тасымалдау құжаттарын өндеу жөніндегі технологиялық орталықтың қызметтері </t>
  </si>
  <si>
    <t>апрель-август</t>
  </si>
  <si>
    <t>январь 2017г.-январь 2018г.</t>
  </si>
  <si>
    <t>январь 2017г.-декабрь 2017г.</t>
  </si>
  <si>
    <t>17.12.20.900.001.00.0796.000000000000</t>
  </si>
  <si>
    <t>салфетка</t>
  </si>
  <si>
    <t>столовая, бумажная, квадратная/круглая</t>
  </si>
  <si>
    <t>22.29.25.700.000.00.0796.000000000004</t>
  </si>
  <si>
    <t>орам</t>
  </si>
  <si>
    <t>Литр (шаршы дм.)</t>
  </si>
  <si>
    <t xml:space="preserve"> көлемі - 32 мм</t>
  </si>
  <si>
    <t>көлемі - 25 мм,</t>
  </si>
  <si>
    <t>көлемі  - 19 мм</t>
  </si>
  <si>
    <t>металлдық Көлемі 28 мм</t>
  </si>
  <si>
    <t xml:space="preserve">диспенсер </t>
  </si>
  <si>
    <t xml:space="preserve">Қыстырғыштарға арналған </t>
  </si>
  <si>
    <t xml:space="preserve"> стақан </t>
  </si>
  <si>
    <t xml:space="preserve">Карыңдаш </t>
  </si>
  <si>
    <t>жұмсақ</t>
  </si>
  <si>
    <t>Желім</t>
  </si>
  <si>
    <t xml:space="preserve"> қағаз</t>
  </si>
  <si>
    <t>жазбаларға арналған қағаз блогы 8*8 см</t>
  </si>
  <si>
    <t>степлерден қапсырмаларды суыратын құрылғы.</t>
  </si>
  <si>
    <t xml:space="preserve"> Үстелдің үстінде ойнайтын ойын</t>
  </si>
  <si>
    <t xml:space="preserve"> пакет</t>
  </si>
  <si>
    <t>Ұйымдастыру және іс-шаралар өткізу : түсінігі, залдың сценарий , үлестірме материалдар , жалға беру және безендіру , холдинг қазақ және орыс тілдері , кофе -брейк)</t>
  </si>
  <si>
    <t xml:space="preserve">Организация и проведение мероприятий: концепция,  сценарий, раздаточые материалы, аренда и оформление зала, проведение на казахском и русском языках, организация кофе-брейка. </t>
  </si>
  <si>
    <t xml:space="preserve">Дүниежүзілік ядролық қауымдастықтың (WNA) жыл сайынғы симпозиумына қатысу                         </t>
  </si>
  <si>
    <t>Техническая поддержка функционала СУО</t>
  </si>
  <si>
    <t>Аттестация ИС для интгерации с ИС Государственных органов</t>
  </si>
  <si>
    <t>Ақпараттық жүйені құру (әзірлеу) жөніндегі жұмыстар</t>
  </si>
  <si>
    <t xml:space="preserve">  "Логистика"деген ақпараттық жүйені әзірлеу және енгізу</t>
  </si>
  <si>
    <t xml:space="preserve">  "Цифрлы кеніш" деген ақпараттық жүйені құрудың екінші кезеңі</t>
  </si>
  <si>
    <t>Кеңсе техникасын жөндеу және техникалық қызмет көрсету</t>
  </si>
  <si>
    <t xml:space="preserve"> Жинақтаушы бөлшектерін ауыстырумен қоса, кеңсе техникасын жөндеу және техникалық қызмет көрсету   </t>
  </si>
  <si>
    <t xml:space="preserve">Компьютерлік жабдықтарды жөндеу және қызмет көрсету жөніндегі инженерлік қызметтер Р </t>
  </si>
  <si>
    <t>Ақпараттық жүйені қүру (өңдеу) жумыстары</t>
  </si>
  <si>
    <t xml:space="preserve">Өндірістік активтерді, құрылыстарды, ғимараттарды, инженерлік коммуникацияларды техникалық қолдау және жондеу үдерістерін басқару автоматтандырылған жүйесні құру </t>
  </si>
  <si>
    <t xml:space="preserve"> Қолданыстағы жабдықтарды енгізу және интеграция жөніндегі жұмыстарын ескере отырып,  лабораториялар үшін  LIMS ақпараттық жүйесін әзірлеу мен енгізу</t>
  </si>
  <si>
    <t xml:space="preserve"> Диспетчеризацияны және ұқсас жабдықтарды автоматталған басқару/бақылау/мониторинг /есепке алу жүйесін монтаждау/енгізу жұмыстар  </t>
  </si>
  <si>
    <t xml:space="preserve">  "ТТХК" ЖШС АСУТП жаңғырту (ЖСҚ, ҚМЖ,ЖНЖ әзірлеу: Аффинаждық зауыттың, ГТП соорбциясының, регенерациясының) </t>
  </si>
  <si>
    <t>Жобалау жөніндегі инженерлік жұмыстар</t>
  </si>
  <si>
    <t>Жобалау жөніндегі инженерлік жұмыстар және осымен байланысты жұмыстар (көше / жол жобалау және темір жол / жолақтар, сызықтар / хабар тарату, бизнес / технологиялар процестер, су / кәріз / дренаж жүйелері, ғимараттар / нысандар / аймақтары / нысандар, электр станциялары, қалдықтарды тазарту құрылыстары / қалдықтарға байланысты көрсетілген жұмыстардан басқа)</t>
  </si>
  <si>
    <t>ТТХК ЖШС АСУТП жаңғыртуға арналған жобалау-сметалық құжаттаманы әзірлеу жұмыстары  (Қанжұған алаңы аффинаж цехтын кептіру жене күйдіру пеші)</t>
  </si>
  <si>
    <t xml:space="preserve">  "ТТХК" ЖШС АСУТП жаңғырту (ЖСҚ, ҚМЖ,ЖНЖ әзірлеу: Қанжұған алаңы аффинаж цехтын кептіру жене күйдіру пеші)</t>
  </si>
  <si>
    <t xml:space="preserve">Жалпақ кен орнын тәжірибелік игеру. Қайта өндейтін кешеннің   өндіру полигонының АСУТП.  </t>
  </si>
  <si>
    <t>Ақпараттық жүйенің мониторинг жүйесі (SIEM)</t>
  </si>
  <si>
    <t>HR-жүйе:  дистанциалдық оқыту, құзыреттер матрицасы,персоналдың  KPI-сы</t>
  </si>
  <si>
    <t xml:space="preserve"> СУО негізінде "Ситуациялық орталық" деген ақпараттық жүйені құрудың екінші кезеңі</t>
  </si>
  <si>
    <t xml:space="preserve">  «Bot-Trek TDS» АҚ Қауіпті сәйкестендіру жүйесіне жазылу </t>
  </si>
  <si>
    <t xml:space="preserve"> Ақпараттық жүйені жаңғырту жөніндегі қызметтер</t>
  </si>
  <si>
    <t xml:space="preserve">  ПО HR-Base жаңарту мен қолдау</t>
  </si>
  <si>
    <t xml:space="preserve">  СУО функционалын техникалық қолдау</t>
  </si>
  <si>
    <t xml:space="preserve">
Ақпараттық жүйені сүйемелдеу және техникалық колдау қызметі</t>
  </si>
  <si>
    <t>Ақпараттық жүйені сүйемелдеу және техникалық колдау қызметі</t>
  </si>
  <si>
    <t xml:space="preserve">
Есеп жүйесін техникалық қолдау, дамыту (1C)</t>
  </si>
  <si>
    <t xml:space="preserve">  IT-инфрақұрылымды басқару жөніндегі қызметтер  </t>
  </si>
  <si>
    <t>Телекоммуникациялық қызметтер</t>
  </si>
  <si>
    <t xml:space="preserve">Ақпараттық жүйені әкімшілік және техникалық қолдау  жөніндегі қызметтер   </t>
  </si>
  <si>
    <t xml:space="preserve">  SAP лицензияларын техникалық қолдау</t>
  </si>
  <si>
    <t>март 2016г.-март 2017г.</t>
  </si>
  <si>
    <t>ХКҰ</t>
  </si>
  <si>
    <t>2015/2016</t>
  </si>
  <si>
    <t>Услуги консультационные по вопросам управления трудовыми ресурсами (Модель компетенции)</t>
  </si>
  <si>
    <t>1 Ж</t>
  </si>
  <si>
    <t>2 Ж</t>
  </si>
  <si>
    <t>3 Ж</t>
  </si>
  <si>
    <t>4 Ж</t>
  </si>
  <si>
    <t>5 Ж</t>
  </si>
  <si>
    <t>6 Ж</t>
  </si>
  <si>
    <t>7 Ж</t>
  </si>
  <si>
    <t>8 Ж</t>
  </si>
  <si>
    <t>9 Ж</t>
  </si>
  <si>
    <t>10 Ж</t>
  </si>
  <si>
    <t>11 Ж</t>
  </si>
  <si>
    <t>12 Ж</t>
  </si>
  <si>
    <t>13 Ж</t>
  </si>
  <si>
    <t>14 Ж</t>
  </si>
  <si>
    <t>15 Ж</t>
  </si>
  <si>
    <t>16 Ж</t>
  </si>
  <si>
    <t>17 Ж</t>
  </si>
  <si>
    <t>18 Ж</t>
  </si>
  <si>
    <t>19 Ж</t>
  </si>
  <si>
    <t>20 Ж</t>
  </si>
  <si>
    <t>21 Ж</t>
  </si>
  <si>
    <t>22 Ж</t>
  </si>
  <si>
    <t>23 Ж</t>
  </si>
  <si>
    <t>24 Ж</t>
  </si>
  <si>
    <t>25 Ж</t>
  </si>
  <si>
    <t>26 Ж</t>
  </si>
  <si>
    <t>27 Ж</t>
  </si>
  <si>
    <t>28 Ж</t>
  </si>
  <si>
    <t>29 Ж</t>
  </si>
  <si>
    <t>30 Ж</t>
  </si>
  <si>
    <t>31 Ж</t>
  </si>
  <si>
    <t>32 Ж</t>
  </si>
  <si>
    <t>33 Ж</t>
  </si>
  <si>
    <t>34 Ж</t>
  </si>
  <si>
    <t>35 Ж</t>
  </si>
  <si>
    <t>36 Ж</t>
  </si>
  <si>
    <t>37 Ж</t>
  </si>
  <si>
    <t>38 Ж</t>
  </si>
  <si>
    <t>39 Ж</t>
  </si>
  <si>
    <t>40 Ж</t>
  </si>
  <si>
    <t>41 Ж</t>
  </si>
  <si>
    <t>42 Ж</t>
  </si>
  <si>
    <t>43 Ж</t>
  </si>
  <si>
    <t>44 Ж</t>
  </si>
  <si>
    <t>45 Ж</t>
  </si>
  <si>
    <t>46 Ж</t>
  </si>
  <si>
    <t>47 Ж</t>
  </si>
  <si>
    <t>48 Ж</t>
  </si>
  <si>
    <t>49 Ж</t>
  </si>
  <si>
    <t>50 Ж</t>
  </si>
  <si>
    <t>51 Ж</t>
  </si>
  <si>
    <t>52 Ж</t>
  </si>
  <si>
    <t>53 Ж</t>
  </si>
  <si>
    <t>54 Ж</t>
  </si>
  <si>
    <t>55 Ж</t>
  </si>
  <si>
    <t>56 Ж</t>
  </si>
  <si>
    <t>57 Ж</t>
  </si>
  <si>
    <t>58 Ж</t>
  </si>
  <si>
    <t>59 Ж</t>
  </si>
  <si>
    <t>60 Ж</t>
  </si>
  <si>
    <t>61 Ж</t>
  </si>
  <si>
    <t>62 Ж</t>
  </si>
  <si>
    <t>63 Ж</t>
  </si>
  <si>
    <t>64 Ж</t>
  </si>
  <si>
    <t>65 Ж</t>
  </si>
  <si>
    <t>66 Ж</t>
  </si>
  <si>
    <t>67 Ж</t>
  </si>
  <si>
    <t>1 Қ</t>
  </si>
  <si>
    <t>2 Қ</t>
  </si>
  <si>
    <t>3 Қ</t>
  </si>
  <si>
    <t>4 Қ</t>
  </si>
  <si>
    <t>5 Қ</t>
  </si>
  <si>
    <t>6 Қ</t>
  </si>
  <si>
    <t>7 Қ</t>
  </si>
  <si>
    <t>8 Қ</t>
  </si>
  <si>
    <t>9 Қ</t>
  </si>
  <si>
    <t>10 Қ</t>
  </si>
  <si>
    <t>11 Қ</t>
  </si>
  <si>
    <t>12 Қ</t>
  </si>
  <si>
    <t>13 Қ</t>
  </si>
  <si>
    <t>14 Қ</t>
  </si>
  <si>
    <t>15 Қ</t>
  </si>
  <si>
    <t>16 Қ</t>
  </si>
  <si>
    <t>17 Қ</t>
  </si>
  <si>
    <t>18 Қ</t>
  </si>
  <si>
    <t>19 Қ</t>
  </si>
  <si>
    <t>20 Қ</t>
  </si>
  <si>
    <t>21 Қ</t>
  </si>
  <si>
    <t>22 Қ</t>
  </si>
  <si>
    <t>23 Қ</t>
  </si>
  <si>
    <t>24 Қ</t>
  </si>
  <si>
    <t>25 Қ</t>
  </si>
  <si>
    <t>26 Қ</t>
  </si>
  <si>
    <t>27 Қ</t>
  </si>
  <si>
    <t>28 Қ</t>
  </si>
  <si>
    <t>29 Қ</t>
  </si>
  <si>
    <t>30 Қ</t>
  </si>
  <si>
    <t>31 Қ</t>
  </si>
  <si>
    <t>32 Қ</t>
  </si>
  <si>
    <t>33 Қ</t>
  </si>
  <si>
    <t>34 Қ</t>
  </si>
  <si>
    <t>35 Қ</t>
  </si>
  <si>
    <t>36 Қ</t>
  </si>
  <si>
    <t>37 Қ</t>
  </si>
  <si>
    <t>38 Қ</t>
  </si>
  <si>
    <t>39 Қ</t>
  </si>
  <si>
    <t>40 Қ</t>
  </si>
  <si>
    <t>41 Қ</t>
  </si>
  <si>
    <t>42 Қ</t>
  </si>
  <si>
    <t>43 Қ</t>
  </si>
  <si>
    <t>44 Қ</t>
  </si>
  <si>
    <t>45 Қ</t>
  </si>
  <si>
    <t>46 Қ</t>
  </si>
  <si>
    <t>47 Қ</t>
  </si>
  <si>
    <t>48 Қ</t>
  </si>
  <si>
    <t>49 Қ</t>
  </si>
  <si>
    <t>50 Қ</t>
  </si>
  <si>
    <t>51 Қ</t>
  </si>
  <si>
    <t>52 Қ</t>
  </si>
  <si>
    <t>53 Қ</t>
  </si>
  <si>
    <t>54 Қ</t>
  </si>
  <si>
    <t>55 Қ</t>
  </si>
  <si>
    <t>56 Қ</t>
  </si>
  <si>
    <t>57 Қ</t>
  </si>
  <si>
    <t>58 Қ</t>
  </si>
  <si>
    <t>59 Қ</t>
  </si>
  <si>
    <t>60 Қ</t>
  </si>
  <si>
    <t>61 Қ</t>
  </si>
  <si>
    <t>62 Қ</t>
  </si>
  <si>
    <t>63 Қ</t>
  </si>
  <si>
    <t>64 Қ</t>
  </si>
  <si>
    <t>65 Қ</t>
  </si>
  <si>
    <t>66 Қ</t>
  </si>
  <si>
    <t>67 Қ</t>
  </si>
  <si>
    <t>68 Қ</t>
  </si>
  <si>
    <t>69 Қ</t>
  </si>
  <si>
    <t>70 Қ</t>
  </si>
  <si>
    <t>72Қ</t>
  </si>
  <si>
    <t>73 Қ</t>
  </si>
  <si>
    <t>74 Қ</t>
  </si>
  <si>
    <t>75 Қ</t>
  </si>
  <si>
    <t>76 Қ</t>
  </si>
  <si>
    <t>77 Қ</t>
  </si>
  <si>
    <t>78 Қ</t>
  </si>
  <si>
    <t>79 Қ</t>
  </si>
  <si>
    <t>80 Қ</t>
  </si>
  <si>
    <t>81 Қ</t>
  </si>
  <si>
    <t>82 Қ</t>
  </si>
  <si>
    <t>83 Қ</t>
  </si>
  <si>
    <t>84 Қ</t>
  </si>
  <si>
    <t>85 Қ</t>
  </si>
  <si>
    <t>86 Қ</t>
  </si>
  <si>
    <t>87 Қ</t>
  </si>
  <si>
    <t>88 Қ</t>
  </si>
  <si>
    <t>89 Қ</t>
  </si>
  <si>
    <t>90 Қ</t>
  </si>
  <si>
    <t>91 Қ</t>
  </si>
  <si>
    <t>92 Қ</t>
  </si>
  <si>
    <t>93 Қ</t>
  </si>
  <si>
    <t>94 Қ</t>
  </si>
  <si>
    <t>95 Қ</t>
  </si>
  <si>
    <t>96 Қ</t>
  </si>
  <si>
    <t>97 Қ</t>
  </si>
  <si>
    <t>98 Қ</t>
  </si>
  <si>
    <t>99 Қ</t>
  </si>
  <si>
    <t>100 Қ</t>
  </si>
  <si>
    <t>101 Қ</t>
  </si>
  <si>
    <t>102 Қ</t>
  </si>
  <si>
    <t>103 Қ</t>
  </si>
  <si>
    <t>104 Қ</t>
  </si>
  <si>
    <t>105 Қ</t>
  </si>
  <si>
    <t>106 Қ</t>
  </si>
  <si>
    <t>107 Қ</t>
  </si>
  <si>
    <t>108 Қ</t>
  </si>
  <si>
    <t>109 Қ</t>
  </si>
  <si>
    <t>110 Қ</t>
  </si>
  <si>
    <t>111 Қ</t>
  </si>
  <si>
    <t>112 Қ</t>
  </si>
  <si>
    <t>113 Қ</t>
  </si>
  <si>
    <t>114 Қ</t>
  </si>
  <si>
    <t>115 Қ</t>
  </si>
  <si>
    <t>116 Қ</t>
  </si>
  <si>
    <t>117 Қ</t>
  </si>
  <si>
    <t>118 Қ</t>
  </si>
  <si>
    <t>119 Қ</t>
  </si>
  <si>
    <t>120 Қ</t>
  </si>
  <si>
    <t>121 Қ</t>
  </si>
  <si>
    <t>122 Қ</t>
  </si>
  <si>
    <t>123 Қ</t>
  </si>
  <si>
    <t>124 Қ</t>
  </si>
  <si>
    <t>125 Қ</t>
  </si>
  <si>
    <t>126 Қ</t>
  </si>
  <si>
    <t>127 Қ</t>
  </si>
  <si>
    <t>128 Қ</t>
  </si>
  <si>
    <t>129 Қ</t>
  </si>
  <si>
    <t>131 Қ</t>
  </si>
  <si>
    <t>132 Қ</t>
  </si>
  <si>
    <t>133 Қ</t>
  </si>
  <si>
    <t>134 Қ</t>
  </si>
  <si>
    <t>135 Қ</t>
  </si>
  <si>
    <t>136 Қ</t>
  </si>
  <si>
    <t>137 Қ</t>
  </si>
  <si>
    <t>138 Қ</t>
  </si>
  <si>
    <t>139 Қ</t>
  </si>
  <si>
    <t>140 Қ</t>
  </si>
  <si>
    <t>141 Қ</t>
  </si>
  <si>
    <t>142 Қ</t>
  </si>
  <si>
    <t>143 Қ</t>
  </si>
  <si>
    <t>144 Қ</t>
  </si>
  <si>
    <t>145 Қ</t>
  </si>
  <si>
    <t>146 Қ</t>
  </si>
  <si>
    <t>147 Қ</t>
  </si>
  <si>
    <t xml:space="preserve"> Казатомөнеркәсіп ҰAK AҚ-тың өндіруші кәсіпорындары үшін </t>
  </si>
  <si>
    <t>түрі 1СС, МемСТ 18477-79</t>
  </si>
  <si>
    <t xml:space="preserve"> Теңіз, теміржол , автомобиль көлігімен арнайы жүктерді тасымалдауды жүзеге асыру үшін  көлемі IC,ICC жаңа, бос 20-футтық теңіз контейнерлер</t>
  </si>
  <si>
    <t xml:space="preserve"> Пластикалық-регистратор папка, форматы А4, 80 мм</t>
  </si>
  <si>
    <t>Пластикалық-регистратор папка, форматы А4, 50 мм</t>
  </si>
  <si>
    <t xml:space="preserve"> үстелге қоятын, қаламдарға арналған, метал</t>
  </si>
  <si>
    <t xml:space="preserve"> Қағазға арналған </t>
  </si>
  <si>
    <t>перфорацияланған, құжаттар үшін, көлемі  235*305 мм</t>
  </si>
  <si>
    <t xml:space="preserve">  кеңсе, механикалық  </t>
  </si>
  <si>
    <t xml:space="preserve">жай, өшіргіші бар </t>
  </si>
  <si>
    <t xml:space="preserve">арқауланған, ені 3 см дейін,  жіңішке </t>
  </si>
  <si>
    <t xml:space="preserve"> резеңкесі бар, пластикалық, A4 форматты, 80 мм</t>
  </si>
  <si>
    <t>кеңселік, механикалық</t>
  </si>
  <si>
    <t>арқауланған, ені 3 см дейін, кең</t>
  </si>
  <si>
    <t xml:space="preserve">Гельмен жазатын пластикалық </t>
  </si>
  <si>
    <t xml:space="preserve">Шарикті пластикалық </t>
  </si>
  <si>
    <t xml:space="preserve">" BOROCCO" Forpas пластикалық, шарикті автоматты қалам, жеңіл қалам, хаттың желі қалыңдығы 0,7 мм, жиынтықта 50 қалам </t>
  </si>
  <si>
    <t xml:space="preserve">пластикалық шарикті </t>
  </si>
  <si>
    <t xml:space="preserve"> пластикалық шарикті қалам </t>
  </si>
  <si>
    <t xml:space="preserve"> Koh-l-Noor өшіргіші, құрамдастырылған (өшіргіш) </t>
  </si>
  <si>
    <t xml:space="preserve"> 36 граммды қарындаш</t>
  </si>
  <si>
    <t>кеңсе жабдығына арналған, форматы А4, тығыздығы 220 г/м2, МемСТ 6656-76</t>
  </si>
  <si>
    <t>пластикалық, өзегі қырқылған, ұшы 1-5 мм, перманентті (өшірілмейтін)</t>
  </si>
  <si>
    <t xml:space="preserve"> алюминийден жасалынған, жапсырма шегемен </t>
  </si>
  <si>
    <t xml:space="preserve"> Мөрлер мен мөрқалыптарға арналған </t>
  </si>
  <si>
    <t xml:space="preserve"> Механикалық.   қол сағаты, механикалық, Корпусы  оптика-электрондық  индикациялаумен бағалы металдан жасалынған   . Суға төзімді WR. 30 м.</t>
  </si>
  <si>
    <t xml:space="preserve"> Ағаштан жасалынған үстелдің үстінде ойнайтын </t>
  </si>
  <si>
    <t>жалпы мақсаттағы, қағаз</t>
  </si>
  <si>
    <t xml:space="preserve">асханалық, қағаз, төртбұрышты/дөңгелек </t>
  </si>
  <si>
    <t xml:space="preserve">қоқысқа арналған, полиэтиленді, көлемі  90л, орамада 20 дана </t>
  </si>
  <si>
    <t xml:space="preserve"> техникалық, микрофибрадан жасалынған салфеткалар, құрғақ </t>
  </si>
  <si>
    <t xml:space="preserve"> Едендерді жууға арналған сұйықтық ҚР МемСТ СТ  Р 51696-2003</t>
  </si>
  <si>
    <t xml:space="preserve">Уран өндіру бойынша жұмыстар </t>
  </si>
  <si>
    <t>"Уванас" кен орны</t>
  </si>
  <si>
    <t>"Қанжуған" кен орны</t>
  </si>
  <si>
    <t>Құрамында ураны бар материалдарды/шикізатты қайта өңдеу жұмыстары</t>
  </si>
  <si>
    <t>Құрамында ураны бар материалдарды/ шикізатты қайта өңдеу жұмыстары</t>
  </si>
  <si>
    <t xml:space="preserve"> 12-2007 ҰАК СТ бойынша бірінші тауарлық өнімді химиялық табиғи уран концентратына дейін өңдеу  ("Уванас" кен орны)</t>
  </si>
  <si>
    <t>Нормативтік/техникалық құжаттамаларды, технологиялық кестелер/төлқұжаттарды әзірлеу/түзету, техникалық-экономикалық негіздеме және ұқсас құжаттар жөніндегі жұмыстар</t>
  </si>
  <si>
    <t xml:space="preserve">Сырдария провинциясында (Аққұм-Янықұрған және Шымкент алаңдарында) уран іздестіру жұмыстарының жобасын әзірлеу </t>
  </si>
  <si>
    <t xml:space="preserve"> Орталық Мойынқұм кен орнының өнеркәсіптік игеру  жобасын әзірлеу</t>
  </si>
  <si>
    <t xml:space="preserve">Сараптама жүргізу/сынау/тестілеу жұмыстары </t>
  </si>
  <si>
    <t xml:space="preserve"> Баспа нысандарын/мөрлерді/ трафареттерді және соған ұқсас бұйымдарды дайындап шығару жөніндегі жұмыстар </t>
  </si>
  <si>
    <t xml:space="preserve">Оракалдан  (100мм*100мм) " radioactive II" логотип белгілерін жаза отырып өзі жабысатын затбелгілерді жасау. </t>
  </si>
  <si>
    <t xml:space="preserve">Оракалдан (300мм*300мм) " radioactive III" логотип белгілерін жаза отырып өзі жабысатын затбелгілерді жасау. </t>
  </si>
  <si>
    <t xml:space="preserve">Оракалдан  (120мм*60мм) "UN 2912"логотип белгілерінжаза отырып өзі жабысатын затбелгілерді жасау. </t>
  </si>
  <si>
    <t xml:space="preserve">Оракалдан (300мм*120мм)  "UN 2912" логотип белгілерін жаза отырып өзі жабысатын затбелгілерді жасау. </t>
  </si>
  <si>
    <t xml:space="preserve">Оракалдан (250мм*150мм) "Жүк жіберушінің заттаңбасы" логотип белгілерін жазза отырып  өзі жабысатын затбелгілерді жасау. </t>
  </si>
  <si>
    <t xml:space="preserve">Оракалдан (100мм*100мм)  "Су ластағыш"логотип белгілерін жаза отырып өзі жабысатын затбелгілерді жасау. 
</t>
  </si>
  <si>
    <t xml:space="preserve">Оракалдан (250мм*250мм) "Су ластағыш"логотип белгілерін жаза отырып өзі жабысатын затбелгілерді жасау. </t>
  </si>
  <si>
    <t xml:space="preserve">Оракалдан (300мм*300мм) "Төбешіктен түсіруге  болмайды" логотип белгілерін жаза отырып өзі жабысатын затбелгілерді жасау. </t>
  </si>
  <si>
    <t xml:space="preserve">ТТХК ЖШС АСУТП жаңғыртуға арналған жобалау-сметалық құжаттаманы әзірлеу жұмыстары  (Қанжұған алаңы ЦППР (сорбция және десорбция), ГТП (Қанжұған мен Қайнар диспетчеризациясы), ЦНС. Оңтүстік Мойынқұм алаңы ЦППР (сорбция), ГТП (Оңтүстік Мойынқұм диспетчеризациясы және ЦНС) </t>
  </si>
  <si>
    <t xml:space="preserve"> Баспа нысандарын/мөрлерді/ трафареттерді және осыған ұқсас бұйымдарды дайындап шығару жөніндегі жұмыстар </t>
  </si>
  <si>
    <t>Ақпараттық жүйені  құру (әзірлеу) жөніндегі жұмыс</t>
  </si>
  <si>
    <t xml:space="preserve">Нормативтік/техникалық құжаттаманы/техникалық схемаларды/паспорттарды, техникалық-экономикалық негіздемені және осыған ұқсас құжаттарды әзірлеу/түзету жөніндегі жұмыстар  </t>
  </si>
  <si>
    <t xml:space="preserve">"Атом саласында өндіріс қалдықтарымен жұмыс жасау және ұтыну қағидалары" стандартын әзірлеу  </t>
  </si>
  <si>
    <t xml:space="preserve">Нормативтік/техникалық құжаттаманы/техникалық схемаларды/паспорттарды, техникалық-экономикалық негіздемені жәнеосыған  ұқсас құжаттарды әзірлеу/түзету жөніндегі жұмыстар  </t>
  </si>
  <si>
    <t xml:space="preserve"> "Уран кен орындарында технологиялық ұңғымаларды құру кезінде пайда болатын бұрғылау шлам қалдықтарының қауіп деңгейі мен кодировкасын айқындау жөніндегі әдістеме"   стандартын әзірлеу</t>
  </si>
  <si>
    <t xml:space="preserve"> "Пластық-инфильтрациялық типтегі уран кенорындарында іздестіру-барлау және таукен-дайындау жұмыстары кезіндегі, ЖҰШ әдісімен уран өндіру учаскелерін пайдалану және жою кезіндегі ГИС кешені" ҰАК СТ  стандартын әзірлеу жөніндегі  жұмыстар</t>
  </si>
  <si>
    <t xml:space="preserve">"Уранды өндіру және бастапқы өңдеу кәсіпорындарында стандарттық үлгілерді басқару тәртібі" ҰАК СТ стандартын әзірлеу жөніндегі жұмыстар </t>
  </si>
  <si>
    <t>Жобалау/техникалық құжаттамаларды/схемаларды/паспорттарды және осыған ұқсас құжаттамаларды түзету жөніндегі қызметтер</t>
  </si>
  <si>
    <t>Орталық Мойынқұм кен орнын өнеркәсіптік игеру жобасына толықтыру</t>
  </si>
  <si>
    <t>Арнайы су қолдануға рұқсатты ресімдеу және пайдалану жөніндегі жобаны әзірлеу</t>
  </si>
  <si>
    <t>Мойынқұм (Оңтүстік) кен орнының жұмыс бағдарламасын өзгерту бойынша және Келісімшартқа толықтыру дайындау</t>
  </si>
  <si>
    <t xml:space="preserve"> Буденовское кен орнының  № 6 және 7  учаскелерінде уран  барлауға арналған 2015 жылғы 14 қазандағы   №4198-ТПИ   келісімшарттарына қосымша дайындау </t>
  </si>
  <si>
    <t xml:space="preserve"> Жалпақ,Қанжуған, Мойынқұм,Орталық Мыңқұдық,Қарамұрын, Уванас, Шығыс Мыңқұдық, Орталық Мойынқұм келісімшарттарына толықтыру дайындау</t>
  </si>
  <si>
    <t>Геофизикалық зерттеу  қызметтері</t>
  </si>
  <si>
    <t>Геофизикалық зерттеу кешені</t>
  </si>
  <si>
    <t xml:space="preserve">Мойынқұм кен орны №3 учаскесінің (Орталық: 16у, 8и, 5и кендері)  геотехнологиялық алаңында геофизикалық зерттеу </t>
  </si>
  <si>
    <t>Графикалық және мәтіндік деректерді өңдеу және өзгерту жөніндегі қызметтер</t>
  </si>
  <si>
    <t xml:space="preserve">Келісімшарттық кен орындардың барлау ұңғымаларын цифрлау </t>
  </si>
  <si>
    <t>Бағдарламалық қамтамасыз етуді түрлендіру жөніндегі  қызметтер</t>
  </si>
  <si>
    <t>Тапсырысқа сәйкес бағдарламалық қамтамасыз етуді өзгерту (түрлендіру) жөніндегі  қызметтер</t>
  </si>
  <si>
    <t xml:space="preserve"> «Кеніш» метал өндіру басқармасының автоматтандырылған ақпараттық жүйесін" техникалық сүйемелдеу </t>
  </si>
  <si>
    <t xml:space="preserve">"Кеніш" ААЖ жұмыс істеп тұрған  бағдарламалық қамтамасыз етуді түрлендіру жөніндегі кешенді шаралар </t>
  </si>
  <si>
    <t>Ион алмастыру шайырларды  тасымалдау</t>
  </si>
  <si>
    <t>Диагностикалау /сараптамалау/талдау/сынау/тестілеу/қарау жөніндегі қызметтер</t>
  </si>
  <si>
    <t xml:space="preserve">Сорбенттердің кіруін бақылау жөніндегі қызметтер  </t>
  </si>
  <si>
    <t>Мүлікті бағалау жөніндегі қызметтер кешені</t>
  </si>
  <si>
    <t>Жер қойнауын пайдалану (Жалпақ, Мойынқұм, Қарамұрын, Уванас, Шығыс Мыңқұдық, Орталық Мойынқұм, Қанжуған) құқығын тәуелсіз сараптау және бағалау</t>
  </si>
  <si>
    <t xml:space="preserve"> "Жалпақ" кен орнында уранның тәжірибелі өндіруін өткізу үшін мобильді кешен" нысанының құрылысына авторлық қадағалау</t>
  </si>
  <si>
    <t xml:space="preserve"> "Жалпақ" кен орнында уранның тәжірибелі өндіруін өткізу үшін мобильді кешен" нысанының құрылысына техникалық қадағалау</t>
  </si>
  <si>
    <t xml:space="preserve"> Бағдарламалық қамтамасыз етуді түрлендіру жөніндегі қызметтер </t>
  </si>
  <si>
    <t xml:space="preserve"> Тапсырысқа сәйкес  бағдарламалық қамтамасыз етуді өзгерту (түрлендіру) жөніндегі қызметтер </t>
  </si>
  <si>
    <t xml:space="preserve">Алты жұмыс орнына арналған құрылыстағы өндірістік ресурстардың сметалық-нормативтік базасының электрондық ұсынысын пайдалану құқығын беру туралы куәлікті беру </t>
  </si>
  <si>
    <t xml:space="preserve">Тауарлармен жасалатын брокерлік операциялар жөніндегі қызметтер  </t>
  </si>
  <si>
    <t xml:space="preserve"> Тараз қаласы бойынша тауарлармен жасалатын брокерлік операциялар жөніндегі қызметтер  </t>
  </si>
  <si>
    <t xml:space="preserve">  Қызылорда қаласы бойынша тауарлармен жасалатын брокерлік операциялар жөніндегі қызметтер </t>
  </si>
  <si>
    <t xml:space="preserve">  Степногорск,  Көкшетау қалалары  бойынша тауарлармен жасалатын брокерлік операциялар жөніндегі қызметтер </t>
  </si>
  <si>
    <t xml:space="preserve"> Өскемен қаласы бойынша тауарлармен жасалатын брокерлік операциялар жөніндегі қызметтер </t>
  </si>
  <si>
    <t xml:space="preserve">Диагностикалау/сараптау/талдау/сынау/тестілеу/қарау жөніндегі қызметтер  </t>
  </si>
  <si>
    <t xml:space="preserve">Өнім шығарған елді анықтау жөніндегі қызметтер </t>
  </si>
  <si>
    <t xml:space="preserve">Үй-жайларды/жабдықтарды/материалды/ортаны қатерсіздендіру жөніндегі қызметтер  </t>
  </si>
  <si>
    <t xml:space="preserve">Үй-жайларды/жабдықтарды/материалды/ортаны қатерсіздендіру жөніндегі қызметтер   (радиобелсенді ластанудан тазалау)  </t>
  </si>
  <si>
    <t xml:space="preserve"> СКК ОАТБ аумағында бос контейнерлерді тазалау және қатерсіздендіру жөніндегі қызметтер </t>
  </si>
  <si>
    <t xml:space="preserve">"ҮМЗ" АҚ аумағында бос контейнерлерді тазалау және қатерсіздендіру жөніндегі қызметтер </t>
  </si>
  <si>
    <t>Контейнерлерді жалға алу жөніндегі қызметтер</t>
  </si>
  <si>
    <t xml:space="preserve"> Батыс конверторларға физикалық жеткізу үшін 20 футтық бос теңіз контейнерлерін жалға алу жөніндегі қызметтер </t>
  </si>
  <si>
    <t xml:space="preserve">Жолаушы жүк вагондарын жалға алу жөніндегі  қызметтер  </t>
  </si>
  <si>
    <t>ҚР, РФ аумағы бойынша ҚХР дейін тасымалдау үшін жүк вагондарын жалға алу</t>
  </si>
  <si>
    <t xml:space="preserve">Қойма үй-жайларын  жалға алу жөніндегі қызметтер  </t>
  </si>
  <si>
    <t xml:space="preserve"> Кеңсе және қойма үй-жайларын жалға алу (Өскемен қ.)</t>
  </si>
  <si>
    <t xml:space="preserve"> Көлік-экспедиторлық қызмет көрсету жөніндегі қызметтер   </t>
  </si>
  <si>
    <t xml:space="preserve">"Защита" экспедиторлық қызметтер </t>
  </si>
  <si>
    <t xml:space="preserve">  "Жаңатас" экспедиторлық қызметтер </t>
  </si>
  <si>
    <t xml:space="preserve">  " Алтынтау",  №26 разъезд экспедиторлық ықзметтер </t>
  </si>
  <si>
    <t xml:space="preserve"> Маршруттар бойынша 20 футтық бос контейнерлер мен жүк вагондарын темір жолмен тасымалдау жөніндегі экспедиторлық қызметтер </t>
  </si>
  <si>
    <t xml:space="preserve">Бос контейнерлер мен жүк вагондарын қайтару жөніндегі экспедиторлық қызметтер </t>
  </si>
  <si>
    <t xml:space="preserve"> Жүктерді жөнелту және/немесе қабылдаумен байланысты қызметтер </t>
  </si>
  <si>
    <t>Азаматтық-құқықтық жауапкершілікті  (автомобиль, әуе және су көлігі иелерінің азаматтық-құқықтық жауапкершіліктерін сақтандыруды қоспағанда)  сақтандыру жөніндегі қызметтер</t>
  </si>
  <si>
    <t xml:space="preserve">Радиобелсенді заттарды, олардың негізінде шығарылған бұйымдарды тасымалдау кезінде үшінші тұлғалар алдындағы  азаматтық-құқықтық жауапкершілікті сақтандыру </t>
  </si>
  <si>
    <t xml:space="preserve">  Санкт-Петербург портынан Батыс порттарына дейін (АҚШ, Канада)жүктерді тасымалдау жөніндегі теңіз агентінің қызметтері </t>
  </si>
  <si>
    <t xml:space="preserve">  Санкт-Петербург портынан Еуропа порттарына (Франция) дейін  жүктерді тасымалдау жөніндегі теңіз агентінің қызметтері </t>
  </si>
  <si>
    <t xml:space="preserve">  Санкт-Петербург портынан Мумбай порттарына (Үндістан)  дейін жүктерді тасымалдау жөніндегі теңіз агентінің қызметтері  </t>
  </si>
  <si>
    <t xml:space="preserve">Ресімдеу жөніндегі қызметтер  </t>
  </si>
  <si>
    <t xml:space="preserve">Техникалық/құқық орнатушы/рұқсат беруші  және басқа да құжаттарды ресімдеу/алу жөніндегі қызметтер (тиісті органдарда/тізілімдерде   ресімдеу/қайта ресімдеу/дайындау/тіркеу/қайта тіркеу )    </t>
  </si>
  <si>
    <t xml:space="preserve">  ISO 6346 халықаралық стандартқа сәйкес халықаралық жүк тасымалдау үшін міндетті ВІС контейнерлік кодтарын тіркеу және аталған кодтарды  BIC-CODE ресми тізімінде жария ету.   </t>
  </si>
  <si>
    <t xml:space="preserve">Транспорттық-экспедиторлық қызмет көрсету жөніндегі  қызметтер  </t>
  </si>
  <si>
    <t>Транспорттық-экспедиторлық қызмет көрсету жөніндегі  қызметтер  кешені</t>
  </si>
  <si>
    <t xml:space="preserve"> 20 футтық бос контейнерлерді  Камеко конверсиялық кәсіпорын (328 Eldorado Road  Blind River, Ontario  PO Box 1539, P0R 1B0, Канада) аумағынан Торонто қаласындағы (Канада) және/немесе  Монреаль қаласындағы (Канада) теңіз портының қойма терминалына дейін қайтару
</t>
  </si>
  <si>
    <t xml:space="preserve"> Жүк фитинг платформаларын жалға алу жөніндегі  қызметтер </t>
  </si>
  <si>
    <t xml:space="preserve">2-орынды жергілікті фитинг платформаларымен қамтамасыз ету, 20 футтық (24 тонналық) контейнерлердегі арнайы жүктердің  платформалар жылжуын бөліп беру мен  басқару жөніндегі қызметтер  </t>
  </si>
  <si>
    <t xml:space="preserve">3-орынды фитинг платформаларымен қамтамасыз ету,  20-футтық (24-тонналық) контейнерлердегі арнайы жүктердің платформалар жылжуын бөліп беру мен басқару жөніндегі қызметтер  </t>
  </si>
  <si>
    <t xml:space="preserve">Жабық жүк вагондарын жалға алужөніндегі қызметтер </t>
  </si>
  <si>
    <t xml:space="preserve">Қорғау вагондарымен қамтамасыз ету  және оларды бөлу және  басқару жөніндегі қызметтер  </t>
  </si>
  <si>
    <t xml:space="preserve">Контейлерлердегі жүктерді тасымалдау жөніндегі  теміржол көлігінің қызметтері </t>
  </si>
  <si>
    <t xml:space="preserve">Теміржол көлігімен Тапсырыс берушінің экспорттық және импорттық жүгін 20-футтық контейнерлермен жіберу және беру кезіндегі қызметтер   </t>
  </si>
  <si>
    <t>Ақпараттандыру объектілерін аттестаттау жөніндегі қызметтер</t>
  </si>
  <si>
    <t xml:space="preserve">  Мемлекеттік органдардың АЖ-мен біріктіру үшін АЖ-ны аттестаттау</t>
  </si>
  <si>
    <t xml:space="preserve">Ақпараттық жүйені сүйемелдеу және техникалық қолдау  жөніндегі қызметтер  </t>
  </si>
  <si>
    <t xml:space="preserve"> Корпоративтік сайт пен корпоративтік порталды дамыту </t>
  </si>
  <si>
    <t xml:space="preserve">
Ақпараттық жүйені жаңарту жөніндегі қызметтер</t>
  </si>
  <si>
    <t xml:space="preserve">
 ОА есеп жүйесін жаңарту, жаңғырту жане дамыту, сатып алу есептілігін автоматтандыру жөніндегі жұмыстарына Ақпараттық жүйені дамыту</t>
  </si>
  <si>
    <t>Алыстағы қол жеткізімділікте тұрған  бағдарламалық өнімді пайдалану жөніндегі қызметтер</t>
  </si>
  <si>
    <t xml:space="preserve"> " Бизнесті трансформациялау" бағдарламасының  шеңберінде SaaS моделі жөніндегі қазметтер </t>
  </si>
  <si>
    <t>Бағдарламалық қамтамасыз етуді пайдалану құқығына арналған лицензияларды ұзарту жөніндегі қызметтер</t>
  </si>
  <si>
    <t>Ақпараттық және компьютерлік технологиялардың  инфрақұрылымдарын басқару,  қызмет көрсету жөніндегі қызметтерді ұсыну    (IT – аутсорсинг)</t>
  </si>
  <si>
    <t xml:space="preserve"> Жалпы қызмет көрсету орталығының кешенді қызметі  </t>
  </si>
  <si>
    <t xml:space="preserve">Интернет желісіне, халықаралық және қалааралық байланыс пен SIP телефония деректерін тапсыру каналдарына қолжетімділік   бейне конференция байланыс  қызметтерін ұсыну.  </t>
  </si>
  <si>
    <t xml:space="preserve">  "Цифрлы кеніш" деген ақпараттық жүйені тираждау</t>
  </si>
  <si>
    <t xml:space="preserve">Әкімшілік/өндірістік  үй-жайларын жалға алу жөніндегі қызметтер </t>
  </si>
  <si>
    <t xml:space="preserve"> Ғимараттарды/үй-жайларды/аумақтарды/көліктерді және басқа  да объектілерді жинау жөніндегі қызметтер </t>
  </si>
  <si>
    <t xml:space="preserve"> автокөлік құралдарына арналған тұрақтар (көлік қоятын орын) қызметтері  </t>
  </si>
  <si>
    <t xml:space="preserve">Жолаушы тасымалдау жөніндег кестеге бағынбайтын  ішкі әуе жолы көлігінің қызметтері </t>
  </si>
  <si>
    <t xml:space="preserve"> Тауарлық-материалдық  құндылықтардың құнын бағалау жөніндегі қызметтер </t>
  </si>
  <si>
    <t xml:space="preserve">кеңсе жиһазы </t>
  </si>
  <si>
    <t xml:space="preserve">Кітаптардағы,брошюралардағы, журналдардағы, каталогтар мен соған ұқсас өнімдердің беттерін түптеу жөніндегі қызметтер </t>
  </si>
  <si>
    <t>Полиграфиялық өнімдерді   ( кітаптар, фото, мерзімді басылымдардан басқа) дайындау/басу жөніндегі полиграфиялық  қызметтер</t>
  </si>
  <si>
    <t xml:space="preserve">
 өте ақ 280 зығыр қағазы, көлемі 9см х 5см, Компания логотипін жаза отырып 2+0 термокөтерумен визит карточкасы</t>
  </si>
  <si>
    <t xml:space="preserve">Ағылшынша-қазақша фирмалық бланкілер,  А4 форматты, тығыздығы 90г/м2, ақтығы 96%, төменгі бұрыштың оң жағын нөмірлей отырып, Компания логотипі мен мекенжайын жаза отырып </t>
  </si>
  <si>
    <t>Ауырып қалған жағдайда медициналық сақтандыру жөніндегі қызметтер</t>
  </si>
  <si>
    <t>Оқыту жөніндегі қызметтер (бастауыш, орта және жоғарғы білім саласынан басқасы)</t>
  </si>
  <si>
    <t xml:space="preserve">Оқыту жөніндегі қызметтер (оқыту/дайындау/қайта дайындау /біліктілігін арттыру) </t>
  </si>
  <si>
    <t xml:space="preserve">Қызметкерлерді дайындау, қайта дайындау және біліктілігін арттыру жөніндегі оқыту қызметтері </t>
  </si>
  <si>
    <t>(Модель құзыреті) бойынша қызмет көрсету</t>
  </si>
  <si>
    <t xml:space="preserve">Күзет қызметтері </t>
  </si>
  <si>
    <t xml:space="preserve">Күзет қызметтері (патрульдеу, объектілерді/үй-жайларды/мүліктерді/адамдарды және  соған ұқсастарын күзету) </t>
  </si>
  <si>
    <t>Астана қаласындағы кеңсені күзету жөніндегі қызметтер</t>
  </si>
  <si>
    <t xml:space="preserve">Нормативтік/анықтамалық/техникалық ақпараттарды/құжаттамаларды (әзірлеу,түзету/құрастырудан басқа) жаңарту/қамтамасыз ету жөніндегі  қызметтер </t>
  </si>
  <si>
    <t xml:space="preserve"> "Қауіпсіздікті қамтамасыз ету. "Қазатомөнеркәсіп" ҰАК" АҚ кәсіпорындарында азаматтық қорғанысты ұйымдастыру және жүргізу" стандартын жаңарту</t>
  </si>
  <si>
    <t>Конференцияларды/семинарларды/форумдарды/конкурстарды/корпоративтік/спорттық/мәдени/мерекелік және ұқсас іс-шараларды   ұйымдастыру/өткізу жөніндегі  қызметтер</t>
  </si>
  <si>
    <t>ЕТҰ-дың қауіпсіздік басшылырымен жұмыс кездесуін ұйымдастыру</t>
  </si>
  <si>
    <t>Арнаулы пошта байланыс қызметтері</t>
  </si>
  <si>
    <t xml:space="preserve">Арнаулы байланыс қызметтері (құпия жұмыстарды бірлесіп жүргізуге арналған) </t>
  </si>
  <si>
    <t>"EMS-Kazpost" экспресс-поштасының қызметтері</t>
  </si>
  <si>
    <t>Ақпараттық жүйені сүйемелдеу және техникалық қолдау жөніндегі қызметтер</t>
  </si>
  <si>
    <t>"Параграф" ақпараттық жүйені жеткізу және оны сүйемелдеу мен техникалық қолдау жөніндегі қызметтер</t>
  </si>
  <si>
    <t>"Гарант" ақпараттық жүйені жеткізу және оны сүйемелдеу мен техникалық қолдау жөніндегі қызметтер</t>
  </si>
  <si>
    <t xml:space="preserve">Бұқаралық ақпарат құралдарында ақпараттық материалдарды орналастыру жөніндегі қызметтер </t>
  </si>
  <si>
    <t xml:space="preserve"> Хабарландыруларды  "Тендер-КЗ"газетінде орналастыру </t>
  </si>
  <si>
    <t xml:space="preserve">Ақпараттық жүйені сүйемелдеу және техникалық қолдау жөніндегі қызметтер </t>
  </si>
  <si>
    <t xml:space="preserve"> Жергілікті қамтудағы мониторинг картасын техникалық сүйемелдеу жөніндегі қызметтер </t>
  </si>
  <si>
    <t xml:space="preserve"> Нормативтік/анықтамалық/техникалық ақпараттарды/құжаттамаларды ( әзірлеу/түзету/құрастырудан басқа) жаңарту /қамтамасыз ету жөніндегі қызметтер </t>
  </si>
  <si>
    <t xml:space="preserve"> Тауарлардың, жұмыстардың және қызметтердің бірыңғай номенклатуралық анықтамалығын пайдалануға беру жөніндегі қызметтер </t>
  </si>
  <si>
    <t xml:space="preserve"> Электрондық сатып алулардың ақпараттық жүйесін пайдалану жөніндегі қызметтер </t>
  </si>
  <si>
    <t xml:space="preserve">Маркетингілік  консультациялар жөніндегі қызметтер </t>
  </si>
  <si>
    <t xml:space="preserve"> Құны лот бойынша тең немесе 75 млн теңгеден асатын тауарлар бойынша баға диапазондарын анықтау жөніндегі қызметтер </t>
  </si>
  <si>
    <t xml:space="preserve"> Ұзақ мерзімді сатып алуларды жоспарлау үшін құндық маркетингілік қорытындыларды беру жөніндегі қызметтер </t>
  </si>
  <si>
    <t>Ақпаратты ұсыну жөніндегі қызметтер</t>
  </si>
  <si>
    <t>Ақпаратты ұсыну жөніндегі қызметтер (БАҚ-тан ақпараттар, деректер базасынан, тағы басқа да  жиналған/өңделген мәліметтер)</t>
  </si>
  <si>
    <t>Өнім берушінің http://www.uxc.com/products веб-сайтында орналастырылған ақпарат ұсыну жөніндегі қызметтер</t>
  </si>
  <si>
    <t>Ақпарат ұсыну жөніндегі  қызметтер</t>
  </si>
  <si>
    <t>Өнім берушінің  http://www.uxc.com веб-сайтында орналастырылған ақпарат ұсыну жөніндегі қызметтер ("Uranium Market Outlook", "Enrichment Market Outlook", "Conversion Market Outlook", "Fabrication Market Outlook" талдамалық есептер)</t>
  </si>
  <si>
    <t xml:space="preserve">  Тапсырыс берушінің электрондық пошта адресіне апта сайын жіберілетін  материалдар түріндегі "TradeTech LLC" компанияның веб-сайтында орналастырылған ақпаратты ұсыну жөніндегі қызметтер  </t>
  </si>
  <si>
    <t>Талдамалы басылымдар дайындаған түрінде веб-сайттарда орналастырылған  ақпаратты ұсыну жөніндегі  қызметтер ("Uranium Market Study", "Conversion Market Study", "Enrichment Market Study" талдамалық есептер)</t>
  </si>
  <si>
    <t xml:space="preserve">Energy Intelligence веб-сайтында орналастырылған ақпарат ұсыну жөніндегі қызметтер </t>
  </si>
  <si>
    <t xml:space="preserve"> ҚЕХЖ ресми нұсқаларына жазылу және электрондық контентін жеткізу жөніндегі қызметтер   </t>
  </si>
  <si>
    <t xml:space="preserve"> Актураилердің қызметі  </t>
  </si>
  <si>
    <t xml:space="preserve"> Актуарлық есеп айырысуды жүзеге асыру үшін Тәуелсіз актуарийлерді тарту  </t>
  </si>
  <si>
    <t xml:space="preserve"> Салық салу және салық есебінің мәселелері жөніндегі  консультациялық қызметтер  </t>
  </si>
  <si>
    <t>Іс-шараға қатысуды қамтамасыз ету жөніндегі  қызметтер</t>
  </si>
  <si>
    <t xml:space="preserve"> Іс-шараға (көрмелер, конференциялар, бағдарламалар, форумдар,симпозиумдар және т.б.  ) қатысу үшін салымды және басқа да шығыстарды төлеу және осындай іс-шаралармен  байланысты өзге де шығыстарды төлеу  </t>
  </si>
  <si>
    <t>"Қазатомөнеркәсіп" ҰАК" АҚ-тың және оның еншілес ұйымдарының бас бухгалтерлері мен бухгалтерлік қызметінің қызметкерлеріне арналған семинар-кеңес</t>
  </si>
  <si>
    <t>11-ші Қазақстан салық конференциясы</t>
  </si>
  <si>
    <t>Жазатайым оқиғалардан сақтандыру жөніндегі қызметтер</t>
  </si>
  <si>
    <t>Ақпаратты беру жөніндегі қызметтер</t>
  </si>
  <si>
    <t>Ішкі аудит жүйесінің сыртқы бағалауын жүргізу жөніндегі  қызметтер</t>
  </si>
  <si>
    <t>Ішкі аудит қызметінің сыртқы бағалауы</t>
  </si>
  <si>
    <t>Инвестициялық қызмет мәселелері жөніндегі консультациялық қызметтер</t>
  </si>
  <si>
    <t xml:space="preserve">Өлшемдерді орындау әдістемесін метрологиялық аттестаттауын жүргізу </t>
  </si>
  <si>
    <t xml:space="preserve">Іс-шараларға   қатысуды камтамасыз ету қызметі            </t>
  </si>
  <si>
    <t>Поштаны курьерлік жеткізу жөніндегі қызметтер</t>
  </si>
  <si>
    <t>Қазақстан, жақын және алыс шет елдерге пошталық жөнелтілімдерді курьерлік  жеткізу жөніндегі қызметтер</t>
  </si>
  <si>
    <t xml:space="preserve">Мерзімді баспа басылымдарына жазылу жөніндегі қызметтер </t>
  </si>
  <si>
    <t xml:space="preserve"> Мерзімді баспа басылымдарына жазылу және оларды жеткізу</t>
  </si>
  <si>
    <t xml:space="preserve">Қоғаммен/ұйымдармен және басқа да аудиториямен  байланысты қолдау жөніндегі қызметтер </t>
  </si>
  <si>
    <t xml:space="preserve"> Қоғаммен  байланысты қолдау жөніндегі қызметтер, республикалық, шетел БАҚ-мен жұмыс (мақалалар, бейнесюжеттер, жарнамалар, PR, шоғырландырылған есептемені басу) </t>
  </si>
  <si>
    <t xml:space="preserve">Көрмені ұйымдастыру және өткізу жөніндегі қызметтер </t>
  </si>
  <si>
    <t xml:space="preserve"> Имидждік және кәдесыйлық өнімдерді дайындау, қатысуға ақы төлеу, бейне өнімдерді, стендтерді дайындау, Ұлыбританиы, Лондон қаласындағы "EXHIBITION WNA SYMPOSIUM" көрмесіне қатысу, көрмелік алаңды жалға алу</t>
  </si>
  <si>
    <t>Имидждік және кәдесыйлық өнімдерді дайындау, қатысуға ақы төлеу, бейне өнімдерін, стендтерді дайындау, РФ, Мәскеу қаласындағы  "АТОМЭКСПО-2016" көрмесіне қатысу, көрмелік алаңды жалға алу</t>
  </si>
  <si>
    <t xml:space="preserve"> Имидждік және кәдесыйлық өнімдерді дайындау, қатысуға ақы төлеу, бейне өнімдерін, стендтерді дайындау, Австрия, Вена қаласында өтетін  МАГАТЭ  Бас сессиясының көрмесіне қатысу, көрмелік алаңды жалға алу</t>
  </si>
  <si>
    <t>Бұқаралық құралдарда (кітаптар мен мерзімдік басылымдардан басқа) жарнама /ақпараттық материалдарды орналастыру жөніндегі қызметтер</t>
  </si>
  <si>
    <t xml:space="preserve">Бұқаралық ақпарат құралдарында жарнама орналастыру жөніндегі  қызметтер, баспасөз құралдарында және электронды БАҚ-да сюжеттерді дайындау жөніндегі қызметтер, PR іс-шараларын  ұйымдастыру жөніндегі қызметтер, сондай-ақ аумақтық, республикалық және шетел БАҚ-да мақалаларды, сюжеттерді, материалдарды орналастыру жөніндегі қызметтер </t>
  </si>
  <si>
    <t>Полиграфиялық өнімдерді (кітап, фото, мерзімді басылымдардан басқа) дайындау және басып шығару жөніндегі полиграфиялық қызметтер</t>
  </si>
  <si>
    <t>Полигрфиялық және имидждік өнімдерді шығару жөніндегі  қызметтер</t>
  </si>
  <si>
    <t>Фото және видео жөніндегі қызметтер</t>
  </si>
  <si>
    <t>Бейнефильмдерді, бейнероликтерді және фотосуреттерді шығаруымен байланысты қызметтер</t>
  </si>
  <si>
    <t xml:space="preserve"> Мерзімді баспа басылымына жазылу жөніндегі қызметтер </t>
  </si>
  <si>
    <t xml:space="preserve"> Полиграфиялық өнімдерді  (кітап, сурет, мерзімді басылымдардан басқа) шығару-басу жөніндегі полиграфиялық қызметтер </t>
  </si>
  <si>
    <t xml:space="preserve">Полиграфиялық өнімдердің  дизайнын дайындау және оны басып шығару жөніндегі полиграфиялық қызметтер (үш тілдегі брошюралар,  тиражы 1000 данадан, аудармалы күнтізбе - 300 дана , лефлеттер үш тілде,  тиражы 1000 дана, блокноттар - 1000 дана және басқа да үлестірмелі материалдар)                        </t>
  </si>
  <si>
    <t xml:space="preserve"> Сурет/бейне түсірілімдер жөніндегі қызметтер </t>
  </si>
  <si>
    <t xml:space="preserve">Трансформация туралы бейне фильм түсіру </t>
  </si>
  <si>
    <t xml:space="preserve">Конференцияларды/семинарларды/форумдарды/конкурстарды/корпоративтік/спорттық/мәдени/мерекелік және соларға ұқсас іс-шарараларды ұйымдастыру/өткізу жөніндегі қызметтер  </t>
  </si>
  <si>
    <t xml:space="preserve">Қатысу үлестерін сатып алу жөніндегі мәмілелер аясындағы қызметтер </t>
  </si>
  <si>
    <t xml:space="preserve"> Қатысу үлестерін сатып алу жөніндегі мәмілелер аясындағы (қатысу үлестерін құқықтық сараптау, заңды тұлғаның жобаларын техникалық сараптау, заңды тұлғаның қаржы және салық аудиті, қатысу үлесінің құнын бағалау, экологиялық талдау және т.б.) кешенді қызметтер </t>
  </si>
  <si>
    <t xml:space="preserve">БК жөніндегі консультациялық және заңды қызметтер </t>
  </si>
  <si>
    <t xml:space="preserve"> "Оңтүстік Қарамұрын" кенішін "Уранэнерго" ЖШС торабынан бұрылатын желілерден электрмен қамтамасыз ету үшін 20 ұяшыққа арналған КРУН-6 кв-мен  2 трансформаторлық Қ/С-110/6 кв қосалқы станциямен, ұзындығы 200 метр   2 тізбекті ЛЭП-110 кВ құрылысы</t>
  </si>
  <si>
    <t xml:space="preserve"> "Жалпақ" кенішін электрмен қамтамасыз ету үшін  20 ұяшыққа арналған КРУН-6 кв-мен  2 трансформаторлық Қ/С-35/10 кв қосалқы станциямен, ұзындығы 50 км   2 тізбекті ЛЭП-35 кВ құрылысының" жұмыс жобасын түзету </t>
  </si>
  <si>
    <t xml:space="preserve">  "Жалпақ" кенішін электрмен қамтамасыз ету үшін  20 ұяшыққа арналған КРУН-6 кв-мен  2 трансформаторлық Қ/С-35/10 кв қосалқы станциямен, ұзындығы 50 км   2 тізбекті ЛЭП-35 кВ құрылысы</t>
  </si>
  <si>
    <t xml:space="preserve"> "Оңтүстік Қарамұрын" кенішін "Уранэнерго" ЖШС торабынан бұрылатын желілерден электрмен қамтамасыз ету үшін 20 ұяшыққа арналған КРУН-6 кв-мен  2 трансформаторлық Қ/С-110/6 кв қосалқы станциямен, ұзындығы200 метр   2 тізбекті ЛЭП-110 кВ құрылысына авторлық қадағалау</t>
  </si>
  <si>
    <t xml:space="preserve"> "Жалпақ" кенішін электрмен қамтамасыз ету үшін 20 ұяшыққа арналған КРУН-6 кв-мен  2 трансформаторлық Қ/С-35/10 кв қосалқы станциямен, ұзындығы 50 кв   2 тізбекті ЛЭП-35 кВ құрылысына авторлық қадағалау</t>
  </si>
  <si>
    <t>"Оңтүстік Қарамұрын" кенішін "Уранэнерго" ЖШС торабынан бұрылатын желілерден электрмен қамтамасыз ету үшін 20 ұяшыққа арналған КРУН-6 кв-мен  2 трансформаторлық Қ/С-110/6 кв қосалқы станциямен, ұзындығы200 метр   2 тізбекті ЛЭП-110 кВ құрылысына техникалық қадағалау</t>
  </si>
  <si>
    <t>"Жалпақ" кенішін электрмен қамтамасыз ету үшін 20 ұяшыққа арналған КРУН-6 кв-мен  2 трансформаторлық Қ/С-35/10 кв қосалқы станциямен, ұзындығы 50 кв   2 тізбекті ЛЭП-35 кВ құрылысына техникалық қадағалау</t>
  </si>
  <si>
    <t>Предоставление доступа к пользованию разделами информационно-поисковой системы «DEREK-INFO"  на три  рабочих места</t>
  </si>
  <si>
    <t xml:space="preserve"> Үш жұмыс орнына арналған «DEREK-INFO» ақпараттық-іздестіру жүйесінің бөлімдерін пайдалануға қолжетімділікті беру </t>
  </si>
  <si>
    <t xml:space="preserve">  "Астана қаласы №53 мектеп маңындағы Б. Момышұлы даңғылы бойында орналасқан 240 орындық балабақша" (түзету) жылжымайтын мүлік объектісінің техникалық төлқұжатын беру </t>
  </si>
  <si>
    <t>(Шикізат/пайдалы қазбалар/мұнай-газ/ұқсас) өндіруші техникалар мен жабдықтарды құрастыру/орнату жөніндегі жұмыстар</t>
  </si>
  <si>
    <t>ҚҚС салынбайды</t>
  </si>
  <si>
    <t xml:space="preserve">А5 форматты, күні қойылған </t>
  </si>
  <si>
    <t xml:space="preserve">www.asianmetal.com веб-сайтында орналастырылған ақпаратты беру жөніндегі қызметтер </t>
  </si>
  <si>
    <t xml:space="preserve"> www.metal-pages.com веб-сайтында орналастырылған ақпаратты беру жөніндегі қызметтер </t>
  </si>
  <si>
    <t xml:space="preserve">www.roskill.com веб-сайтында орналастырылған ақпаратты беру жөніндегі қызметтер </t>
  </si>
  <si>
    <t xml:space="preserve">«АТОМЭКСПО 2016»  халықаралық мамандандырылған форумына қатысу     </t>
  </si>
  <si>
    <t xml:space="preserve">WNFM конференциясына қатысу (Дүниежүзілік  ядролык отын нарығы) </t>
  </si>
  <si>
    <t>148 У</t>
  </si>
  <si>
    <t>68.31.16.100.000.00.0777.000000000000</t>
  </si>
  <si>
    <t>Услуги по оценке недвижимого имущества</t>
  </si>
  <si>
    <t>148 Қ</t>
  </si>
  <si>
    <t>Жылжымайтын мүлікті бағалау қызметі</t>
  </si>
  <si>
    <t>68 Р</t>
  </si>
  <si>
    <t>69 Р</t>
  </si>
  <si>
    <t xml:space="preserve">Комплексная вневедомственная экспертиза рабочего проекта "Корректировка проекта "Опытное освоение месторождения "Жалпак" в Созакском районе Южно-Казахстанской области" </t>
  </si>
  <si>
    <t>январь-февраль</t>
  </si>
  <si>
    <t xml:space="preserve">Комплексная вневедомственная экспертиза рабочего проекта "Корректировка рабочего проекта "Технологическая автодорога к месторождению "Жалпак" </t>
  </si>
  <si>
    <t xml:space="preserve"> Комплексная вневедомственная экспертиза рабочего проекта "Мобильный комплекс для проведения опытной добычи урана на месторождений "Жалпак"</t>
  </si>
  <si>
    <t>68 Ж</t>
  </si>
  <si>
    <t>69 Ж</t>
  </si>
  <si>
    <t xml:space="preserve"> "Оңтүстік Қазақстан облысы Созақ ауданындағы "Жалпақ" кен орнын тәжірибелі игеру" жобасын түзету жұмыс жобасына ведомстводан тыс кешенді сараптаманы жүргізу</t>
  </si>
  <si>
    <t xml:space="preserve"> "Жалпақ" кен орнындағы технологиялық жол" жұмыс жобасын түзету жұмыс жобасына ведомстводан тыс кешенді сараптаманы жүргізу</t>
  </si>
  <si>
    <t xml:space="preserve"> "Жалпақ" кен орнында уранның тәжірибелі өндіруін өткізу үшін мобильді кешен" жұмыс жобасына ведомстводан тыс сараптаманы жүргізу</t>
  </si>
  <si>
    <t>ақпан-сәуір</t>
  </si>
  <si>
    <t>февраль-апрель</t>
  </si>
  <si>
    <t>Независимая оценка не завершенного строительством объекта "Цементный склад с компрессорной (ЦАПБ)"</t>
  </si>
  <si>
    <t>Құрылысы бітпеген "Компрессорлығымен бірге Цемент қоймасы (ОАЖЖБ)" нысанын тәуелсіз бағалау</t>
  </si>
  <si>
    <t>Комплексная вневедомственная экспертизы рабочего проекта на "Строительство 2-х цепной ЛЭП-35  кВ протяженностью  50 км., с 2-х трансформаторной подстанцией П/СТ-35/10 кВ с  КРУН-6 кВ на 20-ячеек для электроснабжения рудника "Жалпак".</t>
  </si>
  <si>
    <t xml:space="preserve">   "Жалпақ" кенішін электрмен қамтамасыз ету үшін  20 ұяшыққа арналған КРУН-6 кв-мен  2 трансформаторлық Қ/С-35/10 кв қосалқы станциямен, ұзындығы 50 км   2 тізбекті ЛЭП-35 кВ құрылысының" жұмыс жобасына  ведомстводан тыс кешенді сараптаманы жүргізу  </t>
  </si>
  <si>
    <t xml:space="preserve"> июнь-июль</t>
  </si>
  <si>
    <t>Приказ Председателя Правления АО "НАК "Казатомпром" А. Жумагалиева  №  192   об утверждении плана закупок  товаров работ и услуг АО "НАК "Казатомпром" на 2016 год от 28.12.2015г.</t>
  </si>
  <si>
    <t xml:space="preserve">"Қазатомөнеркәсіп" ҰАК" АҚ Басқарма төрағасы А. Жумагалиевтың «Қазатомөнеркәсіп» ҰАҚ» АҚ-ның 2016 жылға арналған тауарларды, жұмыстарды, қызметтерді сатып алу жоспарын бекіту туралы  28.12.2015ж. № 192 бұйрығы </t>
  </si>
  <si>
    <t xml:space="preserve"> на молнии, пластиковая, формат А4, 50 мм</t>
  </si>
  <si>
    <t>Сыдырма ілгекті, пластикалық, форматы А4, 50мм</t>
  </si>
  <si>
    <t>150 стандарттық бетке дейін сыяды, пластиканың қалыңдығы 0,35 мм</t>
  </si>
  <si>
    <t>вмещает до 150 стандартных листов, толщина пластика 0,35 мм</t>
  </si>
  <si>
    <t xml:space="preserve">декабрь </t>
  </si>
  <si>
    <t xml:space="preserve">Услуги связи </t>
  </si>
  <si>
    <t xml:space="preserve"> байланыс қызметі</t>
  </si>
  <si>
    <t>68-1 Т</t>
  </si>
  <si>
    <t>1_18,21,22</t>
  </si>
  <si>
    <t>29-1 Р</t>
  </si>
  <si>
    <t>Корректировка рабочего проекта на "Строительство 2-х цепной ЛЭП-35  кВ протяженностью  50 км., с 2-х трансформаторной подстанцией П/СТ-35/6 кВ с  КРУН-6 кВ на 20-ячеек для электроснабжения рудника "Жалпак".</t>
  </si>
  <si>
    <t xml:space="preserve"> март-апрель</t>
  </si>
  <si>
    <t>1_6,11,14</t>
  </si>
  <si>
    <t>30-1 Р</t>
  </si>
  <si>
    <t>Комплексная вневедомственная экспертизы рабочего проекта на "Строительство 2-х цепной ЛЭП-35  кВ протяженностью  50 км., с 2-х трансформаторной подстанцией П/СТ-35/6 кВ с  КРУН-6 кВ на 20-ячеек для электроснабжения рудника "Жалпак".</t>
  </si>
  <si>
    <t xml:space="preserve"> май-июнь</t>
  </si>
  <si>
    <t>33-1 Р</t>
  </si>
  <si>
    <t xml:space="preserve">Переработка товарного десорбата до закиси-окиси природного урана  месторождения  Канжуган. </t>
  </si>
  <si>
    <t>1_6,11,20,21,23</t>
  </si>
  <si>
    <t>34-1 Р</t>
  </si>
  <si>
    <t>1_11,14,22,23</t>
  </si>
  <si>
    <t>37-1 Р</t>
  </si>
  <si>
    <t>51-1 Р</t>
  </si>
  <si>
    <t>февраль-сентябрь</t>
  </si>
  <si>
    <t>1_11,14,20,21</t>
  </si>
  <si>
    <t>70 Р</t>
  </si>
  <si>
    <t xml:space="preserve">Переработка товарного десорбата до закиси-окиси природного урана  месторождения  Мойнкум уч.1 (Южный); </t>
  </si>
  <si>
    <t>71 Р</t>
  </si>
  <si>
    <t>Переработка товарного десорбата до закиси-окиси природного урана  месторождения Мойнкум уч.3 (Центральный)</t>
  </si>
  <si>
    <t>72 Р</t>
  </si>
  <si>
    <t xml:space="preserve">Переработка товарного десорбата до закиси-окиси природного урана  месторождения Мынкудук уч. Восточный. </t>
  </si>
  <si>
    <t>73 Р</t>
  </si>
  <si>
    <t>41.00.40.000.001.00.0999.000000000000</t>
  </si>
  <si>
    <t>Работы по возведению (строительству) нежилых зданий/сооружений</t>
  </si>
  <si>
    <t>Строительство объекта по рабочему проекту "Детский сад на 240 мест по проспекту Б.Момышулы в районе школы №53" в г. Астана (корректировка)</t>
  </si>
  <si>
    <t>74 Р</t>
  </si>
  <si>
    <t>Разработка проекта АСУ ТП по «Мобильному комплексу для проведения опытной добычи урана на месторождении «Жалпак»</t>
  </si>
  <si>
    <t>75 Р</t>
  </si>
  <si>
    <t>Разработка и внедрение корпоративного сайта и корпоративного портала</t>
  </si>
  <si>
    <t>март-май</t>
  </si>
  <si>
    <t>10-1 У</t>
  </si>
  <si>
    <t>1_22</t>
  </si>
  <si>
    <t>30-1 У</t>
  </si>
  <si>
    <t>1_11,12,14,20,21,23</t>
  </si>
  <si>
    <t>42-1 У</t>
  </si>
  <si>
    <t xml:space="preserve">январь-февраль, март-апрель, май-июнь, июль-август, сентябрь-октябрь, ноябрь-декабрь </t>
  </si>
  <si>
    <t>НДС не облагается; 1_11,14</t>
  </si>
  <si>
    <t>43-1 У</t>
  </si>
  <si>
    <t>44-1 У</t>
  </si>
  <si>
    <t>57-1 У</t>
  </si>
  <si>
    <t>1_7,11,14</t>
  </si>
  <si>
    <t>60-1 У</t>
  </si>
  <si>
    <t>134-1 У</t>
  </si>
  <si>
    <t>февраль 2016г.-февраль 2017г.</t>
  </si>
  <si>
    <t>1_11,14</t>
  </si>
  <si>
    <t>142-1 У</t>
  </si>
  <si>
    <t xml:space="preserve">март-декабрь </t>
  </si>
  <si>
    <t>144-1 У</t>
  </si>
  <si>
    <t xml:space="preserve">Услуги полиграфические по изготовлению дизайна и печатанию полиграфической продукции (брошюры на трех языках, тираж по 1000 экз, календарь перекидной - 300 шт , лефлеты на трех языках тираж по 1000 экз, блокноты - 1000 экз и пр. раздаточные материалы) и иная полиграфическая продукция                          </t>
  </si>
  <si>
    <t>1_6,11,14,20,21,</t>
  </si>
  <si>
    <t>147-1 У</t>
  </si>
  <si>
    <t>69.10.19.000.000.00.0777.000000000000</t>
  </si>
  <si>
    <t>Услуги юридические</t>
  </si>
  <si>
    <t>1_3,4,5,8</t>
  </si>
  <si>
    <t>149 У</t>
  </si>
  <si>
    <t>Участие в  Ежегодной всемирной конференции Nuclear Industry Summit Latin America 2016 (NIS)</t>
  </si>
  <si>
    <t>г. Буэнос - Айрес, Аргентина</t>
  </si>
  <si>
    <t>1_внесение; НДС не облагается</t>
  </si>
  <si>
    <t>150 У</t>
  </si>
  <si>
    <t>Участие в  Ежегодной всемирной конференции Nuclear Power Asia</t>
  </si>
  <si>
    <t>г. Джакарта, Индонезия</t>
  </si>
  <si>
    <t>151 У</t>
  </si>
  <si>
    <t>152 У</t>
  </si>
  <si>
    <t>Участие в  Ежегодной всемирной конференции Titanium Europe</t>
  </si>
  <si>
    <t>г.Париж, Франция</t>
  </si>
  <si>
    <t>153 У</t>
  </si>
  <si>
    <t>Участие в  Ежегодной всемирной конференции Minor Metals Conference</t>
  </si>
  <si>
    <t>г.Амстердам, Нидерланды</t>
  </si>
  <si>
    <t>154 У</t>
  </si>
  <si>
    <t>Участие в  Ежегодной всемирной конференции TIC 57th General Assembly</t>
  </si>
  <si>
    <t>155 У</t>
  </si>
  <si>
    <t>Участие в  Ежегодной всемирной конференции World Nuclear Fuel Market (WNFM)</t>
  </si>
  <si>
    <t>г. Лос-Анджелес, США</t>
  </si>
  <si>
    <t>156 У</t>
  </si>
  <si>
    <t>157 У</t>
  </si>
  <si>
    <t>Авторский надзор за строительством объекта "Строительство объекта по рабочему проекту "Детский сад на 240 мест по проспекту Б.Момышулы в районе школы №53" в г. Астана (корректировка)</t>
  </si>
  <si>
    <t>158 У</t>
  </si>
  <si>
    <t xml:space="preserve"> г.Усть-Каменогорск, ВКО</t>
  </si>
  <si>
    <t>159 У</t>
  </si>
  <si>
    <t xml:space="preserve">г.Степногорск, Акмолинская область </t>
  </si>
  <si>
    <t>160 У</t>
  </si>
  <si>
    <t xml:space="preserve">с.Кейден, Жанакорганский район, Кызылординская область </t>
  </si>
  <si>
    <t>161 У</t>
  </si>
  <si>
    <t>73.20.20.000.000.00.0777.000000000000</t>
  </si>
  <si>
    <t>Услуги по проведению опроса</t>
  </si>
  <si>
    <t>Услуги проведения репутационного аудита</t>
  </si>
  <si>
    <t>162 У</t>
  </si>
  <si>
    <t>74.10.19.000.001.00.0777.000000000000</t>
  </si>
  <si>
    <t>Услуги по разработке дизайна (кроме разработки в области информационных технологий)</t>
  </si>
  <si>
    <t xml:space="preserve">дизайн проект с 3D  визуализацией. Замер помещения, фотоссесия, составление тех.задания, обмерный чертеж, планировачное решение (минимально -3 варианта, в зависимости от тех.задания), развертки стен с размерами и пояснениями, план с растоновкой мебели и оборудования, ведомость с указанием  используемого оборудования, декора и т.д., 10 выездов дизайнера после завершения проекта  в салоны, магазины и т.д. </t>
  </si>
  <si>
    <t>1_алынып тасталды</t>
  </si>
  <si>
    <t>1_өзгертілді</t>
  </si>
  <si>
    <t>29-1 Ж</t>
  </si>
  <si>
    <t xml:space="preserve"> "Жалпақ" кенішін электрмен қамтамасыз ету үшін  20 ұяшыққа арналған КРУН-6 кв-мен  2 трансформаторлық Қ/С-35/6 кв қосалқы станциямен, ұзындығы 50 км   2 тізбекті ЛЭП-35 кВ құрылысының" жұмыс жобасын түзету </t>
  </si>
  <si>
    <t>30-1 Ж</t>
  </si>
  <si>
    <t xml:space="preserve">   "Жалпақ" кенішін электрмен қамтамасыз ету үшін  20 ұяшыққа арналған КРУН-6 кв-мен  2 трансформаторлық Қ/С-35/6 кв қосалқы станциямен, ұзындығы 50 км   2 тізбекті ЛЭП-35 кВ құрылысының" жұмыс жобасына  ведомстводан тыс кешенді сараптаманы жүргізу  </t>
  </si>
  <si>
    <t>33-1 Ж</t>
  </si>
  <si>
    <t xml:space="preserve">Қанжуған кен орнында тауарлық десорбатты табиғи уранның тотық шала-татығына дейін өндеу </t>
  </si>
  <si>
    <t>34-1 Ж</t>
  </si>
  <si>
    <t>37-1 Ж</t>
  </si>
  <si>
    <t>51-1 Ж</t>
  </si>
  <si>
    <t>ақпан-қыркүйек</t>
  </si>
  <si>
    <t>70 Ж</t>
  </si>
  <si>
    <t xml:space="preserve"> Мойынқұм кен орнының 1 уческесінде тауарлық десорбатты табиғи уранның тотық шала-татығына дейін өндеу </t>
  </si>
  <si>
    <t>71 Ж</t>
  </si>
  <si>
    <t xml:space="preserve"> Мойынқұм кен орнының 3 учаскесінде тауарлық десорбатты табиғи уранның тотық шала-татығына дейін өндеу </t>
  </si>
  <si>
    <t>72 Ж</t>
  </si>
  <si>
    <t xml:space="preserve"> Мыңқұдық кен орнының  Шығыс учаскесінде тауарлық десорбатты табиғи уранның тотық шала-татығына дейін өндеу </t>
  </si>
  <si>
    <t>73 Ж</t>
  </si>
  <si>
    <t>Тұрғын емес ғимараттарды/имараттарды (салу ) тұрғызу жұмыстары</t>
  </si>
  <si>
    <t>"Астана қаласы №53 мектеп маңындағы Б. Момышұлы даңғылы бойында орналасқан 240 орындық балабақша" (түзету) жұмыс жобасы бойынша нысан құрылысын салу</t>
  </si>
  <si>
    <t xml:space="preserve"> Астана қаласы</t>
  </si>
  <si>
    <t>74 Ж</t>
  </si>
  <si>
    <t>Жобалау бойынша инженерлік жұмыстар</t>
  </si>
  <si>
    <t>Жобалау бойынша инженерлік жұмыстар және оған байланысты жұмыстар (көше/авто және темір жол/жол тілмелері, байланыс желілері/тарату желілері, мекемелер/технологиялық процесстер, су/кәріз жүйелері/кептіру жүйелері, ғимараттар/имараттар/аумақтар/нысандар,электр станциялар, қалдықтар/қоқыстар өңдеу жобалау жұмыстарынан басқа)</t>
  </si>
  <si>
    <t>"Жалпақ" кен орнында уранның тәжірибелі өндіруін өткізу үшін мобильді кешенінің" ТҮ АБЖ жобасын әзірлеу</t>
  </si>
  <si>
    <t>75 Ж</t>
  </si>
  <si>
    <t>Информациялық жүйені жасау (құру) жұмыстары</t>
  </si>
  <si>
    <t>Разработка и внедрение корпоративного сайта и корпоративного портала Корпоративтік сайт пен корпоративтік порталды енгізу және әзірлеу</t>
  </si>
  <si>
    <t xml:space="preserve">Астана  қаласы </t>
  </si>
  <si>
    <t>наурыз-мамыр</t>
  </si>
  <si>
    <t>10-1 Қ</t>
  </si>
  <si>
    <t>30-1 Қ</t>
  </si>
  <si>
    <t>қаңтар, сәуір, мамыр, маусым, қыркүйек, қараша</t>
  </si>
  <si>
    <t>42-1 Қ</t>
  </si>
  <si>
    <t>қаңтар-ақпан, наурыз-сәуір, мамыр-июнь, шілде-тамыз, қыркүйек-қазан,қараша-желтоқсан</t>
  </si>
  <si>
    <t>ҚҚС салынбайды; 1_11,14</t>
  </si>
  <si>
    <t>43-1 Қ</t>
  </si>
  <si>
    <t>44-1 Қ</t>
  </si>
  <si>
    <t>57-1 Қ</t>
  </si>
  <si>
    <t>60-1 Қ</t>
  </si>
  <si>
    <t>желтоқсан 2016ж.</t>
  </si>
  <si>
    <t>қаңтар 2017ж.-қаңтар 2018ж.</t>
  </si>
  <si>
    <t>134-1 Қ</t>
  </si>
  <si>
    <t>ақпан 2016ж.-ақпан 2017ж.</t>
  </si>
  <si>
    <t>142-1 Қ</t>
  </si>
  <si>
    <t xml:space="preserve">март-желтоқсан </t>
  </si>
  <si>
    <t>144-1 Қ</t>
  </si>
  <si>
    <t xml:space="preserve">Полиграфиялық өнімдердің  дизайнын дайындау және оны басып шығару жөніндегі полиграфиялық қызметтер (үш тілдегі брошюралар,  тиражы 1000 данадан, аудармалы күнтізбе - 300 дана , лефлеттер үш тілде,  тиражы 1000 дана, блокноттар - 1000 дана және басқа да үлестірмелі материалдар) және де басқа полиграциялық өнімдер                        </t>
  </si>
  <si>
    <t xml:space="preserve">мамыр-желтоқсан </t>
  </si>
  <si>
    <t>147-1 Қ</t>
  </si>
  <si>
    <t>Заңды қызметтер</t>
  </si>
  <si>
    <t>149 Қ</t>
  </si>
  <si>
    <t xml:space="preserve">Nuclear Industry Summit Latin America 2016 (NIS) жыл сайынғы симпозиумына қатысу </t>
  </si>
  <si>
    <t>Буэнос - Айрес қаласы, Аргентина</t>
  </si>
  <si>
    <t>1_енгізу; ҚҚС салынбайды</t>
  </si>
  <si>
    <t>150 Қ</t>
  </si>
  <si>
    <t xml:space="preserve">Nuclear Power Asia жыл сайынғы симпозиумына қатысу </t>
  </si>
  <si>
    <t>Джакарта қаласы, Индонезия</t>
  </si>
  <si>
    <t>151 Қ</t>
  </si>
  <si>
    <t>152 Қ</t>
  </si>
  <si>
    <t xml:space="preserve">Titanium Europe жыл сайынғы симпозиумына қатысу </t>
  </si>
  <si>
    <t>153 Қ</t>
  </si>
  <si>
    <t xml:space="preserve">Minor Metals Conference жыл сайынғы симпозиумына қатысу </t>
  </si>
  <si>
    <t>Амстердам қаласы Нидерланд</t>
  </si>
  <si>
    <t>154 Қ</t>
  </si>
  <si>
    <t xml:space="preserve">TIC 57th General Assembly жыл сайынғы симпозиумына қатысу </t>
  </si>
  <si>
    <t>155 Қ</t>
  </si>
  <si>
    <t xml:space="preserve">World Nuclear Fuel Market (WNFM) жыл сайынғы симпозиумына қатысу </t>
  </si>
  <si>
    <t>Лос-Анджелес қаласы АҚШ</t>
  </si>
  <si>
    <t>156 Қ</t>
  </si>
  <si>
    <t>157 Қ</t>
  </si>
  <si>
    <t>"Астана қаласы №53 мектеп маңындағы Б. Момышұлы даңғылы бойында орналасқан 240 орындық балабақша" (түзету) нысанының құрылысына авторлық қадағалау</t>
  </si>
  <si>
    <t>158 Қ</t>
  </si>
  <si>
    <t xml:space="preserve"> Өскемен қаласы, ШҚО</t>
  </si>
  <si>
    <t>159 Қ</t>
  </si>
  <si>
    <t>160 Қ</t>
  </si>
  <si>
    <t>Кейден селосы, Жанақорған ауданы, Кызылорда обл.</t>
  </si>
  <si>
    <t>161 Қ</t>
  </si>
  <si>
    <t>Сауалнама өткізу қызметтері</t>
  </si>
  <si>
    <t>Репутациялық аудит қызметтері</t>
  </si>
  <si>
    <t>162 Қ</t>
  </si>
  <si>
    <t>Демалысқа арналған үй-жайлардың интерьер дизайны бойынша қызметтер</t>
  </si>
  <si>
    <t>Сыртқы түрін, интерьердің жекелеген элементтерінің құрылымдық және функционалдық өзара байланысын қоса алғанда, демалыс орынжайлары интерьерінің формалды сапасын анықтау</t>
  </si>
  <si>
    <t xml:space="preserve">3D  визуальдандырылған жоба дизайны. Үй-жайды өлшеу, фотоссесия,  тех.тапсырма жасау, өлшемдік чертеж, жоспарлау шешімі (тех.тапсырмаға байланысты ең аз дегенде -3 нұсқа), қабырғалар жаймалары көлемімен және түсіндірмелерімен, жиһаз бен жабдық қойылған жоспар, пайдаланылған жабдық, декор және т.б. көрсетілген тізімдеме, жоба аяқталғаннан кейін дизайнердің салондарға, дүкендерге, т.с.с. 10 рет шығуы </t>
  </si>
  <si>
    <t>Төлем шарты ( аванстық төлемнің мөлшері ), %</t>
  </si>
  <si>
    <t>март 2016-март 2017</t>
  </si>
  <si>
    <t>ЭАТ</t>
  </si>
  <si>
    <t>ЭАТС</t>
  </si>
  <si>
    <t>ТЭБҰ</t>
  </si>
  <si>
    <t>ЭОТ</t>
  </si>
  <si>
    <t>ЭОТТ</t>
  </si>
  <si>
    <t>ЭЦПП</t>
  </si>
  <si>
    <t>Разведочные работы на месторождении "Жалпак"</t>
  </si>
  <si>
    <t>Работы по сооружению водозаборных скважин на руднике "Жалпак"</t>
  </si>
  <si>
    <t>Опытное освоение месторождения "Жалпак". АСУТП добычного полигона, перерабатывающего комплекса</t>
  </si>
  <si>
    <t>Разведочные работы на месторождении "Буденовское" участки 6 и 7 в Южно-Казахстанской области</t>
  </si>
  <si>
    <t xml:space="preserve">Разработка дополнения к Контракту №4198-ТПИ от 14.10.2015 года по разведке урана на месторождении "Буденовское" участок № 6 и 7 </t>
  </si>
  <si>
    <t>Разработка проекта промышленной отработки месторождения "Центральный Моинкум"</t>
  </si>
  <si>
    <t>Дополнение к проекту промышленной отрабо\тки месторождения "Центральный Мынкудук"</t>
  </si>
  <si>
    <t xml:space="preserve">Составление дополненияк Контракту и изменению рабочей программы по месторождению "Моинкум" (Южный) </t>
  </si>
  <si>
    <t>Геофизические исследования на геотехнологическом поле уч. № 3 (Центральный: залежи 16у, 8и, 5и) месторождения "Моинкум"</t>
  </si>
  <si>
    <t>авансовый платеж-100%</t>
  </si>
  <si>
    <t>авансовый платеж - 50%, оставшаяся часть в течении 30 рабочих дней с момента подписания акта приема - передачи поставленных товаров</t>
  </si>
  <si>
    <t>ежеквартальный авансовый платеж по 25%</t>
  </si>
  <si>
    <t>авансовый платеж-0%, оплата по факту оказанных услуг</t>
  </si>
  <si>
    <t>авансовый платеж - 0%, оплата в течении 15 рабочих дней с момента подписания акта оказанных услуг</t>
  </si>
  <si>
    <t>авансовый платеж - 0%, оплата в течении 30 рабочих дней с момента подписания акта приема - передачи поставленных товаров</t>
  </si>
  <si>
    <t>авансовый платеж - 0%, оплата в течении 20 рабочих дней с момента подписания акта оказанных услуг</t>
  </si>
  <si>
    <t>авансовый платеж - 0%, оплата в течении 14 рабочих дней с момента подписания акта оказанных услуг</t>
  </si>
  <si>
    <t>авансовый платеж-0%, оплата в течении 14 рабочих дней с момента подписания акта выполненных работ</t>
  </si>
  <si>
    <t>авансовый платеж - 30%, окончательная оплата в течении 20 рабочих дней с момента подписания акта оказанных услуг</t>
  </si>
  <si>
    <t>авансовый платеж - 0%, окончательная оплата после подписания акта выполненных работ в течений 20-ти рабочих дней</t>
  </si>
  <si>
    <t>авансовый платеж-0%, оплата в течении 20 рабочих дней с момента подписания акта приема - передачи поставленных товаров</t>
  </si>
  <si>
    <t>авансовый платеж-0%, оплата в течении 30 рабочих дней с момента подписания акта выполненных работ</t>
  </si>
  <si>
    <t>авансовый платеж-0%, оплата в течении 20 рабочих дней с момента подписания акта выполненных работ</t>
  </si>
  <si>
    <t>авансовый платеж - 0%, оплата в течении 30 рабочих дней с момента подписания акта оказанных услуг</t>
  </si>
  <si>
    <t>авансовый платеж-0%, оплата в течении 15 рабочих дней с момента подписания акта приема - передачи поставленных товаров</t>
  </si>
  <si>
    <t xml:space="preserve">авансовый платеж-0%, после подписания акта выполненных работ в течении 10 рабочих дней </t>
  </si>
  <si>
    <t xml:space="preserve">авансовый платеж-100% по каждой заявке после получения оригинала счета на оплату  </t>
  </si>
  <si>
    <t>авансовый платеж - 50%, оставшаяся часть в течении 30 рабочих дней с момента подписания акта оказанных услуг</t>
  </si>
  <si>
    <t>авансовый платеж- 50%, оставшаяся часть в течение 15 рабочих дней с момента подписания акта выполненных работ</t>
  </si>
  <si>
    <t>авансовый платеж- 30%, оставшаяся часть в течение 15 рабочих дней с момента подписания акта выполненных работ</t>
  </si>
  <si>
    <t>авансовый платеж -50%, окончательная оплата с момента подписания акта приемочной комиссии в течений 20-ти рабочих дней</t>
  </si>
  <si>
    <t xml:space="preserve">авансовый платеж-0%, ежемесячная оплата  в течение 20 -ти рабочих дней с момента подписания акта выполненных работ </t>
  </si>
  <si>
    <t xml:space="preserve">авансовый платеж-30%, ежемесячная оплата  в течение 15 рабочих дней с момента подписания акта выполненных работ </t>
  </si>
  <si>
    <t>авансовый платеж - 30%, окончательная оплата в течении 30 рабочих дней с момента подписания акта оказанных услуг</t>
  </si>
  <si>
    <t>авансовый платеж-30%, промежуточные платежи за оказанные услуги на отчетный период равными долями в соответствий с графиком оплаты, окончательная оплата после подписания Акта приемочной комиссии в течение 20  рабочих дней</t>
  </si>
  <si>
    <t>авансовый платеж-30%, промежуточные платежи за оказанные услуги на отчетный период равными долями в соответствий с графиком оплаты, окончательная оплата после подписания Акта Государственной приемочной комиссии в течений 20 рабочих дней</t>
  </si>
  <si>
    <t>ежемесячный авансовый платеж - 100%</t>
  </si>
  <si>
    <t xml:space="preserve">авансовый платеж-0%, оплата по каждой заявке в течении 15 рабочих дней после подписания акта оказанных услуг </t>
  </si>
  <si>
    <t xml:space="preserve">авансовый платеж-0%, оплата по каждой заявке в течении 30 рабочих дней после подписания акта оказанных услуг </t>
  </si>
  <si>
    <t>авансовый платеж-0%, оплата ежемесячно согласно табеля учета рабочего времени</t>
  </si>
  <si>
    <t xml:space="preserve">аванстық төлем -0%,жеткізілген тауарларды қабылдау-табыстау актісіне қол қойылған сәттен бастап 15 жұмыс күні ішінде төлеу </t>
  </si>
  <si>
    <t xml:space="preserve">аванстық төлем -0%, жеткізілген тауарларды қабылдау-табыстау актісіне қол қойылған сәттен бастап 30 жұмыс күні ішінде төлеу </t>
  </si>
  <si>
    <t xml:space="preserve">аванстық төлем - 50%, қалғанын тауарларды қабылдау-табыстау актісіне қол қойылған сәттен бастап 30 жұмыс күні ішінде төлеу </t>
  </si>
  <si>
    <t xml:space="preserve">аванстық төлем -30%, орындалған жұмыстардың актісіне қол қойылған сәттен бастап ай сайын 15 жұмыс күні ішінде төлеу </t>
  </si>
  <si>
    <t xml:space="preserve">аванстық төлем - 0%, түпкілікті төлем орындалған жұмыстардың актісіне қол қойылған сәттен бастап 20 жұмыс күні ішінде </t>
  </si>
  <si>
    <t xml:space="preserve">аванстық төлем -0%, орындалған жұмыстардың актісіне қол қойылған сәттен бастап 20 жұмыс күні ішінде төлеу </t>
  </si>
  <si>
    <t>аванстық төлем -100%</t>
  </si>
  <si>
    <t xml:space="preserve">аванстық төлем - 50%, түпкілікті төлем қабылдау комисиясының актісіне қол қойылған сәттен бастап 20 жұмыс күні ішінде </t>
  </si>
  <si>
    <t xml:space="preserve">аванстық төлем -0%, орындалған жұмыстардың актісіне қол қойылған сәттен бастап 10 жұмыс күні ішінде төлеу </t>
  </si>
  <si>
    <t xml:space="preserve">аванстық төлем -0%, орындалған жұмыстардың актісіне қол қойылған сәттен бастап 30 жұмыс күні ішінде төлеу </t>
  </si>
  <si>
    <t xml:space="preserve">аванстық төлем -0%, орындалған жұмыстардың актісіне қол қойылған сәттен бастап 14 жұмыс күні ішінде төлеу </t>
  </si>
  <si>
    <t xml:space="preserve">аванстық төлем - 50%, қалған бөлігін орындалған жұмыстардың актісіне қол қойылған сәттен бастап 15 жұмыс күні ішінде төлеу </t>
  </si>
  <si>
    <t xml:space="preserve">аванстық төлем - 30%, қалған бөлігін орындалған жұмыстардың актісіне қол қойылған сәттен бастап 15 жұмыс күні ішінде төлеу </t>
  </si>
  <si>
    <t xml:space="preserve">аванстық төлем - 0%, көрсетілген қызметтер актісіне қол қойылған сәттен бастап 15 жұмыс күні ішінде төлеу </t>
  </si>
  <si>
    <t xml:space="preserve">аванстық төлем - 50%, қалған бөлігін көрсетілген қызметтер актісіне қол қойылған сәттен бастап 30 жұмыс күні ішінде төлеу </t>
  </si>
  <si>
    <t xml:space="preserve">аванстық төлем - 0%, көрсетілген қызметтер актісіне қол қойылған сәттен бастап 20 жұмыс күні ішінде төлеу </t>
  </si>
  <si>
    <t xml:space="preserve">аванстық төлем-30%, есептік кезеңдегі көрсетілген қызмет үшін аралық төлемдер төлем кестесіне сәйкес бірдей үлестермен, түпкілікті төлем Мемлекеттік қабылдау комиссиясының актісіне қол қойылғаннан кейін 20 жұмыс күні ішінде </t>
  </si>
  <si>
    <t xml:space="preserve">аванстық төлем - 0%, әр өтінім бойынша көрсетілген қызметтер актісіне қол қойылған күннен кейін 15 жұмыс күні ішінде төлеу </t>
  </si>
  <si>
    <t>тоқсан сайынғы аванстық төлем - 25%</t>
  </si>
  <si>
    <t xml:space="preserve">аванстық төлем - 0%, әр өтінім бойынша көрсетілген қызметтер актісіне қол қойылған күннен кейін 30 жұмыс күні ішінде төлеу </t>
  </si>
  <si>
    <t xml:space="preserve">аванстық төлем-100%, әр өтінім бойынша төлем есебінің түпнұсқасын алғаннан кейін  </t>
  </si>
  <si>
    <t xml:space="preserve">аванстық төлем - 0%, көрсетілген қызметтер актісіне қол қойылған сәттен бастап 30 жұмыс күні ішінде төлеу </t>
  </si>
  <si>
    <t>ай сайынғы аванстық төлем -100%</t>
  </si>
  <si>
    <t xml:space="preserve">аванстық төлем - 30%, көрсетілген қызметтер актісіне қол қойылған сәттен бастап 20 жұмыс күні ішінде түпкілікті төлеу </t>
  </si>
  <si>
    <t xml:space="preserve">аванстық төлем - 0%, көрсетілген қызметтер актісіне қол қойылған сәттен бастап 14 жұмыс күні ішінде төлеу </t>
  </si>
  <si>
    <t xml:space="preserve">аванстық төлем - 30%, көрсетілген қызметтер актісіне қол қойылған сәттен бастап 30 жұмыс күні ішінде түпкілікті төлеу </t>
  </si>
  <si>
    <t>аванстық төлем-0%, нақты көрсетілген қызмет бойынша төлеу</t>
  </si>
  <si>
    <t>аванстық төлем-0%, төлем жұмыс уақытын есептеу табеліне сәйкес ай сайын</t>
  </si>
  <si>
    <t>1_исключена</t>
  </si>
  <si>
    <t>1_скорректирована</t>
  </si>
  <si>
    <t>1_внесена</t>
  </si>
  <si>
    <t>1_енгізілді</t>
  </si>
  <si>
    <t>авансовый платеж-0%,  окончательная оплата  в течение 15 рабочих дней с момента подписания акта выполненных работ</t>
  </si>
  <si>
    <t>авансовый платеж-0%,  ежемесячная оплата  в течение 15 рабочих дней с момента подписания акта выполненных работ</t>
  </si>
  <si>
    <t>авансовый платеж - 0%, окончательная оплата в течении 15 рабочих дней с момента подписания акта оказанных услуг</t>
  </si>
  <si>
    <t xml:space="preserve">аванстық төлем -0%, орындалған жұмыстардың актісіне қол қойылған сәттен бастап ай сайын 20 жұмыс күні ішінде төлеу </t>
  </si>
  <si>
    <t xml:space="preserve">аванстық төлем - 0%, орындалған жұмыстардың актісіне қол қойылған сәттен бастап ай сайын 15 жұмыс күні ішінде төлеу </t>
  </si>
  <si>
    <t xml:space="preserve">аванстық төлем - 0%, түпкілікті төлем орындалған жұмыстардың актісіне қол қойылған сәттен бастап 15 жұмыс күні ішінде </t>
  </si>
  <si>
    <t xml:space="preserve">аванстық төлем-30%, есептік кезеңдегі көрсетілген қызмет үшін аралық төлемдер төлем кестесіне сәйкес бірдей үлестермен, түпкілікті төлем  қабылдау комиссиясының актісіне қол қойылғаннан кейін 20 жұмыс күні ішінде </t>
  </si>
  <si>
    <t>Уточненный план закупок товаров, работ и услуг  АО "НАК "Казатомпром" на 2016 год с изменениями и дополнениями</t>
  </si>
  <si>
    <t xml:space="preserve">Казатомөнеркәсіп ҰAK AҚ-ының  тауарлар, жұмыстар мен қызметтерді сатып алудың  өзгерістер және толықтыруларымен бірге 2016 жылға арналған анықталған жоспары  </t>
  </si>
  <si>
    <t>85 Т</t>
  </si>
  <si>
    <t>26.51.41.000.012.00.0796.000000000003</t>
  </si>
  <si>
    <t>Металлоискатель</t>
  </si>
  <si>
    <t>Арочный проходной детектор сотовых телефонов и электронных устройств</t>
  </si>
  <si>
    <t>2_внесена</t>
  </si>
  <si>
    <t>участок "Центральный" месторождения  "Мынкудук"</t>
  </si>
  <si>
    <t>2_скорректирована</t>
  </si>
  <si>
    <t>1-1 Р</t>
  </si>
  <si>
    <t>2_11,20,21</t>
  </si>
  <si>
    <t>2-1 Р</t>
  </si>
  <si>
    <t>2_20,21</t>
  </si>
  <si>
    <t>участок "Восточный" месторождения "Мынкудук"</t>
  </si>
  <si>
    <t>3 -1 Р</t>
  </si>
  <si>
    <t>4-1 Р</t>
  </si>
  <si>
    <t>месторождения "Северный Карамурун" и "Южный Карамурун"</t>
  </si>
  <si>
    <t>5-1 Р</t>
  </si>
  <si>
    <t>20_11,20,21</t>
  </si>
  <si>
    <t>6-1 Р</t>
  </si>
  <si>
    <t>20_11,14</t>
  </si>
  <si>
    <t>7-1 Р</t>
  </si>
  <si>
    <t>8-1 Р</t>
  </si>
  <si>
    <t>9-1 Р</t>
  </si>
  <si>
    <t>10-1 Р</t>
  </si>
  <si>
    <t>11-1 Р</t>
  </si>
  <si>
    <t>12-1 Р</t>
  </si>
  <si>
    <t>участок № 1 (Южный) месторождения "Моинкум"</t>
  </si>
  <si>
    <t>13-1 Р</t>
  </si>
  <si>
    <t>14-1 Р</t>
  </si>
  <si>
    <t xml:space="preserve">участок № 3 (Центральный: залежи 16у, 8и, 5и) месторождения "Моинкум" </t>
  </si>
  <si>
    <t>15-1 Р</t>
  </si>
  <si>
    <t>Переработка первого товарного продукта до химического природного концентрата урана   (участок "Центральный" месторождения  "Мынкудук")</t>
  </si>
  <si>
    <t>16-1 Р</t>
  </si>
  <si>
    <t>17-1 Р</t>
  </si>
  <si>
    <t>Переработка первого товарного продукта до товарного десорбата на участке № 1 (Южный) месторождения "Моинкум"</t>
  </si>
  <si>
    <t>18-1 Р</t>
  </si>
  <si>
    <t>19-1 Р</t>
  </si>
  <si>
    <t>Переработка первого товарного продукта до химического концентрата природного урана по СТ НАК 12-2007 (участок "Восточный" месторождения "Мынкудук"")</t>
  </si>
  <si>
    <t>20-1 Р</t>
  </si>
  <si>
    <t>Переработка первого товарного продукта до химического концентрата природного урана по СТ НАК 12-2007 (участок "Восточный" месторождения "Мынкудук")</t>
  </si>
  <si>
    <t>Переработка первого товарного продукта до товарного десорбата по СТ НАК 14-2014 (участок "Восточный" месторождения "Мынкудук")</t>
  </si>
  <si>
    <t>21-1 Р</t>
  </si>
  <si>
    <t>22-1 Р</t>
  </si>
  <si>
    <t>Переработка первого товарного продукта до химического концентрата природного урана по СТ НАК 12-2007 (месторождения "Северный Карамурун" и "Южный Карамурун")</t>
  </si>
  <si>
    <t>23-1 Р</t>
  </si>
  <si>
    <t>20_11</t>
  </si>
  <si>
    <t>Землестроительные работы при разведка урана на участке № 3 (Центральный: залежи 16у) месторождения "Моинкум"</t>
  </si>
  <si>
    <t>24-1 Р</t>
  </si>
  <si>
    <t>месторождение "Жалпак"</t>
  </si>
  <si>
    <t>25-1 Р</t>
  </si>
  <si>
    <t>26-1 Р</t>
  </si>
  <si>
    <t>Разработка и утверждение Проекта по государственному геологическому изучению недр на Аккум-Яныкурганской площади в Сырдарьинской урановорудной и поискового бурения в 2017-2020 гг.</t>
  </si>
  <si>
    <t>2_6,11</t>
  </si>
  <si>
    <t>46-1 Р</t>
  </si>
  <si>
    <t>Разработка и внедрение информационной системы планирования ресурсов предприятия (ERP)</t>
  </si>
  <si>
    <t>2_6,11,14,20,21</t>
  </si>
  <si>
    <t>47-1 Р</t>
  </si>
  <si>
    <t>2_исключена</t>
  </si>
  <si>
    <t>49-1 Р</t>
  </si>
  <si>
    <t>Разработка и внедрение автоматизированной системы управления процессами технического обслуживания и ремонта производственных активов, зданий, сооружений и инженерных коммуникаций - EAM</t>
  </si>
  <si>
    <t>51-2 Р</t>
  </si>
  <si>
    <t>авансовый платеж - 50%, оставшаяся часть в течении 20 рабочих дней с момента подписания акта выполненых работ</t>
  </si>
  <si>
    <t>1_11,14,20,21; 2_11,15</t>
  </si>
  <si>
    <t>52-1 Р</t>
  </si>
  <si>
    <t>Разработка проектно-сметной документации и программного обеспечения для "Технического перевооружения АСУТП и систем диспетчеризации производственных участков Канжуган и Южный Моинкум в Сузакском районе ЮКО"</t>
  </si>
  <si>
    <t>февраль-июнь</t>
  </si>
  <si>
    <t>2_6,11,14</t>
  </si>
  <si>
    <t>53-1 Р</t>
  </si>
  <si>
    <t>Строительно-монтажные и пуско-наладочные работы по проекту "Технического перевооружения АСУТП и систем диспетчеризации производственных участков Канжуган и Южный Моинкум в Сузакском районе ЮКО"</t>
  </si>
  <si>
    <t>54-1 Р</t>
  </si>
  <si>
    <t xml:space="preserve">Разработка конструкторской документации системы управления печами сушки и прокалки ВГТП-8 </t>
  </si>
  <si>
    <t>февраль-май</t>
  </si>
  <si>
    <t>авансовый платеж - 30%, оставшаяся часть в течении 20 рабочих дней с момента подписания акта выполненых работ</t>
  </si>
  <si>
    <t>2_6,11,14,15</t>
  </si>
  <si>
    <t>56-1 Р</t>
  </si>
  <si>
    <t>2_15</t>
  </si>
  <si>
    <t>58-1 Р</t>
  </si>
  <si>
    <t>2_11,14</t>
  </si>
  <si>
    <t>59-1 Р</t>
  </si>
  <si>
    <t>65-1 Р</t>
  </si>
  <si>
    <t xml:space="preserve">Разработка проекта "Создание геохимического барьера (ГХБ) на основе природных сорбентов на территории ТОО "МАЭК-Казатомпром" для защиты окружающей среды от проливов ЖРО" </t>
  </si>
  <si>
    <t>2_6</t>
  </si>
  <si>
    <t>76 Р</t>
  </si>
  <si>
    <t>77 Р</t>
  </si>
  <si>
    <t>Внесение изменении и дополнении в проект "Отработка месторождении "Северный Карамурун" и "Южный Карамурун"</t>
  </si>
  <si>
    <t>март-август</t>
  </si>
  <si>
    <t xml:space="preserve">авансовый платеж-30%, окончательная оплата  в течение 15 рабочих дней с момента подписания акта выполненных работ </t>
  </si>
  <si>
    <t>78 Р</t>
  </si>
  <si>
    <t>Разработка и внедрение информационной системы -Корпоративная система анализа закупок (КСАЗ)</t>
  </si>
  <si>
    <t>авансовый платеж - 0%, оплата в течении 20 рабочих дней с момента подписания акта выполненных работ</t>
  </si>
  <si>
    <t>79 Р</t>
  </si>
  <si>
    <t xml:space="preserve">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 </t>
  </si>
  <si>
    <t xml:space="preserve">Разработка проекта ликвидации с рекультивацией выведенного из эксплуатации корпуса УППР (Участок переработки продуктивных растворов) ПВ-19 рудника Восточный Мынкудук месторождения Мынкудук   </t>
  </si>
  <si>
    <t>13-1 У</t>
  </si>
  <si>
    <t>27-1 У</t>
  </si>
  <si>
    <t>2_6,11,14,15,23</t>
  </si>
  <si>
    <t>31-1 У</t>
  </si>
  <si>
    <t>Аренда багажных вагонов для транспортировки по территории РК, РФ и Украина. Станция Жанатас</t>
  </si>
  <si>
    <t>2_6,20,21</t>
  </si>
  <si>
    <t>по территроии РК, РФ, КНР</t>
  </si>
  <si>
    <t>33-1 У</t>
  </si>
  <si>
    <t xml:space="preserve">февраль-март </t>
  </si>
  <si>
    <t>НДС не облагается; 2_11,14,23</t>
  </si>
  <si>
    <t>34-1 У</t>
  </si>
  <si>
    <t>35-1 У</t>
  </si>
  <si>
    <t>Экспедиторские услуги   Алтынтау</t>
  </si>
  <si>
    <t>36-1 У</t>
  </si>
  <si>
    <t>2_11,14,23</t>
  </si>
  <si>
    <t>37-1 У</t>
  </si>
  <si>
    <t>40-1 У</t>
  </si>
  <si>
    <t>авансовый платеж 70%, оставшаяся часть в течении 30 рабочих дней с момента подписания акта оказанных услуг.</t>
  </si>
  <si>
    <t>НДС не облагается; 2_11,14,15,23</t>
  </si>
  <si>
    <t>41-1 У</t>
  </si>
  <si>
    <t>42-2 У</t>
  </si>
  <si>
    <t>НДС не облагается; 1_11,14; 2_20,21</t>
  </si>
  <si>
    <t>43-2 У</t>
  </si>
  <si>
    <t>45-1 У</t>
  </si>
  <si>
    <t>НДС не облагается; 2_20,21</t>
  </si>
  <si>
    <t>49-1 У</t>
  </si>
  <si>
    <t xml:space="preserve">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t>
  </si>
  <si>
    <t>март 2016г.-февраль 2017г.</t>
  </si>
  <si>
    <t>50-1 У</t>
  </si>
  <si>
    <t xml:space="preserve">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Станция Защита </t>
  </si>
  <si>
    <t>51-1 У</t>
  </si>
  <si>
    <t xml:space="preserve">Услуги по обеспечению вагонами прикрытия, их распределению и управлению. Станция Защита </t>
  </si>
  <si>
    <t>53-1 У</t>
  </si>
  <si>
    <t>58-1 У</t>
  </si>
  <si>
    <t>66-1 У</t>
  </si>
  <si>
    <t>67-1 У</t>
  </si>
  <si>
    <t>2_14,20,21</t>
  </si>
  <si>
    <t>НДС не облагается; 2_исключена</t>
  </si>
  <si>
    <t>январ 2016г.-январь 2017г.</t>
  </si>
  <si>
    <t>104-1 У</t>
  </si>
  <si>
    <t>113-1 У</t>
  </si>
  <si>
    <t>114-1 У</t>
  </si>
  <si>
    <t>115-1 У</t>
  </si>
  <si>
    <t>авансовый платеж - 50%, окончательная оплата в течении 20 рабочих дней с момента подписания акта оказанных услуг</t>
  </si>
  <si>
    <t>125-1 У</t>
  </si>
  <si>
    <t>135-1 У</t>
  </si>
  <si>
    <t xml:space="preserve">февраль 2016г.-январь 2017г. </t>
  </si>
  <si>
    <t>137-1 У</t>
  </si>
  <si>
    <t>139-1 У</t>
  </si>
  <si>
    <t>1_внесение; НДС не облагается; 2_исключена</t>
  </si>
  <si>
    <t>163 У</t>
  </si>
  <si>
    <t>164 У</t>
  </si>
  <si>
    <t>70.22.11.000.006.00.0777.000000000000</t>
  </si>
  <si>
    <t>Услуги консультационные по сопровождению сделок по ликвидации/реализации юридических лиц</t>
  </si>
  <si>
    <t>Консультационные услуги по сопровождению сделки по реализации   ТОО "Astana Solar"</t>
  </si>
  <si>
    <t>165 У</t>
  </si>
  <si>
    <t>Оценка рыночной стоимости доли участия в уставном капитале ТОО "Astana Solar"</t>
  </si>
  <si>
    <t>166 У</t>
  </si>
  <si>
    <t>Консультационные услуги по сопровождению сделки по реализации   АО "Каустик"</t>
  </si>
  <si>
    <t>167 У</t>
  </si>
  <si>
    <t>Оценка рыночной стоимости доли участия в уставном капитале ТОО "МК "KazSilicon"</t>
  </si>
  <si>
    <t>168 У</t>
  </si>
  <si>
    <t>Оценка рыночной стоимости доли участия в уставном капитале ТОО "СП "СКЗ-Казатомпром"</t>
  </si>
  <si>
    <t>169 У</t>
  </si>
  <si>
    <t>Оценка рыночной стоимости доли участия в уставном капитале ТОО "Корган-Казатомпром"</t>
  </si>
  <si>
    <t>170 У</t>
  </si>
  <si>
    <t>Оценка рыночной стоимости долей участия в уставном капитале ТОО "СП "КТ Редкометальная компания"</t>
  </si>
  <si>
    <t>171 У</t>
  </si>
  <si>
    <t xml:space="preserve">Оценка рыночной стоимости доли участия  в уставном капитале АО «Казахстанские атомные электрические станции» (АО «КАЭС») </t>
  </si>
  <si>
    <t>172 У</t>
  </si>
  <si>
    <t>Оценка рыночной стоимости доли участия в уставном капитале ТОО "Казпероксид"</t>
  </si>
  <si>
    <t>173 У</t>
  </si>
  <si>
    <t>Оценка рыночной стоимости доли участия в уставном капитале ТОО "Казатомпром Сорбент"</t>
  </si>
  <si>
    <t>174 У</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</si>
  <si>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</si>
  <si>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</si>
  <si>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</si>
  <si>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Оказание электронных услуг по проведению торгов на веб-портале государственного имущества</t>
  </si>
  <si>
    <t>авансовый платеж - 0%, ежемесячная оплата  в течение 20 -ти рабочих дней с момента подписания акта оказанных услуг</t>
  </si>
  <si>
    <t>175 У</t>
  </si>
  <si>
    <t>33.14.11.200.001.00.0777.000000000000</t>
  </si>
  <si>
    <t xml:space="preserve"> Услуги по техническому обслуживанию электрического, электрораспределительного/регулирующего оборудования и аналогичной аппаратуры</t>
  </si>
  <si>
    <t>Услуги по техническому обслуживанию электрического, электрораспределительного/регулирующего оборудования и аналогичной аппаратуры</t>
  </si>
  <si>
    <t>Тех поддержка ИБП - источник бесперебойного питания</t>
  </si>
  <si>
    <t>176 У</t>
  </si>
  <si>
    <t>91.01.12.000.003.00.0777.000000000000</t>
  </si>
  <si>
    <t>Услуги по ведению архивных документов</t>
  </si>
  <si>
    <t>Услуги по оцифровке и хранению архивной документации</t>
  </si>
  <si>
    <t>177 У</t>
  </si>
  <si>
    <t>Услуги сервиса по единой точке авторизации</t>
  </si>
  <si>
    <t>178 У</t>
  </si>
  <si>
    <t xml:space="preserve">Услуги по обеспечению 3-х местными фитинговыми платформами, распределению и управлению движением платформ , специальных грузов в 20-ти футовых (24-х тонных) контейнерах. Станция Жанатас </t>
  </si>
  <si>
    <t>179 У</t>
  </si>
  <si>
    <t xml:space="preserve">Услуги по обеспечению 3-х местными фитинговыми платформами, распределению и управлению движением платформ , специальных грузов в 20-ти футовых (24-х тонных) контейнерах. Станция Алтынтау </t>
  </si>
  <si>
    <t>180 У</t>
  </si>
  <si>
    <t xml:space="preserve">Услуги по обеспечению 3-х местными фитинговыми платформами, распределению и управлению движением платформ , специальных грузов в 20-ти футовых (24-х тонных) контейнерах. Станция Разъезд №26 </t>
  </si>
  <si>
    <t>181 У</t>
  </si>
  <si>
    <t xml:space="preserve">Услуги по обеспечению вагонами прикрытия, их распределению и управлению. Станция Жанатас </t>
  </si>
  <si>
    <t>182 У</t>
  </si>
  <si>
    <t>Услуги по обеспечению вагонами прикрытия, их распределению и управлению. Станция Алтынтау</t>
  </si>
  <si>
    <t>183 У</t>
  </si>
  <si>
    <t>Услуги по обеспечению вагонами прикрытия, их распределению и управлению. Разъезд №26</t>
  </si>
  <si>
    <t>184 У</t>
  </si>
  <si>
    <t>Аренда багажных вагонов для транспортировки по территории РК, РФ и Укараина. ст. Защита</t>
  </si>
  <si>
    <t>185 У</t>
  </si>
  <si>
    <t>Аренда багажных вагонов для транспортировки по территории РК, РФ и Украина. ст. Алтынтау</t>
  </si>
  <si>
    <t>186 У</t>
  </si>
  <si>
    <t>Аренда багажных вагонов для транспортировки по территории РК, РФ и Украина.  Разъезд №26</t>
  </si>
  <si>
    <t>187 У</t>
  </si>
  <si>
    <t>66.19.91.335.000.00.0777.000000000000</t>
  </si>
  <si>
    <t>Услуги по финансовым консультациям</t>
  </si>
  <si>
    <t>услуги по предоставлению заключения о справедливости Сделки</t>
  </si>
  <si>
    <t>март 2016г. -март 2017г.</t>
  </si>
  <si>
    <t>188 У</t>
  </si>
  <si>
    <t>189 У</t>
  </si>
  <si>
    <t>Подготовка имиджевой и сувенирной продукции, оплата участия, изготовление стендов, видеопродукции, участие в выставке "Nuclear Industry Summit Expo"  г.Вашингтон, США, аренда выставочной площади</t>
  </si>
  <si>
    <t>Қазатомөнеркәсіп ҰАК" АҚ</t>
  </si>
  <si>
    <t>Металл 
іздеуіш</t>
  </si>
  <si>
    <t xml:space="preserve"> Ұялы телефондар мен электронды құрылғылардың аркалы кіріс-шығыс детекторы</t>
  </si>
  <si>
    <t xml:space="preserve">Астана қ., Қонаев көшесі, 10 </t>
  </si>
  <si>
    <t>наурыз-сәүір</t>
  </si>
  <si>
    <t>2_енгізілді</t>
  </si>
  <si>
    <t>"Мыңқұдық" кен орнындағы  "Орталық" учаскесі</t>
  </si>
  <si>
    <t>2_өзгертілді</t>
  </si>
  <si>
    <t>1-1 Ж</t>
  </si>
  <si>
    <t>2-1 Ж</t>
  </si>
  <si>
    <t>"Мыңқұдық" кен орнындағы  "Шығыс" учаскесі</t>
  </si>
  <si>
    <t>3-1 Ж</t>
  </si>
  <si>
    <t>4-1 Ж</t>
  </si>
  <si>
    <t xml:space="preserve"> "Солтүстік Қарамұрын" және   "Оңтүстік Қарамұрын" кен орындары</t>
  </si>
  <si>
    <t>5-1 Ж</t>
  </si>
  <si>
    <t xml:space="preserve">Оңтүстік Қазақстан облысының "Буденовское" кен орнының 6-7 учаскелеріндегі барлау жұмыстары </t>
  </si>
  <si>
    <t>6-1 Ж</t>
  </si>
  <si>
    <t>"Жалпақ" кен орнындағы барлау жұмыстары</t>
  </si>
  <si>
    <t>7-1 Ж</t>
  </si>
  <si>
    <t>"Жалпақ" кенішінде су жиғыш ұңғымаларын салу бойынша жұмыстар</t>
  </si>
  <si>
    <t>8-1 Ж</t>
  </si>
  <si>
    <t>9-1 Ж</t>
  </si>
  <si>
    <t>10-1 Ж</t>
  </si>
  <si>
    <t>11-1 Ж</t>
  </si>
  <si>
    <t>12-1 Ж</t>
  </si>
  <si>
    <t>"Мойынқұм" кен орнындағы №1 учаскесі (Оңтустік)</t>
  </si>
  <si>
    <t>13-1 Ж</t>
  </si>
  <si>
    <t>14-1 Ж</t>
  </si>
  <si>
    <t xml:space="preserve"> "Мойынқұм" кен орнының  № 3 (Орталық: 16у, 8и, 5и тыңайған жерлері) учаскесі</t>
  </si>
  <si>
    <t>15-1 Ж</t>
  </si>
  <si>
    <t>Бірінші тауарлық өнімді химиялық табиғи уран концентратына дейін өңдеу ("Мыңқұдық" кен орнындағы  "Орталық" учаскесі)</t>
  </si>
  <si>
    <t>16-1 Ж</t>
  </si>
  <si>
    <t>17-1 Ж</t>
  </si>
  <si>
    <t xml:space="preserve">"Мойынқұм" кен орнындағы №1 учаскесінде (Оңтустік) бірінші тауарлық өнімді тауарлық десорбатқа дейін өңдеу </t>
  </si>
  <si>
    <t>18-1 Ж</t>
  </si>
  <si>
    <t xml:space="preserve"> "Мойынқұм " кен орнының № 3 (Орталық: 16у, 8и, 5и) учаскесінде бірінші тауарлық өнімді тауарлық десорбатқа дейін өңдеу  </t>
  </si>
  <si>
    <t>19-1 Ж</t>
  </si>
  <si>
    <t xml:space="preserve">   12-2007 ҰАК СТ бойынша бірінші тауарлық өнімді химиялық табиғи уран концентратына дейін өңдеу("Мыңқұдық" кен орнындағы  "Шығыс" учаскесі)</t>
  </si>
  <si>
    <t>20-1 Ж</t>
  </si>
  <si>
    <t xml:space="preserve"> 14-2014 ҰАК СТ бойынша бірінші тауарлық өнімді тауарлық десорбатқа дейін өңдеу("Мыңқұдық" кен орнындағы  "Шығыс" учаскесі)</t>
  </si>
  <si>
    <t>21-1 Ж</t>
  </si>
  <si>
    <t>22-1 Ж</t>
  </si>
  <si>
    <t xml:space="preserve"> 12-2007 ҰАК  СТ бойынша бірінші тауарлық өнімді химиялық табиғи уран концентратына дейін өңдеу   ( "Солтүстік Қарамұрын" және   "Оңтүстік Қарамұрын" кен орындарында)</t>
  </si>
  <si>
    <t>23-1 Ж</t>
  </si>
  <si>
    <t>"Мойынқұм" кен орнының  № 3 (Орталық 16у) участкесінде уран өндіру кезіндегі жер құрылыс жұмыстары</t>
  </si>
  <si>
    <t>24-1 Ж</t>
  </si>
  <si>
    <t>"Жалпақ" кен орны</t>
  </si>
  <si>
    <t>25-1 Ж</t>
  </si>
  <si>
    <t>26-1 Ж</t>
  </si>
  <si>
    <t xml:space="preserve">Сырдария уран кен провинциясындағы Аққұм-Жаңақорған алаңында жер қойнауын мемлекеттік геологиялық зерделеу және 2017-2020 жылдардағы іздеу бұрғылау жөніндегі жобаны әзірлеп бекіту </t>
  </si>
  <si>
    <t>46-1 Ж</t>
  </si>
  <si>
    <t>Кәсіпорынның ресурстарын жоспарлау ақпараттық жүйесін өңдеу және еңгізу (ERP)</t>
  </si>
  <si>
    <t>47-1 Ж</t>
  </si>
  <si>
    <t>2_алынып тасталды</t>
  </si>
  <si>
    <t>49-1 Ж</t>
  </si>
  <si>
    <t>Техникалық қызмет көрсету және өндірістік активтерді, ғимараттарды, құрылыстарды және инженерлік коммуникацияларды жөндеу үдерістерін басқаратын автоматтандырылған жүйені өңдеу және еңгізу</t>
  </si>
  <si>
    <t>51-2 Ж</t>
  </si>
  <si>
    <t xml:space="preserve">аванстық төлем - 50%, қалған бөлігін орындалған жұмыстардың актісіне қол қойылған сәттен бастап 20 жұмыс күні ішінде төлеу </t>
  </si>
  <si>
    <t>52-1 Ж</t>
  </si>
  <si>
    <t xml:space="preserve">"ОҚО Созақ ауданындағы Қанжуған және Оңтүстік Мойынқұм өндірістік аумақтарында диспетчерлік жүйесін және АСУТП-ы техникалық қайта жарақтандыру үшін" жобалау-сметалық құжаттаманы әзірлеу және бағдарламалық қамтамасыздандыру </t>
  </si>
  <si>
    <t>ақпан-маусым</t>
  </si>
  <si>
    <t>53-1 Ж</t>
  </si>
  <si>
    <t>«ОҚО Созақ ауданындағы Қанжуған және Оңтүстік Мойынқұм өндірістік аумақтарында диспетчерлік жүйесін және АСУТП-ы техникалық қайта жарақтандыру" жобасы бойынша құрылыс, монтаждау және іске қосу жұмыстары.</t>
  </si>
  <si>
    <t>54-1 Ж</t>
  </si>
  <si>
    <t>ВГТП-8 кептіру және қыздыру пештерінің басқару жүйесінің құрастырымдық құжаттамасын өңдеу</t>
  </si>
  <si>
    <t>ақпан-мамыр</t>
  </si>
  <si>
    <t xml:space="preserve">аванстық төлем - 30%, қалған бөлігін орындалған жұмыстардың актісіне   қол қойылған сәттен бастап 20 жұмыс күні ішінде төлеу </t>
  </si>
  <si>
    <t>56-1 Ж</t>
  </si>
  <si>
    <t>58-1 Ж</t>
  </si>
  <si>
    <t>59-1 Ж</t>
  </si>
  <si>
    <t xml:space="preserve">аванстық төлем - 30%, қалған бөлігін көрсетілген қызметтер актісіне қол қойылған сәттен бастап 15 жұмыс күні ішінде төлеу </t>
  </si>
  <si>
    <t>65-1 Ж</t>
  </si>
  <si>
    <t>76 Ж</t>
  </si>
  <si>
    <t>77 Ж</t>
  </si>
  <si>
    <t>"Оңтүстік Қарамұрын" және "Солтүстік Қарамұрын" кен орындарын игеру жобасына өзгерістер мен толықтырулар енгізу</t>
  </si>
  <si>
    <t>наурыз-тамыз</t>
  </si>
  <si>
    <t xml:space="preserve">аванстық төлем -30%, түпкілікті төлем орындалған жұмыстардың актісіне қол қойылған сәттен бастап 15 жұмыс күні ішінде </t>
  </si>
  <si>
    <t>78 Ж</t>
  </si>
  <si>
    <t>Ақпараттық жүйені жасау (өңдеу) жұмыстары</t>
  </si>
  <si>
    <t>Сатып алуды талдау ақпараттық корпоративті жүйені өңдеу және оны еңгізу</t>
  </si>
  <si>
    <t>79 Ж</t>
  </si>
  <si>
    <t xml:space="preserve">Нормативтік/техникалық құжаттаманы/техникалық схемаларды/паспорттарды, техникалық-экономикалық негіздемені және осыған ұқсас құжаттарды әзірлеу/түзету жөніндегі жұмыстар   </t>
  </si>
  <si>
    <t xml:space="preserve">Мыңқұдық кенорнының Шығыс Мыңқұдық кеніші ЖШ-19 ӨЕҚУ (Өнімді еретінділерді қайта өңдеу учаскесі)  пайдаланудан шығарылған корпусын қалпына келтіре отырып, тарату жобасын әзірлеу   </t>
  </si>
  <si>
    <t xml:space="preserve"> наурыз-желтоқсан </t>
  </si>
  <si>
    <t>13-1 Қ</t>
  </si>
  <si>
    <t>27-1 Қ</t>
  </si>
  <si>
    <t xml:space="preserve">Өтінім беруші тауардың шығарылған жерін растайтын ұсынған құжаттарын талдау, тауардың шығарылған жері туралы сараптау актісін оны тиісті ресімделуіне, ресімдеу туралу тұжырымдаманың жасалуына және тауардың шығарылған жері туралы сертификаттың берілуіне қатысты талдау </t>
  </si>
  <si>
    <t>31-1 Қ</t>
  </si>
  <si>
    <t>ҚР, РФ және Украинаға дейін тасымалдау үшін жүк вагондарын жалға алу. Жанатас станциясы</t>
  </si>
  <si>
    <t xml:space="preserve">ҚР, РФ, ҚХР аумағында </t>
  </si>
  <si>
    <t>33-1 Қ</t>
  </si>
  <si>
    <t>ҚҚС салынбайды; 2_11,14,23</t>
  </si>
  <si>
    <t>34-1 Қ</t>
  </si>
  <si>
    <t>35-1 Қ</t>
  </si>
  <si>
    <t xml:space="preserve">  "Алтынтау" экспедиторлық ықзметтер </t>
  </si>
  <si>
    <t>36-1 Қ</t>
  </si>
  <si>
    <t>37-1 Қ</t>
  </si>
  <si>
    <t>40-1 Қ</t>
  </si>
  <si>
    <t xml:space="preserve">аванстық төлем - 70%, қалған бөлігін көрсетілген қызметтер актісіне қол қойылған сәттен бастап 30 жұмыс күні ішінде төлеу </t>
  </si>
  <si>
    <t>ҚҚС салынбайды; 2_11,14,15,23</t>
  </si>
  <si>
    <t xml:space="preserve"> РФ аумағында</t>
  </si>
  <si>
    <t>41-1 Қ</t>
  </si>
  <si>
    <t>42-2 Қ</t>
  </si>
  <si>
    <t>ҚҚС салынбайды; 1_11,14; 2_20,21</t>
  </si>
  <si>
    <t>43-2 Қ</t>
  </si>
  <si>
    <t>45-1 Қ</t>
  </si>
  <si>
    <t>ҚҚС салынбайды; 2_20,21</t>
  </si>
  <si>
    <t xml:space="preserve">ҚР РФ аумағында </t>
  </si>
  <si>
    <t>49-1 Қ</t>
  </si>
  <si>
    <t>ҚР, РФ аумағында</t>
  </si>
  <si>
    <t>50-1 Қ</t>
  </si>
  <si>
    <t xml:space="preserve">3-орынды фитинг платформаларымен қамтамасыз ету,  20-футтық (24-тонналық) контейнерлердегі арнайы жүктердің платформалар жылжуын бөліп беру мен басқару жөніндегі қызметтер. Защита станциясы </t>
  </si>
  <si>
    <t>51-1 Қ</t>
  </si>
  <si>
    <t xml:space="preserve">Қорғау вагондарымен қамтамасыз ету  және оларды бөлу және  басқару жөніндегі қызметтер. Защита станциясы  </t>
  </si>
  <si>
    <t>53-1 Қ</t>
  </si>
  <si>
    <t>58-1 Қ</t>
  </si>
  <si>
    <t>66-1 Қ</t>
  </si>
  <si>
    <t>67-1 Қ</t>
  </si>
  <si>
    <t>ҚҚС салынбайды; 2_алынып тасталды</t>
  </si>
  <si>
    <t>қаңтар 2016ж.-қаңтар 2017ж.</t>
  </si>
  <si>
    <t>104-1 Қ</t>
  </si>
  <si>
    <t>113-1 Қ</t>
  </si>
  <si>
    <t>114-1 Қ</t>
  </si>
  <si>
    <t>115-1 Қ</t>
  </si>
  <si>
    <t xml:space="preserve">аванстық төлем  - 50%, соңғы төлем көрсетілген қызметтер актісіне қол қойылған күнінен бастап 20 жұмыс күннің ішінде  </t>
  </si>
  <si>
    <t>125-1 Қ</t>
  </si>
  <si>
    <t>135-1 Қ</t>
  </si>
  <si>
    <t>137-1 Қ</t>
  </si>
  <si>
    <t>139-1 Қ</t>
  </si>
  <si>
    <t>1_енгізілді; ҚҚС салынбайды; 2_алынып тасталды</t>
  </si>
  <si>
    <t>163 Қ</t>
  </si>
  <si>
    <t>164 Қ</t>
  </si>
  <si>
    <t xml:space="preserve"> Заңды тұлғаларды тарату/өткізу туралы мәмілелерді консультациялық сүйемелдеу жөніндегі қызметтер </t>
  </si>
  <si>
    <t xml:space="preserve">"Astana Solar" ЖШС өткізу туралы мәмілені консультациялық сүйемелдеу жөніндегі қызметтер </t>
  </si>
  <si>
    <t xml:space="preserve">аванстық төлем - 50%,соңғы төлем көрсетілген қызметтер актісіне қол қойылған күнінен бастап 20 жұмыс күннің ішінде   </t>
  </si>
  <si>
    <t>165 Қ</t>
  </si>
  <si>
    <t xml:space="preserve"> "Astana Solar" ЖШС жарғылық капиталындағы қатысу үлесінің нарықтық құнын бағалау </t>
  </si>
  <si>
    <t>166 Қ</t>
  </si>
  <si>
    <t xml:space="preserve">"Каустик" АҚ өткізу туралы мәмілені консультациялық сүйемелдеу жөніндегі қызметтер </t>
  </si>
  <si>
    <t>167 Қ</t>
  </si>
  <si>
    <t xml:space="preserve"> "KazSilicon" МК" ЖШС жарғылық капиталындағы қатысу үлесінің нарықтық құнын бағалау </t>
  </si>
  <si>
    <t>168 Қ</t>
  </si>
  <si>
    <t xml:space="preserve"> "КҚЗ-Қазатомөнеркәсіп" БК" ЖШС  жарғылық капиталындағы қатысу үлесінің нарықтық құнын бағалау </t>
  </si>
  <si>
    <t>169 Қ</t>
  </si>
  <si>
    <t xml:space="preserve"> "Қорған-Қазатомөнеркәсіп" ЖШС жарғылық капиталындағы қатысу үлесінің нарықтық құнын бағалау </t>
  </si>
  <si>
    <t>170 Қ</t>
  </si>
  <si>
    <t xml:space="preserve"> "КТ Сирекметалл компаниясы" БК" ЖШС жарғылық капиталындағы қатысу үлесінің нарықтық құнын бағалау </t>
  </si>
  <si>
    <t>171 Қ</t>
  </si>
  <si>
    <t xml:space="preserve"> «Қазақстандық атом электр станциялары» АҚ («ҚАЭС» АҚ)  жарғылық капиталындағы қатысу үлесінің нарықтық құнын бағалау </t>
  </si>
  <si>
    <t>172 Қ</t>
  </si>
  <si>
    <t xml:space="preserve"> "Қазпероксид" ЖШС жарғылық капиталындағы қатысу үлесінің нарықтық құнын бағалау </t>
  </si>
  <si>
    <t>173 Қ</t>
  </si>
  <si>
    <t xml:space="preserve">"Қазатомөнеркәсіп Сорбент" ЖШС жарғылық капиталындағы қатысу үлесіндегі нарықтық құнын бағалау </t>
  </si>
  <si>
    <t>174 Қ</t>
  </si>
  <si>
    <t>Интернет желілерінде болып табылатын ақпараттық ресурстарға қатынауды ұсыну бойынша қызметтер</t>
  </si>
  <si>
    <t>Интернет желілерінде (пайдаланушылардың сертификациялары, қатынауды алу және т.б.) болып табылатын ақпараттық ресурстарға қатынауды ұсыну бойынша қызметтер</t>
  </si>
  <si>
    <t xml:space="preserve"> Мемлекеттік мүліктің веб-порталында сауда-саттықты өткізу жөніндегі электрондық қызметтерді көрсету </t>
  </si>
  <si>
    <t xml:space="preserve">аванстық төлем  - 0%,  көрсетілген қызметтер актісіне қол қойылған сәттен бастап ай сайын 20 жұмыс күні ішінде төлеу </t>
  </si>
  <si>
    <t>175 Қ</t>
  </si>
  <si>
    <t>Электр, электр тарату / реттеу жабдықтарды және ұқсас жабдықтарды техникалық қызмет көрсету бойынша қызметтер</t>
  </si>
  <si>
    <t>Үздіксіз қуат беру көзі құралдарының техникалық қолдау жұмыстары</t>
  </si>
  <si>
    <t>176 Қ</t>
  </si>
  <si>
    <t>Мұрағаттық құжаттарды жетектеу бойынша қызметтер</t>
  </si>
  <si>
    <t>Мұрағаттық құжаттаманы сақтау және сандықтау бойынша қызметтер</t>
  </si>
  <si>
    <t>177 Қ</t>
  </si>
  <si>
    <t>Бағдарламалық өнімдермен қашықтан пайдалану бойынша қызметтер</t>
  </si>
  <si>
    <t xml:space="preserve">Бірыңғай Аутентификация нүктесі ніңқызметтері </t>
  </si>
  <si>
    <t xml:space="preserve"> 178 Қ</t>
  </si>
  <si>
    <t xml:space="preserve">3-орынды фитинг платформаларымен қамтамасыз ету,  20-футтық (24-тонналық) контейнерлердегі арнайы жүктердің платформалар жылжуын бөліп беру мен басқару жөніндегі қызметтер. Жанатас станциясы  </t>
  </si>
  <si>
    <t xml:space="preserve"> 179 Қ</t>
  </si>
  <si>
    <t xml:space="preserve">3-орынды фитинг платформаларымен қамтамасыз ету,  20-футтық (24-тонналық) контейнерлердегі арнайы жүктердің платформалар жылжуын бөліп беру мен басқару жөніндегі қызметтер. Алтынтау станциясы  </t>
  </si>
  <si>
    <t xml:space="preserve"> 180 Қ</t>
  </si>
  <si>
    <t xml:space="preserve">3-орынды фитинг платформаларымен қамтамасыз ету,  20-футтық (24-тонналық) контейнерлердегі арнайы жүктердің платформалар жылжуын бөліп беру мен басқару жөніндегі қызметтер. №26 Разъезд станциясы  </t>
  </si>
  <si>
    <t xml:space="preserve"> 181 Қ</t>
  </si>
  <si>
    <t xml:space="preserve">Қорғау вагондарымен қамтамасыз ету  және оларды бөлу және  басқару жөніндегі қызметтер. Жанатас станциясы  </t>
  </si>
  <si>
    <t xml:space="preserve"> 182 Қ</t>
  </si>
  <si>
    <t xml:space="preserve">Қорғау вагондарымен қамтамасыз ету  және оларды бөлу және  басқару жөніндегі қызметтер. Алтынтау станциясы  </t>
  </si>
  <si>
    <t xml:space="preserve"> 183 Қ</t>
  </si>
  <si>
    <t>Қорғау вагондарымен қамтамасыз ету  және оларды бөлу және  басқару жөніндегі қызметтер. №26 Разъезд</t>
  </si>
  <si>
    <t xml:space="preserve"> 184 Қ</t>
  </si>
  <si>
    <t>ҚР, РФ және Украинаға дейін тасымалдау үшін жүк вагондарын жалға алу. Защита станциясы</t>
  </si>
  <si>
    <t xml:space="preserve"> 185 Қ</t>
  </si>
  <si>
    <t>ҚР, РФ және Украинаға дейін тасымалдау үшін жүк вагондарын жалға алу. Алтынтау станциясы</t>
  </si>
  <si>
    <t xml:space="preserve"> 186 Қ</t>
  </si>
  <si>
    <t>ҚР, РФ және Украинаға  дейін тасымалдау үшін жүк вагондарын жалға алу.  №26 Разъезд</t>
  </si>
  <si>
    <t xml:space="preserve"> 187 Қ</t>
  </si>
  <si>
    <t>Мәміленің әділеттілігі туралы тұжырымдаманы беру қызметтері </t>
  </si>
  <si>
    <t xml:space="preserve"> 188 Қ</t>
  </si>
  <si>
    <t xml:space="preserve"> Разъезд№26 экспедиторлық ықзметтер </t>
  </si>
  <si>
    <t xml:space="preserve"> 189 Қ</t>
  </si>
  <si>
    <t xml:space="preserve"> Имидждік және кәдесыйлық өнімдерді дайындау, қатысуға ақы төлеу, бейне өнімдерді, стендтерді дайындау,АҚШ , Вашингтон қаласындағы "Nuclear Industry Summit Expo" көрмесіне қатысу, көрмелік алаңды жалға алу</t>
  </si>
  <si>
    <t xml:space="preserve">  "СТҚ ағымдарынан қоршаған ортаны қорғау үшін "МАЭК-Қазатомөнеркәсіп" ШШС аумағында табиғи сорбент негізінде геохимиялық барьерді (ГХБ) құру" жобасын әзірлеу</t>
  </si>
  <si>
    <t>арочный (рамочный)</t>
  </si>
  <si>
    <t xml:space="preserve">Аркалы (рамалы)
</t>
  </si>
  <si>
    <t>авансовый платеж-30% оставшаяся часть в течении 20 рабочих дней с момента подписания акта приема - передачи  выполненных работ</t>
  </si>
  <si>
    <t xml:space="preserve">аванстық төлем - 30%, қалған бөлігін орындалған жұмыстардың актісіне қол қойылған сәттен бастап 20 жұмыс күні ішінде төлеу </t>
  </si>
  <si>
    <t xml:space="preserve">Анализ представленных заявителем документов, подтверждающих происхождение товара, анализ акта экспертизы о происхождении товара на предмет его надлежащего оформления и составление заключения об оформлении и выдаче сертификата о происхождении товара </t>
  </si>
  <si>
    <t>3_скорректирована</t>
  </si>
  <si>
    <t>1-1 Т</t>
  </si>
  <si>
    <t>3_7,11,22</t>
  </si>
  <si>
    <t>3_исключена</t>
  </si>
  <si>
    <t>8-1 Т</t>
  </si>
  <si>
    <t>26.20.11.100.002.00.0796.000000000004</t>
  </si>
  <si>
    <t>11-1 Т</t>
  </si>
  <si>
    <t>26.30.23.900.000.00.0839.000000000000</t>
  </si>
  <si>
    <t>для проведения видеоконференций</t>
  </si>
  <si>
    <t>май-август</t>
  </si>
  <si>
    <t>3_5,6,11,14</t>
  </si>
  <si>
    <r>
      <t xml:space="preserve">Поддержка видео: -  не менее 20-ти одновременных участников при разрешении 1080p/60кадров/сек;
- не менее 40-ти одновременных участников при разрешении 1080р/30 кадров/сек;
- не менее 80-ти одновременных участников при разрешении 720р/30 кадров/сек;
- не менее 160-ти одновременных участников при разрешении 480р/30 кадров/сек;
-поддержка кодеков H.261, H.263, H.263 +, H.264, H.264 SVC и H.264 High-Profile;
- поддержка параллельных каналов 1080p/60fps для передачи видео и контента;
- максимально допустимое разрешение видео при показе PC контента – не менее WUXGA;
- максимально допустимая пропускная способность передачи видео -  не менее 12 Мбит/с.                                                             2 комплекта видеостен (Тип 1 и Тип 2): </t>
    </r>
    <r>
      <rPr>
        <b/>
        <sz val="14"/>
        <rFont val="Times New Roman"/>
        <family val="1"/>
        <charset val="204"/>
      </rPr>
      <t xml:space="preserve">       </t>
    </r>
    <r>
      <rPr>
        <sz val="14"/>
        <rFont val="Times New Roman"/>
        <family val="1"/>
        <charset val="204"/>
      </rPr>
      <t xml:space="preserve">                                 </t>
    </r>
    <r>
      <rPr>
        <sz val="10"/>
        <rFont val="Times New Roman"/>
        <family val="1"/>
        <charset val="204"/>
      </rPr>
      <t>- Тип 1 - конфигурация 3х3 видеомодуля 55"
- физический размер графического поля – (ШхВ) 3634 х 2046 мм
- общее разрешение графического поля видеостены – 
5760 х 3240 пикселей.                         Тип 2 - конфигурация 2х2 видеомодуля 55"
- физический размер графического поля – (ШхВ) 2423 х 1364 мм
- общее разрешение графического поля видеостены – 
3840 х 2160 пикселей</t>
    </r>
  </si>
  <si>
    <t>17-1 Т</t>
  </si>
  <si>
    <t>3_22</t>
  </si>
  <si>
    <t>18-1 Т</t>
  </si>
  <si>
    <t>53-1 Т</t>
  </si>
  <si>
    <t>54-1 Т</t>
  </si>
  <si>
    <t>86 Т</t>
  </si>
  <si>
    <t>Бизнес ноутбук</t>
  </si>
  <si>
    <t>Диагональ не более 14" WQHD+, IPS, RAM 8Gb, Core i7, SSD 256Gb</t>
  </si>
  <si>
    <t>3_внесена</t>
  </si>
  <si>
    <t>37-2 Р</t>
  </si>
  <si>
    <t>1_20,21; 3_20,21</t>
  </si>
  <si>
    <t>47-2 Р</t>
  </si>
  <si>
    <t>2_20,21; 3_11,14</t>
  </si>
  <si>
    <t>49-2 Р</t>
  </si>
  <si>
    <t>2_6,11; 3_11,14</t>
  </si>
  <si>
    <t>50-1 Р</t>
  </si>
  <si>
    <t>3_11,14</t>
  </si>
  <si>
    <t>59-2 Р</t>
  </si>
  <si>
    <t>61-1 Р</t>
  </si>
  <si>
    <t>68-1 Р</t>
  </si>
  <si>
    <t xml:space="preserve">Комплексная вневедомственная экспертиза проекта "Опытное освоение месторождения "Жалпак". Корректировка" </t>
  </si>
  <si>
    <t>3_6,11,14</t>
  </si>
  <si>
    <t>69-1 Р</t>
  </si>
  <si>
    <t xml:space="preserve">Комплексная вневедомственная экспертиза рабочего проекта "Технологическая автодорога к месторождению "Жалпак" </t>
  </si>
  <si>
    <t>3_6,11,14,20,21</t>
  </si>
  <si>
    <t>6-1 У</t>
  </si>
  <si>
    <t>3_20,21</t>
  </si>
  <si>
    <t>59-1 У</t>
  </si>
  <si>
    <t>3_11</t>
  </si>
  <si>
    <t>апрель 2016г.-апрель 2017г.</t>
  </si>
  <si>
    <t>63-1 У</t>
  </si>
  <si>
    <t>65-1 У</t>
  </si>
  <si>
    <t>декабрь 2016г.-июнь 2017г.</t>
  </si>
  <si>
    <t>125-2 У</t>
  </si>
  <si>
    <t>157-1 У</t>
  </si>
  <si>
    <t>171-1 У</t>
  </si>
  <si>
    <t>АО "НАК "Казатомпром"</t>
  </si>
  <si>
    <t>74.90.12.000.003.00.0777.000000000000</t>
  </si>
  <si>
    <t>Услуги по оценке ценных бумаг, долей участия в юридических лицах, имущества</t>
  </si>
  <si>
    <t xml:space="preserve"> Оценка 100%
 пакета акций АО «Казахстанские атомные электрические станции» (АО «КАЭС»)</t>
  </si>
  <si>
    <t>авансовый платеж - 0%, окончательная оплата в течении 20 рабочих дней с момента подписания акта оказанных услуг</t>
  </si>
  <si>
    <t>2_внесена; 3_3,4,5,11,14</t>
  </si>
  <si>
    <t>2_внесена; 3_исключена</t>
  </si>
  <si>
    <t>190 У</t>
  </si>
  <si>
    <t>оказание консультационных услуг по оценке должностей работников Общества</t>
  </si>
  <si>
    <t xml:space="preserve">март-июль </t>
  </si>
  <si>
    <t>авансовый платеж - 0%, окончательная оплата в течении 10 рабочих дней с момента подписания акта оказанных услуг</t>
  </si>
  <si>
    <t>191 У</t>
  </si>
  <si>
    <t>84.11.12.900.000.00.0777.000000000000</t>
  </si>
  <si>
    <t>Услуги по подготовке/верификации/сопровождению финансовых/экономических/бухгалтерских/производственных/развития/стратегии отчетов и аналогичных документов</t>
  </si>
  <si>
    <t>Услуги по подготовке Интегрированного годового отчета АО «НАК «Казатомпром» за 2015 год</t>
  </si>
  <si>
    <t>авансовый платеж - 20%, оставшаяся часть оплаты в течении 20 рабочих дней с момента подписания акта оказанных услуг</t>
  </si>
  <si>
    <t>192 У</t>
  </si>
  <si>
    <t>Услуги верстки и печати полиграфической продукции (Интегрированный годовой отчет АО "НАК "Казатомпром")</t>
  </si>
  <si>
    <t>193 У</t>
  </si>
  <si>
    <t>Участие в Национальном Форуме"Корпоративное управление: новый взгляд на инвестиционную привлекательность Казахстана"</t>
  </si>
  <si>
    <t>194 У</t>
  </si>
  <si>
    <t>Услуги охраны подвижного состава на подъездных путях</t>
  </si>
  <si>
    <t>195 У</t>
  </si>
  <si>
    <t xml:space="preserve"> Услуги в рамках сделок по приобретению долей участия</t>
  </si>
  <si>
    <t>г. Люксембург</t>
  </si>
  <si>
    <t xml:space="preserve">март-апрель </t>
  </si>
  <si>
    <t>196 У</t>
  </si>
  <si>
    <t xml:space="preserve">Услуги по предоставлению заключения о
справедливости Сделки (Fairness Opinion) 
</t>
  </si>
  <si>
    <t xml:space="preserve">аванстық төлем -0%, жеткізілген тауарларды қабылдау-табыстау актісіне қол қойылған сәттен бастап 15 жұмыс күні ішінде төлеу </t>
  </si>
  <si>
    <t>3_өзгертілді</t>
  </si>
  <si>
    <t>3_алынып тасталды</t>
  </si>
  <si>
    <t xml:space="preserve">аванстық төлем -0%, жеткізілген тауарларды қабылдау-табыстау актісіне қол қойылған сәттен бастап 20 жұмыс күні ішінде төлеу </t>
  </si>
  <si>
    <t>бейне конференцияларды өткізу үшін</t>
  </si>
  <si>
    <t xml:space="preserve">«Видео қолдау: -секундына 1080 / 60  кадр рұқсаттамасымен бір уақытта 20 қатысушыдан кем емес;
- бір уақытта 40 қатысушыднң кем емес және 1080p / 30 кадр / сек рұқсаттамасымен;
- бір уақытта 80 қатысушыдан кем емес 720p / 30 кадр / сек рұқсаттамасымен;
- бір уақытта 160 қатысушыдан кем емес 480p / 30 кадр / сек рұқсаттамасымен ;
H.261 , H.263, H.263 +, H.264, H.264 SVC және H.264 High-Profile кодектерінің қолдауымен;
- Видео алмасу үшін 1080 / 60fps параллельді арналарды қолдау;
-компьютер мазмұнын визуализацияланған кезде Ең жоғарғы бейне ажыратымдылығы  - WUXGA кем емес;
- видео Ең рұқсат етілген өткізу жылдамдығы  - кем дегенде 12 Мбит / с. Бейне қабырғалар (түрі 1 және 2 типті) 2 жиынтығы: - 1-ші түрі - конфигурация 3x3 видео модулі 55 «»
- Графикалық саласындағы физикалық мөлшері - (Ш х В) 3634 х 2046 мм
- Жалпы қарар графикалық далалық видео қабырға -
5760 x 3240 пиксел. 2-түрі - бейне модулі конфигурация 2x2 55 «»
- Графикалық саласындағы физикалық мөлшері - (Ш х В) 2423 х 1364 мм
- Жалпы қарар графикалық далалық видео қабырға -
3840 x 2160 пиксель «
</t>
  </si>
  <si>
    <t>мамыр-тамыз</t>
  </si>
  <si>
    <t>МҚ</t>
  </si>
  <si>
    <t>экран өлшемі 14" WQHD+ ден артық емес, IPS, RAM 8Gb, Core i7, SSD 256Gb</t>
  </si>
  <si>
    <t>3_енгізілді</t>
  </si>
  <si>
    <t>37-2 Ж</t>
  </si>
  <si>
    <t>47-2 Ж</t>
  </si>
  <si>
    <t>49-2 Ж</t>
  </si>
  <si>
    <t>50-1 Ж</t>
  </si>
  <si>
    <t>Астана қаласы</t>
  </si>
  <si>
    <t>59-2 Ж</t>
  </si>
  <si>
    <t>61-1 Ж</t>
  </si>
  <si>
    <t>68-1 Ж</t>
  </si>
  <si>
    <t xml:space="preserve"> "Оңтүстік Қазақстан облысы Созақ ауданындағы "Жалпақ" кен орнын тәжірибелі игеру" жұмыс жобасының түзетілген жобасына ведомстводан тыс кешенді сараптаманы жүргізу</t>
  </si>
  <si>
    <t>69-1 Ж</t>
  </si>
  <si>
    <t xml:space="preserve"> "Жалпақ" кен орнындағы технологиялық жол" жұмыс жобасына ведомстводан тыс кешенді сараптаманы жүргізу</t>
  </si>
  <si>
    <t>6-1 Қ</t>
  </si>
  <si>
    <t>59-1 Қ</t>
  </si>
  <si>
    <t>60-2 Қ</t>
  </si>
  <si>
    <t>сәуір 2016ж.-сәуір 2017ж.</t>
  </si>
  <si>
    <t>63-1 Қ</t>
  </si>
  <si>
    <t>65-1 Қ</t>
  </si>
  <si>
    <t>желтоқсан 2016ж.-маусым 2017ж.</t>
  </si>
  <si>
    <t>125-2 Қ</t>
  </si>
  <si>
    <t>157-1 Қ</t>
  </si>
  <si>
    <t>171-1 Қ</t>
  </si>
  <si>
    <t>Бағалы қағаздарды, заңды тұлғалардағы қатысу үлестерін, мүліктерді бағалау бойынша қызметтер</t>
  </si>
  <si>
    <t xml:space="preserve">
«Қазақстан атом электр станциялары» АҚ («КАЭС» АҚ)
тәуелсіз бағалаушымен пакет акцияларын  100% бағалау   
</t>
  </si>
  <si>
    <t>2_енгізілді; 3_3,4,5,11,14</t>
  </si>
  <si>
    <r>
      <t xml:space="preserve">Қаржылық консультациялар жөніндегі  қызметтер </t>
    </r>
    <r>
      <rPr>
        <sz val="11"/>
        <rFont val="Calibri"/>
        <family val="2"/>
        <charset val="204"/>
        <scheme val="minor"/>
      </rPr>
      <t> </t>
    </r>
  </si>
  <si>
    <t>2_енгізілді; 3_алынып тасталды</t>
  </si>
  <si>
    <t>190 Қ</t>
  </si>
  <si>
    <t>Қызметкерлерді басқару туралы консультациялық қызметтер</t>
  </si>
  <si>
    <t>Қоғам қызметкерлерінің қызметтік лауазымдарын бағалайтын консультациялық қызметтер</t>
  </si>
  <si>
    <t>наурыз-шілде</t>
  </si>
  <si>
    <t xml:space="preserve">аванстық төлем - 0%, көрсетілген қызметтер актісіне қол қойылған сәттен бастап 10 жұмыс күні ішінде төлеу </t>
  </si>
  <si>
    <t>191 Қ</t>
  </si>
  <si>
    <t>4.11.12.900.000.00.0777.000000000000</t>
  </si>
  <si>
    <t xml:space="preserve">Дайындау бойынша қызмет / тексеру /өндірістік / бухгалтерлік/ экономикалық / қаржылық қолдау / даму / есеп және ұқсас құжаттардың стратегиясы </t>
  </si>
  <si>
    <t>2015 жылғы «Қазатомөнеркәсіп» ҰАК» АҚ-ның Біріктірілген жылдық есебін дайындау бойынша қызмет</t>
  </si>
  <si>
    <t xml:space="preserve">аванстық төлем - 20%, түпкілікті төлем қабылдау комисиясының актісіне қол қойылған сәттен бастап 20 жұмыс күні ішінде </t>
  </si>
  <si>
    <t>192 Қ</t>
  </si>
  <si>
    <t>Полиграфиялық өнімдерді (кітап, фото, мерзімді баспасөз құралдарынан басқасы) дайындау, шығару және басып шығару жөніндегі полиграфиялық қызметтер</t>
  </si>
  <si>
    <t>Баспахана өнімдерін беттеу және басып шығару қызметтері («Қазатомөнеркәсіп» ҰАК» АҚ біріктірілген жылдық есебі)</t>
  </si>
  <si>
    <t xml:space="preserve"> наурыз-сәуір</t>
  </si>
  <si>
    <t>193 Қ</t>
  </si>
  <si>
    <t xml:space="preserve"> Іс-шараларға қатысуды қамтамасыз ету жөніндегі қызметтер </t>
  </si>
  <si>
    <t xml:space="preserve"> Іс-шараларға (көрмелер, конференциялар, бағдарламалар, форумдар, симпозиумдар және т.б.) қатысу үшін жарна мен өзге де шығыстарды төлеу және осындай іс-шаралармен байланысты басқа да шығыстарды төлеу </t>
  </si>
  <si>
    <t>"Корпоративтік басқару:   Қазақстанның инвестициялық тартымдылығына жаңа көзқарас" ұлттық форумына қатысу</t>
  </si>
  <si>
    <t>194 Қ</t>
  </si>
  <si>
    <t>Күзет қызметтері</t>
  </si>
  <si>
    <t xml:space="preserve">Күзет қызметтері  ( күзет байқауы/ объекті күзету  үйшікті/мүлікті/ адамдарды және осыған ұқсастарды </t>
  </si>
  <si>
    <t>Кірме жолдардағы жылжымалы құрамдарға күзет қызметтерін көрсету</t>
  </si>
  <si>
    <t>195 Қ</t>
  </si>
  <si>
    <t xml:space="preserve">Қатысу үлесін сатып алу жөніндегі мәмілелер аясындағы қызметтер </t>
  </si>
  <si>
    <t xml:space="preserve"> Қатысу үлесін сатып алу жөніндегі мәмілелер аясындағы кешенді қызметтер (қатысу үлесіне құқықтық талдау, заңды тұлғаның жобаларына техникалық талдау, заңды тұлғаның қаржы және салық аудиті, қатысу үлесінің құнын бағалау, экологиялық талдау және т.б.) </t>
  </si>
  <si>
    <t>Люксембург қаласы</t>
  </si>
  <si>
    <t xml:space="preserve">Мәміленің әділеттілігі туралы тұжырымдаманы (Fairness Opinion)  беру қызметтері                 </t>
  </si>
  <si>
    <t>ОИН</t>
  </si>
  <si>
    <t>мультимедийный, диагональ не менее 15 дюйма, производительность высокая</t>
  </si>
  <si>
    <t>FHD 1920x1080, IPS, RAM 8Gb, Core i5, HDD 1Tb+SSD 16Gb</t>
  </si>
  <si>
    <t>FHD1920x1080-ден артық емес, IPS, RAM 8Gb, Core i5, HDD 1Tb+SSD 16Gb</t>
  </si>
  <si>
    <t>жоғары сапалы, экран өлшемі кем дегенде 15 дюйм, мультимедиялық ноутбук</t>
  </si>
  <si>
    <t>по территории РК, РФ и Украины</t>
  </si>
  <si>
    <t>по территории РК, РФ, Украины и КР</t>
  </si>
  <si>
    <t>ҚР, РФ, Украина аумағында</t>
  </si>
  <si>
    <t>ҚР, РФ, Украина, РҚ аумағында</t>
  </si>
  <si>
    <t>Экспедиторские услуги   Разъезд №26</t>
  </si>
  <si>
    <t>4_скорректирована</t>
  </si>
  <si>
    <t>8-2 Т</t>
  </si>
  <si>
    <t>3_3,5,6,11,14,18,19,20,21; 4_11,14</t>
  </si>
  <si>
    <t>4_исключена</t>
  </si>
  <si>
    <t>53-2 Т</t>
  </si>
  <si>
    <t>авансовый платеж - 30%, оплата в течении 30 рабочих дней с момента подписания акта приема - передачи поставленных товаров</t>
  </si>
  <si>
    <t>3_22; 4_11,15,19,20,21</t>
  </si>
  <si>
    <t>83-1 Т</t>
  </si>
  <si>
    <t>4_11,14</t>
  </si>
  <si>
    <t>86-1 Т</t>
  </si>
  <si>
    <t>3_внесена; 4_11,14</t>
  </si>
  <si>
    <t>87 Т</t>
  </si>
  <si>
    <t>17.21.15.350.001.00.0796.000000000007</t>
  </si>
  <si>
    <t>Конверты</t>
  </si>
  <si>
    <t>Самоклеющиеся, с силиконовой лентой для защиты клея,  формата евростандарт, изгтовлены из белой высококачественной бумаги.</t>
  </si>
  <si>
    <t>4_внесение</t>
  </si>
  <si>
    <t>71.11.31.900.000.00.0999.000000000001</t>
  </si>
  <si>
    <t>29-2 Р</t>
  </si>
  <si>
    <t>1_6,11,14; 4_20,21</t>
  </si>
  <si>
    <t>60-1 Р</t>
  </si>
  <si>
    <t xml:space="preserve">Изготовление грамот </t>
  </si>
  <si>
    <t>4_6,7,11,14,20,21</t>
  </si>
  <si>
    <t>3_7,11,14,20,21; 4_исключена</t>
  </si>
  <si>
    <t>62-1 Р</t>
  </si>
  <si>
    <t xml:space="preserve"> май-декабрь  </t>
  </si>
  <si>
    <t>4_7,11,14</t>
  </si>
  <si>
    <t>74-1 Р</t>
  </si>
  <si>
    <t xml:space="preserve"> май-июль</t>
  </si>
  <si>
    <t>1_внесена; 4_11,14</t>
  </si>
  <si>
    <t>78-1 Р</t>
  </si>
  <si>
    <t>2_внесена; 4_11,14</t>
  </si>
  <si>
    <t>80 Р</t>
  </si>
  <si>
    <t>42.22.21.335.008.00.0999.000000000000</t>
  </si>
  <si>
    <t>Работы по установке (монтажу) телекоммуникационного оборудования и аппаратуры</t>
  </si>
  <si>
    <t xml:space="preserve">Работы по выбору и назначению частот каналов ВЧ связи по ВЛ-110 кВ ПС СП "Инкай" - ПС "РУ-6" (1 канал с полосой пропускания 8 кГц) для электроснабжения рудника "Жалпак". </t>
  </si>
  <si>
    <t>май-сентябрь</t>
  </si>
  <si>
    <t xml:space="preserve">4_внесена; </t>
  </si>
  <si>
    <t>81 Р</t>
  </si>
  <si>
    <t xml:space="preserve">Изготовление открыток </t>
  </si>
  <si>
    <t>авансовый платеж-30%, оставшейся платеж после подписания акта выполненных работ в течении 14 рабочих дней</t>
  </si>
  <si>
    <t>4_внесена</t>
  </si>
  <si>
    <t>82 Р</t>
  </si>
  <si>
    <t>72.19.29.000.000.00.0999.000000000000</t>
  </si>
  <si>
    <t>Работы по исследованиям и экспериментальным разработкам прочие в области технических наук и технологий, кроме биотехнологий</t>
  </si>
  <si>
    <t>НИР - Внедрение новых технологий, материалов и оборудования для снижения себестоимости химического концентрата природного урана и закиси- окиси урана.</t>
  </si>
  <si>
    <t>апрель 2016г.-апрель 2017г</t>
  </si>
  <si>
    <t>авансовый платеж - 30%, промежуточный платеж -30%, окончательная оплата  40% в течении 15 рабочих дней с момента подписания акта выполненных работ</t>
  </si>
  <si>
    <t>83 Р</t>
  </si>
  <si>
    <t xml:space="preserve">НИР - Оптимизация потоков технологических растворов при закислении и отработке блоков. </t>
  </si>
  <si>
    <t>84 Р</t>
  </si>
  <si>
    <t xml:space="preserve">НИР- Разработка и внедрение в производство передвижной установки для проведения химической обработки непосредственно фильтровой части технологических скважин </t>
  </si>
  <si>
    <t>85 Р</t>
  </si>
  <si>
    <t xml:space="preserve">НИР - Разработка и проектирование автоматизированного участка по загрузке, сушке, стопроцентному контролю геометрических размеров топливных таблеток и их укладке в паллеты. </t>
  </si>
  <si>
    <t>86 Р</t>
  </si>
  <si>
    <t xml:space="preserve">НИР - Разработка стандарта КСС АО «НАК «Казатомпром»  «Требования к ионообменным смолам для предприятий АО «НАК «Казатомпром». </t>
  </si>
  <si>
    <t>87 Р</t>
  </si>
  <si>
    <t>НИР - Разработка систем новых буровых растворов</t>
  </si>
  <si>
    <t>88 Р</t>
  </si>
  <si>
    <t>НИР - Разработка технологии малокислотного выщелачивания с применением кавитационно-струйных технологий в сочетании с химическими реагентами специального назначения</t>
  </si>
  <si>
    <t>89 Р</t>
  </si>
  <si>
    <t xml:space="preserve">НИР - Разработка научно-технологических принципов сооружения «идеальной геотехнологической скважины». </t>
  </si>
  <si>
    <t>90 Р</t>
  </si>
  <si>
    <t>НИР - Создание и внедрение автоматизированной системы сопровождения сооружения и эксплуатации скважин</t>
  </si>
  <si>
    <t>91 Р</t>
  </si>
  <si>
    <t>НИР - Разработка учебного пособия по теме: «Ремонтно-восстановительные работы на геотехнологических скважинах предприятий ПСВ урана»</t>
  </si>
  <si>
    <t>авансовый платеж - 30%, промежуточный платеж -30%, окончательная оплата  40% в течении 15 рабочих дней с момента подписания акта оказанных услуг</t>
  </si>
  <si>
    <t>92 Р</t>
  </si>
  <si>
    <t>НИР - Разработка учебного пособия по теме: «Геотехнология урана»</t>
  </si>
  <si>
    <t>93 Р</t>
  </si>
  <si>
    <t>95.24.10.000.000.00.0999.000000000000</t>
  </si>
  <si>
    <t xml:space="preserve">Работы по ремонту/восстановлению мебели </t>
  </si>
  <si>
    <t>авансовый платеж - 30%, оплата в течении 30 рабочих дней с момента подписания акта оказанных услуг</t>
  </si>
  <si>
    <t>4-1 У</t>
  </si>
  <si>
    <t>4_11,14,20,21,22</t>
  </si>
  <si>
    <t xml:space="preserve"> Кызылординская область Жанакорганский р-н рудник "Южный Карамурун"</t>
  </si>
  <si>
    <t>14-1 У</t>
  </si>
  <si>
    <t>16-1 У</t>
  </si>
  <si>
    <t xml:space="preserve"> июль-ноябрь</t>
  </si>
  <si>
    <t>23-1 У</t>
  </si>
  <si>
    <t>4_20,21</t>
  </si>
  <si>
    <t>25-1 У</t>
  </si>
  <si>
    <t>26-1 У</t>
  </si>
  <si>
    <t>НДС не облагается; 2_11,14,23; 4_11,12,14,15,20,21</t>
  </si>
  <si>
    <t>по территроии РК, РФ</t>
  </si>
  <si>
    <t xml:space="preserve">апрель-май </t>
  </si>
  <si>
    <t>33-2 У</t>
  </si>
  <si>
    <t>34-2 У</t>
  </si>
  <si>
    <t>35-2 У</t>
  </si>
  <si>
    <t>37-2 У</t>
  </si>
  <si>
    <t>2_11,14,23; 4_11,14,15</t>
  </si>
  <si>
    <t>58-2 У</t>
  </si>
  <si>
    <t>2_11,14,20,21; 4_11</t>
  </si>
  <si>
    <t>59-2 У</t>
  </si>
  <si>
    <t>июнь 2016г.-июнь 2017г.</t>
  </si>
  <si>
    <t>3_11;  4_11,14</t>
  </si>
  <si>
    <t xml:space="preserve">60-2 У </t>
  </si>
  <si>
    <t xml:space="preserve">60-3 У </t>
  </si>
  <si>
    <t xml:space="preserve">апрель </t>
  </si>
  <si>
    <t>1_7,11; 3_11,14,22;  4_11,14</t>
  </si>
  <si>
    <t>66-2 У</t>
  </si>
  <si>
    <t>Техническая поддержка лицензий SAP уровня SAP Enterprise support</t>
  </si>
  <si>
    <t>апрель-июнь</t>
  </si>
  <si>
    <t>2_11,14,20,21; 4_6,7,14,20,21</t>
  </si>
  <si>
    <t>68-1 У</t>
  </si>
  <si>
    <t>96-1 У</t>
  </si>
  <si>
    <t>96-2 У</t>
  </si>
  <si>
    <t>Услуги консалтинговые по оформлению/переоформлению объектов недвижимости на земельных участках, переданных из ТОО ГРК  в Южно-Казахстанской области</t>
  </si>
  <si>
    <t>2_11_14; 4_6,20,21</t>
  </si>
  <si>
    <t xml:space="preserve"> 4_скорректирована</t>
  </si>
  <si>
    <t>101-1 У</t>
  </si>
  <si>
    <t>апрель-ноябрь</t>
  </si>
  <si>
    <t>авансовый платеж - 30%, окончательная оплата в течении 15 рабочих дней с момента подписания акта оказанных услуг</t>
  </si>
  <si>
    <t>4_11,14,15,20,21</t>
  </si>
  <si>
    <t>102-1 У</t>
  </si>
  <si>
    <t>май-июль</t>
  </si>
  <si>
    <t>4_11,14,20,21</t>
  </si>
  <si>
    <t>103-1 У</t>
  </si>
  <si>
    <t>НДС не облагается; 4_20,21</t>
  </si>
  <si>
    <t>106-1 У</t>
  </si>
  <si>
    <t>107-1 У</t>
  </si>
  <si>
    <t>120-1 У</t>
  </si>
  <si>
    <t xml:space="preserve"> сентябрь-октябрь</t>
  </si>
  <si>
    <t>октябрь 2016г.-
октябрь 2017г.</t>
  </si>
  <si>
    <t>НДС не облагается; 4_11,14,20,21</t>
  </si>
  <si>
    <t>125-3 У</t>
  </si>
  <si>
    <t xml:space="preserve">авансовый платеж-0% за 1 квартал,  авансовый платеж за 2,3,4 кварталы-100% от фактически оказанных услуг за предыдущий квартал, окончательная оплата производится на основании акта-сверки, подписанного сторонами </t>
  </si>
  <si>
    <t>2_11; 3_11; 4_15</t>
  </si>
  <si>
    <t>130 У</t>
  </si>
  <si>
    <t>146-1 У</t>
  </si>
  <si>
    <t>апрель 2016г.-январь 2017г.</t>
  </si>
  <si>
    <t>148-1 У</t>
  </si>
  <si>
    <t>157-2 У</t>
  </si>
  <si>
    <t>май 2016г.-январь 2017г.</t>
  </si>
  <si>
    <t>1_внесена; 3_11,14; 4_11,14</t>
  </si>
  <si>
    <t>161-1 У</t>
  </si>
  <si>
    <t>Экспедиторские услуги   Разъезд№26</t>
  </si>
  <si>
    <t>188-1 У</t>
  </si>
  <si>
    <t>2_внесена, НДС не облагается; 4_11,12,14,15,20,21</t>
  </si>
  <si>
    <t>192-1 У</t>
  </si>
  <si>
    <t xml:space="preserve">18.12.19.900.000.00.0777.000000000000 </t>
  </si>
  <si>
    <t xml:space="preserve"> Услуги по печатанию книг</t>
  </si>
  <si>
    <t>Услуги верстки и печати Интегрированного годового отчета АО "НАК "Казатомпром"</t>
  </si>
  <si>
    <t>3_внесена, НДС не облагается; 4_3,4,5,6,11,14</t>
  </si>
  <si>
    <t>197 У</t>
  </si>
  <si>
    <t>85.60.10.335.000.00.0777.000000000000</t>
  </si>
  <si>
    <t>Услуги консультационные по вопросам образования, обучения, оценке персонала</t>
  </si>
  <si>
    <t>Разработка комплексной образовательной системы  АО "НАК "Казатомпром" и дочерних и зависимых организаций АО "НАК "Казатомпром"</t>
  </si>
  <si>
    <t>авансовый платеж-0%, оплата в течении 14 рабочих дней с момента подписания акта оказанных услуг</t>
  </si>
  <si>
    <t>198 У</t>
  </si>
  <si>
    <t>Услуги консалтинговые по оформлению/переоформлению объектов недвижимости на земельных участках, переданных из ТОО ГРК в Сузакском районе Южно-Казахстанской области</t>
  </si>
  <si>
    <t>199 У</t>
  </si>
  <si>
    <t>Услуги консалтинговые по оформлению/переоформлению объектов недвижимости на земельных участках, переданных из ТОО ГРК в Кызылординской области</t>
  </si>
  <si>
    <t>200 У</t>
  </si>
  <si>
    <t>Услуги консалтинговые по оформлению/переоформлению объектов недвижимости на земельных участках, переданных из ТОО ГРК в Шиелийском Жанакорганском районах в Кызылординской области</t>
  </si>
  <si>
    <t>201 У</t>
  </si>
  <si>
    <t>Услуги по брокерским операциям с товарами по г. Шымкент</t>
  </si>
  <si>
    <t>г. Шымкент ЮКО</t>
  </si>
  <si>
    <t>202 У</t>
  </si>
  <si>
    <t>по территроии РК, КНР</t>
  </si>
  <si>
    <t xml:space="preserve"> 4_внесена, НДС не облагается</t>
  </si>
  <si>
    <t>203 У</t>
  </si>
  <si>
    <t>204 У</t>
  </si>
  <si>
    <t>205 У</t>
  </si>
  <si>
    <t>206 У</t>
  </si>
  <si>
    <t xml:space="preserve">Оценка рыночной стоимости Контракта на куплю-продажу концентратов природного урана независимым оценщиком </t>
  </si>
  <si>
    <t xml:space="preserve">май-сентябрь </t>
  </si>
  <si>
    <t>авансовый платеж - 0%, оплата после подписания акта выполненных работ в течений 10-ти рабочих дней</t>
  </si>
  <si>
    <t>207 У</t>
  </si>
  <si>
    <t xml:space="preserve">Участие в 7-ом горнопромышленном форуме МАЙНЕКС Центральная Азия </t>
  </si>
  <si>
    <t xml:space="preserve">     </t>
  </si>
  <si>
    <t>208 У</t>
  </si>
  <si>
    <t>дизайн Галереи почета</t>
  </si>
  <si>
    <t>авансовый платеж - 30%, окончательная оплата в течении 14 рабочих дней с момента подписания акта оказанных услуг</t>
  </si>
  <si>
    <t>209 У</t>
  </si>
  <si>
    <t>на тему "Инновационная школа и Круглый стол:  «Энергия, вода, химия» -2016"</t>
  </si>
  <si>
    <t>cентябрь-октябрь 2016г.</t>
  </si>
  <si>
    <t>авансовый платеж - 30%, окончательная оплата 70% в течении 15 рабочих   дней с момента подписания акта оказанных услуг</t>
  </si>
  <si>
    <t>210 У</t>
  </si>
  <si>
    <t>74.90.20.000.051.00.0777.000000000000</t>
  </si>
  <si>
    <t>Услуги по научно-технической обработке документов</t>
  </si>
  <si>
    <t>Услуги по научно-технической обработке документов (обеспечение учета/сохранности/упорядочивания документов)</t>
  </si>
  <si>
    <t>Информационное сопровождение Базы знаний АО «НАК «Казатомпром» Издание 2-х монографий</t>
  </si>
  <si>
    <t>211 У</t>
  </si>
  <si>
    <t xml:space="preserve">Обеспечение правовой охраны результатов научно-технической и интеллектуальной деятельности  АО «НАК «Казатомпром» </t>
  </si>
  <si>
    <t>212 У</t>
  </si>
  <si>
    <t>Техническая поддержка лицензий SAP уровня  SAP Product Support for Large Enterprise support</t>
  </si>
  <si>
    <t>213 У</t>
  </si>
  <si>
    <t>Бланки приказов ДУЧР на государственном-русском языках, А4 формата, плотность 90г/м2, белизна 96%, с нанесением логотипа  Общества</t>
  </si>
  <si>
    <t>4_өзгертілді</t>
  </si>
  <si>
    <t>4_алынып тасталды</t>
  </si>
  <si>
    <t xml:space="preserve">аванстық төлем -30%, жеткізілген тауарларды қабылдау-табыстау актісіне қол қойылған сәттен бастап 30 жұмыс күні ішінде төлеу </t>
  </si>
  <si>
    <t>3_енгізілді; 4_11,14</t>
  </si>
  <si>
    <t>Конверттер</t>
  </si>
  <si>
    <t xml:space="preserve">Өзі жабысатын, желімді қорғауға арналған силиконды лентасы бар,  форматы евростандарт, жоғары сапалы ақ қағаздан жасалынған </t>
  </si>
  <si>
    <t>4_енгізілді</t>
  </si>
  <si>
    <t>29-2 Ж</t>
  </si>
  <si>
    <t>60-1 Ж</t>
  </si>
  <si>
    <t>Мақтау қағазын дайындау</t>
  </si>
  <si>
    <t>3_7,11,14,20,21; 4_алынып тасталды</t>
  </si>
  <si>
    <t>62-1 Ж</t>
  </si>
  <si>
    <t>74-1 Ж</t>
  </si>
  <si>
    <t>мамыр-шілде</t>
  </si>
  <si>
    <t>1_енгізілді; 4_11,14</t>
  </si>
  <si>
    <t>78-1 Ж</t>
  </si>
  <si>
    <t>2_енгізілді; 4_11,14</t>
  </si>
  <si>
    <t>80 Ж</t>
  </si>
  <si>
    <t xml:space="preserve">Телекоммуникациялық жабдықтар мен аппаратураны орнату (монтаждау) жөніндегі жұмыстар </t>
  </si>
  <si>
    <r>
      <t>«Жалпақ» кенішін электрмен қамтамасыз ету үшін «Ыңғай» БК ҚС – «РУ-6» ҚС</t>
    </r>
    <r>
      <rPr>
        <sz val="8"/>
        <rFont val="Times New Roman"/>
        <family val="1"/>
        <charset val="204"/>
      </rPr>
      <t xml:space="preserve"> ВЛ-110 кВ бойынша ЖТ байланыс арналарының (1 канал 8 кГц өткізу жолағы) жиілігін таңдау және белгілеу жөніндегі жұмыстар</t>
    </r>
  </si>
  <si>
    <t>мамыр-қыркүйек</t>
  </si>
  <si>
    <t>аванстық төлем - 100%</t>
  </si>
  <si>
    <t>81 Ж</t>
  </si>
  <si>
    <t>Ашық хат дайындау</t>
  </si>
  <si>
    <t xml:space="preserve">аванстық төлем -30%, орындалған жұмыстардың актісіне қол қойылған сәттен кейін қалған төлем 14 жұмыс күні ішінде төлеу </t>
  </si>
  <si>
    <t>82 Ж</t>
  </si>
  <si>
    <t xml:space="preserve">Биотехнологиядан басқа, өзге техникалық ғылым және технология саласында тәжірибелік талдамалар және зерттеу бойынша жұмыстар  </t>
  </si>
  <si>
    <t xml:space="preserve"> ҒЗЖ- Табиғи уранның химиялық концентратының және уранның шала тотығы-тоғығының өзіндік құнын төмендету үшін жаңа технологияларды, материалдар мен жабдықтарды енгізу</t>
  </si>
  <si>
    <t xml:space="preserve"> сәуір </t>
  </si>
  <si>
    <t xml:space="preserve"> сәуір 2016ж.-сәуір 2017ж.</t>
  </si>
  <si>
    <t>аванстық төлемі 30%, аралық ақы төлемі 30%, түпкілікті ақы төлемі 40%, орындалған жұмыстардың актісіне акті қол қойылған кейін 15 жұмыс күні ішінде төлеу.</t>
  </si>
  <si>
    <t>83 Ж</t>
  </si>
  <si>
    <t xml:space="preserve"> ҒЗЖ - Блоктар қышқылданған және сыналған кезде технологиялық ерітінділер ағындарын оңтайландыру</t>
  </si>
  <si>
    <t>84 Ж</t>
  </si>
  <si>
    <t xml:space="preserve"> ҒЗЖ - Технологиялық ұңғымалардың тікелей сүзілген бөлігінде химиялық өндеуді жүргізу үшін өндіріске жылжымалы қондырғыны әзірлеу және енгізу</t>
  </si>
  <si>
    <t>85 Ж</t>
  </si>
  <si>
    <t xml:space="preserve">  ҒЗЖ - Отын таблеткаларының геометриялық көлемдерін  тиеу, кептіру, жүз пайыз бақылау және оларды паллетке салу бойынша автоматтандырылған учаскесін әзірлеу және жобалау </t>
  </si>
  <si>
    <t>86 Ж</t>
  </si>
  <si>
    <t xml:space="preserve"> ҒЗЖ - "Қазатомөнеркәсіп" ҰАК" АҚ кәсіпорындарының ион алмастырғыш шайырларына талаптар" "Қазатомөнеркәсіп" ҰАК" АҚ  КЖС стандартын әзірлеу</t>
  </si>
  <si>
    <t>87 Ж</t>
  </si>
  <si>
    <t xml:space="preserve"> ҒЗЖ - Жаңа бұрғылау ерітінділер жүйесін әзірлеу </t>
  </si>
  <si>
    <t>88 Ж</t>
  </si>
  <si>
    <t xml:space="preserve"> ҒЗЖ - Арнаулы мақсаттағы химиялық реагенттермен бірге үйлестікте кавитациондық-бүріккіш технологияларды қолдана отырып төмен қышқылды шаймалау технологиясын әзірлеу </t>
  </si>
  <si>
    <t>89 Ж</t>
  </si>
  <si>
    <t xml:space="preserve"> ҒЗЖ - Мінсіз геотехнологиялық ұңғымаларды" құрудың ғылыми-технологиялық  принциптерін әзірлеу</t>
  </si>
  <si>
    <t>90 Ж</t>
  </si>
  <si>
    <t xml:space="preserve"> ҒЗЖ - Ұңғымаларды құру мен пайдалануды сүйемелдеудің автоматтандырылған жүйесін жасау және енгізу </t>
  </si>
  <si>
    <t>91 Ж</t>
  </si>
  <si>
    <t>72.19.29.000.000.00.0999.000000000001</t>
  </si>
  <si>
    <t xml:space="preserve"> ҒЗЖ -Уранды ЖҰШ кәсіпорындарының геотехнологиялық ұңғымаларында жөндеу-қалпына келтіру жұмыстары" атты  тақырып бойынша оқу құралын әзірлеу </t>
  </si>
  <si>
    <t>92 Ж</t>
  </si>
  <si>
    <t>72.19.29.000.000.00.0999.000000000002</t>
  </si>
  <si>
    <t xml:space="preserve"> ҒЗЖ -  «Уран геотехнологиясы» атты  тақырып бойынша оқу құралын әзірлеу </t>
  </si>
  <si>
    <t>93 Ж</t>
  </si>
  <si>
    <t xml:space="preserve"> Жиһаздарды жөндеу/қалпына келтіру жөніндегі жұмыстар </t>
  </si>
  <si>
    <t xml:space="preserve">аванстық төлем - 30%, көрсетілген қызметтер актісіне қол қойылған сәттен бастап 30 жұмыс күні ішінде төлеу </t>
  </si>
  <si>
    <t>4-1 Қ</t>
  </si>
  <si>
    <t xml:space="preserve">Қызылорда облысы Жанақорған облысы " Оңтүстік Қарамұрын" кеніші </t>
  </si>
  <si>
    <t>14-1 Қ</t>
  </si>
  <si>
    <t>16-1 Қ</t>
  </si>
  <si>
    <t>23-1 Қ</t>
  </si>
  <si>
    <t>25-1 Қ</t>
  </si>
  <si>
    <t>26-1 Қ</t>
  </si>
  <si>
    <t>33-2 Қ</t>
  </si>
  <si>
    <t xml:space="preserve">ҚР, РФ аумағында </t>
  </si>
  <si>
    <t>ҚҚС салынбайды; 2_11,14,23; 4_11,12,14,15,20,21</t>
  </si>
  <si>
    <t>34-2 Қ</t>
  </si>
  <si>
    <t>35-2 Қ</t>
  </si>
  <si>
    <t>37-2 Қ</t>
  </si>
  <si>
    <t>58-2 Қ</t>
  </si>
  <si>
    <t>59-2 Қ</t>
  </si>
  <si>
    <t>60-3 Қ</t>
  </si>
  <si>
    <t>66-2 Қ</t>
  </si>
  <si>
    <t>SAP Enterprise support деңгейлі SAP лицензияларыла техникалық қолдау көрсету.</t>
  </si>
  <si>
    <t xml:space="preserve"> сәуір-маусым</t>
  </si>
  <si>
    <t>68-1 Қ</t>
  </si>
  <si>
    <t>96-1 Қ</t>
  </si>
  <si>
    <t>96-2 Қ</t>
  </si>
  <si>
    <t xml:space="preserve">Оңтүстік Қазақстан облысына ТКК ЖШС-дан берілген жер телімдеріндегі жылжымайтын мүлік объектілерін ресімдеу/қайта ресімдеу жөніндегі консалтингілік қызметтер </t>
  </si>
  <si>
    <t>101-1 Қ</t>
  </si>
  <si>
    <t>сәуір-қараша</t>
  </si>
  <si>
    <t xml:space="preserve">аванстық төлем - 30%, көрсетілген қызметтер актісіне қол қойылған сәттен бастап 15 жұмыс күні ішінде түпкілікті төлеу </t>
  </si>
  <si>
    <t>102-1 Қ</t>
  </si>
  <si>
    <t>103-1 Қ</t>
  </si>
  <si>
    <t xml:space="preserve">ҚҚС салынбайды; 4_20,21 </t>
  </si>
  <si>
    <t>106-1 Қ</t>
  </si>
  <si>
    <t>107-1 Қ</t>
  </si>
  <si>
    <t>120-1 Қ</t>
  </si>
  <si>
    <t>қазан 2016ж.-қазан 2017ж.</t>
  </si>
  <si>
    <t xml:space="preserve">ҚҚС салынбайды; 4_11,14,20,21 </t>
  </si>
  <si>
    <t>125-3 Қ</t>
  </si>
  <si>
    <t>1-ші тоқсанына арналған аванстық төлем - 0%, 2,3,4-тоқсанында аванстық төлем - іс жүзінде алдыңғы тоқсанда көрсетілетін қызметтердің 100%, қорытынды төлем тараптардың қол қойған салыстырып тексеру актісінің негізінде жүзеге асырылады</t>
  </si>
  <si>
    <t>130 Қ</t>
  </si>
  <si>
    <t>146-1 Қ</t>
  </si>
  <si>
    <t>сәуір 2016ж.-қаңтар 2017ж.</t>
  </si>
  <si>
    <t>148-1 Қ</t>
  </si>
  <si>
    <t>157-2 Қ</t>
  </si>
  <si>
    <t>мамыр 2016ж.-қаңтар 2017ж.</t>
  </si>
  <si>
    <t>1_енгізілді; 3_11,14; 4_11,14</t>
  </si>
  <si>
    <t>161-1 Қ</t>
  </si>
  <si>
    <t xml:space="preserve"> 188-1 Қ</t>
  </si>
  <si>
    <t>2_енгізілді, ҚҚС салынбайды; 4_11,12,14,15,20,21</t>
  </si>
  <si>
    <t>192-1 Қ</t>
  </si>
  <si>
    <t>Кітап басып шығару қызметтер</t>
  </si>
  <si>
    <t>Казатомөнеркәсіп ҰAK AҚ Біріктірілген жылдық есебін беттеу және басып шығару қызметі</t>
  </si>
  <si>
    <t>3_енгізілді, ҚҚС салынбайды; 4_3,4,5,6,11,14</t>
  </si>
  <si>
    <t>197 Қ</t>
  </si>
  <si>
    <t>Білім беру, кадрларды даярлау, қызметкерлерді бағалау жөніндегі консультациялық қызметтер</t>
  </si>
  <si>
    <t>Казатомөнеркәсіп ҰAK AҚ және Казатомөнеркәсіп ҰAK AҚ тәуелді және еншілес кәсіпорындарына кешенді білім беру жүйесін әзірлеу</t>
  </si>
  <si>
    <t xml:space="preserve">аванстық төлем -0%, қызметтердің көрсетілген актісіне қол қойылған сәттен бастап 14 жұмыс күні ішінде төлеу  </t>
  </si>
  <si>
    <t>198 Қ</t>
  </si>
  <si>
    <t xml:space="preserve">Созақ ауданы Оңтүстік Қазақстан облысына ТКК ЖШС-дан берілген жер телімдеріндегі жылжымайтын мүлік объектілерін ресімдеу/қайта ресімдеу жөніндегі консалтингілік қызметтер </t>
  </si>
  <si>
    <t>199 Қ</t>
  </si>
  <si>
    <t xml:space="preserve">Қызылорда облысына ТКК ЖШС-дан берілген жер телімдеріндегі жылжымайтын мүлік объектілерін ресімдеу/қайта ресімдеу жөніндегі консалтингілік қызметтер </t>
  </si>
  <si>
    <t>200 Қ</t>
  </si>
  <si>
    <t xml:space="preserve">Шиелі және Жанақорған аудандыры Қызылорда облысына ТКК ЖШС-дан берілген жер телімдеріндегі жылжымайтын мүлік объектілерін ресімдеу/қайта ресімдеу жөніндегі консалтингілік қызметтер </t>
  </si>
  <si>
    <t>201 Қ</t>
  </si>
  <si>
    <t xml:space="preserve">Шымкент қаласы бойынша тауарлармен жасалатын брокерлік операциялар жөніндегі қызметтер </t>
  </si>
  <si>
    <t>Шымкент қаласы  ОҚО</t>
  </si>
  <si>
    <t>202 Қ</t>
  </si>
  <si>
    <t xml:space="preserve">ҚР, ҚХР аумағында </t>
  </si>
  <si>
    <t xml:space="preserve"> 4_енгізілді, ҚҚС салынбайды</t>
  </si>
  <si>
    <t>203 Қ</t>
  </si>
  <si>
    <t>204 Қ</t>
  </si>
  <si>
    <t>205 Қ</t>
  </si>
  <si>
    <t>206 Қ</t>
  </si>
  <si>
    <t>Мүлікті бағалау жөніндегі қызметтер</t>
  </si>
  <si>
    <t>Тәуелсіз бағалаушымен табиғи уран қойыртпасының сатып алуга арналған келісімшарттың нарықтық құнын бағалауы</t>
  </si>
  <si>
    <t xml:space="preserve">мамыр-қыркүйек </t>
  </si>
  <si>
    <t xml:space="preserve">аванстық төлем - 0%, орындалған жұмыстардың актісіне қол қойылған сәттен бастап 10 жұмыс күні ішінде төлеу </t>
  </si>
  <si>
    <t>207 Қ</t>
  </si>
  <si>
    <t xml:space="preserve">Іс-шараларға (көрме, конференция,бағдарлама, форум,симпозиум және т.б.) қатысу  үшін жарнаны және осындай іс-шараларға байланысты басқада шығыстарды төлеу                    </t>
  </si>
  <si>
    <t xml:space="preserve">«МАЙНЕКС Орталық Азия» атты 7-ші тау-кен өнеркәсіптік форумына қатысу 
</t>
  </si>
  <si>
    <t>208 Қ</t>
  </si>
  <si>
    <t>Дизайн әзірлеу қызметтері (ақпараттық технологиялар саласындағы әзірлеуден басқа)</t>
  </si>
  <si>
    <t xml:space="preserve">Құрмет галерея дизайны </t>
  </si>
  <si>
    <t>сәуір-маусым</t>
  </si>
  <si>
    <t xml:space="preserve">аванстық төлем - 30%, көрсетілген қызметтер актісіне қол қойылған сәттен бастап 14 жұмыс күні ішінде түпкілікті төлеу </t>
  </si>
  <si>
    <t>209 Қ</t>
  </si>
  <si>
    <t>"Инновациялық мектеп және  «Энергия, су, химия» -2016" дөңгелек үстел" атты семинар өткізу</t>
  </si>
  <si>
    <t>қыркүйек-қазан 2016ж.</t>
  </si>
  <si>
    <t>аванстық төлемі 30%, аралық ақы төлемі 30%, түпкілікті ақы төлемі 40%, көрсетілген қызмет акті қол қойылған кейн 15 жұмыс  күн ішінде.</t>
  </si>
  <si>
    <t>210 Қ</t>
  </si>
  <si>
    <t xml:space="preserve">Қүжаттарды ғылыми-техникалық өндеу қызметі </t>
  </si>
  <si>
    <t xml:space="preserve">«Білім базасын ақпараттық сүйемелдеу. "Қазатомөнеркәсіп" ҰАК" АҚ. 2 монографияны шығару» </t>
  </si>
  <si>
    <t>маусым 2016ж-маусым 2017ж.</t>
  </si>
  <si>
    <t>аванс ақы төлемі 30%, аралық ақы төлемі 30%, түпкілікті ақы төлемі 40%, көрсетілген қызмет акті қол қойылған кейн 15 жұмыс  күн ішінде.</t>
  </si>
  <si>
    <t>211 Қ</t>
  </si>
  <si>
    <t xml:space="preserve"> "Қазатомөнеркәсіп" ҰАК" АҚ ғылыми-техникалық және зияткерлік қызметінің нәтижелерін құқықтық қорғалуын қамтамасыз ету"</t>
  </si>
  <si>
    <t>212 Қ</t>
  </si>
  <si>
    <t>Бағдарламалық қамтамасыз ету жұйесін басқару және оған техникалық қызмет көрсету.</t>
  </si>
  <si>
    <t>SAP Product Support for Large Enterprise support деңгейлі SAP лицензияларына техникалық қолдау көрсету.</t>
  </si>
  <si>
    <t>213 Қ</t>
  </si>
  <si>
    <t xml:space="preserve"> (кітаптар, фото, мерзімді басылымнан басқа) полиграфиялық өнімдерді дайындау/басып шығару жөніндегі полграфиялық қызметтер </t>
  </si>
  <si>
    <t xml:space="preserve"> АРБД-ның мемлекеттік-орыс тілдеріндегі бұйрық бланкілері , А4 форматты, тығыздығы 90г/м2, ақтығы 96%,  Қоғамның логотипі бар</t>
  </si>
  <si>
    <t>138-1 Қ</t>
  </si>
  <si>
    <t>138-1 У</t>
  </si>
  <si>
    <t xml:space="preserve">май-декабрь </t>
  </si>
  <si>
    <t>формат Евро Е65 (110 х 220 мм)</t>
  </si>
  <si>
    <t>маркер перманентный Paint marker Zebra пишущий на любой поверхности, чернила на масляной основе, изностоустойкий  амортизированный наконечник, насыщенный цвет сплошной линии, диаметр алюминиевого корпуса 15,1 мм, толщина линии 1,5 мм. Цвет : черный , красный и белый</t>
  </si>
  <si>
    <t>с изменениями и дополнениями: Приказ №9 от 22.01.2016г., Приказ №28 от 16.02.2016г., Приказ №43 от 02.03.2016г., Приказ №76 от 07.04.2016г., Приказ №87 от 26.04.2016г.</t>
  </si>
  <si>
    <t>5_скорректирована</t>
  </si>
  <si>
    <t>71-1 Т</t>
  </si>
  <si>
    <t>5_22</t>
  </si>
  <si>
    <t>72-1 Т</t>
  </si>
  <si>
    <t>74-1 Т</t>
  </si>
  <si>
    <t>75-1 Т</t>
  </si>
  <si>
    <t>76-1 Т</t>
  </si>
  <si>
    <t>77-1 Т</t>
  </si>
  <si>
    <t>78-1 Т</t>
  </si>
  <si>
    <t>79-1 Т</t>
  </si>
  <si>
    <t>80-1 Т</t>
  </si>
  <si>
    <t>81-1 Т</t>
  </si>
  <si>
    <t>8-2 Р</t>
  </si>
  <si>
    <t>2_11,14; 5_11,14</t>
  </si>
  <si>
    <t>27-1 Р</t>
  </si>
  <si>
    <t>авансовый платеж-30%,  окончательная оплата  в течение 15 рабочих дней с момента подписания акта выполненных работ</t>
  </si>
  <si>
    <t>5_7,11,14,22</t>
  </si>
  <si>
    <t>93-1 Р</t>
  </si>
  <si>
    <t>4_внесена; 5_14</t>
  </si>
  <si>
    <t>1-1 У</t>
  </si>
  <si>
    <t>5_7,11,14</t>
  </si>
  <si>
    <t>2-1 У</t>
  </si>
  <si>
    <t>5_11,14</t>
  </si>
  <si>
    <t>5-1 У</t>
  </si>
  <si>
    <t>71 У</t>
  </si>
  <si>
    <t>71-1 У</t>
  </si>
  <si>
    <t>апрель, сентябрь</t>
  </si>
  <si>
    <t>5_11,14,20,21</t>
  </si>
  <si>
    <t>110-1 У</t>
  </si>
  <si>
    <t>5_7,11,14,20,21</t>
  </si>
  <si>
    <t>2_11,14; 5_исключена</t>
  </si>
  <si>
    <t>115-2 У</t>
  </si>
  <si>
    <t>Оценка рыночной стоимости пакетов акций  АО "Каустик"</t>
  </si>
  <si>
    <t>январь 2017г.-апрель 2017г.</t>
  </si>
  <si>
    <t>2_7,11,14,15,20,21; 5_3,4,5,6,11,14</t>
  </si>
  <si>
    <t>164-1 У</t>
  </si>
  <si>
    <t>2_внесена; 5_11,14</t>
  </si>
  <si>
    <t>165-1 У</t>
  </si>
  <si>
    <t>166-1 У</t>
  </si>
  <si>
    <t>167 -1 У</t>
  </si>
  <si>
    <t>174-1 У</t>
  </si>
  <si>
    <t>195-1 У</t>
  </si>
  <si>
    <t>3_внесена; 5_11,14</t>
  </si>
  <si>
    <t>214 У</t>
  </si>
  <si>
    <t>Услуги по получению консультаций по вопросам бухгалтерского учета</t>
  </si>
  <si>
    <t>сентябрь 2016г.-сентябрь 2017г.</t>
  </si>
  <si>
    <t>5_внесена</t>
  </si>
  <si>
    <t>215 У</t>
  </si>
  <si>
    <t xml:space="preserve">Услуги по поставке Информационной системы "Бест Профи"  и ее сопровождению и технической поддержке </t>
  </si>
  <si>
    <t>5_өзгертілді</t>
  </si>
  <si>
    <t>8-2 Ж</t>
  </si>
  <si>
    <t>27-1 Ж</t>
  </si>
  <si>
    <t xml:space="preserve">аванстық төлем - 30%, түпкілікті төлем орындалған жұмыстардың актісіне қол қойылған сәттен бастап 15 жұмыс күні ішінде </t>
  </si>
  <si>
    <t>93-1 Ж</t>
  </si>
  <si>
    <t>4_енгізілді; 5_14</t>
  </si>
  <si>
    <t>1-1 Қ</t>
  </si>
  <si>
    <t>2-1 Қ</t>
  </si>
  <si>
    <t>5-1 Қ</t>
  </si>
  <si>
    <t>71 Қ</t>
  </si>
  <si>
    <t>71-1 Қ</t>
  </si>
  <si>
    <t>сәуір, қыркүйек</t>
  </si>
  <si>
    <t>110-1 Қ</t>
  </si>
  <si>
    <t>2_11,14; 5_алынып тасталды</t>
  </si>
  <si>
    <t>115-2 Қ</t>
  </si>
  <si>
    <t xml:space="preserve">Каустик АҚ акциялары пакеттерінің нарықтық құнын бағалау </t>
  </si>
  <si>
    <t>қаңтар 2017ж.-сәуір 2017ж.</t>
  </si>
  <si>
    <t>164-1 Қ</t>
  </si>
  <si>
    <t>2_енгізілді; 5_11,14</t>
  </si>
  <si>
    <t>165-1 Қ</t>
  </si>
  <si>
    <t>166-1 Қ</t>
  </si>
  <si>
    <t>167-1 Қ</t>
  </si>
  <si>
    <t>174-1 Қ</t>
  </si>
  <si>
    <t xml:space="preserve"> 5_өзгертілді</t>
  </si>
  <si>
    <t>195-1 Қ</t>
  </si>
  <si>
    <t>3_енгізілді; 5_11,14</t>
  </si>
  <si>
    <t>214 Қ</t>
  </si>
  <si>
    <t xml:space="preserve">Бухгалтерлік есеп саласындағы консультациялық қызметтерді алу   </t>
  </si>
  <si>
    <t>қыркүйек 2016г.-қыркүйек 2017г.</t>
  </si>
  <si>
    <t>5_енгізілді</t>
  </si>
  <si>
    <t>215 Қ</t>
  </si>
  <si>
    <t>"Бест Профи" ақпараттық жүйені жеткізу және оны сүйемелдеу мен техникалық қолдау жөніндегі қызметтер</t>
  </si>
  <si>
    <t>ТПХ</t>
  </si>
  <si>
    <t>ХТӨ</t>
  </si>
  <si>
    <t>июнь, ноябрь</t>
  </si>
  <si>
    <t xml:space="preserve"> маусым, қараша</t>
  </si>
  <si>
    <t xml:space="preserve">өзгерістер мен толықтырулар: 22.01.2016ж. № 9 бұйрығы, 16.02.2016ж. № 28 бұйрығы, 02.03.2016ж. № 43 бұйрығы,  07.04.2016ж. № 76 бұйрығы,  26.04.2016ж. № 87 бұйрығы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</si>
</sst>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р_._-;\-* #,##0.00_р_._-;_-* &quot;-&quot;??_р_._-;_-@_-"/>
    <numFmt numFmtId="164" formatCode="_(* #,##0.00_);_(* \(#,##0.00\);_(* &quot;-&quot;??_);_(@_)"/>
    <numFmt numFmtId="165" formatCode="#,##0.000"/>
    <numFmt numFmtId="166" formatCode="000000"/>
    <numFmt numFmtId="167" formatCode="dd/mm/yy;@"/>
  </numFmts>
  <fonts count="17"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Times New Roman"/>
      <family val="1"/>
      <charset val="204"/>
    </font>
    <font>
      <sz val="12"/>
      <name val="Times New Roman"/>
      <family val="1"/>
      <charset val="204"/>
    </font>
    <font>
      <b/>
      <sz val="14"/>
      <name val="Times New Roman"/>
      <family val="1"/>
      <charset val="204"/>
    </font>
    <font>
      <sz val="10"/>
      <name val="Arial"/>
      <family val="2"/>
      <charset val="204"/>
    </font>
    <font>
      <sz val="11"/>
      <name val="Calibri"/>
      <family val="2"/>
      <charset val="204"/>
      <scheme val="minor"/>
    </font>
    <font>
      <sz val="11"/>
      <name val="Times New Roman"/>
      <family val="1"/>
      <charset val="204"/>
    </font>
    <font>
      <sz val="14"/>
      <name val="Times New Roman"/>
      <family val="1"/>
      <charset val="204"/>
    </font>
    <font>
      <b/>
      <i/>
      <sz val="14"/>
      <name val="Times New Roman"/>
      <family val="1"/>
      <charset val="204"/>
    </font>
    <font>
      <vertAlign val="superscript"/>
      <sz val="10"/>
      <name val="Times New Roman"/>
      <family val="1"/>
      <charset val="204"/>
    </font>
    <font>
      <sz val="11"/>
      <color indexed="8"/>
      <name val="Calibri"/>
      <family val="2"/>
      <scheme val="minor"/>
    </font>
    <font>
      <sz val="10"/>
      <name val="Helv"/>
    </font>
    <font>
      <b/>
      <sz val="11"/>
      <name val="Calibri"/>
      <family val="2"/>
      <charset val="204"/>
      <scheme val="minor"/>
    </font>
    <font>
      <sz val="8"/>
      <name val="Times New Roman"/>
      <family val="1"/>
      <charset val="204"/>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7" fillId="0" borderId="0"/>
    <xf numFmtId="0" fontId="7" fillId="0" borderId="0"/>
    <xf numFmtId="0" fontId="2" fillId="0" borderId="0"/>
    <xf numFmtId="0" fontId="13" fillId="0" borderId="0"/>
    <xf numFmtId="0" fontId="14" fillId="0" borderId="0"/>
    <xf numFmtId="0" fontId="1" fillId="0" borderId="0"/>
  </cellStyleXfs>
  <cellXfs count="228">
    <xf numFmtId="0" fontId="0" fillId="0" borderId="0" xfId="0"/>
    <xf numFmtId="0" fontId="3" fillId="0" borderId="0" xfId="2" applyFont="1" applyFill="1"/>
    <xf numFmtId="0" fontId="3" fillId="0" borderId="0" xfId="2" applyFont="1" applyFill="1" applyBorder="1" applyAlignment="1">
      <alignment horizontal="left"/>
    </xf>
    <xf numFmtId="0" fontId="3" fillId="0" borderId="0" xfId="2" applyFont="1" applyFill="1" applyBorder="1" applyAlignment="1"/>
    <xf numFmtId="0" fontId="3" fillId="0" borderId="0" xfId="2" applyFont="1" applyFill="1" applyAlignment="1">
      <alignment horizontal="right"/>
    </xf>
    <xf numFmtId="0" fontId="4" fillId="0" borderId="0" xfId="2" applyFont="1" applyFill="1" applyBorder="1" applyAlignment="1">
      <alignment horizontal="right"/>
    </xf>
    <xf numFmtId="0" fontId="4" fillId="0" borderId="0" xfId="2" applyFont="1" applyFill="1" applyBorder="1" applyAlignment="1">
      <alignment horizontal="center"/>
    </xf>
    <xf numFmtId="0" fontId="3" fillId="0" borderId="0" xfId="2" applyFont="1" applyFill="1" applyBorder="1"/>
    <xf numFmtId="0" fontId="3" fillId="0" borderId="0" xfId="2" applyFont="1" applyFill="1" applyAlignment="1">
      <alignment horizontal="left"/>
    </xf>
    <xf numFmtId="0" fontId="4" fillId="0" borderId="0" xfId="2" applyFont="1" applyFill="1" applyBorder="1" applyAlignment="1"/>
    <xf numFmtId="0" fontId="6" fillId="0" borderId="0" xfId="2" applyFont="1" applyFill="1" applyBorder="1" applyAlignment="1">
      <alignment vertical="center"/>
    </xf>
    <xf numFmtId="0" fontId="7" fillId="0" borderId="0" xfId="0" applyFont="1" applyFill="1"/>
    <xf numFmtId="0" fontId="7" fillId="0" borderId="0" xfId="0" applyFont="1" applyFill="1" applyAlignment="1">
      <alignment horizontal="center"/>
    </xf>
    <xf numFmtId="0" fontId="4" fillId="0" borderId="0" xfId="2" applyFont="1" applyFill="1" applyBorder="1" applyAlignment="1">
      <alignment vertical="center"/>
    </xf>
    <xf numFmtId="14" fontId="4" fillId="0" borderId="0" xfId="2" applyNumberFormat="1" applyFont="1" applyFill="1" applyAlignment="1">
      <alignment horizontal="center"/>
    </xf>
    <xf numFmtId="0" fontId="4" fillId="0" borderId="0" xfId="2" applyFont="1" applyFill="1" applyBorder="1" applyAlignment="1">
      <alignment horizontal="left" vertical="center"/>
    </xf>
    <xf numFmtId="0" fontId="4" fillId="0" borderId="0" xfId="2" applyFont="1" applyFill="1" applyBorder="1" applyAlignment="1">
      <alignment horizontal="left"/>
    </xf>
    <xf numFmtId="0" fontId="4" fillId="0" borderId="7" xfId="2" applyFont="1" applyFill="1" applyBorder="1" applyAlignment="1">
      <alignment horizontal="center" vertical="center" wrapText="1"/>
    </xf>
    <xf numFmtId="0" fontId="4" fillId="0" borderId="7" xfId="2" applyFont="1" applyFill="1" applyBorder="1" applyAlignment="1">
      <alignment horizontal="left" vertical="center" wrapText="1"/>
    </xf>
    <xf numFmtId="0" fontId="4" fillId="0" borderId="8" xfId="2" applyFont="1" applyFill="1" applyBorder="1" applyAlignment="1">
      <alignment horizontal="center" vertical="center" wrapText="1"/>
    </xf>
    <xf numFmtId="164" fontId="4" fillId="0" borderId="7" xfId="2" applyNumberFormat="1" applyFont="1" applyFill="1" applyBorder="1" applyAlignment="1">
      <alignment horizontal="center" vertical="center" wrapText="1"/>
    </xf>
    <xf numFmtId="4" fontId="4" fillId="0" borderId="7" xfId="2" applyNumberFormat="1" applyFont="1" applyFill="1" applyBorder="1" applyAlignment="1">
      <alignment horizontal="center" vertical="center" wrapText="1"/>
    </xf>
    <xf numFmtId="0" fontId="3" fillId="0" borderId="0" xfId="2" applyFont="1" applyFill="1" applyBorder="1" applyAlignment="1">
      <alignment horizontal="center" vertical="center"/>
    </xf>
    <xf numFmtId="0" fontId="3" fillId="0" borderId="0" xfId="2" applyFont="1" applyFill="1" applyAlignment="1">
      <alignment horizontal="center" vertical="center"/>
    </xf>
    <xf numFmtId="0" fontId="4" fillId="0" borderId="10" xfId="2" applyFont="1" applyFill="1" applyBorder="1" applyAlignment="1">
      <alignment horizontal="center" vertical="center" wrapText="1"/>
    </xf>
    <xf numFmtId="0" fontId="4" fillId="0" borderId="11" xfId="2" applyFont="1" applyFill="1" applyBorder="1" applyAlignment="1">
      <alignment horizontal="center" vertical="center" wrapText="1"/>
    </xf>
    <xf numFmtId="0" fontId="4" fillId="0" borderId="0" xfId="2" applyFont="1" applyFill="1" applyBorder="1" applyAlignment="1">
      <alignment horizontal="center" vertical="center"/>
    </xf>
    <xf numFmtId="0" fontId="4" fillId="0" borderId="12" xfId="2" applyFont="1" applyFill="1" applyBorder="1" applyAlignment="1">
      <alignment horizontal="center"/>
    </xf>
    <xf numFmtId="0" fontId="4" fillId="0" borderId="13" xfId="2" applyFont="1" applyFill="1" applyBorder="1" applyAlignment="1">
      <alignment horizontal="right"/>
    </xf>
    <xf numFmtId="0" fontId="4" fillId="0" borderId="13" xfId="2" applyFont="1" applyFill="1" applyBorder="1" applyAlignment="1"/>
    <xf numFmtId="0" fontId="4" fillId="0" borderId="14" xfId="2" applyFont="1" applyFill="1" applyBorder="1"/>
    <xf numFmtId="0" fontId="4" fillId="0" borderId="0" xfId="2" applyFont="1" applyFill="1" applyBorder="1"/>
    <xf numFmtId="0" fontId="3" fillId="0" borderId="9" xfId="2" applyFont="1" applyFill="1" applyBorder="1" applyAlignment="1">
      <alignment horizontal="center" vertical="center" wrapText="1"/>
    </xf>
    <xf numFmtId="0" fontId="3" fillId="0" borderId="9" xfId="2" applyFont="1" applyFill="1" applyBorder="1" applyAlignment="1">
      <alignment vertical="center" wrapText="1"/>
    </xf>
    <xf numFmtId="2" fontId="3" fillId="0" borderId="9" xfId="2" applyNumberFormat="1" applyFont="1" applyFill="1" applyBorder="1" applyAlignment="1">
      <alignment horizontal="center" vertical="center"/>
    </xf>
    <xf numFmtId="4" fontId="3" fillId="0" borderId="9" xfId="2" applyNumberFormat="1" applyFont="1" applyFill="1" applyBorder="1" applyAlignment="1">
      <alignment horizontal="center" vertical="center" wrapText="1"/>
    </xf>
    <xf numFmtId="4" fontId="3" fillId="0" borderId="9" xfId="2" applyNumberFormat="1" applyFont="1" applyFill="1" applyBorder="1" applyAlignment="1">
      <alignment horizontal="right" vertical="center" wrapText="1"/>
    </xf>
    <xf numFmtId="0" fontId="3" fillId="0" borderId="9" xfId="2" applyFont="1" applyFill="1" applyBorder="1" applyAlignment="1">
      <alignment horizontal="center" vertical="center"/>
    </xf>
    <xf numFmtId="0" fontId="4" fillId="0" borderId="9" xfId="2" applyFont="1" applyFill="1" applyBorder="1" applyAlignment="1">
      <alignment horizontal="center" vertical="center" wrapText="1"/>
    </xf>
    <xf numFmtId="2" fontId="3" fillId="0" borderId="9" xfId="1" applyNumberFormat="1" applyFont="1" applyFill="1" applyBorder="1" applyAlignment="1">
      <alignment horizontal="center" vertical="center"/>
    </xf>
    <xf numFmtId="0" fontId="8" fillId="0" borderId="0" xfId="0" applyFont="1" applyFill="1"/>
    <xf numFmtId="0" fontId="3" fillId="0" borderId="9" xfId="3" applyFont="1" applyFill="1" applyBorder="1" applyAlignment="1">
      <alignment horizontal="center" vertical="center" wrapText="1"/>
    </xf>
    <xf numFmtId="0" fontId="3" fillId="0" borderId="9" xfId="0" applyFont="1" applyFill="1" applyBorder="1" applyAlignment="1">
      <alignment horizontal="center" vertical="center"/>
    </xf>
    <xf numFmtId="2" fontId="3" fillId="0" borderId="9" xfId="2"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2" fontId="3" fillId="0" borderId="9" xfId="1" applyNumberFormat="1" applyFont="1" applyFill="1" applyBorder="1" applyAlignment="1">
      <alignment horizontal="center" vertical="center" wrapText="1"/>
    </xf>
    <xf numFmtId="2" fontId="3" fillId="0" borderId="9" xfId="0" applyNumberFormat="1" applyFont="1" applyFill="1" applyBorder="1" applyAlignment="1">
      <alignment horizontal="center" vertical="center" wrapText="1"/>
    </xf>
    <xf numFmtId="4" fontId="3" fillId="0" borderId="9" xfId="0" applyNumberFormat="1" applyFont="1" applyFill="1" applyBorder="1" applyAlignment="1">
      <alignment horizontal="right" vertical="center" wrapText="1"/>
    </xf>
    <xf numFmtId="4" fontId="3" fillId="0" borderId="9" xfId="0" applyNumberFormat="1" applyFont="1" applyFill="1" applyBorder="1" applyAlignment="1">
      <alignment horizontal="right" vertical="center"/>
    </xf>
    <xf numFmtId="0" fontId="9" fillId="0" borderId="0" xfId="2" applyFont="1" applyFill="1" applyBorder="1" applyAlignment="1">
      <alignment horizontal="left"/>
    </xf>
    <xf numFmtId="0" fontId="10" fillId="0" borderId="0" xfId="4" applyFont="1" applyFill="1" applyAlignment="1">
      <alignment vertical="center"/>
    </xf>
    <xf numFmtId="0" fontId="3" fillId="0" borderId="0" xfId="4" applyFont="1" applyFill="1" applyBorder="1" applyAlignment="1">
      <alignment vertical="center"/>
    </xf>
    <xf numFmtId="0" fontId="3" fillId="0" borderId="23" xfId="2" applyFont="1" applyFill="1" applyBorder="1" applyAlignment="1">
      <alignment horizontal="center"/>
    </xf>
    <xf numFmtId="0" fontId="3" fillId="0" borderId="24" xfId="2" applyFont="1" applyFill="1" applyBorder="1" applyAlignment="1">
      <alignment horizontal="center"/>
    </xf>
    <xf numFmtId="0" fontId="4" fillId="0" borderId="9" xfId="2" applyFont="1" applyFill="1" applyBorder="1" applyAlignment="1">
      <alignment horizontal="center" vertical="center"/>
    </xf>
    <xf numFmtId="49" fontId="4" fillId="0" borderId="9" xfId="4" applyNumberFormat="1" applyFont="1" applyFill="1" applyBorder="1" applyAlignment="1">
      <alignment horizontal="center" vertical="center" wrapText="1"/>
    </xf>
    <xf numFmtId="1" fontId="4" fillId="0" borderId="9" xfId="2" applyNumberFormat="1" applyFont="1" applyFill="1" applyBorder="1" applyAlignment="1">
      <alignment horizontal="center" vertical="center"/>
    </xf>
    <xf numFmtId="2" fontId="4" fillId="0" borderId="9" xfId="2"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 fontId="4" fillId="0" borderId="9" xfId="2" applyNumberFormat="1" applyFont="1" applyFill="1" applyBorder="1" applyAlignment="1">
      <alignment horizontal="right" vertical="center" wrapText="1"/>
    </xf>
    <xf numFmtId="4" fontId="4" fillId="0" borderId="9" xfId="2" applyNumberFormat="1" applyFont="1" applyFill="1" applyBorder="1" applyAlignment="1">
      <alignment horizontal="right" vertical="center"/>
    </xf>
    <xf numFmtId="0" fontId="4" fillId="0" borderId="9" xfId="2" applyFont="1" applyFill="1" applyBorder="1" applyAlignment="1">
      <alignment horizontal="center"/>
    </xf>
    <xf numFmtId="0" fontId="4" fillId="0" borderId="9" xfId="2" applyFont="1" applyFill="1" applyBorder="1" applyAlignment="1"/>
    <xf numFmtId="0" fontId="11" fillId="0" borderId="0" xfId="0" applyFont="1" applyFill="1" applyAlignment="1">
      <alignment vertical="center"/>
    </xf>
    <xf numFmtId="0" fontId="3" fillId="0" borderId="9" xfId="4" applyFont="1" applyFill="1" applyBorder="1" applyAlignment="1">
      <alignment horizontal="center" vertical="center" wrapText="1"/>
    </xf>
    <xf numFmtId="4" fontId="3" fillId="0" borderId="9" xfId="3" applyNumberFormat="1" applyFont="1" applyFill="1" applyBorder="1" applyAlignment="1">
      <alignment horizontal="right" vertical="center" wrapText="1"/>
    </xf>
    <xf numFmtId="4" fontId="3" fillId="0" borderId="9" xfId="3" applyNumberFormat="1" applyFont="1" applyFill="1" applyBorder="1" applyAlignment="1">
      <alignment horizontal="center" vertical="center" wrapText="1"/>
    </xf>
    <xf numFmtId="2" fontId="3" fillId="0" borderId="9" xfId="3" applyNumberFormat="1" applyFont="1" applyFill="1" applyBorder="1" applyAlignment="1">
      <alignment horizontal="center" vertical="center" wrapText="1"/>
    </xf>
    <xf numFmtId="4" fontId="3" fillId="0" borderId="9" xfId="2" applyNumberFormat="1" applyFont="1" applyFill="1" applyBorder="1" applyAlignment="1">
      <alignment horizontal="right" vertical="center"/>
    </xf>
    <xf numFmtId="0" fontId="8" fillId="0" borderId="0" xfId="0" applyFont="1" applyFill="1" applyAlignment="1">
      <alignment horizontal="center"/>
    </xf>
    <xf numFmtId="0" fontId="3" fillId="0" borderId="15" xfId="2" applyFont="1" applyFill="1" applyBorder="1" applyAlignment="1">
      <alignment horizontal="center" vertical="center"/>
    </xf>
    <xf numFmtId="0" fontId="3" fillId="0" borderId="9" xfId="0" applyNumberFormat="1" applyFont="1" applyFill="1" applyBorder="1" applyAlignment="1">
      <alignment horizontal="center" vertical="center" wrapText="1"/>
    </xf>
    <xf numFmtId="0" fontId="3" fillId="0" borderId="16"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3" fillId="0" borderId="9" xfId="2" applyFont="1" applyFill="1" applyBorder="1" applyAlignment="1">
      <alignment horizontal="left" vertical="center"/>
    </xf>
    <xf numFmtId="164" fontId="3" fillId="0" borderId="9" xfId="0" applyNumberFormat="1" applyFont="1" applyFill="1" applyBorder="1" applyAlignment="1">
      <alignment horizontal="center" vertical="center" wrapText="1"/>
    </xf>
    <xf numFmtId="9" fontId="3" fillId="0" borderId="9" xfId="2" applyNumberFormat="1" applyFont="1" applyFill="1" applyBorder="1" applyAlignment="1">
      <alignment horizontal="center" vertical="center" wrapText="1"/>
    </xf>
    <xf numFmtId="0" fontId="7" fillId="0" borderId="0" xfId="0" applyFont="1" applyFill="1" applyBorder="1"/>
    <xf numFmtId="0" fontId="8" fillId="0" borderId="0" xfId="0" applyFont="1" applyFill="1" applyBorder="1"/>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left" vertical="center" wrapText="1"/>
    </xf>
    <xf numFmtId="2" fontId="3" fillId="0" borderId="0" xfId="2" applyNumberFormat="1" applyFont="1" applyFill="1" applyBorder="1" applyAlignment="1">
      <alignment horizontal="center" vertical="center"/>
    </xf>
    <xf numFmtId="4" fontId="3" fillId="0" borderId="0" xfId="2" applyNumberFormat="1" applyFont="1" applyFill="1" applyBorder="1" applyAlignment="1">
      <alignment horizontal="center" vertical="center" wrapText="1"/>
    </xf>
    <xf numFmtId="4" fontId="3" fillId="0" borderId="0" xfId="0" applyNumberFormat="1" applyFont="1" applyFill="1" applyBorder="1" applyAlignment="1">
      <alignment horizontal="right" vertical="center" wrapText="1"/>
    </xf>
    <xf numFmtId="4" fontId="3" fillId="0" borderId="0" xfId="2" applyNumberFormat="1" applyFont="1" applyFill="1" applyBorder="1" applyAlignment="1">
      <alignment horizontal="righ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3" fillId="0" borderId="0" xfId="2" applyFont="1" applyFill="1" applyBorder="1" applyAlignment="1">
      <alignment horizontal="left" vertical="center"/>
    </xf>
    <xf numFmtId="0" fontId="3" fillId="0" borderId="9" xfId="5" applyFont="1" applyFill="1" applyBorder="1" applyAlignment="1">
      <alignment horizontal="center" vertical="center" wrapText="1"/>
    </xf>
    <xf numFmtId="0" fontId="3" fillId="0" borderId="9" xfId="2" applyNumberFormat="1" applyFont="1" applyFill="1" applyBorder="1" applyAlignment="1">
      <alignment horizontal="center" vertical="center" wrapText="1"/>
    </xf>
    <xf numFmtId="164" fontId="3" fillId="0" borderId="9" xfId="0" applyNumberFormat="1" applyFont="1" applyFill="1" applyBorder="1" applyAlignment="1">
      <alignment vertical="center" wrapText="1"/>
    </xf>
    <xf numFmtId="1"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 fillId="0" borderId="0" xfId="0" applyFont="1" applyFill="1" applyAlignment="1">
      <alignment horizontal="center" vertical="center"/>
    </xf>
    <xf numFmtId="0" fontId="3" fillId="0" borderId="9" xfId="2" applyFont="1" applyFill="1" applyBorder="1" applyAlignment="1">
      <alignment horizontal="center" vertical="top" wrapText="1"/>
    </xf>
    <xf numFmtId="0" fontId="3" fillId="0" borderId="9" xfId="3" applyFont="1" applyFill="1" applyBorder="1" applyAlignment="1">
      <alignment vertical="center" wrapText="1"/>
    </xf>
    <xf numFmtId="17" fontId="3" fillId="0" borderId="9" xfId="2" applyNumberFormat="1"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shrinkToFit="1"/>
    </xf>
    <xf numFmtId="0" fontId="3" fillId="0" borderId="9" xfId="0" applyFont="1" applyFill="1" applyBorder="1"/>
    <xf numFmtId="0" fontId="3" fillId="0" borderId="0" xfId="0" applyFont="1" applyFill="1" applyBorder="1"/>
    <xf numFmtId="0" fontId="3" fillId="0" borderId="0" xfId="0" applyFont="1" applyFill="1"/>
    <xf numFmtId="0" fontId="4" fillId="0" borderId="9" xfId="4" applyFont="1" applyFill="1" applyBorder="1" applyAlignment="1">
      <alignment vertical="center" wrapText="1" shrinkToFit="1"/>
    </xf>
    <xf numFmtId="0" fontId="4" fillId="0" borderId="9" xfId="0" applyFont="1" applyFill="1" applyBorder="1" applyAlignment="1">
      <alignment vertical="center" wrapText="1"/>
    </xf>
    <xf numFmtId="165" fontId="3" fillId="0" borderId="9" xfId="0" applyNumberFormat="1" applyFont="1" applyFill="1" applyBorder="1" applyAlignment="1">
      <alignment vertical="center" wrapText="1"/>
    </xf>
    <xf numFmtId="0" fontId="3" fillId="0" borderId="9" xfId="0" applyFont="1" applyFill="1" applyBorder="1" applyAlignment="1">
      <alignment vertical="top" wrapText="1"/>
    </xf>
    <xf numFmtId="49" fontId="3" fillId="0" borderId="9" xfId="0" applyNumberFormat="1" applyFont="1" applyFill="1" applyBorder="1" applyAlignment="1">
      <alignment vertical="center" wrapText="1"/>
    </xf>
    <xf numFmtId="0" fontId="3" fillId="0" borderId="9" xfId="4" applyFont="1" applyFill="1" applyBorder="1" applyAlignment="1">
      <alignment vertical="center" wrapText="1"/>
    </xf>
    <xf numFmtId="49" fontId="4" fillId="0" borderId="9" xfId="4" applyNumberFormat="1" applyFont="1" applyFill="1" applyBorder="1" applyAlignment="1">
      <alignment vertical="center" wrapText="1"/>
    </xf>
    <xf numFmtId="0" fontId="3" fillId="0" borderId="9" xfId="5" applyFont="1" applyFill="1" applyBorder="1" applyAlignment="1">
      <alignment vertical="center" wrapText="1"/>
    </xf>
    <xf numFmtId="0" fontId="3" fillId="0" borderId="9" xfId="2" applyNumberFormat="1" applyFont="1" applyFill="1" applyBorder="1" applyAlignment="1">
      <alignment vertical="center" wrapText="1"/>
    </xf>
    <xf numFmtId="167" fontId="3" fillId="0" borderId="9" xfId="2" applyNumberFormat="1" applyFont="1" applyFill="1" applyBorder="1" applyAlignment="1">
      <alignment vertical="center" wrapText="1"/>
    </xf>
    <xf numFmtId="0" fontId="4" fillId="0" borderId="9" xfId="2" applyFont="1" applyFill="1" applyBorder="1" applyAlignment="1">
      <alignment vertical="center"/>
    </xf>
    <xf numFmtId="0" fontId="3" fillId="0" borderId="9" xfId="0" applyNumberFormat="1" applyFont="1" applyFill="1" applyBorder="1" applyAlignment="1">
      <alignment vertical="center" wrapText="1"/>
    </xf>
    <xf numFmtId="0" fontId="4" fillId="0" borderId="12" xfId="2" applyFont="1" applyFill="1" applyBorder="1" applyAlignment="1">
      <alignment horizontal="center" vertical="center"/>
    </xf>
    <xf numFmtId="0" fontId="3" fillId="0" borderId="0" xfId="4" applyFont="1" applyFill="1" applyBorder="1" applyAlignment="1">
      <alignment horizontal="center" vertical="center"/>
    </xf>
    <xf numFmtId="0" fontId="3" fillId="0" borderId="0" xfId="2" applyFont="1" applyFill="1" applyAlignment="1"/>
    <xf numFmtId="0" fontId="5" fillId="0" borderId="0" xfId="2" applyFont="1" applyFill="1" applyBorder="1" applyAlignment="1"/>
    <xf numFmtId="0" fontId="8" fillId="0" borderId="0" xfId="0" applyFont="1" applyFill="1" applyAlignment="1"/>
    <xf numFmtId="0" fontId="3" fillId="0" borderId="15" xfId="2" applyFont="1" applyFill="1" applyBorder="1" applyAlignment="1">
      <alignment horizontal="center" vertical="center" wrapText="1"/>
    </xf>
    <xf numFmtId="0" fontId="4" fillId="0" borderId="15" xfId="2" applyFont="1" applyFill="1" applyBorder="1" applyAlignment="1">
      <alignment horizontal="center" vertical="center"/>
    </xf>
    <xf numFmtId="0" fontId="3" fillId="0" borderId="15" xfId="6" applyFont="1" applyFill="1" applyBorder="1" applyAlignment="1">
      <alignment horizontal="center" vertical="center"/>
    </xf>
    <xf numFmtId="0" fontId="4" fillId="0" borderId="4"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5" xfId="2" applyFont="1" applyFill="1" applyBorder="1" applyAlignment="1">
      <alignment vertical="center"/>
    </xf>
    <xf numFmtId="4" fontId="4" fillId="0" borderId="5" xfId="2" applyNumberFormat="1" applyFont="1" applyFill="1" applyBorder="1" applyAlignment="1">
      <alignment horizontal="right" vertical="center"/>
    </xf>
    <xf numFmtId="0" fontId="4" fillId="0" borderId="0" xfId="0" applyFont="1" applyFill="1" applyBorder="1" applyAlignment="1">
      <alignment horizontal="center" vertical="center"/>
    </xf>
    <xf numFmtId="0" fontId="3" fillId="0" borderId="0" xfId="2" applyNumberFormat="1" applyFont="1" applyFill="1" applyBorder="1" applyAlignment="1">
      <alignment horizontal="center" vertical="center" wrapText="1"/>
    </xf>
    <xf numFmtId="0" fontId="4" fillId="0" borderId="9" xfId="0" applyFont="1" applyFill="1" applyBorder="1"/>
    <xf numFmtId="0" fontId="3" fillId="0" borderId="9" xfId="2" applyFont="1" applyFill="1" applyBorder="1" applyAlignment="1">
      <alignment horizontal="center"/>
    </xf>
    <xf numFmtId="0" fontId="3" fillId="0" borderId="9" xfId="2" applyFont="1" applyFill="1" applyBorder="1" applyAlignment="1"/>
    <xf numFmtId="0" fontId="4" fillId="0" borderId="0" xfId="0" applyFont="1" applyFill="1" applyBorder="1"/>
    <xf numFmtId="166" fontId="3" fillId="0" borderId="9" xfId="0" applyNumberFormat="1" applyFont="1" applyFill="1" applyBorder="1" applyAlignment="1">
      <alignment vertical="center" wrapText="1"/>
    </xf>
    <xf numFmtId="0" fontId="3" fillId="0" borderId="9" xfId="2" applyFont="1" applyFill="1" applyBorder="1" applyAlignment="1">
      <alignment vertical="top" wrapText="1"/>
    </xf>
    <xf numFmtId="0" fontId="3" fillId="0" borderId="9" xfId="7" applyNumberFormat="1" applyFont="1" applyFill="1" applyBorder="1" applyAlignment="1" applyProtection="1">
      <alignment vertical="center" wrapText="1"/>
      <protection locked="0"/>
    </xf>
    <xf numFmtId="0" fontId="12" fillId="0" borderId="9" xfId="2" applyFont="1" applyFill="1" applyBorder="1" applyAlignment="1">
      <alignment vertical="center" wrapText="1"/>
    </xf>
    <xf numFmtId="0" fontId="3" fillId="0" borderId="9" xfId="2" applyFont="1" applyFill="1" applyBorder="1" applyAlignment="1">
      <alignment vertical="center"/>
    </xf>
    <xf numFmtId="2" fontId="3" fillId="0" borderId="9" xfId="0" applyNumberFormat="1" applyFont="1" applyFill="1" applyBorder="1" applyAlignment="1">
      <alignment horizontal="center" vertical="center"/>
    </xf>
    <xf numFmtId="0" fontId="3" fillId="0" borderId="9" xfId="2" applyFont="1" applyFill="1" applyBorder="1"/>
    <xf numFmtId="0" fontId="3" fillId="0" borderId="9" xfId="0" applyFont="1" applyFill="1" applyBorder="1" applyAlignment="1">
      <alignment horizontal="left" vertical="center" wrapText="1"/>
    </xf>
    <xf numFmtId="0" fontId="3" fillId="0" borderId="9" xfId="2" applyFont="1" applyFill="1" applyBorder="1" applyAlignment="1">
      <alignment horizontal="left" vertical="center" wrapText="1"/>
    </xf>
    <xf numFmtId="0" fontId="3" fillId="0" borderId="16" xfId="0" applyFont="1" applyFill="1" applyBorder="1" applyAlignment="1">
      <alignment horizontal="center" vertical="center" wrapText="1"/>
    </xf>
    <xf numFmtId="0" fontId="8" fillId="0" borderId="9" xfId="0" applyFont="1" applyFill="1" applyBorder="1"/>
    <xf numFmtId="0" fontId="4" fillId="0" borderId="0" xfId="2" applyFont="1" applyFill="1"/>
    <xf numFmtId="0" fontId="3" fillId="0" borderId="9" xfId="4" applyFont="1" applyFill="1" applyBorder="1" applyAlignment="1">
      <alignment horizontal="left" vertical="center" wrapText="1"/>
    </xf>
    <xf numFmtId="4" fontId="3" fillId="0" borderId="0" xfId="0" applyNumberFormat="1" applyFont="1" applyFill="1" applyBorder="1" applyAlignment="1">
      <alignment horizontal="right" vertical="center"/>
    </xf>
    <xf numFmtId="0" fontId="15" fillId="0" borderId="0" xfId="0" applyFont="1" applyFill="1"/>
    <xf numFmtId="1" fontId="3" fillId="0" borderId="9" xfId="2" applyNumberFormat="1" applyFont="1" applyFill="1" applyBorder="1" applyAlignment="1">
      <alignment horizontal="center" vertical="center" wrapText="1"/>
    </xf>
    <xf numFmtId="0" fontId="3" fillId="0" borderId="9" xfId="4" applyFont="1" applyFill="1" applyBorder="1" applyAlignment="1">
      <alignment vertical="center" wrapText="1" shrinkToFit="1"/>
    </xf>
    <xf numFmtId="0" fontId="3" fillId="0" borderId="9" xfId="0" applyFont="1" applyFill="1" applyBorder="1" applyAlignment="1" applyProtection="1">
      <alignment horizontal="center" vertical="center" wrapText="1"/>
    </xf>
    <xf numFmtId="3" fontId="3" fillId="0" borderId="9" xfId="2" applyNumberFormat="1" applyFont="1" applyFill="1" applyBorder="1" applyAlignment="1">
      <alignment horizontal="center" vertical="center" wrapText="1"/>
    </xf>
    <xf numFmtId="0" fontId="3" fillId="0" borderId="9" xfId="4" applyFont="1" applyFill="1" applyBorder="1" applyAlignment="1">
      <alignment horizontal="left" vertical="center" wrapText="1" shrinkToFit="1"/>
    </xf>
    <xf numFmtId="4" fontId="3" fillId="0" borderId="9" xfId="0" applyNumberFormat="1" applyFont="1" applyFill="1" applyBorder="1" applyAlignment="1">
      <alignment vertical="center" wrapText="1"/>
    </xf>
    <xf numFmtId="0" fontId="5" fillId="0" borderId="0" xfId="2" applyFont="1" applyFill="1" applyBorder="1" applyAlignment="1">
      <alignment horizontal="center"/>
    </xf>
    <xf numFmtId="0" fontId="6" fillId="0" borderId="0" xfId="2" applyFont="1" applyFill="1" applyBorder="1" applyAlignment="1">
      <alignment horizontal="center" vertical="center"/>
    </xf>
    <xf numFmtId="0" fontId="3" fillId="0" borderId="0" xfId="2" applyFont="1" applyFill="1" applyAlignment="1">
      <alignment horizontal="center"/>
    </xf>
    <xf numFmtId="0" fontId="3" fillId="0" borderId="0" xfId="2" applyFont="1" applyFill="1" applyBorder="1" applyAlignment="1">
      <alignment horizontal="center"/>
    </xf>
    <xf numFmtId="4" fontId="8" fillId="0" borderId="0" xfId="0" applyNumberFormat="1" applyFont="1" applyFill="1"/>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2" xfId="2" applyFont="1" applyFill="1" applyBorder="1" applyAlignment="1">
      <alignment vertical="center" wrapText="1"/>
    </xf>
    <xf numFmtId="0" fontId="3" fillId="0" borderId="2" xfId="4" applyFont="1" applyFill="1" applyBorder="1" applyAlignment="1">
      <alignment vertical="center" wrapText="1"/>
    </xf>
    <xf numFmtId="2" fontId="3" fillId="0" borderId="2" xfId="2" applyNumberFormat="1" applyFont="1" applyFill="1" applyBorder="1" applyAlignment="1">
      <alignment horizontal="center" vertical="center"/>
    </xf>
    <xf numFmtId="4" fontId="3" fillId="0" borderId="2" xfId="2" applyNumberFormat="1" applyFont="1" applyFill="1" applyBorder="1" applyAlignment="1">
      <alignment horizontal="center" vertical="center" wrapText="1"/>
    </xf>
    <xf numFmtId="4" fontId="3" fillId="0" borderId="2" xfId="2" applyNumberFormat="1" applyFont="1" applyFill="1" applyBorder="1" applyAlignment="1">
      <alignment horizontal="right" vertical="center" wrapText="1"/>
    </xf>
    <xf numFmtId="4" fontId="3" fillId="0" borderId="2" xfId="2" applyNumberFormat="1" applyFont="1" applyFill="1" applyBorder="1" applyAlignment="1">
      <alignment horizontal="right" vertical="center"/>
    </xf>
    <xf numFmtId="0" fontId="3" fillId="0" borderId="2" xfId="2" applyFont="1" applyFill="1" applyBorder="1" applyAlignment="1">
      <alignment horizontal="center" vertical="center"/>
    </xf>
    <xf numFmtId="0" fontId="4" fillId="0" borderId="1" xfId="2"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5" fillId="0" borderId="0" xfId="2" applyFont="1" applyFill="1" applyBorder="1" applyAlignment="1">
      <alignment horizontal="center"/>
    </xf>
    <xf numFmtId="0" fontId="5" fillId="0" borderId="0" xfId="2" applyFont="1" applyFill="1" applyBorder="1" applyAlignment="1">
      <alignment horizontal="right"/>
    </xf>
    <xf numFmtId="0" fontId="6" fillId="0" borderId="0" xfId="2" applyFont="1" applyFill="1" applyBorder="1" applyAlignment="1">
      <alignment horizontal="center" vertical="center"/>
    </xf>
    <xf numFmtId="0" fontId="3" fillId="0" borderId="0" xfId="2" applyFont="1" applyFill="1" applyAlignment="1">
      <alignment horizontal="center"/>
    </xf>
    <xf numFmtId="0" fontId="3" fillId="0" borderId="0" xfId="2" applyFont="1" applyFill="1" applyBorder="1" applyAlignment="1">
      <alignment horizontal="center"/>
    </xf>
    <xf numFmtId="0" fontId="3" fillId="0" borderId="0" xfId="2" applyFont="1" applyFill="1" applyBorder="1" applyAlignment="1">
      <alignment horizontal="right"/>
    </xf>
    <xf numFmtId="0" fontId="4" fillId="0" borderId="17" xfId="2" applyFont="1" applyFill="1" applyBorder="1" applyAlignment="1">
      <alignment vertical="center" wrapText="1"/>
    </xf>
    <xf numFmtId="0" fontId="4" fillId="0" borderId="18" xfId="2" applyFont="1" applyFill="1" applyBorder="1" applyAlignment="1">
      <alignment vertical="center" wrapText="1"/>
    </xf>
    <xf numFmtId="0" fontId="4" fillId="0" borderId="19" xfId="2" applyFont="1" applyFill="1" applyBorder="1" applyAlignment="1">
      <alignment vertical="center" wrapText="1"/>
    </xf>
    <xf numFmtId="0" fontId="4" fillId="0" borderId="20" xfId="2" applyFont="1" applyFill="1" applyBorder="1" applyAlignment="1">
      <alignment vertical="center" wrapText="1"/>
    </xf>
    <xf numFmtId="0" fontId="4" fillId="0" borderId="21" xfId="2" applyFont="1" applyFill="1" applyBorder="1" applyAlignment="1">
      <alignment vertical="center" wrapText="1"/>
    </xf>
    <xf numFmtId="0" fontId="4" fillId="0" borderId="22" xfId="2" applyFont="1" applyFill="1" applyBorder="1" applyAlignment="1">
      <alignment vertical="center" wrapText="1"/>
    </xf>
    <xf numFmtId="0" fontId="4" fillId="0" borderId="21" xfId="2" applyFont="1" applyFill="1" applyBorder="1"/>
    <xf numFmtId="0" fontId="4" fillId="0" borderId="25" xfId="2" applyFont="1" applyFill="1" applyBorder="1" applyAlignment="1">
      <alignment horizontal="center" vertical="center" wrapText="1"/>
    </xf>
    <xf numFmtId="0" fontId="4" fillId="0" borderId="26" xfId="2" applyFont="1" applyFill="1" applyBorder="1"/>
    <xf numFmtId="164" fontId="3" fillId="0" borderId="16" xfId="2" applyNumberFormat="1" applyFont="1" applyFill="1" applyBorder="1" applyAlignment="1">
      <alignment horizontal="center" vertical="center" wrapText="1"/>
    </xf>
    <xf numFmtId="43" fontId="3" fillId="0" borderId="16" xfId="2" applyNumberFormat="1" applyFont="1" applyFill="1" applyBorder="1" applyAlignment="1">
      <alignment horizontal="center" vertical="center" wrapText="1"/>
    </xf>
    <xf numFmtId="0" fontId="3" fillId="0" borderId="16" xfId="2" applyFont="1" applyFill="1" applyBorder="1" applyAlignment="1">
      <alignment horizontal="center" vertical="center"/>
    </xf>
    <xf numFmtId="2" fontId="3" fillId="0" borderId="16" xfId="2" applyNumberFormat="1" applyFont="1" applyFill="1" applyBorder="1" applyAlignment="1">
      <alignment horizontal="center" vertical="center" wrapText="1"/>
    </xf>
    <xf numFmtId="0" fontId="4" fillId="0" borderId="16" xfId="2" applyFont="1" applyFill="1" applyBorder="1" applyAlignment="1">
      <alignment horizontal="center" vertical="center"/>
    </xf>
    <xf numFmtId="0" fontId="3" fillId="0" borderId="16" xfId="0" applyFont="1" applyFill="1" applyBorder="1"/>
    <xf numFmtId="0" fontId="3" fillId="0" borderId="16" xfId="0" applyFont="1" applyFill="1" applyBorder="1" applyAlignment="1">
      <alignment horizontal="center" vertical="center"/>
    </xf>
    <xf numFmtId="0" fontId="4" fillId="0" borderId="16" xfId="0" applyFont="1" applyFill="1" applyBorder="1"/>
    <xf numFmtId="0" fontId="4" fillId="0" borderId="6" xfId="2"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2" applyFont="1" applyFill="1" applyBorder="1" applyAlignment="1">
      <alignment horizontal="center" vertical="center" wrapText="1"/>
    </xf>
    <xf numFmtId="4" fontId="3" fillId="0" borderId="16" xfId="2" applyNumberFormat="1" applyFont="1" applyFill="1" applyBorder="1" applyAlignment="1">
      <alignment horizontal="center" vertical="center"/>
    </xf>
    <xf numFmtId="0" fontId="3" fillId="0" borderId="2" xfId="0" applyFont="1" applyFill="1" applyBorder="1" applyAlignment="1">
      <alignment vertical="center" wrapText="1"/>
    </xf>
    <xf numFmtId="0" fontId="3" fillId="0" borderId="15" xfId="3" applyFont="1" applyFill="1" applyBorder="1" applyAlignment="1">
      <alignment horizontal="center" vertical="center" wrapText="1"/>
    </xf>
    <xf numFmtId="4" fontId="3" fillId="0" borderId="16" xfId="2" applyNumberFormat="1" applyFont="1" applyFill="1" applyBorder="1" applyAlignment="1">
      <alignment horizontal="center" vertical="center" wrapText="1"/>
    </xf>
    <xf numFmtId="0" fontId="3" fillId="0" borderId="9" xfId="3" applyFont="1" applyFill="1" applyBorder="1" applyAlignment="1">
      <alignment horizontal="center" vertical="center"/>
    </xf>
    <xf numFmtId="4" fontId="3" fillId="0" borderId="16" xfId="3" applyNumberFormat="1" applyFont="1" applyFill="1" applyBorder="1" applyAlignment="1">
      <alignment horizontal="center" vertical="center" wrapText="1"/>
    </xf>
    <xf numFmtId="1" fontId="3" fillId="0" borderId="9" xfId="2"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15" xfId="0" applyFont="1" applyFill="1" applyBorder="1" applyAlignment="1">
      <alignment horizontal="center" vertical="center"/>
    </xf>
    <xf numFmtId="43" fontId="3" fillId="0" borderId="16" xfId="0" applyNumberFormat="1" applyFont="1" applyFill="1" applyBorder="1"/>
    <xf numFmtId="167" fontId="3" fillId="0" borderId="9" xfId="2" applyNumberFormat="1" applyFont="1" applyFill="1" applyBorder="1" applyAlignment="1">
      <alignment horizontal="center" vertical="center" wrapText="1"/>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wrapText="1"/>
    </xf>
    <xf numFmtId="0" fontId="3" fillId="0" borderId="5" xfId="2" applyFont="1" applyFill="1" applyBorder="1" applyAlignment="1">
      <alignment vertical="center" wrapText="1"/>
    </xf>
    <xf numFmtId="2" fontId="3" fillId="0" borderId="5" xfId="2" applyNumberFormat="1" applyFont="1" applyFill="1" applyBorder="1" applyAlignment="1">
      <alignment horizontal="center" vertical="center"/>
    </xf>
    <xf numFmtId="4" fontId="3" fillId="0" borderId="5" xfId="2" applyNumberFormat="1" applyFont="1" applyFill="1" applyBorder="1" applyAlignment="1">
      <alignment horizontal="right" vertical="center" wrapText="1"/>
    </xf>
    <xf numFmtId="4" fontId="3" fillId="0" borderId="5" xfId="0" applyNumberFormat="1" applyFont="1" applyFill="1" applyBorder="1" applyAlignment="1">
      <alignment horizontal="right" vertical="center" wrapText="1"/>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5" xfId="3" applyFont="1" applyFill="1" applyBorder="1" applyAlignment="1">
      <alignment vertical="center" wrapText="1"/>
    </xf>
    <xf numFmtId="4" fontId="3" fillId="0" borderId="5" xfId="2" applyNumberFormat="1" applyFont="1" applyFill="1" applyBorder="1" applyAlignment="1">
      <alignment horizontal="center" vertical="center" wrapText="1"/>
    </xf>
    <xf numFmtId="0" fontId="3" fillId="0" borderId="24" xfId="2" applyFont="1" applyFill="1" applyBorder="1"/>
    <xf numFmtId="0" fontId="4" fillId="0" borderId="15" xfId="2" applyFont="1" applyFill="1" applyBorder="1" applyAlignment="1">
      <alignment horizontal="center"/>
    </xf>
    <xf numFmtId="0" fontId="4" fillId="0" borderId="4" xfId="2" applyFont="1" applyFill="1" applyBorder="1" applyAlignment="1">
      <alignment horizontal="center"/>
    </xf>
    <xf numFmtId="0" fontId="4" fillId="0" borderId="5" xfId="2" applyFont="1" applyFill="1" applyBorder="1" applyAlignment="1">
      <alignment horizontal="center"/>
    </xf>
    <xf numFmtId="0" fontId="4" fillId="0" borderId="5" xfId="2" applyFont="1" applyFill="1" applyBorder="1" applyAlignment="1"/>
    <xf numFmtId="0" fontId="4" fillId="0" borderId="5" xfId="2" applyFont="1" applyFill="1" applyBorder="1"/>
  </cellXfs>
  <cellStyles count="10">
    <cellStyle name="Обычный" xfId="0" builtinId="0"/>
    <cellStyle name="Обычный 16" xfId="9"/>
    <cellStyle name="Обычный 2" xfId="2"/>
    <cellStyle name="Обычный 2 10" xfId="3"/>
    <cellStyle name="Обычный 2 2" xfId="6"/>
    <cellStyle name="Обычный 3" xfId="5"/>
    <cellStyle name="Обычный 3 2 2" xfId="7"/>
    <cellStyle name="Обычный 4" xfId="4"/>
    <cellStyle name="Процентный" xfId="1" builtinId="5"/>
    <cellStyle name="Стиль 1"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CD588"/>
  <sheetViews>
    <sheetView tabSelected="1" topLeftCell="A3" zoomScaleNormal="100" workbookViewId="0">
      <selection activeCell="A14" sqref="A14:X586"/>
    </sheetView>
  </sheetViews>
  <sheetFormatPr defaultRowHeight="15" x14ac:dyDescent="0.25"/>
  <cols>
    <col min="1" max="1" width="9.140625" style="69"/>
    <col min="2" max="2" width="12.5703125" style="69" customWidth="1"/>
    <col min="3" max="3" width="16.140625" style="69" customWidth="1"/>
    <col min="4" max="6" width="30.85546875" style="40" customWidth="1"/>
    <col min="7" max="9" width="9.140625" style="40" customWidth="1"/>
    <col min="10" max="10" width="15.42578125" style="40" customWidth="1"/>
    <col min="11" max="11" width="8.85546875" style="40" customWidth="1"/>
    <col min="12" max="12" width="17.5703125" style="40" customWidth="1"/>
    <col min="13" max="13" width="9.140625" style="40" customWidth="1"/>
    <col min="14" max="14" width="12" style="40" customWidth="1"/>
    <col min="15" max="15" width="34.7109375" style="40" customWidth="1"/>
    <col min="16" max="16" width="8.7109375" style="40" customWidth="1"/>
    <col min="17" max="18" width="9.140625" style="40" customWidth="1"/>
    <col min="19" max="20" width="17.28515625" style="40" customWidth="1"/>
    <col min="21" max="21" width="18.5703125" style="40" customWidth="1"/>
    <col min="22" max="22" width="12.42578125" style="40" customWidth="1"/>
    <col min="23" max="23" width="10.5703125" style="40" customWidth="1"/>
    <col min="24" max="24" width="24.42578125" style="40" customWidth="1"/>
    <col min="25" max="16384" width="9.140625" style="78"/>
  </cols>
  <sheetData>
    <row r="1" spans="1:24" s="7" customFormat="1" ht="12.75" x14ac:dyDescent="0.2">
      <c r="A1" s="156"/>
      <c r="B1" s="156"/>
      <c r="C1" s="156"/>
      <c r="D1" s="2"/>
      <c r="E1" s="2"/>
      <c r="F1" s="2"/>
      <c r="G1" s="157"/>
      <c r="H1" s="157"/>
      <c r="I1" s="157"/>
      <c r="J1" s="157"/>
      <c r="K1" s="157"/>
      <c r="L1" s="157"/>
      <c r="M1" s="157"/>
      <c r="N1" s="157"/>
      <c r="O1" s="156"/>
      <c r="P1" s="1"/>
      <c r="Q1" s="3"/>
      <c r="R1" s="1"/>
      <c r="S1" s="3"/>
      <c r="T1" s="4"/>
      <c r="U1" s="5"/>
      <c r="V1" s="6"/>
      <c r="W1" s="157"/>
      <c r="X1" s="1"/>
    </row>
    <row r="2" spans="1:24" s="7" customFormat="1" ht="15.75" x14ac:dyDescent="0.25">
      <c r="A2" s="174" t="s">
        <v>0</v>
      </c>
      <c r="B2" s="174"/>
      <c r="C2" s="174"/>
      <c r="D2" s="175"/>
      <c r="E2" s="175"/>
      <c r="F2" s="175"/>
      <c r="G2" s="175"/>
      <c r="H2" s="175"/>
      <c r="I2" s="175"/>
      <c r="J2" s="175"/>
      <c r="K2" s="175"/>
      <c r="L2" s="175"/>
      <c r="M2" s="175"/>
      <c r="N2" s="175"/>
      <c r="O2" s="175"/>
      <c r="P2" s="175"/>
      <c r="Q2" s="175"/>
      <c r="R2" s="175"/>
      <c r="S2" s="175"/>
      <c r="T2" s="175"/>
      <c r="U2" s="175"/>
      <c r="V2" s="175"/>
      <c r="W2" s="175"/>
      <c r="X2" s="175"/>
    </row>
    <row r="3" spans="1:24" s="7" customFormat="1" ht="12.75" x14ac:dyDescent="0.2">
      <c r="A3" s="156"/>
      <c r="B3" s="156"/>
      <c r="C3" s="156"/>
      <c r="D3" s="8"/>
      <c r="E3" s="8"/>
      <c r="F3" s="8"/>
      <c r="G3" s="156"/>
      <c r="H3" s="156"/>
      <c r="I3" s="156"/>
      <c r="J3" s="156"/>
      <c r="K3" s="156"/>
      <c r="L3" s="156"/>
      <c r="M3" s="156"/>
      <c r="N3" s="6"/>
      <c r="O3" s="156"/>
      <c r="P3" s="1"/>
      <c r="Q3" s="1"/>
      <c r="R3" s="1"/>
      <c r="S3" s="1"/>
      <c r="T3" s="4"/>
      <c r="U3" s="5"/>
      <c r="V3" s="9"/>
      <c r="W3" s="3"/>
      <c r="X3" s="3"/>
    </row>
    <row r="4" spans="1:24" s="77" customFormat="1" ht="18.75" x14ac:dyDescent="0.2">
      <c r="A4" s="176" t="s">
        <v>2306</v>
      </c>
      <c r="B4" s="176"/>
      <c r="C4" s="176"/>
      <c r="D4" s="176"/>
      <c r="E4" s="176"/>
      <c r="F4" s="176"/>
      <c r="G4" s="176"/>
      <c r="H4" s="176"/>
      <c r="I4" s="176"/>
      <c r="J4" s="176"/>
      <c r="K4" s="176"/>
      <c r="L4" s="176"/>
      <c r="M4" s="176"/>
      <c r="N4" s="155"/>
      <c r="O4" s="155"/>
      <c r="P4" s="10"/>
      <c r="Q4" s="10"/>
      <c r="R4" s="10"/>
      <c r="S4" s="10"/>
      <c r="T4" s="10"/>
      <c r="U4" s="10"/>
      <c r="V4" s="10"/>
      <c r="W4" s="10"/>
      <c r="X4" s="11"/>
    </row>
    <row r="5" spans="1:24" s="7" customFormat="1" ht="13.5" thickBot="1" x14ac:dyDescent="0.25">
      <c r="A5" s="177"/>
      <c r="B5" s="177"/>
      <c r="C5" s="178" t="s">
        <v>1</v>
      </c>
      <c r="D5" s="179"/>
      <c r="E5" s="179"/>
      <c r="F5" s="179"/>
      <c r="G5" s="179"/>
      <c r="H5" s="179"/>
      <c r="I5" s="179"/>
      <c r="J5" s="179"/>
      <c r="K5" s="179"/>
      <c r="L5" s="179"/>
      <c r="M5" s="179"/>
      <c r="N5" s="179"/>
      <c r="O5" s="179"/>
      <c r="P5" s="179"/>
      <c r="Q5" s="179"/>
      <c r="R5" s="179"/>
      <c r="S5" s="179"/>
      <c r="T5" s="179"/>
      <c r="U5" s="179"/>
      <c r="V5" s="179"/>
      <c r="W5" s="179"/>
      <c r="X5" s="1"/>
    </row>
    <row r="6" spans="1:24" s="7" customFormat="1" ht="12.75" x14ac:dyDescent="0.2">
      <c r="A6" s="156"/>
      <c r="B6" s="156"/>
      <c r="C6" s="156"/>
      <c r="D6" s="8"/>
      <c r="E6" s="8"/>
      <c r="F6" s="8"/>
      <c r="G6" s="156"/>
      <c r="H6" s="156"/>
      <c r="I6" s="156"/>
      <c r="J6" s="156"/>
      <c r="K6" s="6"/>
      <c r="L6" s="6"/>
      <c r="M6" s="6"/>
      <c r="N6" s="6"/>
      <c r="O6" s="156"/>
      <c r="Q6" s="13"/>
      <c r="R6" s="168" t="s">
        <v>2032</v>
      </c>
      <c r="S6" s="169"/>
      <c r="T6" s="169"/>
      <c r="U6" s="169"/>
      <c r="V6" s="169"/>
      <c r="W6" s="169"/>
      <c r="X6" s="170"/>
    </row>
    <row r="7" spans="1:24" s="7" customFormat="1" ht="13.5" thickBot="1" x14ac:dyDescent="0.25">
      <c r="A7" s="156"/>
      <c r="B7" s="156"/>
      <c r="C7" s="156"/>
      <c r="D7" s="8"/>
      <c r="E7" s="8"/>
      <c r="F7" s="8"/>
      <c r="G7" s="156"/>
      <c r="H7" s="156"/>
      <c r="I7" s="156"/>
      <c r="J7" s="156"/>
      <c r="K7" s="6"/>
      <c r="L7" s="6"/>
      <c r="M7" s="6"/>
      <c r="N7" s="6"/>
      <c r="O7" s="156"/>
      <c r="P7" s="13"/>
      <c r="Q7" s="13"/>
      <c r="R7" s="171"/>
      <c r="S7" s="172"/>
      <c r="T7" s="172"/>
      <c r="U7" s="172"/>
      <c r="V7" s="172"/>
      <c r="W7" s="172"/>
      <c r="X7" s="173"/>
    </row>
    <row r="8" spans="1:24" s="7" customFormat="1" ht="12.75" x14ac:dyDescent="0.2">
      <c r="A8" s="156"/>
      <c r="B8" s="14"/>
      <c r="C8" s="156"/>
      <c r="D8" s="8"/>
      <c r="E8" s="8"/>
      <c r="F8" s="8"/>
      <c r="G8" s="156"/>
      <c r="H8" s="156"/>
      <c r="I8" s="156"/>
      <c r="J8" s="156"/>
      <c r="K8" s="6"/>
      <c r="L8" s="6"/>
      <c r="M8" s="6"/>
      <c r="N8" s="6"/>
      <c r="O8" s="156"/>
      <c r="Q8" s="15"/>
      <c r="R8" s="168" t="s">
        <v>3210</v>
      </c>
      <c r="S8" s="169"/>
      <c r="T8" s="169"/>
      <c r="U8" s="169"/>
      <c r="V8" s="169"/>
      <c r="W8" s="169"/>
      <c r="X8" s="170"/>
    </row>
    <row r="9" spans="1:24" s="7" customFormat="1" ht="13.5" thickBot="1" x14ac:dyDescent="0.25">
      <c r="A9" s="156"/>
      <c r="B9" s="156"/>
      <c r="C9" s="6"/>
      <c r="D9" s="16"/>
      <c r="E9" s="16"/>
      <c r="F9" s="16"/>
      <c r="G9" s="156"/>
      <c r="H9" s="156"/>
      <c r="I9" s="156"/>
      <c r="J9" s="156"/>
      <c r="K9" s="6"/>
      <c r="L9" s="6"/>
      <c r="M9" s="6"/>
      <c r="N9" s="6"/>
      <c r="O9" s="156"/>
      <c r="P9" s="15"/>
      <c r="Q9" s="15"/>
      <c r="R9" s="171"/>
      <c r="S9" s="172"/>
      <c r="T9" s="172"/>
      <c r="U9" s="172"/>
      <c r="V9" s="172"/>
      <c r="W9" s="172"/>
      <c r="X9" s="173"/>
    </row>
    <row r="10" spans="1:24" s="7" customFormat="1" ht="13.5" thickBot="1" x14ac:dyDescent="0.25">
      <c r="A10" s="156"/>
      <c r="B10" s="156"/>
      <c r="C10" s="6"/>
      <c r="D10" s="16"/>
      <c r="E10" s="16"/>
      <c r="F10" s="16"/>
      <c r="G10" s="6"/>
      <c r="H10" s="6"/>
      <c r="I10" s="6"/>
      <c r="J10" s="6"/>
      <c r="K10" s="6"/>
      <c r="L10" s="6"/>
      <c r="M10" s="6"/>
      <c r="N10" s="6"/>
      <c r="O10" s="6"/>
      <c r="P10" s="9"/>
      <c r="Q10" s="9"/>
      <c r="R10" s="9"/>
      <c r="S10" s="9"/>
      <c r="T10" s="9"/>
      <c r="U10" s="9"/>
      <c r="V10" s="9"/>
      <c r="W10" s="9"/>
      <c r="X10" s="1"/>
    </row>
    <row r="11" spans="1:24" s="22" customFormat="1" ht="129" customHeight="1" thickBot="1" x14ac:dyDescent="0.3">
      <c r="A11" s="17" t="s">
        <v>2</v>
      </c>
      <c r="B11" s="17" t="s">
        <v>3</v>
      </c>
      <c r="C11" s="17" t="s">
        <v>4</v>
      </c>
      <c r="D11" s="18" t="s">
        <v>5</v>
      </c>
      <c r="E11" s="18" t="s">
        <v>6</v>
      </c>
      <c r="F11" s="18" t="s">
        <v>7</v>
      </c>
      <c r="G11" s="17" t="s">
        <v>8</v>
      </c>
      <c r="H11" s="17" t="s">
        <v>9</v>
      </c>
      <c r="I11" s="17" t="s">
        <v>10</v>
      </c>
      <c r="J11" s="17" t="s">
        <v>11</v>
      </c>
      <c r="K11" s="17" t="s">
        <v>12</v>
      </c>
      <c r="L11" s="17" t="s">
        <v>13</v>
      </c>
      <c r="M11" s="19" t="s">
        <v>14</v>
      </c>
      <c r="N11" s="17" t="s">
        <v>15</v>
      </c>
      <c r="O11" s="17" t="s">
        <v>16</v>
      </c>
      <c r="P11" s="17" t="s">
        <v>17</v>
      </c>
      <c r="Q11" s="17" t="s">
        <v>18</v>
      </c>
      <c r="R11" s="17" t="s">
        <v>19</v>
      </c>
      <c r="S11" s="17" t="s">
        <v>20</v>
      </c>
      <c r="T11" s="20" t="s">
        <v>21</v>
      </c>
      <c r="U11" s="21" t="s">
        <v>22</v>
      </c>
      <c r="V11" s="17" t="s">
        <v>23</v>
      </c>
      <c r="W11" s="17" t="s">
        <v>24</v>
      </c>
      <c r="X11" s="17" t="s">
        <v>25</v>
      </c>
    </row>
    <row r="12" spans="1:24" s="26" customFormat="1" ht="13.5" thickBot="1" x14ac:dyDescent="0.3">
      <c r="A12" s="24">
        <v>1</v>
      </c>
      <c r="B12" s="25">
        <v>2</v>
      </c>
      <c r="C12" s="25">
        <v>3</v>
      </c>
      <c r="D12" s="25">
        <v>4</v>
      </c>
      <c r="E12" s="25">
        <v>5</v>
      </c>
      <c r="F12" s="25">
        <v>6</v>
      </c>
      <c r="G12" s="25">
        <v>7</v>
      </c>
      <c r="H12" s="25">
        <v>8</v>
      </c>
      <c r="I12" s="25">
        <v>9</v>
      </c>
      <c r="J12" s="25">
        <v>10</v>
      </c>
      <c r="K12" s="25">
        <v>11</v>
      </c>
      <c r="L12" s="25">
        <v>12</v>
      </c>
      <c r="M12" s="25">
        <v>13</v>
      </c>
      <c r="N12" s="25">
        <v>14</v>
      </c>
      <c r="O12" s="25">
        <v>15</v>
      </c>
      <c r="P12" s="25">
        <v>16</v>
      </c>
      <c r="Q12" s="25">
        <v>17</v>
      </c>
      <c r="R12" s="25">
        <v>18</v>
      </c>
      <c r="S12" s="25">
        <v>19</v>
      </c>
      <c r="T12" s="25">
        <v>20</v>
      </c>
      <c r="U12" s="25">
        <v>21</v>
      </c>
      <c r="V12" s="25">
        <v>22</v>
      </c>
      <c r="W12" s="25">
        <v>23</v>
      </c>
      <c r="X12" s="187">
        <v>24</v>
      </c>
    </row>
    <row r="13" spans="1:24" s="31" customFormat="1" ht="13.5" customHeight="1" thickBot="1" x14ac:dyDescent="0.25">
      <c r="A13" s="27" t="s">
        <v>26</v>
      </c>
      <c r="B13" s="6"/>
      <c r="C13" s="6"/>
      <c r="D13" s="16"/>
      <c r="E13" s="16"/>
      <c r="F13" s="16"/>
      <c r="G13" s="6"/>
      <c r="H13" s="6"/>
      <c r="I13" s="6"/>
      <c r="J13" s="6"/>
      <c r="K13" s="6"/>
      <c r="L13" s="6"/>
      <c r="M13" s="6"/>
      <c r="N13" s="6"/>
      <c r="O13" s="6"/>
      <c r="P13" s="9"/>
      <c r="Q13" s="9"/>
      <c r="R13" s="9"/>
      <c r="S13" s="9"/>
      <c r="T13" s="5"/>
      <c r="U13" s="28"/>
      <c r="V13" s="29"/>
      <c r="W13" s="30"/>
      <c r="X13" s="188"/>
    </row>
    <row r="14" spans="1:24" s="101" customFormat="1" ht="63.75" x14ac:dyDescent="0.2">
      <c r="A14" s="159" t="s">
        <v>27</v>
      </c>
      <c r="B14" s="160" t="s">
        <v>28</v>
      </c>
      <c r="C14" s="160" t="s">
        <v>47</v>
      </c>
      <c r="D14" s="161" t="s">
        <v>29</v>
      </c>
      <c r="E14" s="161" t="s">
        <v>30</v>
      </c>
      <c r="F14" s="161" t="s">
        <v>31</v>
      </c>
      <c r="G14" s="160" t="s">
        <v>32</v>
      </c>
      <c r="H14" s="163">
        <v>0</v>
      </c>
      <c r="I14" s="160">
        <v>710000000</v>
      </c>
      <c r="J14" s="160" t="s">
        <v>33</v>
      </c>
      <c r="K14" s="160" t="s">
        <v>48</v>
      </c>
      <c r="L14" s="198" t="s">
        <v>49</v>
      </c>
      <c r="M14" s="160" t="s">
        <v>35</v>
      </c>
      <c r="N14" s="198" t="s">
        <v>50</v>
      </c>
      <c r="O14" s="164" t="s">
        <v>2251</v>
      </c>
      <c r="P14" s="160">
        <v>113</v>
      </c>
      <c r="Q14" s="160" t="s">
        <v>37</v>
      </c>
      <c r="R14" s="165">
        <v>399</v>
      </c>
      <c r="S14" s="165">
        <v>1457450.77</v>
      </c>
      <c r="T14" s="165">
        <v>0</v>
      </c>
      <c r="U14" s="165">
        <v>0</v>
      </c>
      <c r="V14" s="160" t="s">
        <v>38</v>
      </c>
      <c r="W14" s="160">
        <v>2016</v>
      </c>
      <c r="X14" s="199" t="s">
        <v>2713</v>
      </c>
    </row>
    <row r="15" spans="1:24" s="147" customFormat="1" ht="63.75" x14ac:dyDescent="0.25">
      <c r="A15" s="120" t="s">
        <v>2714</v>
      </c>
      <c r="B15" s="32" t="s">
        <v>28</v>
      </c>
      <c r="C15" s="32" t="s">
        <v>47</v>
      </c>
      <c r="D15" s="33" t="s">
        <v>29</v>
      </c>
      <c r="E15" s="33" t="s">
        <v>30</v>
      </c>
      <c r="F15" s="33" t="s">
        <v>31</v>
      </c>
      <c r="G15" s="32" t="s">
        <v>2225</v>
      </c>
      <c r="H15" s="34">
        <v>0</v>
      </c>
      <c r="I15" s="32">
        <v>710000000</v>
      </c>
      <c r="J15" s="32" t="s">
        <v>33</v>
      </c>
      <c r="K15" s="32" t="s">
        <v>242</v>
      </c>
      <c r="L15" s="44" t="s">
        <v>49</v>
      </c>
      <c r="M15" s="32" t="s">
        <v>35</v>
      </c>
      <c r="N15" s="44" t="s">
        <v>50</v>
      </c>
      <c r="O15" s="35" t="s">
        <v>2251</v>
      </c>
      <c r="P15" s="32">
        <v>113</v>
      </c>
      <c r="Q15" s="32" t="s">
        <v>37</v>
      </c>
      <c r="R15" s="36">
        <v>399</v>
      </c>
      <c r="S15" s="36">
        <v>1457450.77</v>
      </c>
      <c r="T15" s="36">
        <v>581522857.23000002</v>
      </c>
      <c r="U15" s="36">
        <v>651305600.0976001</v>
      </c>
      <c r="V15" s="32"/>
      <c r="W15" s="32">
        <v>2016</v>
      </c>
      <c r="X15" s="72" t="s">
        <v>2715</v>
      </c>
    </row>
    <row r="16" spans="1:24" s="73" customFormat="1" ht="89.25" customHeight="1" x14ac:dyDescent="0.25">
      <c r="A16" s="120" t="s">
        <v>39</v>
      </c>
      <c r="B16" s="32" t="s">
        <v>28</v>
      </c>
      <c r="C16" s="44" t="s">
        <v>257</v>
      </c>
      <c r="D16" s="33" t="s">
        <v>258</v>
      </c>
      <c r="E16" s="33" t="s">
        <v>259</v>
      </c>
      <c r="F16" s="33" t="s">
        <v>260</v>
      </c>
      <c r="G16" s="32" t="s">
        <v>2225</v>
      </c>
      <c r="H16" s="43">
        <v>90</v>
      </c>
      <c r="I16" s="32">
        <v>710000000</v>
      </c>
      <c r="J16" s="32" t="s">
        <v>33</v>
      </c>
      <c r="K16" s="32" t="s">
        <v>100</v>
      </c>
      <c r="L16" s="32" t="s">
        <v>33</v>
      </c>
      <c r="M16" s="32" t="s">
        <v>35</v>
      </c>
      <c r="N16" s="32" t="s">
        <v>233</v>
      </c>
      <c r="O16" s="35" t="s">
        <v>2251</v>
      </c>
      <c r="P16" s="32">
        <v>796</v>
      </c>
      <c r="Q16" s="32" t="s">
        <v>46</v>
      </c>
      <c r="R16" s="36">
        <v>51</v>
      </c>
      <c r="S16" s="36">
        <v>1586000</v>
      </c>
      <c r="T16" s="36">
        <f t="shared" ref="T16:T87" si="0">R16*S16</f>
        <v>80886000</v>
      </c>
      <c r="U16" s="36">
        <f t="shared" ref="U16:U87" si="1">T16*1.12</f>
        <v>90592320.000000015</v>
      </c>
      <c r="V16" s="32"/>
      <c r="W16" s="32">
        <v>2016</v>
      </c>
      <c r="X16" s="189"/>
    </row>
    <row r="17" spans="1:24" s="40" customFormat="1" ht="127.5" x14ac:dyDescent="0.25">
      <c r="A17" s="120" t="s">
        <v>43</v>
      </c>
      <c r="B17" s="32" t="s">
        <v>28</v>
      </c>
      <c r="C17" s="93" t="s">
        <v>1235</v>
      </c>
      <c r="D17" s="98" t="s">
        <v>1236</v>
      </c>
      <c r="E17" s="98" t="s">
        <v>1237</v>
      </c>
      <c r="F17" s="98" t="s">
        <v>1238</v>
      </c>
      <c r="G17" s="32" t="s">
        <v>2225</v>
      </c>
      <c r="H17" s="34">
        <v>0</v>
      </c>
      <c r="I17" s="32">
        <v>710000000</v>
      </c>
      <c r="J17" s="32" t="s">
        <v>33</v>
      </c>
      <c r="K17" s="32" t="s">
        <v>109</v>
      </c>
      <c r="L17" s="32" t="s">
        <v>33</v>
      </c>
      <c r="M17" s="32" t="s">
        <v>35</v>
      </c>
      <c r="N17" s="32" t="s">
        <v>1091</v>
      </c>
      <c r="O17" s="35" t="s">
        <v>2241</v>
      </c>
      <c r="P17" s="32">
        <v>796</v>
      </c>
      <c r="Q17" s="32" t="s">
        <v>46</v>
      </c>
      <c r="R17" s="36">
        <v>35</v>
      </c>
      <c r="S17" s="36">
        <v>88979.5</v>
      </c>
      <c r="T17" s="36">
        <v>0</v>
      </c>
      <c r="U17" s="36">
        <v>0</v>
      </c>
      <c r="V17" s="32"/>
      <c r="W17" s="32">
        <v>2016</v>
      </c>
      <c r="X17" s="190" t="s">
        <v>2716</v>
      </c>
    </row>
    <row r="18" spans="1:24" s="40" customFormat="1" ht="216.75" x14ac:dyDescent="0.25">
      <c r="A18" s="120" t="s">
        <v>609</v>
      </c>
      <c r="B18" s="32" t="s">
        <v>28</v>
      </c>
      <c r="C18" s="93" t="s">
        <v>1239</v>
      </c>
      <c r="D18" s="98" t="s">
        <v>1236</v>
      </c>
      <c r="E18" s="98" t="s">
        <v>1240</v>
      </c>
      <c r="F18" s="98" t="s">
        <v>1241</v>
      </c>
      <c r="G18" s="32" t="s">
        <v>2225</v>
      </c>
      <c r="H18" s="34">
        <v>0</v>
      </c>
      <c r="I18" s="32">
        <v>710000000</v>
      </c>
      <c r="J18" s="32" t="s">
        <v>33</v>
      </c>
      <c r="K18" s="32" t="s">
        <v>109</v>
      </c>
      <c r="L18" s="32" t="s">
        <v>33</v>
      </c>
      <c r="M18" s="32" t="s">
        <v>35</v>
      </c>
      <c r="N18" s="32" t="s">
        <v>1091</v>
      </c>
      <c r="O18" s="35" t="s">
        <v>2241</v>
      </c>
      <c r="P18" s="32">
        <v>796</v>
      </c>
      <c r="Q18" s="32" t="s">
        <v>46</v>
      </c>
      <c r="R18" s="36">
        <v>1</v>
      </c>
      <c r="S18" s="36">
        <v>2678571.5</v>
      </c>
      <c r="T18" s="36">
        <v>0</v>
      </c>
      <c r="U18" s="36">
        <v>0</v>
      </c>
      <c r="V18" s="32"/>
      <c r="W18" s="32">
        <v>2016</v>
      </c>
      <c r="X18" s="190" t="s">
        <v>2716</v>
      </c>
    </row>
    <row r="19" spans="1:24" s="40" customFormat="1" ht="51" x14ac:dyDescent="0.25">
      <c r="A19" s="120" t="s">
        <v>610</v>
      </c>
      <c r="B19" s="32" t="s">
        <v>28</v>
      </c>
      <c r="C19" s="93" t="s">
        <v>1242</v>
      </c>
      <c r="D19" s="98" t="s">
        <v>1341</v>
      </c>
      <c r="E19" s="98" t="s">
        <v>1342</v>
      </c>
      <c r="F19" s="98" t="s">
        <v>1243</v>
      </c>
      <c r="G19" s="32" t="s">
        <v>2225</v>
      </c>
      <c r="H19" s="34">
        <v>0</v>
      </c>
      <c r="I19" s="32">
        <v>710000000</v>
      </c>
      <c r="J19" s="32" t="s">
        <v>33</v>
      </c>
      <c r="K19" s="32" t="s">
        <v>250</v>
      </c>
      <c r="L19" s="32" t="s">
        <v>33</v>
      </c>
      <c r="M19" s="32" t="s">
        <v>35</v>
      </c>
      <c r="N19" s="32" t="s">
        <v>223</v>
      </c>
      <c r="O19" s="35" t="s">
        <v>2241</v>
      </c>
      <c r="P19" s="32">
        <v>796</v>
      </c>
      <c r="Q19" s="32" t="s">
        <v>46</v>
      </c>
      <c r="R19" s="36">
        <v>50</v>
      </c>
      <c r="S19" s="36">
        <v>167857.5</v>
      </c>
      <c r="T19" s="36">
        <v>0</v>
      </c>
      <c r="U19" s="36">
        <v>0</v>
      </c>
      <c r="V19" s="37"/>
      <c r="W19" s="32">
        <v>2016</v>
      </c>
      <c r="X19" s="190" t="s">
        <v>2716</v>
      </c>
    </row>
    <row r="20" spans="1:24" s="40" customFormat="1" ht="51" x14ac:dyDescent="0.25">
      <c r="A20" s="120" t="s">
        <v>611</v>
      </c>
      <c r="B20" s="32" t="s">
        <v>28</v>
      </c>
      <c r="C20" s="93" t="s">
        <v>1244</v>
      </c>
      <c r="D20" s="98" t="s">
        <v>1343</v>
      </c>
      <c r="E20" s="98" t="s">
        <v>1245</v>
      </c>
      <c r="F20" s="98" t="s">
        <v>1246</v>
      </c>
      <c r="G20" s="32" t="s">
        <v>2225</v>
      </c>
      <c r="H20" s="34">
        <v>0</v>
      </c>
      <c r="I20" s="32">
        <v>710000000</v>
      </c>
      <c r="J20" s="32" t="s">
        <v>33</v>
      </c>
      <c r="K20" s="32" t="s">
        <v>250</v>
      </c>
      <c r="L20" s="32" t="s">
        <v>33</v>
      </c>
      <c r="M20" s="32" t="s">
        <v>35</v>
      </c>
      <c r="N20" s="32" t="s">
        <v>223</v>
      </c>
      <c r="O20" s="35" t="s">
        <v>2241</v>
      </c>
      <c r="P20" s="32">
        <v>796</v>
      </c>
      <c r="Q20" s="32" t="s">
        <v>46</v>
      </c>
      <c r="R20" s="36">
        <v>50</v>
      </c>
      <c r="S20" s="36">
        <v>53571.5</v>
      </c>
      <c r="T20" s="36">
        <v>0</v>
      </c>
      <c r="U20" s="36">
        <v>0</v>
      </c>
      <c r="V20" s="32"/>
      <c r="W20" s="32">
        <v>2016</v>
      </c>
      <c r="X20" s="190" t="s">
        <v>2716</v>
      </c>
    </row>
    <row r="21" spans="1:24" s="40" customFormat="1" ht="114.75" x14ac:dyDescent="0.25">
      <c r="A21" s="120" t="s">
        <v>612</v>
      </c>
      <c r="B21" s="32" t="s">
        <v>28</v>
      </c>
      <c r="C21" s="93" t="s">
        <v>1247</v>
      </c>
      <c r="D21" s="98" t="s">
        <v>1248</v>
      </c>
      <c r="E21" s="98" t="s">
        <v>1249</v>
      </c>
      <c r="F21" s="98" t="s">
        <v>1250</v>
      </c>
      <c r="G21" s="32" t="s">
        <v>2225</v>
      </c>
      <c r="H21" s="34">
        <v>0</v>
      </c>
      <c r="I21" s="32">
        <v>710000000</v>
      </c>
      <c r="J21" s="32" t="s">
        <v>33</v>
      </c>
      <c r="K21" s="32" t="s">
        <v>250</v>
      </c>
      <c r="L21" s="32" t="s">
        <v>33</v>
      </c>
      <c r="M21" s="32" t="s">
        <v>35</v>
      </c>
      <c r="N21" s="32" t="s">
        <v>223</v>
      </c>
      <c r="O21" s="35" t="s">
        <v>2241</v>
      </c>
      <c r="P21" s="32">
        <v>796</v>
      </c>
      <c r="Q21" s="32" t="s">
        <v>46</v>
      </c>
      <c r="R21" s="36">
        <v>55</v>
      </c>
      <c r="S21" s="36">
        <v>35681.5</v>
      </c>
      <c r="T21" s="36">
        <v>0</v>
      </c>
      <c r="U21" s="36">
        <v>0</v>
      </c>
      <c r="V21" s="32"/>
      <c r="W21" s="32">
        <v>2016</v>
      </c>
      <c r="X21" s="190" t="s">
        <v>2716</v>
      </c>
    </row>
    <row r="22" spans="1:24" s="40" customFormat="1" ht="51" x14ac:dyDescent="0.25">
      <c r="A22" s="120" t="s">
        <v>613</v>
      </c>
      <c r="B22" s="32" t="s">
        <v>28</v>
      </c>
      <c r="C22" s="93" t="s">
        <v>1251</v>
      </c>
      <c r="D22" s="98" t="s">
        <v>1252</v>
      </c>
      <c r="E22" s="98" t="s">
        <v>1253</v>
      </c>
      <c r="F22" s="98" t="s">
        <v>1254</v>
      </c>
      <c r="G22" s="32" t="s">
        <v>2225</v>
      </c>
      <c r="H22" s="34">
        <v>0</v>
      </c>
      <c r="I22" s="32">
        <v>710000000</v>
      </c>
      <c r="J22" s="32" t="s">
        <v>33</v>
      </c>
      <c r="K22" s="32" t="s">
        <v>106</v>
      </c>
      <c r="L22" s="32" t="s">
        <v>33</v>
      </c>
      <c r="M22" s="32" t="s">
        <v>35</v>
      </c>
      <c r="N22" s="32" t="s">
        <v>242</v>
      </c>
      <c r="O22" s="35" t="s">
        <v>2247</v>
      </c>
      <c r="P22" s="32">
        <v>796</v>
      </c>
      <c r="Q22" s="32" t="s">
        <v>46</v>
      </c>
      <c r="R22" s="36">
        <v>10</v>
      </c>
      <c r="S22" s="36">
        <v>434483</v>
      </c>
      <c r="T22" s="36">
        <v>0</v>
      </c>
      <c r="U22" s="36">
        <v>0</v>
      </c>
      <c r="V22" s="32"/>
      <c r="W22" s="32">
        <v>2016</v>
      </c>
      <c r="X22" s="190" t="s">
        <v>2713</v>
      </c>
    </row>
    <row r="23" spans="1:24" s="40" customFormat="1" ht="51" x14ac:dyDescent="0.25">
      <c r="A23" s="120" t="s">
        <v>2717</v>
      </c>
      <c r="B23" s="32" t="s">
        <v>28</v>
      </c>
      <c r="C23" s="93" t="s">
        <v>2718</v>
      </c>
      <c r="D23" s="98" t="s">
        <v>1252</v>
      </c>
      <c r="E23" s="98" t="s">
        <v>2853</v>
      </c>
      <c r="F23" s="98" t="s">
        <v>2854</v>
      </c>
      <c r="G23" s="32" t="s">
        <v>2225</v>
      </c>
      <c r="H23" s="34">
        <v>0</v>
      </c>
      <c r="I23" s="32">
        <v>710000000</v>
      </c>
      <c r="J23" s="32" t="s">
        <v>33</v>
      </c>
      <c r="K23" s="32" t="s">
        <v>48</v>
      </c>
      <c r="L23" s="32" t="s">
        <v>33</v>
      </c>
      <c r="M23" s="32" t="s">
        <v>35</v>
      </c>
      <c r="N23" s="32" t="s">
        <v>563</v>
      </c>
      <c r="O23" s="35" t="s">
        <v>2247</v>
      </c>
      <c r="P23" s="32">
        <v>796</v>
      </c>
      <c r="Q23" s="32" t="s">
        <v>46</v>
      </c>
      <c r="R23" s="36">
        <v>26</v>
      </c>
      <c r="S23" s="36">
        <v>607545.54</v>
      </c>
      <c r="T23" s="36">
        <v>0</v>
      </c>
      <c r="U23" s="36">
        <f>T23*1.12</f>
        <v>0</v>
      </c>
      <c r="V23" s="32"/>
      <c r="W23" s="32">
        <v>2016</v>
      </c>
      <c r="X23" s="72" t="s">
        <v>2862</v>
      </c>
    </row>
    <row r="24" spans="1:24" s="26" customFormat="1" ht="74.25" customHeight="1" x14ac:dyDescent="0.25">
      <c r="A24" s="120" t="s">
        <v>2863</v>
      </c>
      <c r="B24" s="32" t="s">
        <v>28</v>
      </c>
      <c r="C24" s="93" t="s">
        <v>2718</v>
      </c>
      <c r="D24" s="98" t="s">
        <v>1252</v>
      </c>
      <c r="E24" s="98" t="s">
        <v>2853</v>
      </c>
      <c r="F24" s="98" t="s">
        <v>2854</v>
      </c>
      <c r="G24" s="32" t="s">
        <v>2225</v>
      </c>
      <c r="H24" s="34">
        <v>0</v>
      </c>
      <c r="I24" s="32">
        <v>710000000</v>
      </c>
      <c r="J24" s="32" t="s">
        <v>33</v>
      </c>
      <c r="K24" s="32" t="s">
        <v>250</v>
      </c>
      <c r="L24" s="32" t="s">
        <v>33</v>
      </c>
      <c r="M24" s="32" t="s">
        <v>35</v>
      </c>
      <c r="N24" s="32" t="s">
        <v>223</v>
      </c>
      <c r="O24" s="35" t="s">
        <v>2247</v>
      </c>
      <c r="P24" s="32">
        <v>796</v>
      </c>
      <c r="Q24" s="32" t="s">
        <v>46</v>
      </c>
      <c r="R24" s="36">
        <v>26</v>
      </c>
      <c r="S24" s="36">
        <v>607545.54</v>
      </c>
      <c r="T24" s="36">
        <f>R24*S24</f>
        <v>15796184.040000001</v>
      </c>
      <c r="U24" s="36">
        <f>T24*1.12</f>
        <v>17691726.124800004</v>
      </c>
      <c r="V24" s="32"/>
      <c r="W24" s="32">
        <v>2016</v>
      </c>
      <c r="X24" s="72" t="s">
        <v>2864</v>
      </c>
    </row>
    <row r="25" spans="1:24" s="40" customFormat="1" ht="89.25" x14ac:dyDescent="0.25">
      <c r="A25" s="120" t="s">
        <v>614</v>
      </c>
      <c r="B25" s="32" t="s">
        <v>28</v>
      </c>
      <c r="C25" s="93" t="s">
        <v>1255</v>
      </c>
      <c r="D25" s="98" t="s">
        <v>1256</v>
      </c>
      <c r="E25" s="98" t="s">
        <v>1257</v>
      </c>
      <c r="F25" s="98" t="s">
        <v>1258</v>
      </c>
      <c r="G25" s="32" t="s">
        <v>2225</v>
      </c>
      <c r="H25" s="34">
        <v>0</v>
      </c>
      <c r="I25" s="32">
        <v>710000000</v>
      </c>
      <c r="J25" s="32" t="s">
        <v>33</v>
      </c>
      <c r="K25" s="32" t="s">
        <v>40</v>
      </c>
      <c r="L25" s="32" t="s">
        <v>33</v>
      </c>
      <c r="M25" s="32" t="s">
        <v>35</v>
      </c>
      <c r="N25" s="32" t="s">
        <v>41</v>
      </c>
      <c r="O25" s="35" t="s">
        <v>2241</v>
      </c>
      <c r="P25" s="32">
        <v>796</v>
      </c>
      <c r="Q25" s="32" t="s">
        <v>46</v>
      </c>
      <c r="R25" s="36">
        <v>1</v>
      </c>
      <c r="S25" s="36">
        <v>2896429.5</v>
      </c>
      <c r="T25" s="36">
        <v>0</v>
      </c>
      <c r="U25" s="36">
        <v>0</v>
      </c>
      <c r="V25" s="32"/>
      <c r="W25" s="32">
        <v>2016</v>
      </c>
      <c r="X25" s="190" t="s">
        <v>2716</v>
      </c>
    </row>
    <row r="26" spans="1:24" s="40" customFormat="1" ht="55.5" customHeight="1" x14ac:dyDescent="0.25">
      <c r="A26" s="120" t="s">
        <v>615</v>
      </c>
      <c r="B26" s="32" t="s">
        <v>28</v>
      </c>
      <c r="C26" s="93" t="s">
        <v>1259</v>
      </c>
      <c r="D26" s="98" t="s">
        <v>1260</v>
      </c>
      <c r="E26" s="98" t="s">
        <v>1261</v>
      </c>
      <c r="F26" s="98" t="s">
        <v>1262</v>
      </c>
      <c r="G26" s="32" t="s">
        <v>2225</v>
      </c>
      <c r="H26" s="34">
        <v>0</v>
      </c>
      <c r="I26" s="32">
        <v>710000000</v>
      </c>
      <c r="J26" s="32" t="s">
        <v>33</v>
      </c>
      <c r="K26" s="32" t="s">
        <v>48</v>
      </c>
      <c r="L26" s="32" t="s">
        <v>33</v>
      </c>
      <c r="M26" s="32" t="s">
        <v>35</v>
      </c>
      <c r="N26" s="32" t="s">
        <v>563</v>
      </c>
      <c r="O26" s="35" t="s">
        <v>2241</v>
      </c>
      <c r="P26" s="32">
        <v>796</v>
      </c>
      <c r="Q26" s="32" t="s">
        <v>46</v>
      </c>
      <c r="R26" s="36">
        <v>4</v>
      </c>
      <c r="S26" s="36">
        <v>1810267.5</v>
      </c>
      <c r="T26" s="36">
        <v>0</v>
      </c>
      <c r="U26" s="36">
        <v>0</v>
      </c>
      <c r="V26" s="32"/>
      <c r="W26" s="32">
        <v>2016</v>
      </c>
      <c r="X26" s="190" t="s">
        <v>2716</v>
      </c>
    </row>
    <row r="27" spans="1:24" s="40" customFormat="1" ht="51" x14ac:dyDescent="0.25">
      <c r="A27" s="120" t="s">
        <v>616</v>
      </c>
      <c r="B27" s="32" t="s">
        <v>28</v>
      </c>
      <c r="C27" s="93" t="s">
        <v>1263</v>
      </c>
      <c r="D27" s="98" t="s">
        <v>1264</v>
      </c>
      <c r="E27" s="98" t="s">
        <v>1265</v>
      </c>
      <c r="F27" s="98" t="s">
        <v>1266</v>
      </c>
      <c r="G27" s="32" t="s">
        <v>2225</v>
      </c>
      <c r="H27" s="34">
        <v>0</v>
      </c>
      <c r="I27" s="32">
        <v>710000000</v>
      </c>
      <c r="J27" s="32" t="s">
        <v>33</v>
      </c>
      <c r="K27" s="32" t="s">
        <v>48</v>
      </c>
      <c r="L27" s="32" t="s">
        <v>33</v>
      </c>
      <c r="M27" s="32" t="s">
        <v>35</v>
      </c>
      <c r="N27" s="32" t="s">
        <v>1490</v>
      </c>
      <c r="O27" s="35" t="s">
        <v>2241</v>
      </c>
      <c r="P27" s="32">
        <v>839</v>
      </c>
      <c r="Q27" s="32" t="s">
        <v>1267</v>
      </c>
      <c r="R27" s="36">
        <v>1</v>
      </c>
      <c r="S27" s="36">
        <v>115857142.86</v>
      </c>
      <c r="T27" s="36">
        <v>0</v>
      </c>
      <c r="U27" s="36">
        <v>0</v>
      </c>
      <c r="V27" s="32"/>
      <c r="W27" s="32">
        <v>2016</v>
      </c>
      <c r="X27" s="72" t="s">
        <v>2713</v>
      </c>
    </row>
    <row r="28" spans="1:24" s="40" customFormat="1" ht="93" customHeight="1" x14ac:dyDescent="0.25">
      <c r="A28" s="120" t="s">
        <v>2719</v>
      </c>
      <c r="B28" s="32" t="s">
        <v>28</v>
      </c>
      <c r="C28" s="93" t="s">
        <v>2720</v>
      </c>
      <c r="D28" s="98" t="s">
        <v>1264</v>
      </c>
      <c r="E28" s="98" t="s">
        <v>2721</v>
      </c>
      <c r="F28" s="98" t="s">
        <v>2724</v>
      </c>
      <c r="G28" s="32" t="s">
        <v>2225</v>
      </c>
      <c r="H28" s="34">
        <v>0</v>
      </c>
      <c r="I28" s="32">
        <v>710000000</v>
      </c>
      <c r="J28" s="32" t="s">
        <v>33</v>
      </c>
      <c r="K28" s="32" t="s">
        <v>242</v>
      </c>
      <c r="L28" s="32" t="s">
        <v>33</v>
      </c>
      <c r="M28" s="32" t="s">
        <v>35</v>
      </c>
      <c r="N28" s="32" t="s">
        <v>2722</v>
      </c>
      <c r="O28" s="35" t="s">
        <v>2241</v>
      </c>
      <c r="P28" s="32">
        <v>839</v>
      </c>
      <c r="Q28" s="32" t="s">
        <v>1267</v>
      </c>
      <c r="R28" s="36">
        <v>1</v>
      </c>
      <c r="S28" s="36">
        <v>115857142.86</v>
      </c>
      <c r="T28" s="36">
        <v>115857142.86</v>
      </c>
      <c r="U28" s="36">
        <v>129760000.00320001</v>
      </c>
      <c r="V28" s="32"/>
      <c r="W28" s="32">
        <v>2016</v>
      </c>
      <c r="X28" s="190" t="s">
        <v>2723</v>
      </c>
    </row>
    <row r="29" spans="1:24" s="22" customFormat="1" ht="52.5" customHeight="1" x14ac:dyDescent="0.25">
      <c r="A29" s="120" t="s">
        <v>617</v>
      </c>
      <c r="B29" s="32" t="s">
        <v>28</v>
      </c>
      <c r="C29" s="32" t="s">
        <v>360</v>
      </c>
      <c r="D29" s="98" t="s">
        <v>361</v>
      </c>
      <c r="E29" s="98" t="s">
        <v>1344</v>
      </c>
      <c r="F29" s="98" t="s">
        <v>362</v>
      </c>
      <c r="G29" s="32" t="s">
        <v>2226</v>
      </c>
      <c r="H29" s="34">
        <v>0</v>
      </c>
      <c r="I29" s="32">
        <v>710000000</v>
      </c>
      <c r="J29" s="32" t="s">
        <v>33</v>
      </c>
      <c r="K29" s="32" t="s">
        <v>48</v>
      </c>
      <c r="L29" s="32" t="s">
        <v>33</v>
      </c>
      <c r="M29" s="32" t="s">
        <v>35</v>
      </c>
      <c r="N29" s="32" t="s">
        <v>50</v>
      </c>
      <c r="O29" s="35" t="s">
        <v>2241</v>
      </c>
      <c r="P29" s="32">
        <v>796</v>
      </c>
      <c r="Q29" s="32" t="s">
        <v>46</v>
      </c>
      <c r="R29" s="36">
        <v>1500</v>
      </c>
      <c r="S29" s="36">
        <v>30</v>
      </c>
      <c r="T29" s="36">
        <f t="shared" si="0"/>
        <v>45000</v>
      </c>
      <c r="U29" s="36">
        <f t="shared" si="1"/>
        <v>50400.000000000007</v>
      </c>
      <c r="V29" s="32"/>
      <c r="W29" s="37">
        <v>2016</v>
      </c>
      <c r="X29" s="200"/>
    </row>
    <row r="30" spans="1:24" s="22" customFormat="1" ht="38.25" customHeight="1" x14ac:dyDescent="0.25">
      <c r="A30" s="120" t="s">
        <v>618</v>
      </c>
      <c r="B30" s="32" t="s">
        <v>28</v>
      </c>
      <c r="C30" s="32" t="s">
        <v>363</v>
      </c>
      <c r="D30" s="98" t="s">
        <v>361</v>
      </c>
      <c r="E30" s="98" t="s">
        <v>1345</v>
      </c>
      <c r="F30" s="98" t="s">
        <v>364</v>
      </c>
      <c r="G30" s="32" t="s">
        <v>2226</v>
      </c>
      <c r="H30" s="34">
        <v>0</v>
      </c>
      <c r="I30" s="32">
        <v>710000000</v>
      </c>
      <c r="J30" s="32" t="s">
        <v>33</v>
      </c>
      <c r="K30" s="32" t="s">
        <v>48</v>
      </c>
      <c r="L30" s="32" t="s">
        <v>33</v>
      </c>
      <c r="M30" s="32" t="s">
        <v>35</v>
      </c>
      <c r="N30" s="32" t="s">
        <v>50</v>
      </c>
      <c r="O30" s="35" t="s">
        <v>2241</v>
      </c>
      <c r="P30" s="32">
        <v>796</v>
      </c>
      <c r="Q30" s="32" t="s">
        <v>46</v>
      </c>
      <c r="R30" s="36">
        <v>1500</v>
      </c>
      <c r="S30" s="36">
        <v>20.5</v>
      </c>
      <c r="T30" s="36">
        <f t="shared" si="0"/>
        <v>30750</v>
      </c>
      <c r="U30" s="36">
        <f t="shared" si="1"/>
        <v>34440</v>
      </c>
      <c r="V30" s="32"/>
      <c r="W30" s="37">
        <v>2016</v>
      </c>
      <c r="X30" s="191"/>
    </row>
    <row r="31" spans="1:24" s="22" customFormat="1" ht="25.5" customHeight="1" x14ac:dyDescent="0.25">
      <c r="A31" s="120" t="s">
        <v>619</v>
      </c>
      <c r="B31" s="32" t="s">
        <v>28</v>
      </c>
      <c r="C31" s="32" t="s">
        <v>365</v>
      </c>
      <c r="D31" s="98" t="s">
        <v>361</v>
      </c>
      <c r="E31" s="98" t="s">
        <v>1346</v>
      </c>
      <c r="F31" s="98" t="s">
        <v>366</v>
      </c>
      <c r="G31" s="32" t="s">
        <v>2226</v>
      </c>
      <c r="H31" s="34">
        <v>0</v>
      </c>
      <c r="I31" s="32">
        <v>710000000</v>
      </c>
      <c r="J31" s="32" t="s">
        <v>33</v>
      </c>
      <c r="K31" s="32" t="s">
        <v>48</v>
      </c>
      <c r="L31" s="32" t="s">
        <v>33</v>
      </c>
      <c r="M31" s="32" t="s">
        <v>35</v>
      </c>
      <c r="N31" s="32" t="s">
        <v>50</v>
      </c>
      <c r="O31" s="35" t="s">
        <v>2241</v>
      </c>
      <c r="P31" s="32">
        <v>796</v>
      </c>
      <c r="Q31" s="32" t="s">
        <v>46</v>
      </c>
      <c r="R31" s="36">
        <v>1500</v>
      </c>
      <c r="S31" s="36">
        <v>16.5</v>
      </c>
      <c r="T31" s="36">
        <f t="shared" si="0"/>
        <v>24750</v>
      </c>
      <c r="U31" s="36">
        <f t="shared" si="1"/>
        <v>27720.000000000004</v>
      </c>
      <c r="V31" s="32"/>
      <c r="W31" s="37">
        <v>2016</v>
      </c>
      <c r="X31" s="191"/>
    </row>
    <row r="32" spans="1:24" s="22" customFormat="1" ht="25.5" customHeight="1" x14ac:dyDescent="0.25">
      <c r="A32" s="120" t="s">
        <v>620</v>
      </c>
      <c r="B32" s="32" t="s">
        <v>28</v>
      </c>
      <c r="C32" s="32" t="s">
        <v>367</v>
      </c>
      <c r="D32" s="98" t="s">
        <v>361</v>
      </c>
      <c r="E32" s="98" t="s">
        <v>1347</v>
      </c>
      <c r="F32" s="98" t="s">
        <v>368</v>
      </c>
      <c r="G32" s="32" t="s">
        <v>2226</v>
      </c>
      <c r="H32" s="34">
        <v>0</v>
      </c>
      <c r="I32" s="32">
        <v>710000000</v>
      </c>
      <c r="J32" s="32" t="s">
        <v>33</v>
      </c>
      <c r="K32" s="32" t="s">
        <v>48</v>
      </c>
      <c r="L32" s="32" t="s">
        <v>33</v>
      </c>
      <c r="M32" s="32" t="s">
        <v>35</v>
      </c>
      <c r="N32" s="32" t="s">
        <v>50</v>
      </c>
      <c r="O32" s="35" t="s">
        <v>2241</v>
      </c>
      <c r="P32" s="32">
        <v>796</v>
      </c>
      <c r="Q32" s="32" t="s">
        <v>46</v>
      </c>
      <c r="R32" s="36">
        <v>1507</v>
      </c>
      <c r="S32" s="36">
        <v>53</v>
      </c>
      <c r="T32" s="36">
        <f t="shared" si="0"/>
        <v>79871</v>
      </c>
      <c r="U32" s="36">
        <f t="shared" si="1"/>
        <v>89455.52</v>
      </c>
      <c r="V32" s="32"/>
      <c r="W32" s="37">
        <v>2016</v>
      </c>
      <c r="X32" s="191"/>
    </row>
    <row r="33" spans="1:24" s="22" customFormat="1" ht="51" customHeight="1" x14ac:dyDescent="0.25">
      <c r="A33" s="120" t="s">
        <v>621</v>
      </c>
      <c r="B33" s="32" t="s">
        <v>28</v>
      </c>
      <c r="C33" s="32" t="s">
        <v>369</v>
      </c>
      <c r="D33" s="98" t="s">
        <v>1348</v>
      </c>
      <c r="E33" s="98" t="s">
        <v>370</v>
      </c>
      <c r="F33" s="98" t="s">
        <v>371</v>
      </c>
      <c r="G33" s="32" t="s">
        <v>2226</v>
      </c>
      <c r="H33" s="34">
        <v>0</v>
      </c>
      <c r="I33" s="32">
        <v>710000000</v>
      </c>
      <c r="J33" s="32" t="s">
        <v>33</v>
      </c>
      <c r="K33" s="32" t="s">
        <v>48</v>
      </c>
      <c r="L33" s="32" t="s">
        <v>33</v>
      </c>
      <c r="M33" s="32" t="s">
        <v>35</v>
      </c>
      <c r="N33" s="32" t="s">
        <v>50</v>
      </c>
      <c r="O33" s="35" t="s">
        <v>2241</v>
      </c>
      <c r="P33" s="32">
        <v>796</v>
      </c>
      <c r="Q33" s="32" t="s">
        <v>46</v>
      </c>
      <c r="R33" s="36">
        <v>1000</v>
      </c>
      <c r="S33" s="36">
        <v>205</v>
      </c>
      <c r="T33" s="36">
        <f t="shared" si="0"/>
        <v>205000</v>
      </c>
      <c r="U33" s="36">
        <f t="shared" si="1"/>
        <v>229600.00000000003</v>
      </c>
      <c r="V33" s="32"/>
      <c r="W33" s="37">
        <v>2016</v>
      </c>
      <c r="X33" s="191"/>
    </row>
    <row r="34" spans="1:24" s="22" customFormat="1" ht="51" x14ac:dyDescent="0.25">
      <c r="A34" s="120" t="s">
        <v>622</v>
      </c>
      <c r="B34" s="32" t="s">
        <v>28</v>
      </c>
      <c r="C34" s="44" t="s">
        <v>372</v>
      </c>
      <c r="D34" s="98" t="s">
        <v>373</v>
      </c>
      <c r="E34" s="98" t="s">
        <v>1349</v>
      </c>
      <c r="F34" s="98" t="s">
        <v>374</v>
      </c>
      <c r="G34" s="32" t="s">
        <v>2226</v>
      </c>
      <c r="H34" s="34">
        <v>0</v>
      </c>
      <c r="I34" s="32">
        <v>710000000</v>
      </c>
      <c r="J34" s="32" t="s">
        <v>33</v>
      </c>
      <c r="K34" s="32" t="s">
        <v>48</v>
      </c>
      <c r="L34" s="32" t="s">
        <v>33</v>
      </c>
      <c r="M34" s="32" t="s">
        <v>35</v>
      </c>
      <c r="N34" s="32" t="s">
        <v>50</v>
      </c>
      <c r="O34" s="35" t="s">
        <v>2241</v>
      </c>
      <c r="P34" s="32">
        <v>796</v>
      </c>
      <c r="Q34" s="32" t="s">
        <v>46</v>
      </c>
      <c r="R34" s="36">
        <v>800</v>
      </c>
      <c r="S34" s="36">
        <v>515</v>
      </c>
      <c r="T34" s="36">
        <v>0</v>
      </c>
      <c r="U34" s="36">
        <v>0</v>
      </c>
      <c r="V34" s="32"/>
      <c r="W34" s="37">
        <v>2016</v>
      </c>
      <c r="X34" s="72" t="s">
        <v>2713</v>
      </c>
    </row>
    <row r="35" spans="1:24" s="22" customFormat="1" ht="51" x14ac:dyDescent="0.25">
      <c r="A35" s="120" t="s">
        <v>2725</v>
      </c>
      <c r="B35" s="32" t="s">
        <v>28</v>
      </c>
      <c r="C35" s="44" t="s">
        <v>372</v>
      </c>
      <c r="D35" s="98" t="s">
        <v>373</v>
      </c>
      <c r="E35" s="98" t="s">
        <v>1349</v>
      </c>
      <c r="F35" s="98" t="s">
        <v>374</v>
      </c>
      <c r="G35" s="32" t="s">
        <v>2226</v>
      </c>
      <c r="H35" s="34">
        <v>0</v>
      </c>
      <c r="I35" s="32">
        <v>710000000</v>
      </c>
      <c r="J35" s="32" t="s">
        <v>33</v>
      </c>
      <c r="K35" s="32" t="s">
        <v>48</v>
      </c>
      <c r="L35" s="32" t="s">
        <v>33</v>
      </c>
      <c r="M35" s="32" t="s">
        <v>35</v>
      </c>
      <c r="N35" s="32" t="s">
        <v>50</v>
      </c>
      <c r="O35" s="35" t="s">
        <v>2241</v>
      </c>
      <c r="P35" s="32">
        <v>796</v>
      </c>
      <c r="Q35" s="32" t="s">
        <v>46</v>
      </c>
      <c r="R35" s="36">
        <v>800</v>
      </c>
      <c r="S35" s="36">
        <v>515</v>
      </c>
      <c r="T35" s="36">
        <f t="shared" ref="T35" si="2">R35*S35</f>
        <v>412000</v>
      </c>
      <c r="U35" s="36">
        <f t="shared" ref="U35" si="3">T35*1.12</f>
        <v>461440.00000000006</v>
      </c>
      <c r="V35" s="32" t="s">
        <v>3292</v>
      </c>
      <c r="W35" s="37">
        <v>2016</v>
      </c>
      <c r="X35" s="191" t="s">
        <v>2726</v>
      </c>
    </row>
    <row r="36" spans="1:24" s="22" customFormat="1" ht="51" x14ac:dyDescent="0.25">
      <c r="A36" s="120" t="s">
        <v>623</v>
      </c>
      <c r="B36" s="32" t="s">
        <v>28</v>
      </c>
      <c r="C36" s="44" t="s">
        <v>375</v>
      </c>
      <c r="D36" s="98" t="s">
        <v>373</v>
      </c>
      <c r="E36" s="98" t="s">
        <v>1350</v>
      </c>
      <c r="F36" s="98" t="s">
        <v>376</v>
      </c>
      <c r="G36" s="32" t="s">
        <v>2226</v>
      </c>
      <c r="H36" s="34">
        <v>0</v>
      </c>
      <c r="I36" s="32">
        <v>710000000</v>
      </c>
      <c r="J36" s="32" t="s">
        <v>33</v>
      </c>
      <c r="K36" s="32" t="s">
        <v>48</v>
      </c>
      <c r="L36" s="32" t="s">
        <v>33</v>
      </c>
      <c r="M36" s="32" t="s">
        <v>35</v>
      </c>
      <c r="N36" s="32" t="s">
        <v>50</v>
      </c>
      <c r="O36" s="35" t="s">
        <v>2241</v>
      </c>
      <c r="P36" s="32">
        <v>796</v>
      </c>
      <c r="Q36" s="32" t="s">
        <v>46</v>
      </c>
      <c r="R36" s="36">
        <v>200</v>
      </c>
      <c r="S36" s="36">
        <v>515</v>
      </c>
      <c r="T36" s="36">
        <v>0</v>
      </c>
      <c r="U36" s="36">
        <v>0</v>
      </c>
      <c r="V36" s="32"/>
      <c r="W36" s="37">
        <v>2016</v>
      </c>
      <c r="X36" s="72" t="s">
        <v>2713</v>
      </c>
    </row>
    <row r="37" spans="1:24" s="22" customFormat="1" ht="51" x14ac:dyDescent="0.25">
      <c r="A37" s="120" t="s">
        <v>2727</v>
      </c>
      <c r="B37" s="32" t="s">
        <v>28</v>
      </c>
      <c r="C37" s="44" t="s">
        <v>375</v>
      </c>
      <c r="D37" s="98" t="s">
        <v>373</v>
      </c>
      <c r="E37" s="98" t="s">
        <v>1350</v>
      </c>
      <c r="F37" s="98" t="s">
        <v>376</v>
      </c>
      <c r="G37" s="32" t="s">
        <v>2226</v>
      </c>
      <c r="H37" s="34">
        <v>0</v>
      </c>
      <c r="I37" s="32">
        <v>710000000</v>
      </c>
      <c r="J37" s="32" t="s">
        <v>33</v>
      </c>
      <c r="K37" s="32" t="s">
        <v>48</v>
      </c>
      <c r="L37" s="32" t="s">
        <v>33</v>
      </c>
      <c r="M37" s="32" t="s">
        <v>35</v>
      </c>
      <c r="N37" s="32" t="s">
        <v>50</v>
      </c>
      <c r="O37" s="35" t="s">
        <v>2241</v>
      </c>
      <c r="P37" s="32">
        <v>796</v>
      </c>
      <c r="Q37" s="32" t="s">
        <v>46</v>
      </c>
      <c r="R37" s="36">
        <v>200</v>
      </c>
      <c r="S37" s="36">
        <v>515</v>
      </c>
      <c r="T37" s="36">
        <f t="shared" ref="T37" si="4">R37*S37</f>
        <v>103000</v>
      </c>
      <c r="U37" s="36">
        <f t="shared" ref="U37" si="5">T37*1.12</f>
        <v>115360.00000000001</v>
      </c>
      <c r="V37" s="32" t="s">
        <v>3292</v>
      </c>
      <c r="W37" s="37">
        <v>2016</v>
      </c>
      <c r="X37" s="191" t="s">
        <v>2726</v>
      </c>
    </row>
    <row r="38" spans="1:24" s="22" customFormat="1" ht="25.5" customHeight="1" x14ac:dyDescent="0.25">
      <c r="A38" s="120" t="s">
        <v>624</v>
      </c>
      <c r="B38" s="32" t="s">
        <v>28</v>
      </c>
      <c r="C38" s="32" t="s">
        <v>377</v>
      </c>
      <c r="D38" s="98" t="s">
        <v>378</v>
      </c>
      <c r="E38" s="98" t="s">
        <v>1351</v>
      </c>
      <c r="F38" s="98" t="s">
        <v>379</v>
      </c>
      <c r="G38" s="32" t="s">
        <v>2226</v>
      </c>
      <c r="H38" s="34">
        <v>0</v>
      </c>
      <c r="I38" s="32">
        <v>710000000</v>
      </c>
      <c r="J38" s="32" t="s">
        <v>33</v>
      </c>
      <c r="K38" s="32" t="s">
        <v>48</v>
      </c>
      <c r="L38" s="32" t="s">
        <v>33</v>
      </c>
      <c r="M38" s="32" t="s">
        <v>35</v>
      </c>
      <c r="N38" s="32" t="s">
        <v>50</v>
      </c>
      <c r="O38" s="35" t="s">
        <v>2241</v>
      </c>
      <c r="P38" s="32">
        <v>778</v>
      </c>
      <c r="Q38" s="32" t="s">
        <v>380</v>
      </c>
      <c r="R38" s="36">
        <v>800</v>
      </c>
      <c r="S38" s="36">
        <v>87.5</v>
      </c>
      <c r="T38" s="36">
        <f t="shared" si="0"/>
        <v>70000</v>
      </c>
      <c r="U38" s="36">
        <f t="shared" si="1"/>
        <v>78400.000000000015</v>
      </c>
      <c r="V38" s="32"/>
      <c r="W38" s="37">
        <v>2016</v>
      </c>
      <c r="X38" s="191"/>
    </row>
    <row r="39" spans="1:24" s="22" customFormat="1" ht="25.5" customHeight="1" x14ac:dyDescent="0.25">
      <c r="A39" s="120" t="s">
        <v>625</v>
      </c>
      <c r="B39" s="32" t="s">
        <v>28</v>
      </c>
      <c r="C39" s="32" t="s">
        <v>381</v>
      </c>
      <c r="D39" s="98" t="s">
        <v>1352</v>
      </c>
      <c r="E39" s="98" t="s">
        <v>1353</v>
      </c>
      <c r="F39" s="98" t="s">
        <v>382</v>
      </c>
      <c r="G39" s="32" t="s">
        <v>2226</v>
      </c>
      <c r="H39" s="34">
        <v>0</v>
      </c>
      <c r="I39" s="32">
        <v>710000000</v>
      </c>
      <c r="J39" s="32" t="s">
        <v>33</v>
      </c>
      <c r="K39" s="32" t="s">
        <v>48</v>
      </c>
      <c r="L39" s="32" t="s">
        <v>33</v>
      </c>
      <c r="M39" s="32" t="s">
        <v>35</v>
      </c>
      <c r="N39" s="32" t="s">
        <v>50</v>
      </c>
      <c r="O39" s="35" t="s">
        <v>2241</v>
      </c>
      <c r="P39" s="32">
        <v>796</v>
      </c>
      <c r="Q39" s="32" t="s">
        <v>46</v>
      </c>
      <c r="R39" s="36">
        <v>200</v>
      </c>
      <c r="S39" s="36">
        <v>325</v>
      </c>
      <c r="T39" s="36">
        <v>0</v>
      </c>
      <c r="U39" s="36">
        <v>0</v>
      </c>
      <c r="V39" s="32"/>
      <c r="W39" s="37">
        <v>2016</v>
      </c>
      <c r="X39" s="191" t="s">
        <v>2865</v>
      </c>
    </row>
    <row r="40" spans="1:24" s="22" customFormat="1" ht="51" customHeight="1" x14ac:dyDescent="0.25">
      <c r="A40" s="120" t="s">
        <v>626</v>
      </c>
      <c r="B40" s="32" t="s">
        <v>28</v>
      </c>
      <c r="C40" s="32" t="s">
        <v>383</v>
      </c>
      <c r="D40" s="98" t="s">
        <v>1354</v>
      </c>
      <c r="E40" s="98" t="s">
        <v>1355</v>
      </c>
      <c r="F40" s="98" t="s">
        <v>384</v>
      </c>
      <c r="G40" s="32" t="s">
        <v>2226</v>
      </c>
      <c r="H40" s="34">
        <v>0</v>
      </c>
      <c r="I40" s="32">
        <v>710000000</v>
      </c>
      <c r="J40" s="32" t="s">
        <v>33</v>
      </c>
      <c r="K40" s="32" t="s">
        <v>48</v>
      </c>
      <c r="L40" s="32" t="s">
        <v>33</v>
      </c>
      <c r="M40" s="32" t="s">
        <v>35</v>
      </c>
      <c r="N40" s="32" t="s">
        <v>50</v>
      </c>
      <c r="O40" s="35" t="s">
        <v>2241</v>
      </c>
      <c r="P40" s="32">
        <v>796</v>
      </c>
      <c r="Q40" s="32" t="s">
        <v>46</v>
      </c>
      <c r="R40" s="36">
        <v>100</v>
      </c>
      <c r="S40" s="36">
        <v>572.5</v>
      </c>
      <c r="T40" s="36">
        <f t="shared" si="0"/>
        <v>57250</v>
      </c>
      <c r="U40" s="36">
        <f t="shared" si="1"/>
        <v>64120.000000000007</v>
      </c>
      <c r="V40" s="32"/>
      <c r="W40" s="37">
        <v>2016</v>
      </c>
      <c r="X40" s="191"/>
    </row>
    <row r="41" spans="1:24" s="22" customFormat="1" ht="51" customHeight="1" x14ac:dyDescent="0.25">
      <c r="A41" s="120" t="s">
        <v>627</v>
      </c>
      <c r="B41" s="32" t="s">
        <v>28</v>
      </c>
      <c r="C41" s="32" t="s">
        <v>385</v>
      </c>
      <c r="D41" s="98" t="s">
        <v>386</v>
      </c>
      <c r="E41" s="98" t="s">
        <v>1356</v>
      </c>
      <c r="F41" s="98" t="s">
        <v>387</v>
      </c>
      <c r="G41" s="32" t="s">
        <v>2226</v>
      </c>
      <c r="H41" s="34">
        <v>0</v>
      </c>
      <c r="I41" s="32">
        <v>710000000</v>
      </c>
      <c r="J41" s="32" t="s">
        <v>33</v>
      </c>
      <c r="K41" s="32" t="s">
        <v>48</v>
      </c>
      <c r="L41" s="32" t="s">
        <v>33</v>
      </c>
      <c r="M41" s="32" t="s">
        <v>35</v>
      </c>
      <c r="N41" s="32" t="s">
        <v>50</v>
      </c>
      <c r="O41" s="35" t="s">
        <v>2241</v>
      </c>
      <c r="P41" s="32">
        <v>796</v>
      </c>
      <c r="Q41" s="32" t="s">
        <v>46</v>
      </c>
      <c r="R41" s="36">
        <v>100</v>
      </c>
      <c r="S41" s="36">
        <v>935</v>
      </c>
      <c r="T41" s="36">
        <f t="shared" si="0"/>
        <v>93500</v>
      </c>
      <c r="U41" s="36">
        <f t="shared" si="1"/>
        <v>104720.00000000001</v>
      </c>
      <c r="V41" s="32"/>
      <c r="W41" s="37">
        <v>2016</v>
      </c>
      <c r="X41" s="191"/>
    </row>
    <row r="42" spans="1:24" s="22" customFormat="1" ht="51" customHeight="1" x14ac:dyDescent="0.25">
      <c r="A42" s="120" t="s">
        <v>628</v>
      </c>
      <c r="B42" s="32" t="s">
        <v>28</v>
      </c>
      <c r="C42" s="44" t="s">
        <v>388</v>
      </c>
      <c r="D42" s="98" t="s">
        <v>389</v>
      </c>
      <c r="E42" s="98" t="s">
        <v>1357</v>
      </c>
      <c r="F42" s="98" t="s">
        <v>390</v>
      </c>
      <c r="G42" s="32" t="s">
        <v>2226</v>
      </c>
      <c r="H42" s="34">
        <v>0</v>
      </c>
      <c r="I42" s="32">
        <v>710000000</v>
      </c>
      <c r="J42" s="32" t="s">
        <v>33</v>
      </c>
      <c r="K42" s="32" t="s">
        <v>48</v>
      </c>
      <c r="L42" s="32" t="s">
        <v>33</v>
      </c>
      <c r="M42" s="32" t="s">
        <v>35</v>
      </c>
      <c r="N42" s="32" t="s">
        <v>50</v>
      </c>
      <c r="O42" s="35" t="s">
        <v>2241</v>
      </c>
      <c r="P42" s="32">
        <v>796</v>
      </c>
      <c r="Q42" s="32" t="s">
        <v>46</v>
      </c>
      <c r="R42" s="36">
        <v>14000</v>
      </c>
      <c r="S42" s="36">
        <v>23.5</v>
      </c>
      <c r="T42" s="36">
        <f t="shared" si="0"/>
        <v>329000</v>
      </c>
      <c r="U42" s="36">
        <f t="shared" si="1"/>
        <v>368480.00000000006</v>
      </c>
      <c r="V42" s="32"/>
      <c r="W42" s="37">
        <v>2016</v>
      </c>
      <c r="X42" s="191"/>
    </row>
    <row r="43" spans="1:24" s="22" customFormat="1" ht="89.25" customHeight="1" x14ac:dyDescent="0.25">
      <c r="A43" s="120" t="s">
        <v>629</v>
      </c>
      <c r="B43" s="32" t="s">
        <v>28</v>
      </c>
      <c r="C43" s="32" t="s">
        <v>391</v>
      </c>
      <c r="D43" s="98" t="s">
        <v>392</v>
      </c>
      <c r="E43" s="98" t="s">
        <v>1358</v>
      </c>
      <c r="F43" s="98" t="s">
        <v>393</v>
      </c>
      <c r="G43" s="32" t="s">
        <v>2226</v>
      </c>
      <c r="H43" s="34">
        <v>0</v>
      </c>
      <c r="I43" s="32">
        <v>710000000</v>
      </c>
      <c r="J43" s="32" t="s">
        <v>33</v>
      </c>
      <c r="K43" s="32" t="s">
        <v>48</v>
      </c>
      <c r="L43" s="32" t="s">
        <v>33</v>
      </c>
      <c r="M43" s="32" t="s">
        <v>35</v>
      </c>
      <c r="N43" s="32" t="s">
        <v>50</v>
      </c>
      <c r="O43" s="35" t="s">
        <v>2241</v>
      </c>
      <c r="P43" s="32">
        <v>796</v>
      </c>
      <c r="Q43" s="32" t="s">
        <v>46</v>
      </c>
      <c r="R43" s="36">
        <v>60</v>
      </c>
      <c r="S43" s="36">
        <v>4150</v>
      </c>
      <c r="T43" s="36">
        <f t="shared" si="0"/>
        <v>249000</v>
      </c>
      <c r="U43" s="36">
        <f t="shared" si="1"/>
        <v>278880</v>
      </c>
      <c r="V43" s="32"/>
      <c r="W43" s="37">
        <v>2016</v>
      </c>
      <c r="X43" s="191"/>
    </row>
    <row r="44" spans="1:24" s="22" customFormat="1" ht="63.75" customHeight="1" x14ac:dyDescent="0.25">
      <c r="A44" s="120" t="s">
        <v>630</v>
      </c>
      <c r="B44" s="32" t="s">
        <v>28</v>
      </c>
      <c r="C44" s="32" t="s">
        <v>394</v>
      </c>
      <c r="D44" s="98" t="s">
        <v>395</v>
      </c>
      <c r="E44" s="98" t="s">
        <v>1359</v>
      </c>
      <c r="F44" s="98" t="s">
        <v>396</v>
      </c>
      <c r="G44" s="32" t="s">
        <v>2226</v>
      </c>
      <c r="H44" s="34">
        <v>0</v>
      </c>
      <c r="I44" s="32">
        <v>710000000</v>
      </c>
      <c r="J44" s="32" t="s">
        <v>33</v>
      </c>
      <c r="K44" s="32" t="s">
        <v>48</v>
      </c>
      <c r="L44" s="32" t="s">
        <v>33</v>
      </c>
      <c r="M44" s="32" t="s">
        <v>35</v>
      </c>
      <c r="N44" s="32" t="s">
        <v>50</v>
      </c>
      <c r="O44" s="35" t="s">
        <v>2241</v>
      </c>
      <c r="P44" s="32">
        <v>796</v>
      </c>
      <c r="Q44" s="32" t="s">
        <v>46</v>
      </c>
      <c r="R44" s="36">
        <v>40</v>
      </c>
      <c r="S44" s="36">
        <v>7150</v>
      </c>
      <c r="T44" s="36">
        <f t="shared" si="0"/>
        <v>286000</v>
      </c>
      <c r="U44" s="36">
        <f t="shared" si="1"/>
        <v>320320.00000000006</v>
      </c>
      <c r="V44" s="32"/>
      <c r="W44" s="37">
        <v>2016</v>
      </c>
      <c r="X44" s="191"/>
    </row>
    <row r="45" spans="1:24" s="22" customFormat="1" ht="41.25" customHeight="1" x14ac:dyDescent="0.25">
      <c r="A45" s="120" t="s">
        <v>631</v>
      </c>
      <c r="B45" s="32" t="s">
        <v>28</v>
      </c>
      <c r="C45" s="32" t="s">
        <v>397</v>
      </c>
      <c r="D45" s="98" t="s">
        <v>1360</v>
      </c>
      <c r="E45" s="98" t="s">
        <v>1361</v>
      </c>
      <c r="F45" s="98" t="s">
        <v>398</v>
      </c>
      <c r="G45" s="32" t="s">
        <v>2226</v>
      </c>
      <c r="H45" s="34">
        <v>0</v>
      </c>
      <c r="I45" s="32">
        <v>710000000</v>
      </c>
      <c r="J45" s="32" t="s">
        <v>33</v>
      </c>
      <c r="K45" s="32" t="s">
        <v>48</v>
      </c>
      <c r="L45" s="32" t="s">
        <v>33</v>
      </c>
      <c r="M45" s="32" t="s">
        <v>35</v>
      </c>
      <c r="N45" s="32" t="s">
        <v>50</v>
      </c>
      <c r="O45" s="35" t="s">
        <v>2241</v>
      </c>
      <c r="P45" s="32">
        <v>796</v>
      </c>
      <c r="Q45" s="32" t="s">
        <v>46</v>
      </c>
      <c r="R45" s="36">
        <v>2000</v>
      </c>
      <c r="S45" s="36">
        <v>52.5</v>
      </c>
      <c r="T45" s="36">
        <f t="shared" si="0"/>
        <v>105000</v>
      </c>
      <c r="U45" s="36">
        <f t="shared" si="1"/>
        <v>117600.00000000001</v>
      </c>
      <c r="V45" s="32"/>
      <c r="W45" s="37">
        <v>2016</v>
      </c>
      <c r="X45" s="191"/>
    </row>
    <row r="46" spans="1:24" s="22" customFormat="1" ht="42.75" customHeight="1" x14ac:dyDescent="0.25">
      <c r="A46" s="120" t="s">
        <v>632</v>
      </c>
      <c r="B46" s="32" t="s">
        <v>28</v>
      </c>
      <c r="C46" s="32" t="s">
        <v>399</v>
      </c>
      <c r="D46" s="98" t="s">
        <v>400</v>
      </c>
      <c r="E46" s="98" t="s">
        <v>1362</v>
      </c>
      <c r="F46" s="98" t="s">
        <v>401</v>
      </c>
      <c r="G46" s="32" t="s">
        <v>2226</v>
      </c>
      <c r="H46" s="34">
        <v>0</v>
      </c>
      <c r="I46" s="32">
        <v>710000000</v>
      </c>
      <c r="J46" s="32" t="s">
        <v>33</v>
      </c>
      <c r="K46" s="32" t="s">
        <v>48</v>
      </c>
      <c r="L46" s="32" t="s">
        <v>33</v>
      </c>
      <c r="M46" s="32" t="s">
        <v>35</v>
      </c>
      <c r="N46" s="32" t="s">
        <v>50</v>
      </c>
      <c r="O46" s="35" t="s">
        <v>2241</v>
      </c>
      <c r="P46" s="32">
        <v>796</v>
      </c>
      <c r="Q46" s="32" t="s">
        <v>46</v>
      </c>
      <c r="R46" s="36">
        <v>400</v>
      </c>
      <c r="S46" s="36">
        <v>80</v>
      </c>
      <c r="T46" s="36">
        <f t="shared" si="0"/>
        <v>32000</v>
      </c>
      <c r="U46" s="36">
        <f t="shared" si="1"/>
        <v>35840</v>
      </c>
      <c r="V46" s="32"/>
      <c r="W46" s="37">
        <v>2016</v>
      </c>
      <c r="X46" s="191"/>
    </row>
    <row r="47" spans="1:24" s="22" customFormat="1" ht="49.5" customHeight="1" x14ac:dyDescent="0.25">
      <c r="A47" s="120" t="s">
        <v>633</v>
      </c>
      <c r="B47" s="32" t="s">
        <v>28</v>
      </c>
      <c r="C47" s="32" t="s">
        <v>402</v>
      </c>
      <c r="D47" s="98" t="s">
        <v>403</v>
      </c>
      <c r="E47" s="98" t="s">
        <v>1363</v>
      </c>
      <c r="F47" s="98" t="s">
        <v>404</v>
      </c>
      <c r="G47" s="32" t="s">
        <v>2226</v>
      </c>
      <c r="H47" s="34">
        <v>0</v>
      </c>
      <c r="I47" s="32">
        <v>710000000</v>
      </c>
      <c r="J47" s="32" t="s">
        <v>33</v>
      </c>
      <c r="K47" s="32" t="s">
        <v>48</v>
      </c>
      <c r="L47" s="32" t="s">
        <v>33</v>
      </c>
      <c r="M47" s="32" t="s">
        <v>35</v>
      </c>
      <c r="N47" s="32" t="s">
        <v>50</v>
      </c>
      <c r="O47" s="35" t="s">
        <v>2241</v>
      </c>
      <c r="P47" s="32">
        <v>796</v>
      </c>
      <c r="Q47" s="32" t="s">
        <v>46</v>
      </c>
      <c r="R47" s="36">
        <v>100</v>
      </c>
      <c r="S47" s="36">
        <v>72.5</v>
      </c>
      <c r="T47" s="36">
        <f t="shared" si="0"/>
        <v>7250</v>
      </c>
      <c r="U47" s="36">
        <f t="shared" si="1"/>
        <v>8120.0000000000009</v>
      </c>
      <c r="V47" s="32"/>
      <c r="W47" s="37">
        <v>2016</v>
      </c>
      <c r="X47" s="191"/>
    </row>
    <row r="48" spans="1:24" s="22" customFormat="1" ht="51" customHeight="1" x14ac:dyDescent="0.25">
      <c r="A48" s="120" t="s">
        <v>634</v>
      </c>
      <c r="B48" s="32" t="s">
        <v>28</v>
      </c>
      <c r="C48" s="32" t="s">
        <v>405</v>
      </c>
      <c r="D48" s="98" t="s">
        <v>406</v>
      </c>
      <c r="E48" s="98" t="s">
        <v>1364</v>
      </c>
      <c r="F48" s="98" t="s">
        <v>407</v>
      </c>
      <c r="G48" s="32" t="s">
        <v>2226</v>
      </c>
      <c r="H48" s="34">
        <v>0</v>
      </c>
      <c r="I48" s="32">
        <v>710000000</v>
      </c>
      <c r="J48" s="32" t="s">
        <v>33</v>
      </c>
      <c r="K48" s="32" t="s">
        <v>48</v>
      </c>
      <c r="L48" s="32" t="s">
        <v>33</v>
      </c>
      <c r="M48" s="32" t="s">
        <v>35</v>
      </c>
      <c r="N48" s="32" t="s">
        <v>50</v>
      </c>
      <c r="O48" s="35" t="s">
        <v>2241</v>
      </c>
      <c r="P48" s="32">
        <v>796</v>
      </c>
      <c r="Q48" s="32" t="s">
        <v>46</v>
      </c>
      <c r="R48" s="36">
        <v>600</v>
      </c>
      <c r="S48" s="36">
        <v>310</v>
      </c>
      <c r="T48" s="36">
        <f t="shared" si="0"/>
        <v>186000</v>
      </c>
      <c r="U48" s="36">
        <f t="shared" si="1"/>
        <v>208320.00000000003</v>
      </c>
      <c r="V48" s="32"/>
      <c r="W48" s="37">
        <v>2016</v>
      </c>
      <c r="X48" s="191"/>
    </row>
    <row r="49" spans="1:24" s="22" customFormat="1" ht="25.5" customHeight="1" x14ac:dyDescent="0.25">
      <c r="A49" s="120" t="s">
        <v>635</v>
      </c>
      <c r="B49" s="32" t="s">
        <v>28</v>
      </c>
      <c r="C49" s="44" t="s">
        <v>1496</v>
      </c>
      <c r="D49" s="98" t="s">
        <v>409</v>
      </c>
      <c r="E49" s="98" t="s">
        <v>2034</v>
      </c>
      <c r="F49" s="98" t="s">
        <v>2037</v>
      </c>
      <c r="G49" s="32" t="s">
        <v>2226</v>
      </c>
      <c r="H49" s="34">
        <v>0</v>
      </c>
      <c r="I49" s="32">
        <v>710000000</v>
      </c>
      <c r="J49" s="32" t="s">
        <v>33</v>
      </c>
      <c r="K49" s="32" t="s">
        <v>48</v>
      </c>
      <c r="L49" s="32" t="s">
        <v>33</v>
      </c>
      <c r="M49" s="32" t="s">
        <v>35</v>
      </c>
      <c r="N49" s="32" t="s">
        <v>50</v>
      </c>
      <c r="O49" s="35" t="s">
        <v>2241</v>
      </c>
      <c r="P49" s="32">
        <v>796</v>
      </c>
      <c r="Q49" s="32" t="s">
        <v>46</v>
      </c>
      <c r="R49" s="36">
        <v>100</v>
      </c>
      <c r="S49" s="36">
        <v>90</v>
      </c>
      <c r="T49" s="36">
        <f t="shared" si="0"/>
        <v>9000</v>
      </c>
      <c r="U49" s="36">
        <f t="shared" si="1"/>
        <v>10080.000000000002</v>
      </c>
      <c r="V49" s="32"/>
      <c r="W49" s="37">
        <v>2016</v>
      </c>
      <c r="X49" s="191"/>
    </row>
    <row r="50" spans="1:24" s="22" customFormat="1" ht="42" customHeight="1" x14ac:dyDescent="0.25">
      <c r="A50" s="120" t="s">
        <v>636</v>
      </c>
      <c r="B50" s="32" t="s">
        <v>28</v>
      </c>
      <c r="C50" s="32" t="s">
        <v>410</v>
      </c>
      <c r="D50" s="98" t="s">
        <v>411</v>
      </c>
      <c r="E50" s="98" t="s">
        <v>1365</v>
      </c>
      <c r="F50" s="98" t="s">
        <v>412</v>
      </c>
      <c r="G50" s="32" t="s">
        <v>2226</v>
      </c>
      <c r="H50" s="34">
        <v>0</v>
      </c>
      <c r="I50" s="32">
        <v>710000000</v>
      </c>
      <c r="J50" s="32" t="s">
        <v>33</v>
      </c>
      <c r="K50" s="32" t="s">
        <v>48</v>
      </c>
      <c r="L50" s="32" t="s">
        <v>33</v>
      </c>
      <c r="M50" s="32" t="s">
        <v>35</v>
      </c>
      <c r="N50" s="32" t="s">
        <v>50</v>
      </c>
      <c r="O50" s="35" t="s">
        <v>2241</v>
      </c>
      <c r="P50" s="32">
        <v>796</v>
      </c>
      <c r="Q50" s="32" t="s">
        <v>46</v>
      </c>
      <c r="R50" s="36">
        <v>500</v>
      </c>
      <c r="S50" s="36">
        <v>42.5</v>
      </c>
      <c r="T50" s="36">
        <f t="shared" si="0"/>
        <v>21250</v>
      </c>
      <c r="U50" s="36">
        <f t="shared" si="1"/>
        <v>23800.000000000004</v>
      </c>
      <c r="V50" s="32"/>
      <c r="W50" s="37">
        <v>2016</v>
      </c>
      <c r="X50" s="191"/>
    </row>
    <row r="51" spans="1:24" s="22" customFormat="1" ht="44.25" customHeight="1" x14ac:dyDescent="0.25">
      <c r="A51" s="120" t="s">
        <v>637</v>
      </c>
      <c r="B51" s="32" t="s">
        <v>28</v>
      </c>
      <c r="C51" s="32" t="s">
        <v>410</v>
      </c>
      <c r="D51" s="98" t="s">
        <v>411</v>
      </c>
      <c r="E51" s="98" t="s">
        <v>1365</v>
      </c>
      <c r="F51" s="98" t="s">
        <v>413</v>
      </c>
      <c r="G51" s="32" t="s">
        <v>2226</v>
      </c>
      <c r="H51" s="34">
        <v>0</v>
      </c>
      <c r="I51" s="32">
        <v>710000000</v>
      </c>
      <c r="J51" s="32" t="s">
        <v>33</v>
      </c>
      <c r="K51" s="32" t="s">
        <v>48</v>
      </c>
      <c r="L51" s="32" t="s">
        <v>33</v>
      </c>
      <c r="M51" s="32" t="s">
        <v>35</v>
      </c>
      <c r="N51" s="32" t="s">
        <v>50</v>
      </c>
      <c r="O51" s="35" t="s">
        <v>2241</v>
      </c>
      <c r="P51" s="32">
        <v>796</v>
      </c>
      <c r="Q51" s="32" t="s">
        <v>46</v>
      </c>
      <c r="R51" s="36">
        <v>500</v>
      </c>
      <c r="S51" s="36">
        <v>67.5</v>
      </c>
      <c r="T51" s="36">
        <f t="shared" si="0"/>
        <v>33750</v>
      </c>
      <c r="U51" s="36">
        <f t="shared" si="1"/>
        <v>37800</v>
      </c>
      <c r="V51" s="32"/>
      <c r="W51" s="37">
        <v>2016</v>
      </c>
      <c r="X51" s="191"/>
    </row>
    <row r="52" spans="1:24" s="22" customFormat="1" ht="63.75" customHeight="1" x14ac:dyDescent="0.25">
      <c r="A52" s="120" t="s">
        <v>638</v>
      </c>
      <c r="B52" s="32" t="s">
        <v>28</v>
      </c>
      <c r="C52" s="32" t="s">
        <v>414</v>
      </c>
      <c r="D52" s="98" t="s">
        <v>415</v>
      </c>
      <c r="E52" s="98" t="s">
        <v>1359</v>
      </c>
      <c r="F52" s="98" t="s">
        <v>416</v>
      </c>
      <c r="G52" s="32" t="s">
        <v>2226</v>
      </c>
      <c r="H52" s="34">
        <v>0</v>
      </c>
      <c r="I52" s="32">
        <v>710000000</v>
      </c>
      <c r="J52" s="32" t="s">
        <v>33</v>
      </c>
      <c r="K52" s="32" t="s">
        <v>48</v>
      </c>
      <c r="L52" s="32" t="s">
        <v>33</v>
      </c>
      <c r="M52" s="32" t="s">
        <v>35</v>
      </c>
      <c r="N52" s="32" t="s">
        <v>50</v>
      </c>
      <c r="O52" s="35" t="s">
        <v>2241</v>
      </c>
      <c r="P52" s="32">
        <v>796</v>
      </c>
      <c r="Q52" s="32" t="s">
        <v>46</v>
      </c>
      <c r="R52" s="36">
        <v>150</v>
      </c>
      <c r="S52" s="36">
        <v>1195</v>
      </c>
      <c r="T52" s="36">
        <f t="shared" si="0"/>
        <v>179250</v>
      </c>
      <c r="U52" s="36">
        <f t="shared" si="1"/>
        <v>200760.00000000003</v>
      </c>
      <c r="V52" s="32"/>
      <c r="W52" s="37">
        <v>2016</v>
      </c>
      <c r="X52" s="191"/>
    </row>
    <row r="53" spans="1:24" s="22" customFormat="1" ht="38.25" customHeight="1" x14ac:dyDescent="0.25">
      <c r="A53" s="120" t="s">
        <v>639</v>
      </c>
      <c r="B53" s="32" t="s">
        <v>28</v>
      </c>
      <c r="C53" s="32" t="s">
        <v>414</v>
      </c>
      <c r="D53" s="98" t="s">
        <v>415</v>
      </c>
      <c r="E53" s="98" t="s">
        <v>1359</v>
      </c>
      <c r="F53" s="98" t="s">
        <v>417</v>
      </c>
      <c r="G53" s="32" t="s">
        <v>2226</v>
      </c>
      <c r="H53" s="34">
        <v>0</v>
      </c>
      <c r="I53" s="32">
        <v>710000000</v>
      </c>
      <c r="J53" s="32" t="s">
        <v>33</v>
      </c>
      <c r="K53" s="32" t="s">
        <v>48</v>
      </c>
      <c r="L53" s="32" t="s">
        <v>33</v>
      </c>
      <c r="M53" s="32" t="s">
        <v>35</v>
      </c>
      <c r="N53" s="32" t="s">
        <v>50</v>
      </c>
      <c r="O53" s="35" t="s">
        <v>2241</v>
      </c>
      <c r="P53" s="32">
        <v>796</v>
      </c>
      <c r="Q53" s="32" t="s">
        <v>46</v>
      </c>
      <c r="R53" s="36">
        <v>50</v>
      </c>
      <c r="S53" s="36">
        <v>6800</v>
      </c>
      <c r="T53" s="36">
        <f t="shared" si="0"/>
        <v>340000</v>
      </c>
      <c r="U53" s="36">
        <f t="shared" si="1"/>
        <v>380800.00000000006</v>
      </c>
      <c r="V53" s="32"/>
      <c r="W53" s="37">
        <v>2016</v>
      </c>
      <c r="X53" s="191"/>
    </row>
    <row r="54" spans="1:24" s="22" customFormat="1" ht="25.5" customHeight="1" x14ac:dyDescent="0.25">
      <c r="A54" s="120" t="s">
        <v>640</v>
      </c>
      <c r="B54" s="32" t="s">
        <v>28</v>
      </c>
      <c r="C54" s="44" t="s">
        <v>418</v>
      </c>
      <c r="D54" s="98" t="s">
        <v>419</v>
      </c>
      <c r="E54" s="98" t="s">
        <v>420</v>
      </c>
      <c r="F54" s="98" t="s">
        <v>421</v>
      </c>
      <c r="G54" s="32" t="s">
        <v>2226</v>
      </c>
      <c r="H54" s="34">
        <v>0</v>
      </c>
      <c r="I54" s="32">
        <v>710000000</v>
      </c>
      <c r="J54" s="32" t="s">
        <v>33</v>
      </c>
      <c r="K54" s="32" t="s">
        <v>48</v>
      </c>
      <c r="L54" s="32" t="s">
        <v>33</v>
      </c>
      <c r="M54" s="32" t="s">
        <v>35</v>
      </c>
      <c r="N54" s="32" t="s">
        <v>50</v>
      </c>
      <c r="O54" s="35" t="s">
        <v>2241</v>
      </c>
      <c r="P54" s="32">
        <v>796</v>
      </c>
      <c r="Q54" s="32" t="s">
        <v>46</v>
      </c>
      <c r="R54" s="36">
        <v>350</v>
      </c>
      <c r="S54" s="36">
        <v>315</v>
      </c>
      <c r="T54" s="36">
        <f t="shared" si="0"/>
        <v>110250</v>
      </c>
      <c r="U54" s="36">
        <f t="shared" si="1"/>
        <v>123480.00000000001</v>
      </c>
      <c r="V54" s="32"/>
      <c r="W54" s="37">
        <v>2016</v>
      </c>
      <c r="X54" s="191"/>
    </row>
    <row r="55" spans="1:24" s="22" customFormat="1" ht="25.5" customHeight="1" x14ac:dyDescent="0.25">
      <c r="A55" s="120" t="s">
        <v>641</v>
      </c>
      <c r="B55" s="32" t="s">
        <v>28</v>
      </c>
      <c r="C55" s="32" t="s">
        <v>422</v>
      </c>
      <c r="D55" s="98" t="s">
        <v>423</v>
      </c>
      <c r="E55" s="98" t="s">
        <v>424</v>
      </c>
      <c r="F55" s="98" t="s">
        <v>425</v>
      </c>
      <c r="G55" s="32" t="s">
        <v>2226</v>
      </c>
      <c r="H55" s="34">
        <v>0</v>
      </c>
      <c r="I55" s="32">
        <v>710000000</v>
      </c>
      <c r="J55" s="32" t="s">
        <v>33</v>
      </c>
      <c r="K55" s="32" t="s">
        <v>48</v>
      </c>
      <c r="L55" s="32" t="s">
        <v>33</v>
      </c>
      <c r="M55" s="32" t="s">
        <v>35</v>
      </c>
      <c r="N55" s="32" t="s">
        <v>50</v>
      </c>
      <c r="O55" s="35" t="s">
        <v>2241</v>
      </c>
      <c r="P55" s="32">
        <v>778</v>
      </c>
      <c r="Q55" s="32" t="s">
        <v>380</v>
      </c>
      <c r="R55" s="36">
        <v>1200</v>
      </c>
      <c r="S55" s="36">
        <v>580</v>
      </c>
      <c r="T55" s="36">
        <f t="shared" si="0"/>
        <v>696000</v>
      </c>
      <c r="U55" s="36">
        <f t="shared" si="1"/>
        <v>779520.00000000012</v>
      </c>
      <c r="V55" s="32"/>
      <c r="W55" s="37">
        <v>2016</v>
      </c>
      <c r="X55" s="191"/>
    </row>
    <row r="56" spans="1:24" s="22" customFormat="1" ht="25.5" customHeight="1" x14ac:dyDescent="0.25">
      <c r="A56" s="120" t="s">
        <v>642</v>
      </c>
      <c r="B56" s="32" t="s">
        <v>28</v>
      </c>
      <c r="C56" s="32" t="s">
        <v>426</v>
      </c>
      <c r="D56" s="98" t="s">
        <v>427</v>
      </c>
      <c r="E56" s="98" t="s">
        <v>1366</v>
      </c>
      <c r="F56" s="98" t="s">
        <v>428</v>
      </c>
      <c r="G56" s="32" t="s">
        <v>2226</v>
      </c>
      <c r="H56" s="34">
        <v>0</v>
      </c>
      <c r="I56" s="32">
        <v>710000000</v>
      </c>
      <c r="J56" s="32" t="s">
        <v>33</v>
      </c>
      <c r="K56" s="32" t="s">
        <v>48</v>
      </c>
      <c r="L56" s="32" t="s">
        <v>33</v>
      </c>
      <c r="M56" s="32" t="s">
        <v>35</v>
      </c>
      <c r="N56" s="32" t="s">
        <v>50</v>
      </c>
      <c r="O56" s="35" t="s">
        <v>2241</v>
      </c>
      <c r="P56" s="32">
        <v>796</v>
      </c>
      <c r="Q56" s="32" t="s">
        <v>46</v>
      </c>
      <c r="R56" s="36">
        <v>120</v>
      </c>
      <c r="S56" s="36">
        <v>405</v>
      </c>
      <c r="T56" s="36">
        <f t="shared" si="0"/>
        <v>48600</v>
      </c>
      <c r="U56" s="36">
        <f t="shared" si="1"/>
        <v>54432.000000000007</v>
      </c>
      <c r="V56" s="32"/>
      <c r="W56" s="37">
        <v>2016</v>
      </c>
      <c r="X56" s="191"/>
    </row>
    <row r="57" spans="1:24" s="22" customFormat="1" ht="25.5" customHeight="1" x14ac:dyDescent="0.25">
      <c r="A57" s="120" t="s">
        <v>643</v>
      </c>
      <c r="B57" s="32" t="s">
        <v>28</v>
      </c>
      <c r="C57" s="32" t="s">
        <v>429</v>
      </c>
      <c r="D57" s="98" t="s">
        <v>430</v>
      </c>
      <c r="E57" s="98" t="s">
        <v>1367</v>
      </c>
      <c r="F57" s="98" t="s">
        <v>431</v>
      </c>
      <c r="G57" s="32" t="s">
        <v>2226</v>
      </c>
      <c r="H57" s="34">
        <v>0</v>
      </c>
      <c r="I57" s="32">
        <v>710000000</v>
      </c>
      <c r="J57" s="32" t="s">
        <v>33</v>
      </c>
      <c r="K57" s="32" t="s">
        <v>48</v>
      </c>
      <c r="L57" s="32" t="s">
        <v>33</v>
      </c>
      <c r="M57" s="32" t="s">
        <v>35</v>
      </c>
      <c r="N57" s="32" t="s">
        <v>50</v>
      </c>
      <c r="O57" s="35" t="s">
        <v>2241</v>
      </c>
      <c r="P57" s="32">
        <v>796</v>
      </c>
      <c r="Q57" s="32" t="s">
        <v>46</v>
      </c>
      <c r="R57" s="36">
        <v>150</v>
      </c>
      <c r="S57" s="36">
        <v>585</v>
      </c>
      <c r="T57" s="36">
        <f t="shared" si="0"/>
        <v>87750</v>
      </c>
      <c r="U57" s="36">
        <f t="shared" si="1"/>
        <v>98280.000000000015</v>
      </c>
      <c r="V57" s="32"/>
      <c r="W57" s="37">
        <v>2016</v>
      </c>
      <c r="X57" s="191"/>
    </row>
    <row r="58" spans="1:24" s="22" customFormat="1" ht="38.25" customHeight="1" x14ac:dyDescent="0.25">
      <c r="A58" s="120" t="s">
        <v>644</v>
      </c>
      <c r="B58" s="32" t="s">
        <v>28</v>
      </c>
      <c r="C58" s="32" t="s">
        <v>432</v>
      </c>
      <c r="D58" s="98" t="s">
        <v>433</v>
      </c>
      <c r="E58" s="98" t="s">
        <v>1368</v>
      </c>
      <c r="F58" s="98" t="s">
        <v>434</v>
      </c>
      <c r="G58" s="32" t="s">
        <v>2226</v>
      </c>
      <c r="H58" s="34">
        <v>0</v>
      </c>
      <c r="I58" s="32">
        <v>710000000</v>
      </c>
      <c r="J58" s="32" t="s">
        <v>33</v>
      </c>
      <c r="K58" s="32" t="s">
        <v>48</v>
      </c>
      <c r="L58" s="32" t="s">
        <v>33</v>
      </c>
      <c r="M58" s="32" t="s">
        <v>35</v>
      </c>
      <c r="N58" s="32" t="s">
        <v>50</v>
      </c>
      <c r="O58" s="35" t="s">
        <v>2241</v>
      </c>
      <c r="P58" s="32">
        <v>796</v>
      </c>
      <c r="Q58" s="32" t="s">
        <v>46</v>
      </c>
      <c r="R58" s="36">
        <v>60</v>
      </c>
      <c r="S58" s="36">
        <v>2798</v>
      </c>
      <c r="T58" s="36">
        <f t="shared" si="0"/>
        <v>167880</v>
      </c>
      <c r="U58" s="36">
        <f t="shared" si="1"/>
        <v>188025.60000000001</v>
      </c>
      <c r="V58" s="32"/>
      <c r="W58" s="37">
        <v>2016</v>
      </c>
      <c r="X58" s="191"/>
    </row>
    <row r="59" spans="1:24" s="22" customFormat="1" ht="25.5" customHeight="1" x14ac:dyDescent="0.25">
      <c r="A59" s="120" t="s">
        <v>645</v>
      </c>
      <c r="B59" s="32" t="s">
        <v>28</v>
      </c>
      <c r="C59" s="32" t="s">
        <v>435</v>
      </c>
      <c r="D59" s="98" t="s">
        <v>436</v>
      </c>
      <c r="E59" s="98" t="s">
        <v>1369</v>
      </c>
      <c r="F59" s="98" t="s">
        <v>437</v>
      </c>
      <c r="G59" s="32" t="s">
        <v>2226</v>
      </c>
      <c r="H59" s="34">
        <v>0</v>
      </c>
      <c r="I59" s="32">
        <v>710000000</v>
      </c>
      <c r="J59" s="32" t="s">
        <v>33</v>
      </c>
      <c r="K59" s="32" t="s">
        <v>48</v>
      </c>
      <c r="L59" s="32" t="s">
        <v>33</v>
      </c>
      <c r="M59" s="32" t="s">
        <v>35</v>
      </c>
      <c r="N59" s="32" t="s">
        <v>50</v>
      </c>
      <c r="O59" s="35" t="s">
        <v>2241</v>
      </c>
      <c r="P59" s="32">
        <v>796</v>
      </c>
      <c r="Q59" s="32" t="s">
        <v>46</v>
      </c>
      <c r="R59" s="36">
        <v>2000</v>
      </c>
      <c r="S59" s="36">
        <v>95</v>
      </c>
      <c r="T59" s="36">
        <f t="shared" si="0"/>
        <v>190000</v>
      </c>
      <c r="U59" s="36">
        <f t="shared" si="1"/>
        <v>212800.00000000003</v>
      </c>
      <c r="V59" s="32"/>
      <c r="W59" s="37">
        <v>2016</v>
      </c>
      <c r="X59" s="191"/>
    </row>
    <row r="60" spans="1:24" s="22" customFormat="1" ht="63.75" customHeight="1" x14ac:dyDescent="0.25">
      <c r="A60" s="120" t="s">
        <v>646</v>
      </c>
      <c r="B60" s="32" t="s">
        <v>28</v>
      </c>
      <c r="C60" s="32" t="s">
        <v>438</v>
      </c>
      <c r="D60" s="98" t="s">
        <v>439</v>
      </c>
      <c r="E60" s="98" t="s">
        <v>1370</v>
      </c>
      <c r="F60" s="98" t="s">
        <v>440</v>
      </c>
      <c r="G60" s="32" t="s">
        <v>2226</v>
      </c>
      <c r="H60" s="34">
        <v>0</v>
      </c>
      <c r="I60" s="32">
        <v>710000000</v>
      </c>
      <c r="J60" s="32" t="s">
        <v>33</v>
      </c>
      <c r="K60" s="32" t="s">
        <v>48</v>
      </c>
      <c r="L60" s="32" t="s">
        <v>33</v>
      </c>
      <c r="M60" s="32" t="s">
        <v>35</v>
      </c>
      <c r="N60" s="32" t="s">
        <v>50</v>
      </c>
      <c r="O60" s="35" t="s">
        <v>2241</v>
      </c>
      <c r="P60" s="32">
        <v>796</v>
      </c>
      <c r="Q60" s="32" t="s">
        <v>46</v>
      </c>
      <c r="R60" s="36">
        <v>2000</v>
      </c>
      <c r="S60" s="36">
        <v>85</v>
      </c>
      <c r="T60" s="36">
        <f t="shared" si="0"/>
        <v>170000</v>
      </c>
      <c r="U60" s="36">
        <f t="shared" si="1"/>
        <v>190400.00000000003</v>
      </c>
      <c r="V60" s="32"/>
      <c r="W60" s="37">
        <v>2016</v>
      </c>
      <c r="X60" s="191"/>
    </row>
    <row r="61" spans="1:24" s="22" customFormat="1" ht="63.75" customHeight="1" x14ac:dyDescent="0.25">
      <c r="A61" s="120" t="s">
        <v>647</v>
      </c>
      <c r="B61" s="32" t="s">
        <v>28</v>
      </c>
      <c r="C61" s="32" t="s">
        <v>438</v>
      </c>
      <c r="D61" s="98" t="s">
        <v>439</v>
      </c>
      <c r="E61" s="98" t="s">
        <v>1370</v>
      </c>
      <c r="F61" s="98" t="s">
        <v>441</v>
      </c>
      <c r="G61" s="32" t="s">
        <v>2226</v>
      </c>
      <c r="H61" s="34">
        <v>0</v>
      </c>
      <c r="I61" s="32">
        <v>710000000</v>
      </c>
      <c r="J61" s="32" t="s">
        <v>33</v>
      </c>
      <c r="K61" s="32" t="s">
        <v>48</v>
      </c>
      <c r="L61" s="32" t="s">
        <v>33</v>
      </c>
      <c r="M61" s="32" t="s">
        <v>35</v>
      </c>
      <c r="N61" s="32" t="s">
        <v>50</v>
      </c>
      <c r="O61" s="35" t="s">
        <v>2241</v>
      </c>
      <c r="P61" s="32">
        <v>704</v>
      </c>
      <c r="Q61" s="44" t="s">
        <v>442</v>
      </c>
      <c r="R61" s="36">
        <v>50</v>
      </c>
      <c r="S61" s="36">
        <v>4300</v>
      </c>
      <c r="T61" s="36">
        <f t="shared" si="0"/>
        <v>215000</v>
      </c>
      <c r="U61" s="36">
        <f t="shared" si="1"/>
        <v>240800.00000000003</v>
      </c>
      <c r="V61" s="32"/>
      <c r="W61" s="37">
        <v>2016</v>
      </c>
      <c r="X61" s="191"/>
    </row>
    <row r="62" spans="1:24" s="22" customFormat="1" ht="89.25" customHeight="1" x14ac:dyDescent="0.25">
      <c r="A62" s="120" t="s">
        <v>648</v>
      </c>
      <c r="B62" s="32" t="s">
        <v>28</v>
      </c>
      <c r="C62" s="32" t="s">
        <v>438</v>
      </c>
      <c r="D62" s="98" t="s">
        <v>439</v>
      </c>
      <c r="E62" s="98" t="s">
        <v>1370</v>
      </c>
      <c r="F62" s="98" t="s">
        <v>443</v>
      </c>
      <c r="G62" s="32" t="s">
        <v>2226</v>
      </c>
      <c r="H62" s="34">
        <v>0</v>
      </c>
      <c r="I62" s="32">
        <v>710000000</v>
      </c>
      <c r="J62" s="32" t="s">
        <v>33</v>
      </c>
      <c r="K62" s="32" t="s">
        <v>48</v>
      </c>
      <c r="L62" s="32" t="s">
        <v>33</v>
      </c>
      <c r="M62" s="32" t="s">
        <v>35</v>
      </c>
      <c r="N62" s="32" t="s">
        <v>50</v>
      </c>
      <c r="O62" s="35" t="s">
        <v>2241</v>
      </c>
      <c r="P62" s="32">
        <v>796</v>
      </c>
      <c r="Q62" s="32" t="s">
        <v>46</v>
      </c>
      <c r="R62" s="36">
        <v>180</v>
      </c>
      <c r="S62" s="36">
        <v>902.5</v>
      </c>
      <c r="T62" s="36">
        <f t="shared" si="0"/>
        <v>162450</v>
      </c>
      <c r="U62" s="36">
        <f t="shared" si="1"/>
        <v>181944.00000000003</v>
      </c>
      <c r="V62" s="32"/>
      <c r="W62" s="37">
        <v>2016</v>
      </c>
      <c r="X62" s="191"/>
    </row>
    <row r="63" spans="1:24" s="22" customFormat="1" ht="76.5" customHeight="1" x14ac:dyDescent="0.25">
      <c r="A63" s="120" t="s">
        <v>649</v>
      </c>
      <c r="B63" s="32" t="s">
        <v>28</v>
      </c>
      <c r="C63" s="32" t="s">
        <v>438</v>
      </c>
      <c r="D63" s="98" t="s">
        <v>439</v>
      </c>
      <c r="E63" s="98" t="s">
        <v>1370</v>
      </c>
      <c r="F63" s="98" t="s">
        <v>444</v>
      </c>
      <c r="G63" s="32" t="s">
        <v>2226</v>
      </c>
      <c r="H63" s="34">
        <v>0</v>
      </c>
      <c r="I63" s="32">
        <v>710000000</v>
      </c>
      <c r="J63" s="32" t="s">
        <v>33</v>
      </c>
      <c r="K63" s="32" t="s">
        <v>48</v>
      </c>
      <c r="L63" s="32" t="s">
        <v>33</v>
      </c>
      <c r="M63" s="32" t="s">
        <v>35</v>
      </c>
      <c r="N63" s="32" t="s">
        <v>50</v>
      </c>
      <c r="O63" s="35" t="s">
        <v>2241</v>
      </c>
      <c r="P63" s="32">
        <v>796</v>
      </c>
      <c r="Q63" s="32" t="s">
        <v>46</v>
      </c>
      <c r="R63" s="36">
        <v>15</v>
      </c>
      <c r="S63" s="36">
        <v>2267.5</v>
      </c>
      <c r="T63" s="36">
        <f t="shared" si="0"/>
        <v>34012.5</v>
      </c>
      <c r="U63" s="36">
        <f t="shared" si="1"/>
        <v>38094</v>
      </c>
      <c r="V63" s="32"/>
      <c r="W63" s="37">
        <v>2016</v>
      </c>
      <c r="X63" s="191"/>
    </row>
    <row r="64" spans="1:24" s="22" customFormat="1" ht="102" customHeight="1" x14ac:dyDescent="0.25">
      <c r="A64" s="120" t="s">
        <v>650</v>
      </c>
      <c r="B64" s="32" t="s">
        <v>28</v>
      </c>
      <c r="C64" s="32" t="s">
        <v>445</v>
      </c>
      <c r="D64" s="98" t="s">
        <v>446</v>
      </c>
      <c r="E64" s="98" t="s">
        <v>1371</v>
      </c>
      <c r="F64" s="98" t="s">
        <v>447</v>
      </c>
      <c r="G64" s="32" t="s">
        <v>2226</v>
      </c>
      <c r="H64" s="34">
        <v>0</v>
      </c>
      <c r="I64" s="32">
        <v>710000000</v>
      </c>
      <c r="J64" s="32" t="s">
        <v>33</v>
      </c>
      <c r="K64" s="32" t="s">
        <v>48</v>
      </c>
      <c r="L64" s="32" t="s">
        <v>33</v>
      </c>
      <c r="M64" s="32" t="s">
        <v>35</v>
      </c>
      <c r="N64" s="32" t="s">
        <v>50</v>
      </c>
      <c r="O64" s="35" t="s">
        <v>2241</v>
      </c>
      <c r="P64" s="32">
        <v>704</v>
      </c>
      <c r="Q64" s="44" t="s">
        <v>442</v>
      </c>
      <c r="R64" s="36">
        <v>20</v>
      </c>
      <c r="S64" s="36">
        <v>36500</v>
      </c>
      <c r="T64" s="36">
        <f t="shared" si="0"/>
        <v>730000</v>
      </c>
      <c r="U64" s="36">
        <f t="shared" si="1"/>
        <v>817600.00000000012</v>
      </c>
      <c r="V64" s="32"/>
      <c r="W64" s="37">
        <v>2016</v>
      </c>
      <c r="X64" s="191"/>
    </row>
    <row r="65" spans="1:24" s="22" customFormat="1" ht="38.25" customHeight="1" x14ac:dyDescent="0.25">
      <c r="A65" s="120" t="s">
        <v>651</v>
      </c>
      <c r="B65" s="32" t="s">
        <v>28</v>
      </c>
      <c r="C65" s="32" t="s">
        <v>448</v>
      </c>
      <c r="D65" s="98" t="s">
        <v>449</v>
      </c>
      <c r="E65" s="98" t="s">
        <v>1372</v>
      </c>
      <c r="F65" s="98" t="s">
        <v>450</v>
      </c>
      <c r="G65" s="32" t="s">
        <v>2226</v>
      </c>
      <c r="H65" s="34">
        <v>0</v>
      </c>
      <c r="I65" s="32">
        <v>710000000</v>
      </c>
      <c r="J65" s="32" t="s">
        <v>33</v>
      </c>
      <c r="K65" s="32" t="s">
        <v>48</v>
      </c>
      <c r="L65" s="32" t="s">
        <v>33</v>
      </c>
      <c r="M65" s="32" t="s">
        <v>35</v>
      </c>
      <c r="N65" s="32" t="s">
        <v>50</v>
      </c>
      <c r="O65" s="35" t="s">
        <v>2241</v>
      </c>
      <c r="P65" s="32">
        <v>796</v>
      </c>
      <c r="Q65" s="32" t="s">
        <v>46</v>
      </c>
      <c r="R65" s="36">
        <v>140</v>
      </c>
      <c r="S65" s="36">
        <v>29.46</v>
      </c>
      <c r="T65" s="36">
        <f t="shared" si="0"/>
        <v>4124.4000000000005</v>
      </c>
      <c r="U65" s="36">
        <f t="shared" si="1"/>
        <v>4619.3280000000013</v>
      </c>
      <c r="V65" s="32"/>
      <c r="W65" s="37">
        <v>2016</v>
      </c>
      <c r="X65" s="191"/>
    </row>
    <row r="66" spans="1:24" s="22" customFormat="1" ht="25.5" customHeight="1" x14ac:dyDescent="0.25">
      <c r="A66" s="120" t="s">
        <v>652</v>
      </c>
      <c r="B66" s="32" t="s">
        <v>28</v>
      </c>
      <c r="C66" s="32" t="s">
        <v>451</v>
      </c>
      <c r="D66" s="98" t="s">
        <v>1404</v>
      </c>
      <c r="E66" s="98" t="s">
        <v>1373</v>
      </c>
      <c r="F66" s="98" t="s">
        <v>452</v>
      </c>
      <c r="G66" s="32" t="s">
        <v>2226</v>
      </c>
      <c r="H66" s="34">
        <v>0</v>
      </c>
      <c r="I66" s="32">
        <v>710000000</v>
      </c>
      <c r="J66" s="32" t="s">
        <v>33</v>
      </c>
      <c r="K66" s="32" t="s">
        <v>48</v>
      </c>
      <c r="L66" s="32" t="s">
        <v>33</v>
      </c>
      <c r="M66" s="32" t="s">
        <v>35</v>
      </c>
      <c r="N66" s="32" t="s">
        <v>50</v>
      </c>
      <c r="O66" s="35" t="s">
        <v>2241</v>
      </c>
      <c r="P66" s="32">
        <v>796</v>
      </c>
      <c r="Q66" s="32" t="s">
        <v>46</v>
      </c>
      <c r="R66" s="36">
        <v>400</v>
      </c>
      <c r="S66" s="36">
        <v>237.5</v>
      </c>
      <c r="T66" s="36">
        <f t="shared" si="0"/>
        <v>95000</v>
      </c>
      <c r="U66" s="36">
        <f t="shared" si="1"/>
        <v>106400.00000000001</v>
      </c>
      <c r="V66" s="32"/>
      <c r="W66" s="37">
        <v>2016</v>
      </c>
      <c r="X66" s="191"/>
    </row>
    <row r="67" spans="1:24" s="22" customFormat="1" ht="25.5" customHeight="1" x14ac:dyDescent="0.25">
      <c r="A67" s="120" t="s">
        <v>653</v>
      </c>
      <c r="B67" s="32" t="s">
        <v>28</v>
      </c>
      <c r="C67" s="44" t="s">
        <v>453</v>
      </c>
      <c r="D67" s="98" t="s">
        <v>454</v>
      </c>
      <c r="E67" s="98" t="s">
        <v>455</v>
      </c>
      <c r="F67" s="98" t="s">
        <v>456</v>
      </c>
      <c r="G67" s="32" t="s">
        <v>2226</v>
      </c>
      <c r="H67" s="34">
        <v>0</v>
      </c>
      <c r="I67" s="32">
        <v>710000000</v>
      </c>
      <c r="J67" s="32" t="s">
        <v>33</v>
      </c>
      <c r="K67" s="32" t="s">
        <v>48</v>
      </c>
      <c r="L67" s="32" t="s">
        <v>33</v>
      </c>
      <c r="M67" s="32" t="s">
        <v>35</v>
      </c>
      <c r="N67" s="32" t="s">
        <v>50</v>
      </c>
      <c r="O67" s="35" t="s">
        <v>2241</v>
      </c>
      <c r="P67" s="32">
        <v>796</v>
      </c>
      <c r="Q67" s="32" t="s">
        <v>46</v>
      </c>
      <c r="R67" s="36">
        <v>200</v>
      </c>
      <c r="S67" s="36">
        <v>342.5</v>
      </c>
      <c r="T67" s="36">
        <f t="shared" si="0"/>
        <v>68500</v>
      </c>
      <c r="U67" s="36">
        <f t="shared" si="1"/>
        <v>76720.000000000015</v>
      </c>
      <c r="V67" s="32"/>
      <c r="W67" s="37">
        <v>2016</v>
      </c>
      <c r="X67" s="191"/>
    </row>
    <row r="68" spans="1:24" s="22" customFormat="1" ht="38.25" customHeight="1" x14ac:dyDescent="0.25">
      <c r="A68" s="120" t="s">
        <v>654</v>
      </c>
      <c r="B68" s="32" t="s">
        <v>28</v>
      </c>
      <c r="C68" s="32" t="s">
        <v>457</v>
      </c>
      <c r="D68" s="98" t="s">
        <v>458</v>
      </c>
      <c r="E68" s="98" t="s">
        <v>1374</v>
      </c>
      <c r="F68" s="98" t="s">
        <v>459</v>
      </c>
      <c r="G68" s="32" t="s">
        <v>2226</v>
      </c>
      <c r="H68" s="34">
        <v>0</v>
      </c>
      <c r="I68" s="32">
        <v>710000000</v>
      </c>
      <c r="J68" s="32" t="s">
        <v>33</v>
      </c>
      <c r="K68" s="32" t="s">
        <v>48</v>
      </c>
      <c r="L68" s="32" t="s">
        <v>33</v>
      </c>
      <c r="M68" s="32" t="s">
        <v>35</v>
      </c>
      <c r="N68" s="32" t="s">
        <v>50</v>
      </c>
      <c r="O68" s="35" t="s">
        <v>2241</v>
      </c>
      <c r="P68" s="32">
        <v>796</v>
      </c>
      <c r="Q68" s="32" t="s">
        <v>380</v>
      </c>
      <c r="R68" s="36">
        <v>30</v>
      </c>
      <c r="S68" s="36">
        <v>2250</v>
      </c>
      <c r="T68" s="36">
        <f t="shared" si="0"/>
        <v>67500</v>
      </c>
      <c r="U68" s="36">
        <f t="shared" si="1"/>
        <v>75600</v>
      </c>
      <c r="V68" s="32"/>
      <c r="W68" s="37">
        <v>2016</v>
      </c>
      <c r="X68" s="191"/>
    </row>
    <row r="69" spans="1:24" s="22" customFormat="1" ht="38.25" customHeight="1" x14ac:dyDescent="0.25">
      <c r="A69" s="120" t="s">
        <v>655</v>
      </c>
      <c r="B69" s="32" t="s">
        <v>28</v>
      </c>
      <c r="C69" s="32" t="s">
        <v>460</v>
      </c>
      <c r="D69" s="98" t="s">
        <v>1405</v>
      </c>
      <c r="E69" s="98" t="s">
        <v>1375</v>
      </c>
      <c r="F69" s="98" t="s">
        <v>461</v>
      </c>
      <c r="G69" s="32" t="s">
        <v>2226</v>
      </c>
      <c r="H69" s="34">
        <v>0</v>
      </c>
      <c r="I69" s="32">
        <v>710000000</v>
      </c>
      <c r="J69" s="32" t="s">
        <v>33</v>
      </c>
      <c r="K69" s="32" t="s">
        <v>48</v>
      </c>
      <c r="L69" s="32" t="s">
        <v>33</v>
      </c>
      <c r="M69" s="32" t="s">
        <v>35</v>
      </c>
      <c r="N69" s="32" t="s">
        <v>50</v>
      </c>
      <c r="O69" s="35" t="s">
        <v>2241</v>
      </c>
      <c r="P69" s="32">
        <v>5111</v>
      </c>
      <c r="Q69" s="32" t="s">
        <v>462</v>
      </c>
      <c r="R69" s="36">
        <v>200</v>
      </c>
      <c r="S69" s="36">
        <v>505</v>
      </c>
      <c r="T69" s="36">
        <f t="shared" si="0"/>
        <v>101000</v>
      </c>
      <c r="U69" s="36">
        <f t="shared" si="1"/>
        <v>113120.00000000001</v>
      </c>
      <c r="V69" s="32"/>
      <c r="W69" s="37">
        <v>2016</v>
      </c>
      <c r="X69" s="191"/>
    </row>
    <row r="70" spans="1:24" s="22" customFormat="1" ht="89.25" customHeight="1" x14ac:dyDescent="0.25">
      <c r="A70" s="120" t="s">
        <v>656</v>
      </c>
      <c r="B70" s="32" t="s">
        <v>28</v>
      </c>
      <c r="C70" s="32" t="s">
        <v>463</v>
      </c>
      <c r="D70" s="98" t="s">
        <v>464</v>
      </c>
      <c r="E70" s="98" t="s">
        <v>1376</v>
      </c>
      <c r="F70" s="98" t="s">
        <v>465</v>
      </c>
      <c r="G70" s="32" t="s">
        <v>2226</v>
      </c>
      <c r="H70" s="34">
        <v>0</v>
      </c>
      <c r="I70" s="32">
        <v>710000000</v>
      </c>
      <c r="J70" s="32" t="s">
        <v>33</v>
      </c>
      <c r="K70" s="32" t="s">
        <v>48</v>
      </c>
      <c r="L70" s="32" t="s">
        <v>33</v>
      </c>
      <c r="M70" s="32" t="s">
        <v>35</v>
      </c>
      <c r="N70" s="32" t="s">
        <v>50</v>
      </c>
      <c r="O70" s="35" t="s">
        <v>2241</v>
      </c>
      <c r="P70" s="32">
        <v>796</v>
      </c>
      <c r="Q70" s="32" t="s">
        <v>46</v>
      </c>
      <c r="R70" s="36">
        <v>50</v>
      </c>
      <c r="S70" s="36">
        <v>590</v>
      </c>
      <c r="T70" s="36">
        <f t="shared" si="0"/>
        <v>29500</v>
      </c>
      <c r="U70" s="36">
        <f t="shared" si="1"/>
        <v>33040</v>
      </c>
      <c r="V70" s="32"/>
      <c r="W70" s="37">
        <v>2016</v>
      </c>
      <c r="X70" s="191"/>
    </row>
    <row r="71" spans="1:24" s="22" customFormat="1" ht="114.75" customHeight="1" x14ac:dyDescent="0.25">
      <c r="A71" s="120" t="s">
        <v>657</v>
      </c>
      <c r="B71" s="32" t="s">
        <v>28</v>
      </c>
      <c r="C71" s="32" t="s">
        <v>466</v>
      </c>
      <c r="D71" s="98" t="s">
        <v>464</v>
      </c>
      <c r="E71" s="98" t="s">
        <v>1377</v>
      </c>
      <c r="F71" s="98" t="s">
        <v>3209</v>
      </c>
      <c r="G71" s="32" t="s">
        <v>2226</v>
      </c>
      <c r="H71" s="34">
        <v>0</v>
      </c>
      <c r="I71" s="32">
        <v>710000000</v>
      </c>
      <c r="J71" s="32" t="s">
        <v>33</v>
      </c>
      <c r="K71" s="32" t="s">
        <v>48</v>
      </c>
      <c r="L71" s="32" t="s">
        <v>33</v>
      </c>
      <c r="M71" s="32" t="s">
        <v>35</v>
      </c>
      <c r="N71" s="32" t="s">
        <v>50</v>
      </c>
      <c r="O71" s="35" t="s">
        <v>2241</v>
      </c>
      <c r="P71" s="32">
        <v>704</v>
      </c>
      <c r="Q71" s="32" t="s">
        <v>442</v>
      </c>
      <c r="R71" s="36">
        <v>250</v>
      </c>
      <c r="S71" s="36">
        <v>560</v>
      </c>
      <c r="T71" s="36">
        <f t="shared" si="0"/>
        <v>140000</v>
      </c>
      <c r="U71" s="36">
        <f t="shared" si="1"/>
        <v>156800.00000000003</v>
      </c>
      <c r="V71" s="32"/>
      <c r="W71" s="37">
        <v>2016</v>
      </c>
      <c r="X71" s="191"/>
    </row>
    <row r="72" spans="1:24" s="22" customFormat="1" ht="51" x14ac:dyDescent="0.25">
      <c r="A72" s="120" t="s">
        <v>658</v>
      </c>
      <c r="B72" s="32" t="s">
        <v>28</v>
      </c>
      <c r="C72" s="32" t="s">
        <v>467</v>
      </c>
      <c r="D72" s="98" t="s">
        <v>468</v>
      </c>
      <c r="E72" s="98" t="s">
        <v>469</v>
      </c>
      <c r="F72" s="98" t="s">
        <v>470</v>
      </c>
      <c r="G72" s="32" t="s">
        <v>2226</v>
      </c>
      <c r="H72" s="34">
        <v>0</v>
      </c>
      <c r="I72" s="32">
        <v>710000000</v>
      </c>
      <c r="J72" s="32" t="s">
        <v>33</v>
      </c>
      <c r="K72" s="32" t="s">
        <v>48</v>
      </c>
      <c r="L72" s="32" t="s">
        <v>33</v>
      </c>
      <c r="M72" s="32" t="s">
        <v>35</v>
      </c>
      <c r="N72" s="32" t="s">
        <v>50</v>
      </c>
      <c r="O72" s="35" t="s">
        <v>2241</v>
      </c>
      <c r="P72" s="32">
        <v>796</v>
      </c>
      <c r="Q72" s="32" t="s">
        <v>46</v>
      </c>
      <c r="R72" s="36">
        <v>200</v>
      </c>
      <c r="S72" s="36">
        <v>435.71</v>
      </c>
      <c r="T72" s="36">
        <v>0</v>
      </c>
      <c r="U72" s="36">
        <v>0</v>
      </c>
      <c r="V72" s="32"/>
      <c r="W72" s="37">
        <v>2016</v>
      </c>
      <c r="X72" s="72" t="s">
        <v>2713</v>
      </c>
    </row>
    <row r="73" spans="1:24" s="22" customFormat="1" ht="51" x14ac:dyDescent="0.25">
      <c r="A73" s="120" t="s">
        <v>2728</v>
      </c>
      <c r="B73" s="32" t="s">
        <v>28</v>
      </c>
      <c r="C73" s="32" t="s">
        <v>467</v>
      </c>
      <c r="D73" s="98" t="s">
        <v>468</v>
      </c>
      <c r="E73" s="98" t="s">
        <v>469</v>
      </c>
      <c r="F73" s="98" t="s">
        <v>470</v>
      </c>
      <c r="G73" s="32" t="s">
        <v>2226</v>
      </c>
      <c r="H73" s="34">
        <v>0</v>
      </c>
      <c r="I73" s="32">
        <v>710000000</v>
      </c>
      <c r="J73" s="32" t="s">
        <v>33</v>
      </c>
      <c r="K73" s="32" t="s">
        <v>48</v>
      </c>
      <c r="L73" s="32" t="s">
        <v>33</v>
      </c>
      <c r="M73" s="32" t="s">
        <v>35</v>
      </c>
      <c r="N73" s="32" t="s">
        <v>50</v>
      </c>
      <c r="O73" s="35" t="s">
        <v>2241</v>
      </c>
      <c r="P73" s="32">
        <v>796</v>
      </c>
      <c r="Q73" s="32" t="s">
        <v>46</v>
      </c>
      <c r="R73" s="36">
        <v>200</v>
      </c>
      <c r="S73" s="36">
        <v>435.71</v>
      </c>
      <c r="T73" s="36">
        <v>0</v>
      </c>
      <c r="U73" s="36">
        <v>0</v>
      </c>
      <c r="V73" s="32" t="s">
        <v>2852</v>
      </c>
      <c r="W73" s="37">
        <v>2016</v>
      </c>
      <c r="X73" s="191" t="s">
        <v>2862</v>
      </c>
    </row>
    <row r="74" spans="1:24" s="26" customFormat="1" ht="72.75" customHeight="1" x14ac:dyDescent="0.25">
      <c r="A74" s="120" t="s">
        <v>2866</v>
      </c>
      <c r="B74" s="32" t="s">
        <v>28</v>
      </c>
      <c r="C74" s="32" t="s">
        <v>467</v>
      </c>
      <c r="D74" s="98" t="s">
        <v>468</v>
      </c>
      <c r="E74" s="98" t="s">
        <v>469</v>
      </c>
      <c r="F74" s="98" t="s">
        <v>470</v>
      </c>
      <c r="G74" s="32" t="s">
        <v>2226</v>
      </c>
      <c r="H74" s="34">
        <v>0</v>
      </c>
      <c r="I74" s="32">
        <v>710000000</v>
      </c>
      <c r="J74" s="32" t="s">
        <v>33</v>
      </c>
      <c r="K74" s="32" t="s">
        <v>250</v>
      </c>
      <c r="L74" s="32" t="s">
        <v>33</v>
      </c>
      <c r="M74" s="32" t="s">
        <v>35</v>
      </c>
      <c r="N74" s="32" t="s">
        <v>50</v>
      </c>
      <c r="O74" s="35" t="s">
        <v>2867</v>
      </c>
      <c r="P74" s="32">
        <v>796</v>
      </c>
      <c r="Q74" s="32" t="s">
        <v>46</v>
      </c>
      <c r="R74" s="36">
        <v>200</v>
      </c>
      <c r="S74" s="36">
        <v>30</v>
      </c>
      <c r="T74" s="36">
        <v>6000</v>
      </c>
      <c r="U74" s="36">
        <v>6720.0000000000009</v>
      </c>
      <c r="V74" s="32" t="s">
        <v>2852</v>
      </c>
      <c r="W74" s="37">
        <v>2016</v>
      </c>
      <c r="X74" s="191" t="s">
        <v>2868</v>
      </c>
    </row>
    <row r="75" spans="1:24" s="22" customFormat="1" ht="51" x14ac:dyDescent="0.25">
      <c r="A75" s="120" t="s">
        <v>659</v>
      </c>
      <c r="B75" s="32" t="s">
        <v>28</v>
      </c>
      <c r="C75" s="32" t="s">
        <v>471</v>
      </c>
      <c r="D75" s="98" t="s">
        <v>468</v>
      </c>
      <c r="E75" s="98" t="s">
        <v>472</v>
      </c>
      <c r="F75" s="98" t="s">
        <v>473</v>
      </c>
      <c r="G75" s="32" t="s">
        <v>2226</v>
      </c>
      <c r="H75" s="34">
        <v>0</v>
      </c>
      <c r="I75" s="32">
        <v>710000000</v>
      </c>
      <c r="J75" s="32" t="s">
        <v>33</v>
      </c>
      <c r="K75" s="32" t="s">
        <v>48</v>
      </c>
      <c r="L75" s="32" t="s">
        <v>33</v>
      </c>
      <c r="M75" s="32" t="s">
        <v>35</v>
      </c>
      <c r="N75" s="32" t="s">
        <v>50</v>
      </c>
      <c r="O75" s="35" t="s">
        <v>2241</v>
      </c>
      <c r="P75" s="32">
        <v>796</v>
      </c>
      <c r="Q75" s="32" t="s">
        <v>46</v>
      </c>
      <c r="R75" s="36">
        <v>2000</v>
      </c>
      <c r="S75" s="36">
        <v>21</v>
      </c>
      <c r="T75" s="36">
        <v>0</v>
      </c>
      <c r="U75" s="36">
        <v>0</v>
      </c>
      <c r="V75" s="32"/>
      <c r="W75" s="37">
        <v>2016</v>
      </c>
      <c r="X75" s="72" t="s">
        <v>2713</v>
      </c>
    </row>
    <row r="76" spans="1:24" s="22" customFormat="1" ht="51" x14ac:dyDescent="0.25">
      <c r="A76" s="120" t="s">
        <v>2729</v>
      </c>
      <c r="B76" s="32" t="s">
        <v>28</v>
      </c>
      <c r="C76" s="32" t="s">
        <v>471</v>
      </c>
      <c r="D76" s="98" t="s">
        <v>468</v>
      </c>
      <c r="E76" s="98" t="s">
        <v>472</v>
      </c>
      <c r="F76" s="98" t="s">
        <v>473</v>
      </c>
      <c r="G76" s="32" t="s">
        <v>2226</v>
      </c>
      <c r="H76" s="34">
        <v>0</v>
      </c>
      <c r="I76" s="32">
        <v>710000000</v>
      </c>
      <c r="J76" s="32" t="s">
        <v>33</v>
      </c>
      <c r="K76" s="32" t="s">
        <v>48</v>
      </c>
      <c r="L76" s="32" t="s">
        <v>33</v>
      </c>
      <c r="M76" s="32" t="s">
        <v>35</v>
      </c>
      <c r="N76" s="32" t="s">
        <v>50</v>
      </c>
      <c r="O76" s="35" t="s">
        <v>2241</v>
      </c>
      <c r="P76" s="32">
        <v>796</v>
      </c>
      <c r="Q76" s="32" t="s">
        <v>46</v>
      </c>
      <c r="R76" s="36">
        <v>2000</v>
      </c>
      <c r="S76" s="36">
        <v>21</v>
      </c>
      <c r="T76" s="36">
        <f t="shared" ref="T76" si="6">R76*S76</f>
        <v>42000</v>
      </c>
      <c r="U76" s="36">
        <f t="shared" ref="U76" si="7">T76*1.12</f>
        <v>47040.000000000007</v>
      </c>
      <c r="V76" s="32" t="s">
        <v>2852</v>
      </c>
      <c r="W76" s="37">
        <v>2016</v>
      </c>
      <c r="X76" s="191" t="s">
        <v>2726</v>
      </c>
    </row>
    <row r="77" spans="1:24" s="22" customFormat="1" ht="76.5" customHeight="1" x14ac:dyDescent="0.25">
      <c r="A77" s="120" t="s">
        <v>660</v>
      </c>
      <c r="B77" s="32" t="s">
        <v>28</v>
      </c>
      <c r="C77" s="32" t="s">
        <v>474</v>
      </c>
      <c r="D77" s="98" t="s">
        <v>475</v>
      </c>
      <c r="E77" s="98" t="s">
        <v>1378</v>
      </c>
      <c r="F77" s="98" t="s">
        <v>476</v>
      </c>
      <c r="G77" s="32" t="s">
        <v>2226</v>
      </c>
      <c r="H77" s="34">
        <v>0</v>
      </c>
      <c r="I77" s="32">
        <v>710000000</v>
      </c>
      <c r="J77" s="32" t="s">
        <v>33</v>
      </c>
      <c r="K77" s="32" t="s">
        <v>48</v>
      </c>
      <c r="L77" s="32" t="s">
        <v>33</v>
      </c>
      <c r="M77" s="32" t="s">
        <v>35</v>
      </c>
      <c r="N77" s="32" t="s">
        <v>50</v>
      </c>
      <c r="O77" s="35" t="s">
        <v>2241</v>
      </c>
      <c r="P77" s="32">
        <v>796</v>
      </c>
      <c r="Q77" s="32" t="s">
        <v>46</v>
      </c>
      <c r="R77" s="36">
        <v>100</v>
      </c>
      <c r="S77" s="36">
        <v>167.5</v>
      </c>
      <c r="T77" s="36">
        <v>0</v>
      </c>
      <c r="U77" s="36">
        <v>0</v>
      </c>
      <c r="V77" s="32"/>
      <c r="W77" s="37">
        <v>2016</v>
      </c>
      <c r="X77" s="191" t="s">
        <v>2865</v>
      </c>
    </row>
    <row r="78" spans="1:24" s="22" customFormat="1" ht="25.5" customHeight="1" x14ac:dyDescent="0.25">
      <c r="A78" s="120" t="s">
        <v>661</v>
      </c>
      <c r="B78" s="32" t="s">
        <v>28</v>
      </c>
      <c r="C78" s="32" t="s">
        <v>477</v>
      </c>
      <c r="D78" s="98" t="s">
        <v>1406</v>
      </c>
      <c r="E78" s="98" t="s">
        <v>1379</v>
      </c>
      <c r="F78" s="98" t="s">
        <v>478</v>
      </c>
      <c r="G78" s="32" t="s">
        <v>2226</v>
      </c>
      <c r="H78" s="34">
        <v>0</v>
      </c>
      <c r="I78" s="32">
        <v>710000000</v>
      </c>
      <c r="J78" s="32" t="s">
        <v>33</v>
      </c>
      <c r="K78" s="32" t="s">
        <v>48</v>
      </c>
      <c r="L78" s="32" t="s">
        <v>33</v>
      </c>
      <c r="M78" s="32" t="s">
        <v>35</v>
      </c>
      <c r="N78" s="32" t="s">
        <v>50</v>
      </c>
      <c r="O78" s="35" t="s">
        <v>2241</v>
      </c>
      <c r="P78" s="32">
        <v>778</v>
      </c>
      <c r="Q78" s="44" t="s">
        <v>380</v>
      </c>
      <c r="R78" s="36">
        <v>100</v>
      </c>
      <c r="S78" s="36">
        <v>455</v>
      </c>
      <c r="T78" s="36">
        <v>0</v>
      </c>
      <c r="U78" s="36">
        <v>0</v>
      </c>
      <c r="V78" s="32"/>
      <c r="W78" s="37">
        <v>2016</v>
      </c>
      <c r="X78" s="191" t="s">
        <v>2865</v>
      </c>
    </row>
    <row r="79" spans="1:24" s="22" customFormat="1" ht="51" customHeight="1" x14ac:dyDescent="0.25">
      <c r="A79" s="120" t="s">
        <v>662</v>
      </c>
      <c r="B79" s="32" t="s">
        <v>28</v>
      </c>
      <c r="C79" s="32" t="s">
        <v>479</v>
      </c>
      <c r="D79" s="98" t="s">
        <v>480</v>
      </c>
      <c r="E79" s="98" t="s">
        <v>1380</v>
      </c>
      <c r="F79" s="98" t="s">
        <v>481</v>
      </c>
      <c r="G79" s="32" t="s">
        <v>2226</v>
      </c>
      <c r="H79" s="34">
        <v>0</v>
      </c>
      <c r="I79" s="32">
        <v>710000000</v>
      </c>
      <c r="J79" s="32" t="s">
        <v>33</v>
      </c>
      <c r="K79" s="32" t="s">
        <v>48</v>
      </c>
      <c r="L79" s="32" t="s">
        <v>33</v>
      </c>
      <c r="M79" s="32" t="s">
        <v>35</v>
      </c>
      <c r="N79" s="32" t="s">
        <v>50</v>
      </c>
      <c r="O79" s="35" t="s">
        <v>2241</v>
      </c>
      <c r="P79" s="32">
        <v>796</v>
      </c>
      <c r="Q79" s="32" t="s">
        <v>46</v>
      </c>
      <c r="R79" s="36">
        <v>30</v>
      </c>
      <c r="S79" s="36">
        <v>135</v>
      </c>
      <c r="T79" s="36">
        <f t="shared" si="0"/>
        <v>4050</v>
      </c>
      <c r="U79" s="36">
        <f t="shared" si="1"/>
        <v>4536</v>
      </c>
      <c r="V79" s="32"/>
      <c r="W79" s="37">
        <v>2016</v>
      </c>
      <c r="X79" s="191"/>
    </row>
    <row r="80" spans="1:24" s="22" customFormat="1" ht="202.5" customHeight="1" x14ac:dyDescent="0.25">
      <c r="A80" s="120" t="s">
        <v>663</v>
      </c>
      <c r="B80" s="32" t="s">
        <v>28</v>
      </c>
      <c r="C80" s="32" t="s">
        <v>482</v>
      </c>
      <c r="D80" s="98" t="s">
        <v>483</v>
      </c>
      <c r="E80" s="98" t="s">
        <v>484</v>
      </c>
      <c r="F80" s="98" t="s">
        <v>485</v>
      </c>
      <c r="G80" s="32" t="s">
        <v>2226</v>
      </c>
      <c r="H80" s="34">
        <v>0</v>
      </c>
      <c r="I80" s="32">
        <v>710000000</v>
      </c>
      <c r="J80" s="32" t="s">
        <v>33</v>
      </c>
      <c r="K80" s="32" t="s">
        <v>232</v>
      </c>
      <c r="L80" s="32" t="s">
        <v>33</v>
      </c>
      <c r="M80" s="32" t="s">
        <v>35</v>
      </c>
      <c r="N80" s="32" t="s">
        <v>233</v>
      </c>
      <c r="O80" s="35" t="s">
        <v>2237</v>
      </c>
      <c r="P80" s="32">
        <v>796</v>
      </c>
      <c r="Q80" s="32" t="s">
        <v>46</v>
      </c>
      <c r="R80" s="36">
        <v>50</v>
      </c>
      <c r="S80" s="36">
        <v>12400</v>
      </c>
      <c r="T80" s="36">
        <f t="shared" si="0"/>
        <v>620000</v>
      </c>
      <c r="U80" s="36">
        <f t="shared" si="1"/>
        <v>694400.00000000012</v>
      </c>
      <c r="V80" s="32"/>
      <c r="W80" s="37">
        <v>2016</v>
      </c>
      <c r="X80" s="191"/>
    </row>
    <row r="81" spans="1:24" s="22" customFormat="1" ht="153" customHeight="1" x14ac:dyDescent="0.25">
      <c r="A81" s="120" t="s">
        <v>664</v>
      </c>
      <c r="B81" s="32" t="s">
        <v>28</v>
      </c>
      <c r="C81" s="64" t="s">
        <v>486</v>
      </c>
      <c r="D81" s="98" t="s">
        <v>483</v>
      </c>
      <c r="E81" s="98" t="s">
        <v>487</v>
      </c>
      <c r="F81" s="98" t="s">
        <v>488</v>
      </c>
      <c r="G81" s="32" t="s">
        <v>32</v>
      </c>
      <c r="H81" s="34">
        <v>0</v>
      </c>
      <c r="I81" s="32">
        <v>710000000</v>
      </c>
      <c r="J81" s="32" t="s">
        <v>33</v>
      </c>
      <c r="K81" s="32" t="s">
        <v>232</v>
      </c>
      <c r="L81" s="32" t="s">
        <v>33</v>
      </c>
      <c r="M81" s="32" t="s">
        <v>35</v>
      </c>
      <c r="N81" s="32" t="s">
        <v>233</v>
      </c>
      <c r="O81" s="35" t="s">
        <v>2237</v>
      </c>
      <c r="P81" s="32">
        <v>796</v>
      </c>
      <c r="Q81" s="32" t="s">
        <v>46</v>
      </c>
      <c r="R81" s="36">
        <v>363</v>
      </c>
      <c r="S81" s="36">
        <v>3660.71</v>
      </c>
      <c r="T81" s="36">
        <f t="shared" si="0"/>
        <v>1328837.73</v>
      </c>
      <c r="U81" s="36">
        <f t="shared" si="1"/>
        <v>1488298.2576000001</v>
      </c>
      <c r="V81" s="32"/>
      <c r="W81" s="37">
        <v>2016</v>
      </c>
      <c r="X81" s="191"/>
    </row>
    <row r="82" spans="1:24" s="22" customFormat="1" ht="76.5" customHeight="1" x14ac:dyDescent="0.25">
      <c r="A82" s="120" t="s">
        <v>665</v>
      </c>
      <c r="B82" s="32" t="s">
        <v>28</v>
      </c>
      <c r="C82" s="32" t="s">
        <v>489</v>
      </c>
      <c r="D82" s="98" t="s">
        <v>1407</v>
      </c>
      <c r="E82" s="98" t="s">
        <v>1381</v>
      </c>
      <c r="F82" s="98" t="s">
        <v>490</v>
      </c>
      <c r="G82" s="32" t="s">
        <v>32</v>
      </c>
      <c r="H82" s="34">
        <v>0</v>
      </c>
      <c r="I82" s="32">
        <v>710000000</v>
      </c>
      <c r="J82" s="32" t="s">
        <v>33</v>
      </c>
      <c r="K82" s="32" t="s">
        <v>116</v>
      </c>
      <c r="L82" s="32" t="s">
        <v>33</v>
      </c>
      <c r="M82" s="32" t="s">
        <v>35</v>
      </c>
      <c r="N82" s="32" t="s">
        <v>109</v>
      </c>
      <c r="O82" s="32" t="s">
        <v>2241</v>
      </c>
      <c r="P82" s="32">
        <v>796</v>
      </c>
      <c r="Q82" s="32" t="s">
        <v>46</v>
      </c>
      <c r="R82" s="36">
        <v>10</v>
      </c>
      <c r="S82" s="36">
        <v>43124.999999999993</v>
      </c>
      <c r="T82" s="36">
        <v>0</v>
      </c>
      <c r="U82" s="36">
        <v>0</v>
      </c>
      <c r="V82" s="32"/>
      <c r="W82" s="37">
        <v>2016</v>
      </c>
      <c r="X82" s="192" t="s">
        <v>2295</v>
      </c>
    </row>
    <row r="83" spans="1:24" s="22" customFormat="1" ht="38.25" customHeight="1" x14ac:dyDescent="0.25">
      <c r="A83" s="120" t="s">
        <v>666</v>
      </c>
      <c r="B83" s="32" t="s">
        <v>28</v>
      </c>
      <c r="C83" s="64" t="s">
        <v>491</v>
      </c>
      <c r="D83" s="98" t="s">
        <v>1408</v>
      </c>
      <c r="E83" s="98" t="s">
        <v>492</v>
      </c>
      <c r="F83" s="98" t="s">
        <v>493</v>
      </c>
      <c r="G83" s="32" t="s">
        <v>32</v>
      </c>
      <c r="H83" s="34">
        <v>0</v>
      </c>
      <c r="I83" s="32">
        <v>710000000</v>
      </c>
      <c r="J83" s="32" t="s">
        <v>33</v>
      </c>
      <c r="K83" s="32" t="s">
        <v>116</v>
      </c>
      <c r="L83" s="32" t="s">
        <v>33</v>
      </c>
      <c r="M83" s="32" t="s">
        <v>35</v>
      </c>
      <c r="N83" s="32" t="s">
        <v>109</v>
      </c>
      <c r="O83" s="32" t="s">
        <v>2241</v>
      </c>
      <c r="P83" s="32">
        <v>796</v>
      </c>
      <c r="Q83" s="32" t="s">
        <v>46</v>
      </c>
      <c r="R83" s="36">
        <v>8</v>
      </c>
      <c r="S83" s="36">
        <v>38392.85</v>
      </c>
      <c r="T83" s="36">
        <v>0</v>
      </c>
      <c r="U83" s="36">
        <v>0</v>
      </c>
      <c r="V83" s="32"/>
      <c r="W83" s="37">
        <v>2016</v>
      </c>
      <c r="X83" s="192" t="s">
        <v>2295</v>
      </c>
    </row>
    <row r="84" spans="1:24" s="22" customFormat="1" ht="38.25" customHeight="1" x14ac:dyDescent="0.25">
      <c r="A84" s="120" t="s">
        <v>667</v>
      </c>
      <c r="B84" s="32" t="s">
        <v>28</v>
      </c>
      <c r="C84" s="64" t="s">
        <v>491</v>
      </c>
      <c r="D84" s="98" t="s">
        <v>1408</v>
      </c>
      <c r="E84" s="98" t="s">
        <v>492</v>
      </c>
      <c r="F84" s="98" t="s">
        <v>494</v>
      </c>
      <c r="G84" s="32" t="s">
        <v>32</v>
      </c>
      <c r="H84" s="34">
        <v>0</v>
      </c>
      <c r="I84" s="32">
        <v>710000000</v>
      </c>
      <c r="J84" s="32" t="s">
        <v>33</v>
      </c>
      <c r="K84" s="32" t="s">
        <v>116</v>
      </c>
      <c r="L84" s="32" t="s">
        <v>33</v>
      </c>
      <c r="M84" s="32" t="s">
        <v>35</v>
      </c>
      <c r="N84" s="32" t="s">
        <v>109</v>
      </c>
      <c r="O84" s="32" t="s">
        <v>2241</v>
      </c>
      <c r="P84" s="32">
        <v>796</v>
      </c>
      <c r="Q84" s="32" t="s">
        <v>46</v>
      </c>
      <c r="R84" s="36">
        <v>5</v>
      </c>
      <c r="S84" s="36">
        <v>38392.85</v>
      </c>
      <c r="T84" s="36">
        <v>0</v>
      </c>
      <c r="U84" s="36">
        <v>0</v>
      </c>
      <c r="V84" s="32"/>
      <c r="W84" s="37">
        <v>2016</v>
      </c>
      <c r="X84" s="192" t="s">
        <v>2295</v>
      </c>
    </row>
    <row r="85" spans="1:24" s="22" customFormat="1" ht="102" customHeight="1" x14ac:dyDescent="0.25">
      <c r="A85" s="120" t="s">
        <v>668</v>
      </c>
      <c r="B85" s="32" t="s">
        <v>28</v>
      </c>
      <c r="C85" s="64" t="s">
        <v>491</v>
      </c>
      <c r="D85" s="98" t="s">
        <v>1408</v>
      </c>
      <c r="E85" s="98" t="s">
        <v>492</v>
      </c>
      <c r="F85" s="98" t="s">
        <v>495</v>
      </c>
      <c r="G85" s="32" t="s">
        <v>32</v>
      </c>
      <c r="H85" s="34">
        <v>0</v>
      </c>
      <c r="I85" s="32">
        <v>710000000</v>
      </c>
      <c r="J85" s="32" t="s">
        <v>33</v>
      </c>
      <c r="K85" s="32" t="s">
        <v>116</v>
      </c>
      <c r="L85" s="32" t="s">
        <v>33</v>
      </c>
      <c r="M85" s="32" t="s">
        <v>35</v>
      </c>
      <c r="N85" s="32" t="s">
        <v>109</v>
      </c>
      <c r="O85" s="32" t="s">
        <v>2241</v>
      </c>
      <c r="P85" s="32">
        <v>796</v>
      </c>
      <c r="Q85" s="32" t="s">
        <v>46</v>
      </c>
      <c r="R85" s="36">
        <v>15</v>
      </c>
      <c r="S85" s="36">
        <v>33303.57</v>
      </c>
      <c r="T85" s="36">
        <v>0</v>
      </c>
      <c r="U85" s="36">
        <v>0</v>
      </c>
      <c r="V85" s="32"/>
      <c r="W85" s="37">
        <v>2016</v>
      </c>
      <c r="X85" s="192" t="s">
        <v>2295</v>
      </c>
    </row>
    <row r="86" spans="1:24" s="22" customFormat="1" ht="191.25" customHeight="1" x14ac:dyDescent="0.25">
      <c r="A86" s="120" t="s">
        <v>669</v>
      </c>
      <c r="B86" s="32" t="s">
        <v>28</v>
      </c>
      <c r="C86" s="64" t="s">
        <v>491</v>
      </c>
      <c r="D86" s="98" t="s">
        <v>1408</v>
      </c>
      <c r="E86" s="98" t="s">
        <v>492</v>
      </c>
      <c r="F86" s="98" t="s">
        <v>496</v>
      </c>
      <c r="G86" s="32" t="s">
        <v>32</v>
      </c>
      <c r="H86" s="34">
        <v>0</v>
      </c>
      <c r="I86" s="32">
        <v>710000000</v>
      </c>
      <c r="J86" s="32" t="s">
        <v>33</v>
      </c>
      <c r="K86" s="32" t="s">
        <v>232</v>
      </c>
      <c r="L86" s="32" t="s">
        <v>33</v>
      </c>
      <c r="M86" s="32" t="s">
        <v>35</v>
      </c>
      <c r="N86" s="32" t="s">
        <v>40</v>
      </c>
      <c r="O86" s="32" t="s">
        <v>2241</v>
      </c>
      <c r="P86" s="32">
        <v>796</v>
      </c>
      <c r="Q86" s="32" t="s">
        <v>46</v>
      </c>
      <c r="R86" s="36">
        <v>15</v>
      </c>
      <c r="S86" s="36">
        <v>59464.29</v>
      </c>
      <c r="T86" s="36">
        <f t="shared" si="0"/>
        <v>891964.35</v>
      </c>
      <c r="U86" s="36">
        <f t="shared" si="1"/>
        <v>999000.07200000004</v>
      </c>
      <c r="V86" s="32"/>
      <c r="W86" s="37">
        <v>2016</v>
      </c>
      <c r="X86" s="192"/>
    </row>
    <row r="87" spans="1:24" s="22" customFormat="1" ht="102" customHeight="1" x14ac:dyDescent="0.25">
      <c r="A87" s="120" t="s">
        <v>670</v>
      </c>
      <c r="B87" s="32" t="s">
        <v>28</v>
      </c>
      <c r="C87" s="64" t="s">
        <v>491</v>
      </c>
      <c r="D87" s="98" t="s">
        <v>1408</v>
      </c>
      <c r="E87" s="98" t="s">
        <v>492</v>
      </c>
      <c r="F87" s="98" t="s">
        <v>497</v>
      </c>
      <c r="G87" s="32" t="s">
        <v>32</v>
      </c>
      <c r="H87" s="34">
        <v>0</v>
      </c>
      <c r="I87" s="32">
        <v>710000000</v>
      </c>
      <c r="J87" s="32" t="s">
        <v>33</v>
      </c>
      <c r="K87" s="32" t="s">
        <v>232</v>
      </c>
      <c r="L87" s="32" t="s">
        <v>33</v>
      </c>
      <c r="M87" s="32" t="s">
        <v>35</v>
      </c>
      <c r="N87" s="32" t="s">
        <v>40</v>
      </c>
      <c r="O87" s="32" t="s">
        <v>2241</v>
      </c>
      <c r="P87" s="32">
        <v>796</v>
      </c>
      <c r="Q87" s="32" t="s">
        <v>46</v>
      </c>
      <c r="R87" s="36">
        <v>10</v>
      </c>
      <c r="S87" s="36">
        <v>71428.570000000007</v>
      </c>
      <c r="T87" s="36">
        <f t="shared" si="0"/>
        <v>714285.70000000007</v>
      </c>
      <c r="U87" s="36">
        <f t="shared" si="1"/>
        <v>799999.98400000017</v>
      </c>
      <c r="V87" s="32"/>
      <c r="W87" s="37">
        <v>2016</v>
      </c>
      <c r="X87" s="192"/>
    </row>
    <row r="88" spans="1:24" s="22" customFormat="1" ht="76.5" customHeight="1" x14ac:dyDescent="0.25">
      <c r="A88" s="120" t="s">
        <v>671</v>
      </c>
      <c r="B88" s="32" t="s">
        <v>28</v>
      </c>
      <c r="C88" s="64" t="s">
        <v>491</v>
      </c>
      <c r="D88" s="98" t="s">
        <v>1408</v>
      </c>
      <c r="E88" s="98" t="s">
        <v>492</v>
      </c>
      <c r="F88" s="98" t="s">
        <v>498</v>
      </c>
      <c r="G88" s="32" t="s">
        <v>32</v>
      </c>
      <c r="H88" s="34">
        <v>0</v>
      </c>
      <c r="I88" s="32">
        <v>710000000</v>
      </c>
      <c r="J88" s="32" t="s">
        <v>33</v>
      </c>
      <c r="K88" s="32" t="s">
        <v>232</v>
      </c>
      <c r="L88" s="32" t="s">
        <v>33</v>
      </c>
      <c r="M88" s="32" t="s">
        <v>35</v>
      </c>
      <c r="N88" s="32" t="s">
        <v>40</v>
      </c>
      <c r="O88" s="32" t="s">
        <v>2241</v>
      </c>
      <c r="P88" s="32">
        <v>796</v>
      </c>
      <c r="Q88" s="32" t="s">
        <v>46</v>
      </c>
      <c r="R88" s="36">
        <v>18</v>
      </c>
      <c r="S88" s="36">
        <v>22410.71</v>
      </c>
      <c r="T88" s="36">
        <f t="shared" ref="T88:T118" si="8">R88*S88</f>
        <v>403392.77999999997</v>
      </c>
      <c r="U88" s="36">
        <f t="shared" ref="U88:U118" si="9">T88*1.12</f>
        <v>451799.91360000003</v>
      </c>
      <c r="V88" s="32"/>
      <c r="W88" s="37">
        <v>2016</v>
      </c>
      <c r="X88" s="192"/>
    </row>
    <row r="89" spans="1:24" s="22" customFormat="1" ht="38.25" customHeight="1" x14ac:dyDescent="0.25">
      <c r="A89" s="120" t="s">
        <v>672</v>
      </c>
      <c r="B89" s="32" t="s">
        <v>28</v>
      </c>
      <c r="C89" s="64" t="s">
        <v>491</v>
      </c>
      <c r="D89" s="98" t="s">
        <v>1408</v>
      </c>
      <c r="E89" s="98" t="s">
        <v>492</v>
      </c>
      <c r="F89" s="98" t="s">
        <v>499</v>
      </c>
      <c r="G89" s="32" t="s">
        <v>32</v>
      </c>
      <c r="H89" s="34">
        <v>0</v>
      </c>
      <c r="I89" s="32">
        <v>710000000</v>
      </c>
      <c r="J89" s="32" t="s">
        <v>33</v>
      </c>
      <c r="K89" s="32" t="s">
        <v>246</v>
      </c>
      <c r="L89" s="32" t="s">
        <v>33</v>
      </c>
      <c r="M89" s="32" t="s">
        <v>35</v>
      </c>
      <c r="N89" s="32" t="s">
        <v>45</v>
      </c>
      <c r="O89" s="32" t="s">
        <v>2241</v>
      </c>
      <c r="P89" s="32">
        <v>796</v>
      </c>
      <c r="Q89" s="32" t="s">
        <v>46</v>
      </c>
      <c r="R89" s="36">
        <v>15</v>
      </c>
      <c r="S89" s="36">
        <v>35446.43</v>
      </c>
      <c r="T89" s="36">
        <f t="shared" si="8"/>
        <v>531696.44999999995</v>
      </c>
      <c r="U89" s="36">
        <f t="shared" si="9"/>
        <v>595500.02399999998</v>
      </c>
      <c r="V89" s="32"/>
      <c r="W89" s="37">
        <v>2016</v>
      </c>
      <c r="X89" s="192"/>
    </row>
    <row r="90" spans="1:24" s="22" customFormat="1" ht="102" customHeight="1" x14ac:dyDescent="0.25">
      <c r="A90" s="120" t="s">
        <v>673</v>
      </c>
      <c r="B90" s="32" t="s">
        <v>28</v>
      </c>
      <c r="C90" s="64" t="s">
        <v>500</v>
      </c>
      <c r="D90" s="98" t="s">
        <v>1409</v>
      </c>
      <c r="E90" s="98" t="s">
        <v>1410</v>
      </c>
      <c r="F90" s="98" t="s">
        <v>501</v>
      </c>
      <c r="G90" s="32" t="s">
        <v>32</v>
      </c>
      <c r="H90" s="34">
        <v>0</v>
      </c>
      <c r="I90" s="32">
        <v>710000000</v>
      </c>
      <c r="J90" s="32" t="s">
        <v>33</v>
      </c>
      <c r="K90" s="32" t="s">
        <v>246</v>
      </c>
      <c r="L90" s="32" t="s">
        <v>33</v>
      </c>
      <c r="M90" s="32" t="s">
        <v>35</v>
      </c>
      <c r="N90" s="32" t="s">
        <v>45</v>
      </c>
      <c r="O90" s="32" t="s">
        <v>2241</v>
      </c>
      <c r="P90" s="32">
        <v>796</v>
      </c>
      <c r="Q90" s="32" t="s">
        <v>46</v>
      </c>
      <c r="R90" s="36">
        <v>3</v>
      </c>
      <c r="S90" s="36">
        <v>114107.14</v>
      </c>
      <c r="T90" s="36">
        <v>0</v>
      </c>
      <c r="U90" s="36">
        <f>T90*1.12</f>
        <v>0</v>
      </c>
      <c r="V90" s="32"/>
      <c r="W90" s="37">
        <v>2016</v>
      </c>
      <c r="X90" s="72" t="s">
        <v>2296</v>
      </c>
    </row>
    <row r="91" spans="1:24" s="31" customFormat="1" ht="102" customHeight="1" x14ac:dyDescent="0.2">
      <c r="A91" s="120" t="s">
        <v>2041</v>
      </c>
      <c r="B91" s="32" t="s">
        <v>28</v>
      </c>
      <c r="C91" s="64" t="s">
        <v>500</v>
      </c>
      <c r="D91" s="98" t="s">
        <v>1409</v>
      </c>
      <c r="E91" s="98" t="s">
        <v>1410</v>
      </c>
      <c r="F91" s="98" t="s">
        <v>501</v>
      </c>
      <c r="G91" s="32" t="s">
        <v>32</v>
      </c>
      <c r="H91" s="34">
        <v>0</v>
      </c>
      <c r="I91" s="32">
        <v>710000000</v>
      </c>
      <c r="J91" s="32" t="s">
        <v>33</v>
      </c>
      <c r="K91" s="32" t="s">
        <v>246</v>
      </c>
      <c r="L91" s="32" t="s">
        <v>33</v>
      </c>
      <c r="M91" s="32" t="s">
        <v>35</v>
      </c>
      <c r="N91" s="32" t="s">
        <v>45</v>
      </c>
      <c r="O91" s="32" t="s">
        <v>2241</v>
      </c>
      <c r="P91" s="32">
        <v>796</v>
      </c>
      <c r="Q91" s="32" t="s">
        <v>46</v>
      </c>
      <c r="R91" s="36">
        <v>2</v>
      </c>
      <c r="S91" s="36">
        <v>114107.14</v>
      </c>
      <c r="T91" s="36">
        <f>R91*S91</f>
        <v>228214.28</v>
      </c>
      <c r="U91" s="36">
        <f t="shared" si="9"/>
        <v>255599.99360000002</v>
      </c>
      <c r="V91" s="32"/>
      <c r="W91" s="37">
        <v>2016</v>
      </c>
      <c r="X91" s="192" t="s">
        <v>2042</v>
      </c>
    </row>
    <row r="92" spans="1:24" s="22" customFormat="1" ht="25.5" customHeight="1" x14ac:dyDescent="0.25">
      <c r="A92" s="120" t="s">
        <v>674</v>
      </c>
      <c r="B92" s="32" t="s">
        <v>28</v>
      </c>
      <c r="C92" s="64" t="s">
        <v>502</v>
      </c>
      <c r="D92" s="98" t="s">
        <v>503</v>
      </c>
      <c r="E92" s="98" t="s">
        <v>1411</v>
      </c>
      <c r="F92" s="98" t="s">
        <v>504</v>
      </c>
      <c r="G92" s="32" t="s">
        <v>2226</v>
      </c>
      <c r="H92" s="34">
        <v>0</v>
      </c>
      <c r="I92" s="32">
        <v>710000000</v>
      </c>
      <c r="J92" s="32" t="s">
        <v>33</v>
      </c>
      <c r="K92" s="32" t="s">
        <v>48</v>
      </c>
      <c r="L92" s="32" t="s">
        <v>33</v>
      </c>
      <c r="M92" s="32" t="s">
        <v>35</v>
      </c>
      <c r="N92" s="32" t="s">
        <v>50</v>
      </c>
      <c r="O92" s="32" t="s">
        <v>2241</v>
      </c>
      <c r="P92" s="32">
        <v>778</v>
      </c>
      <c r="Q92" s="44" t="s">
        <v>380</v>
      </c>
      <c r="R92" s="36">
        <v>250</v>
      </c>
      <c r="S92" s="36">
        <v>687.9</v>
      </c>
      <c r="T92" s="36">
        <f t="shared" si="8"/>
        <v>171975</v>
      </c>
      <c r="U92" s="36">
        <f t="shared" si="9"/>
        <v>192612.00000000003</v>
      </c>
      <c r="V92" s="32"/>
      <c r="W92" s="37">
        <v>2016</v>
      </c>
      <c r="X92" s="191"/>
    </row>
    <row r="93" spans="1:24" s="22" customFormat="1" ht="25.5" customHeight="1" thickBot="1" x14ac:dyDescent="0.3">
      <c r="A93" s="120" t="s">
        <v>675</v>
      </c>
      <c r="B93" s="32" t="s">
        <v>28</v>
      </c>
      <c r="C93" s="32" t="s">
        <v>1493</v>
      </c>
      <c r="D93" s="98" t="s">
        <v>1494</v>
      </c>
      <c r="E93" s="98" t="s">
        <v>1495</v>
      </c>
      <c r="F93" s="98" t="s">
        <v>506</v>
      </c>
      <c r="G93" s="32" t="s">
        <v>2226</v>
      </c>
      <c r="H93" s="34">
        <v>0</v>
      </c>
      <c r="I93" s="32">
        <v>710000000</v>
      </c>
      <c r="J93" s="32" t="s">
        <v>33</v>
      </c>
      <c r="K93" s="32" t="s">
        <v>48</v>
      </c>
      <c r="L93" s="32" t="s">
        <v>33</v>
      </c>
      <c r="M93" s="32" t="s">
        <v>35</v>
      </c>
      <c r="N93" s="32" t="s">
        <v>50</v>
      </c>
      <c r="O93" s="32" t="s">
        <v>2241</v>
      </c>
      <c r="P93" s="32">
        <v>778</v>
      </c>
      <c r="Q93" s="44" t="s">
        <v>380</v>
      </c>
      <c r="R93" s="36">
        <v>245</v>
      </c>
      <c r="S93" s="36">
        <v>347.5</v>
      </c>
      <c r="T93" s="36">
        <f t="shared" si="8"/>
        <v>85137.5</v>
      </c>
      <c r="U93" s="36">
        <f t="shared" si="9"/>
        <v>95354.000000000015</v>
      </c>
      <c r="V93" s="32"/>
      <c r="W93" s="37">
        <v>2016</v>
      </c>
      <c r="X93" s="191"/>
    </row>
    <row r="94" spans="1:24" s="26" customFormat="1" ht="51" x14ac:dyDescent="0.25">
      <c r="A94" s="159" t="s">
        <v>676</v>
      </c>
      <c r="B94" s="160" t="s">
        <v>28</v>
      </c>
      <c r="C94" s="160" t="s">
        <v>1493</v>
      </c>
      <c r="D94" s="201" t="s">
        <v>1494</v>
      </c>
      <c r="E94" s="201" t="s">
        <v>1495</v>
      </c>
      <c r="F94" s="201" t="s">
        <v>507</v>
      </c>
      <c r="G94" s="160" t="s">
        <v>2226</v>
      </c>
      <c r="H94" s="163">
        <v>0</v>
      </c>
      <c r="I94" s="160">
        <v>710000000</v>
      </c>
      <c r="J94" s="160" t="s">
        <v>33</v>
      </c>
      <c r="K94" s="160" t="s">
        <v>48</v>
      </c>
      <c r="L94" s="160" t="s">
        <v>33</v>
      </c>
      <c r="M94" s="160" t="s">
        <v>35</v>
      </c>
      <c r="N94" s="160" t="s">
        <v>50</v>
      </c>
      <c r="O94" s="160" t="s">
        <v>2241</v>
      </c>
      <c r="P94" s="160">
        <v>778</v>
      </c>
      <c r="Q94" s="198" t="s">
        <v>508</v>
      </c>
      <c r="R94" s="165">
        <v>240</v>
      </c>
      <c r="S94" s="165">
        <v>350</v>
      </c>
      <c r="T94" s="165">
        <v>0</v>
      </c>
      <c r="U94" s="165">
        <v>0</v>
      </c>
      <c r="V94" s="160"/>
      <c r="W94" s="167">
        <v>2016</v>
      </c>
      <c r="X94" s="199" t="s">
        <v>3211</v>
      </c>
    </row>
    <row r="95" spans="1:24" s="26" customFormat="1" ht="51" x14ac:dyDescent="0.25">
      <c r="A95" s="120" t="s">
        <v>3212</v>
      </c>
      <c r="B95" s="32" t="s">
        <v>28</v>
      </c>
      <c r="C95" s="32" t="s">
        <v>1493</v>
      </c>
      <c r="D95" s="98" t="s">
        <v>1494</v>
      </c>
      <c r="E95" s="98" t="s">
        <v>1495</v>
      </c>
      <c r="F95" s="98" t="s">
        <v>507</v>
      </c>
      <c r="G95" s="32" t="s">
        <v>2226</v>
      </c>
      <c r="H95" s="34">
        <v>0</v>
      </c>
      <c r="I95" s="32">
        <v>710000000</v>
      </c>
      <c r="J95" s="32" t="s">
        <v>33</v>
      </c>
      <c r="K95" s="32" t="s">
        <v>48</v>
      </c>
      <c r="L95" s="32" t="s">
        <v>33</v>
      </c>
      <c r="M95" s="32" t="s">
        <v>35</v>
      </c>
      <c r="N95" s="32" t="s">
        <v>50</v>
      </c>
      <c r="O95" s="32" t="s">
        <v>2241</v>
      </c>
      <c r="P95" s="32">
        <v>778</v>
      </c>
      <c r="Q95" s="44" t="s">
        <v>508</v>
      </c>
      <c r="R95" s="36">
        <v>240</v>
      </c>
      <c r="S95" s="36">
        <v>350</v>
      </c>
      <c r="T95" s="36">
        <f t="shared" ref="T95" si="10">R95*S95</f>
        <v>84000</v>
      </c>
      <c r="U95" s="36">
        <f t="shared" ref="U95" si="11">T95*1.12</f>
        <v>94080.000000000015</v>
      </c>
      <c r="V95" s="32"/>
      <c r="W95" s="37">
        <v>2016</v>
      </c>
      <c r="X95" s="191" t="s">
        <v>3213</v>
      </c>
    </row>
    <row r="96" spans="1:24" s="26" customFormat="1" ht="51" x14ac:dyDescent="0.25">
      <c r="A96" s="120" t="s">
        <v>677</v>
      </c>
      <c r="B96" s="32" t="s">
        <v>28</v>
      </c>
      <c r="C96" s="32" t="s">
        <v>509</v>
      </c>
      <c r="D96" s="98" t="s">
        <v>1405</v>
      </c>
      <c r="E96" s="98" t="s">
        <v>1382</v>
      </c>
      <c r="F96" s="98" t="s">
        <v>510</v>
      </c>
      <c r="G96" s="32" t="s">
        <v>2226</v>
      </c>
      <c r="H96" s="34">
        <v>0</v>
      </c>
      <c r="I96" s="32">
        <v>710000000</v>
      </c>
      <c r="J96" s="32" t="s">
        <v>33</v>
      </c>
      <c r="K96" s="32" t="s">
        <v>48</v>
      </c>
      <c r="L96" s="32" t="s">
        <v>33</v>
      </c>
      <c r="M96" s="32" t="s">
        <v>35</v>
      </c>
      <c r="N96" s="32" t="s">
        <v>50</v>
      </c>
      <c r="O96" s="32" t="s">
        <v>2241</v>
      </c>
      <c r="P96" s="32">
        <v>778</v>
      </c>
      <c r="Q96" s="44" t="s">
        <v>508</v>
      </c>
      <c r="R96" s="36">
        <v>150</v>
      </c>
      <c r="S96" s="36">
        <v>865</v>
      </c>
      <c r="T96" s="36">
        <v>0</v>
      </c>
      <c r="U96" s="36">
        <f t="shared" si="9"/>
        <v>0</v>
      </c>
      <c r="V96" s="32"/>
      <c r="W96" s="37">
        <v>2016</v>
      </c>
      <c r="X96" s="72" t="s">
        <v>3211</v>
      </c>
    </row>
    <row r="97" spans="1:24" s="26" customFormat="1" ht="51" x14ac:dyDescent="0.25">
      <c r="A97" s="120" t="s">
        <v>3214</v>
      </c>
      <c r="B97" s="32" t="s">
        <v>28</v>
      </c>
      <c r="C97" s="32" t="s">
        <v>509</v>
      </c>
      <c r="D97" s="98" t="s">
        <v>1405</v>
      </c>
      <c r="E97" s="98" t="s">
        <v>1382</v>
      </c>
      <c r="F97" s="98" t="s">
        <v>510</v>
      </c>
      <c r="G97" s="32" t="s">
        <v>2226</v>
      </c>
      <c r="H97" s="34">
        <v>0</v>
      </c>
      <c r="I97" s="32">
        <v>710000000</v>
      </c>
      <c r="J97" s="32" t="s">
        <v>33</v>
      </c>
      <c r="K97" s="32" t="s">
        <v>48</v>
      </c>
      <c r="L97" s="32" t="s">
        <v>33</v>
      </c>
      <c r="M97" s="32" t="s">
        <v>35</v>
      </c>
      <c r="N97" s="32" t="s">
        <v>50</v>
      </c>
      <c r="O97" s="32" t="s">
        <v>2241</v>
      </c>
      <c r="P97" s="32">
        <v>778</v>
      </c>
      <c r="Q97" s="44" t="s">
        <v>508</v>
      </c>
      <c r="R97" s="36">
        <v>150</v>
      </c>
      <c r="S97" s="36">
        <v>865</v>
      </c>
      <c r="T97" s="36">
        <f t="shared" ref="T97" si="12">R97*S97</f>
        <v>129750</v>
      </c>
      <c r="U97" s="36">
        <f t="shared" si="9"/>
        <v>145320</v>
      </c>
      <c r="V97" s="32"/>
      <c r="W97" s="37">
        <v>2016</v>
      </c>
      <c r="X97" s="191" t="s">
        <v>3213</v>
      </c>
    </row>
    <row r="98" spans="1:24" s="22" customFormat="1" ht="63.75" customHeight="1" x14ac:dyDescent="0.25">
      <c r="A98" s="120" t="s">
        <v>678</v>
      </c>
      <c r="B98" s="32" t="s">
        <v>28</v>
      </c>
      <c r="C98" s="32" t="s">
        <v>511</v>
      </c>
      <c r="D98" s="98" t="s">
        <v>1412</v>
      </c>
      <c r="E98" s="98" t="s">
        <v>1383</v>
      </c>
      <c r="F98" s="98" t="s">
        <v>512</v>
      </c>
      <c r="G98" s="32" t="s">
        <v>2226</v>
      </c>
      <c r="H98" s="34">
        <v>0</v>
      </c>
      <c r="I98" s="32">
        <v>710000000</v>
      </c>
      <c r="J98" s="32" t="s">
        <v>33</v>
      </c>
      <c r="K98" s="32" t="s">
        <v>48</v>
      </c>
      <c r="L98" s="32" t="s">
        <v>33</v>
      </c>
      <c r="M98" s="32" t="s">
        <v>35</v>
      </c>
      <c r="N98" s="32" t="s">
        <v>50</v>
      </c>
      <c r="O98" s="32" t="s">
        <v>2241</v>
      </c>
      <c r="P98" s="32">
        <v>736</v>
      </c>
      <c r="Q98" s="44" t="s">
        <v>513</v>
      </c>
      <c r="R98" s="36">
        <v>100</v>
      </c>
      <c r="S98" s="36">
        <v>455</v>
      </c>
      <c r="T98" s="36">
        <f t="shared" si="8"/>
        <v>45500</v>
      </c>
      <c r="U98" s="36">
        <f t="shared" si="9"/>
        <v>50960.000000000007</v>
      </c>
      <c r="V98" s="32"/>
      <c r="W98" s="37">
        <v>2016</v>
      </c>
      <c r="X98" s="191"/>
    </row>
    <row r="99" spans="1:24" s="26" customFormat="1" ht="76.5" x14ac:dyDescent="0.25">
      <c r="A99" s="120" t="s">
        <v>679</v>
      </c>
      <c r="B99" s="32" t="s">
        <v>28</v>
      </c>
      <c r="C99" s="32" t="s">
        <v>514</v>
      </c>
      <c r="D99" s="98" t="s">
        <v>515</v>
      </c>
      <c r="E99" s="98" t="s">
        <v>516</v>
      </c>
      <c r="F99" s="98" t="s">
        <v>517</v>
      </c>
      <c r="G99" s="32" t="s">
        <v>2226</v>
      </c>
      <c r="H99" s="34">
        <v>0</v>
      </c>
      <c r="I99" s="32">
        <v>710000000</v>
      </c>
      <c r="J99" s="32" t="s">
        <v>33</v>
      </c>
      <c r="K99" s="32" t="s">
        <v>48</v>
      </c>
      <c r="L99" s="32" t="s">
        <v>33</v>
      </c>
      <c r="M99" s="32" t="s">
        <v>35</v>
      </c>
      <c r="N99" s="32" t="s">
        <v>50</v>
      </c>
      <c r="O99" s="32" t="s">
        <v>2241</v>
      </c>
      <c r="P99" s="32">
        <v>796</v>
      </c>
      <c r="Q99" s="44" t="s">
        <v>46</v>
      </c>
      <c r="R99" s="36">
        <v>100</v>
      </c>
      <c r="S99" s="36">
        <v>575</v>
      </c>
      <c r="T99" s="36">
        <v>0</v>
      </c>
      <c r="U99" s="36">
        <f t="shared" si="9"/>
        <v>0</v>
      </c>
      <c r="V99" s="32"/>
      <c r="W99" s="37">
        <v>2016</v>
      </c>
      <c r="X99" s="72" t="s">
        <v>3211</v>
      </c>
    </row>
    <row r="100" spans="1:24" s="26" customFormat="1" ht="76.5" x14ac:dyDescent="0.25">
      <c r="A100" s="120" t="s">
        <v>3215</v>
      </c>
      <c r="B100" s="32" t="s">
        <v>28</v>
      </c>
      <c r="C100" s="32" t="s">
        <v>514</v>
      </c>
      <c r="D100" s="98" t="s">
        <v>515</v>
      </c>
      <c r="E100" s="98" t="s">
        <v>516</v>
      </c>
      <c r="F100" s="98" t="s">
        <v>517</v>
      </c>
      <c r="G100" s="32" t="s">
        <v>2226</v>
      </c>
      <c r="H100" s="34">
        <v>0</v>
      </c>
      <c r="I100" s="32">
        <v>710000000</v>
      </c>
      <c r="J100" s="32" t="s">
        <v>33</v>
      </c>
      <c r="K100" s="32" t="s">
        <v>48</v>
      </c>
      <c r="L100" s="32" t="s">
        <v>33</v>
      </c>
      <c r="M100" s="32" t="s">
        <v>35</v>
      </c>
      <c r="N100" s="32" t="s">
        <v>50</v>
      </c>
      <c r="O100" s="32" t="s">
        <v>2241</v>
      </c>
      <c r="P100" s="32">
        <v>796</v>
      </c>
      <c r="Q100" s="44" t="s">
        <v>46</v>
      </c>
      <c r="R100" s="36">
        <v>100</v>
      </c>
      <c r="S100" s="36">
        <v>575</v>
      </c>
      <c r="T100" s="36">
        <f t="shared" ref="T100" si="13">R100*S100</f>
        <v>57500</v>
      </c>
      <c r="U100" s="36">
        <f t="shared" si="9"/>
        <v>64400.000000000007</v>
      </c>
      <c r="V100" s="32"/>
      <c r="W100" s="37">
        <v>2016</v>
      </c>
      <c r="X100" s="191" t="s">
        <v>3213</v>
      </c>
    </row>
    <row r="101" spans="1:24" s="26" customFormat="1" ht="51" x14ac:dyDescent="0.25">
      <c r="A101" s="120" t="s">
        <v>680</v>
      </c>
      <c r="B101" s="32" t="s">
        <v>28</v>
      </c>
      <c r="C101" s="32" t="s">
        <v>518</v>
      </c>
      <c r="D101" s="98" t="s">
        <v>1413</v>
      </c>
      <c r="E101" s="98" t="s">
        <v>1384</v>
      </c>
      <c r="F101" s="98" t="s">
        <v>519</v>
      </c>
      <c r="G101" s="32" t="s">
        <v>2226</v>
      </c>
      <c r="H101" s="34">
        <v>0</v>
      </c>
      <c r="I101" s="32">
        <v>710000000</v>
      </c>
      <c r="J101" s="32" t="s">
        <v>33</v>
      </c>
      <c r="K101" s="32" t="s">
        <v>48</v>
      </c>
      <c r="L101" s="32" t="s">
        <v>33</v>
      </c>
      <c r="M101" s="32" t="s">
        <v>35</v>
      </c>
      <c r="N101" s="32" t="s">
        <v>50</v>
      </c>
      <c r="O101" s="32" t="s">
        <v>2241</v>
      </c>
      <c r="P101" s="32">
        <v>778</v>
      </c>
      <c r="Q101" s="44" t="s">
        <v>380</v>
      </c>
      <c r="R101" s="36">
        <v>50</v>
      </c>
      <c r="S101" s="36">
        <v>402.5</v>
      </c>
      <c r="T101" s="36">
        <v>0</v>
      </c>
      <c r="U101" s="36">
        <f t="shared" si="9"/>
        <v>0</v>
      </c>
      <c r="V101" s="32"/>
      <c r="W101" s="37">
        <v>2016</v>
      </c>
      <c r="X101" s="72" t="s">
        <v>3211</v>
      </c>
    </row>
    <row r="102" spans="1:24" s="26" customFormat="1" ht="51" x14ac:dyDescent="0.25">
      <c r="A102" s="120" t="s">
        <v>3216</v>
      </c>
      <c r="B102" s="32" t="s">
        <v>28</v>
      </c>
      <c r="C102" s="32" t="s">
        <v>518</v>
      </c>
      <c r="D102" s="98" t="s">
        <v>1413</v>
      </c>
      <c r="E102" s="98" t="s">
        <v>1384</v>
      </c>
      <c r="F102" s="98" t="s">
        <v>519</v>
      </c>
      <c r="G102" s="32" t="s">
        <v>2226</v>
      </c>
      <c r="H102" s="34">
        <v>0</v>
      </c>
      <c r="I102" s="32">
        <v>710000000</v>
      </c>
      <c r="J102" s="32" t="s">
        <v>33</v>
      </c>
      <c r="K102" s="32" t="s">
        <v>48</v>
      </c>
      <c r="L102" s="32" t="s">
        <v>33</v>
      </c>
      <c r="M102" s="32" t="s">
        <v>35</v>
      </c>
      <c r="N102" s="32" t="s">
        <v>50</v>
      </c>
      <c r="O102" s="32" t="s">
        <v>2241</v>
      </c>
      <c r="P102" s="32">
        <v>778</v>
      </c>
      <c r="Q102" s="44" t="s">
        <v>380</v>
      </c>
      <c r="R102" s="36">
        <v>50</v>
      </c>
      <c r="S102" s="36">
        <v>402.5</v>
      </c>
      <c r="T102" s="36">
        <f t="shared" ref="T102" si="14">R102*S102</f>
        <v>20125</v>
      </c>
      <c r="U102" s="36">
        <f t="shared" si="9"/>
        <v>22540.000000000004</v>
      </c>
      <c r="V102" s="32"/>
      <c r="W102" s="37">
        <v>2016</v>
      </c>
      <c r="X102" s="191" t="s">
        <v>3213</v>
      </c>
    </row>
    <row r="103" spans="1:24" s="26" customFormat="1" ht="51" x14ac:dyDescent="0.25">
      <c r="A103" s="70" t="s">
        <v>979</v>
      </c>
      <c r="B103" s="32" t="s">
        <v>28</v>
      </c>
      <c r="C103" s="32" t="s">
        <v>520</v>
      </c>
      <c r="D103" s="98" t="s">
        <v>521</v>
      </c>
      <c r="E103" s="98" t="s">
        <v>522</v>
      </c>
      <c r="F103" s="98" t="s">
        <v>523</v>
      </c>
      <c r="G103" s="32" t="s">
        <v>2226</v>
      </c>
      <c r="H103" s="34">
        <v>0</v>
      </c>
      <c r="I103" s="32">
        <v>710000000</v>
      </c>
      <c r="J103" s="32" t="s">
        <v>33</v>
      </c>
      <c r="K103" s="32" t="s">
        <v>48</v>
      </c>
      <c r="L103" s="32" t="s">
        <v>33</v>
      </c>
      <c r="M103" s="32" t="s">
        <v>35</v>
      </c>
      <c r="N103" s="32" t="s">
        <v>50</v>
      </c>
      <c r="O103" s="32" t="s">
        <v>2241</v>
      </c>
      <c r="P103" s="32">
        <v>868</v>
      </c>
      <c r="Q103" s="32" t="s">
        <v>524</v>
      </c>
      <c r="R103" s="36">
        <v>200</v>
      </c>
      <c r="S103" s="36">
        <v>812.5</v>
      </c>
      <c r="T103" s="36">
        <v>0</v>
      </c>
      <c r="U103" s="36">
        <f t="shared" si="9"/>
        <v>0</v>
      </c>
      <c r="V103" s="32"/>
      <c r="W103" s="37">
        <v>2016</v>
      </c>
      <c r="X103" s="72" t="s">
        <v>3211</v>
      </c>
    </row>
    <row r="104" spans="1:24" s="26" customFormat="1" ht="51" x14ac:dyDescent="0.25">
      <c r="A104" s="70" t="s">
        <v>3217</v>
      </c>
      <c r="B104" s="32" t="s">
        <v>28</v>
      </c>
      <c r="C104" s="32" t="s">
        <v>520</v>
      </c>
      <c r="D104" s="98" t="s">
        <v>521</v>
      </c>
      <c r="E104" s="98" t="s">
        <v>522</v>
      </c>
      <c r="F104" s="98" t="s">
        <v>523</v>
      </c>
      <c r="G104" s="32" t="s">
        <v>2226</v>
      </c>
      <c r="H104" s="34">
        <v>0</v>
      </c>
      <c r="I104" s="32">
        <v>710000000</v>
      </c>
      <c r="J104" s="32" t="s">
        <v>33</v>
      </c>
      <c r="K104" s="32" t="s">
        <v>48</v>
      </c>
      <c r="L104" s="32" t="s">
        <v>33</v>
      </c>
      <c r="M104" s="32" t="s">
        <v>35</v>
      </c>
      <c r="N104" s="32" t="s">
        <v>50</v>
      </c>
      <c r="O104" s="32" t="s">
        <v>2241</v>
      </c>
      <c r="P104" s="32">
        <v>868</v>
      </c>
      <c r="Q104" s="32" t="s">
        <v>524</v>
      </c>
      <c r="R104" s="36">
        <v>200</v>
      </c>
      <c r="S104" s="36">
        <v>812.5</v>
      </c>
      <c r="T104" s="36">
        <f t="shared" ref="T104" si="15">R104*S104</f>
        <v>162500</v>
      </c>
      <c r="U104" s="36">
        <f t="shared" si="9"/>
        <v>182000.00000000003</v>
      </c>
      <c r="V104" s="32"/>
      <c r="W104" s="37">
        <v>2016</v>
      </c>
      <c r="X104" s="191" t="s">
        <v>3213</v>
      </c>
    </row>
    <row r="105" spans="1:24" s="26" customFormat="1" ht="51" x14ac:dyDescent="0.25">
      <c r="A105" s="70" t="s">
        <v>980</v>
      </c>
      <c r="B105" s="32" t="s">
        <v>28</v>
      </c>
      <c r="C105" s="32" t="s">
        <v>525</v>
      </c>
      <c r="D105" s="98" t="s">
        <v>1414</v>
      </c>
      <c r="E105" s="98" t="s">
        <v>1385</v>
      </c>
      <c r="F105" s="98" t="s">
        <v>526</v>
      </c>
      <c r="G105" s="32" t="s">
        <v>2226</v>
      </c>
      <c r="H105" s="34">
        <v>0</v>
      </c>
      <c r="I105" s="32">
        <v>710000000</v>
      </c>
      <c r="J105" s="32" t="s">
        <v>33</v>
      </c>
      <c r="K105" s="32" t="s">
        <v>48</v>
      </c>
      <c r="L105" s="32" t="s">
        <v>33</v>
      </c>
      <c r="M105" s="32" t="s">
        <v>35</v>
      </c>
      <c r="N105" s="32" t="s">
        <v>50</v>
      </c>
      <c r="O105" s="32" t="s">
        <v>2241</v>
      </c>
      <c r="P105" s="32">
        <v>796</v>
      </c>
      <c r="Q105" s="32" t="s">
        <v>46</v>
      </c>
      <c r="R105" s="36">
        <v>10</v>
      </c>
      <c r="S105" s="36">
        <v>1645</v>
      </c>
      <c r="T105" s="36">
        <v>0</v>
      </c>
      <c r="U105" s="36">
        <f t="shared" si="9"/>
        <v>0</v>
      </c>
      <c r="V105" s="32"/>
      <c r="W105" s="37">
        <v>2016</v>
      </c>
      <c r="X105" s="72" t="s">
        <v>3211</v>
      </c>
    </row>
    <row r="106" spans="1:24" s="26" customFormat="1" ht="51" x14ac:dyDescent="0.25">
      <c r="A106" s="70" t="s">
        <v>3218</v>
      </c>
      <c r="B106" s="32" t="s">
        <v>28</v>
      </c>
      <c r="C106" s="32" t="s">
        <v>525</v>
      </c>
      <c r="D106" s="98" t="s">
        <v>1414</v>
      </c>
      <c r="E106" s="98" t="s">
        <v>1385</v>
      </c>
      <c r="F106" s="98" t="s">
        <v>526</v>
      </c>
      <c r="G106" s="32" t="s">
        <v>2226</v>
      </c>
      <c r="H106" s="34">
        <v>0</v>
      </c>
      <c r="I106" s="32">
        <v>710000000</v>
      </c>
      <c r="J106" s="32" t="s">
        <v>33</v>
      </c>
      <c r="K106" s="32" t="s">
        <v>48</v>
      </c>
      <c r="L106" s="32" t="s">
        <v>33</v>
      </c>
      <c r="M106" s="32" t="s">
        <v>35</v>
      </c>
      <c r="N106" s="32" t="s">
        <v>50</v>
      </c>
      <c r="O106" s="32" t="s">
        <v>2241</v>
      </c>
      <c r="P106" s="32">
        <v>796</v>
      </c>
      <c r="Q106" s="32" t="s">
        <v>46</v>
      </c>
      <c r="R106" s="36">
        <v>10</v>
      </c>
      <c r="S106" s="36">
        <v>1645</v>
      </c>
      <c r="T106" s="36">
        <f t="shared" ref="T106" si="16">R106*S106</f>
        <v>16450</v>
      </c>
      <c r="U106" s="36">
        <f t="shared" si="9"/>
        <v>18424</v>
      </c>
      <c r="V106" s="32"/>
      <c r="W106" s="37">
        <v>2016</v>
      </c>
      <c r="X106" s="191" t="s">
        <v>3213</v>
      </c>
    </row>
    <row r="107" spans="1:24" s="26" customFormat="1" ht="51" x14ac:dyDescent="0.25">
      <c r="A107" s="70" t="s">
        <v>981</v>
      </c>
      <c r="B107" s="32" t="s">
        <v>28</v>
      </c>
      <c r="C107" s="32" t="s">
        <v>527</v>
      </c>
      <c r="D107" s="98" t="s">
        <v>528</v>
      </c>
      <c r="E107" s="98" t="s">
        <v>1386</v>
      </c>
      <c r="F107" s="98" t="s">
        <v>1386</v>
      </c>
      <c r="G107" s="32" t="s">
        <v>2226</v>
      </c>
      <c r="H107" s="34">
        <v>0</v>
      </c>
      <c r="I107" s="32">
        <v>710000000</v>
      </c>
      <c r="J107" s="32" t="s">
        <v>33</v>
      </c>
      <c r="K107" s="32" t="s">
        <v>48</v>
      </c>
      <c r="L107" s="32" t="s">
        <v>33</v>
      </c>
      <c r="M107" s="32" t="s">
        <v>35</v>
      </c>
      <c r="N107" s="32" t="s">
        <v>50</v>
      </c>
      <c r="O107" s="32" t="s">
        <v>2241</v>
      </c>
      <c r="P107" s="32">
        <v>796</v>
      </c>
      <c r="Q107" s="32" t="s">
        <v>46</v>
      </c>
      <c r="R107" s="36">
        <v>100</v>
      </c>
      <c r="S107" s="36">
        <v>170</v>
      </c>
      <c r="T107" s="36">
        <v>0</v>
      </c>
      <c r="U107" s="36">
        <f t="shared" si="9"/>
        <v>0</v>
      </c>
      <c r="V107" s="32"/>
      <c r="W107" s="37">
        <v>2016</v>
      </c>
      <c r="X107" s="72" t="s">
        <v>3211</v>
      </c>
    </row>
    <row r="108" spans="1:24" s="26" customFormat="1" ht="51" x14ac:dyDescent="0.25">
      <c r="A108" s="70" t="s">
        <v>3219</v>
      </c>
      <c r="B108" s="32" t="s">
        <v>28</v>
      </c>
      <c r="C108" s="32" t="s">
        <v>527</v>
      </c>
      <c r="D108" s="98" t="s">
        <v>528</v>
      </c>
      <c r="E108" s="98" t="s">
        <v>1386</v>
      </c>
      <c r="F108" s="98" t="s">
        <v>1386</v>
      </c>
      <c r="G108" s="32" t="s">
        <v>2226</v>
      </c>
      <c r="H108" s="34">
        <v>0</v>
      </c>
      <c r="I108" s="32">
        <v>710000000</v>
      </c>
      <c r="J108" s="32" t="s">
        <v>33</v>
      </c>
      <c r="K108" s="32" t="s">
        <v>48</v>
      </c>
      <c r="L108" s="32" t="s">
        <v>33</v>
      </c>
      <c r="M108" s="32" t="s">
        <v>35</v>
      </c>
      <c r="N108" s="32" t="s">
        <v>50</v>
      </c>
      <c r="O108" s="32" t="s">
        <v>2241</v>
      </c>
      <c r="P108" s="32">
        <v>796</v>
      </c>
      <c r="Q108" s="32" t="s">
        <v>46</v>
      </c>
      <c r="R108" s="36">
        <v>100</v>
      </c>
      <c r="S108" s="36">
        <v>170</v>
      </c>
      <c r="T108" s="36">
        <f t="shared" ref="T108" si="17">R108*S108</f>
        <v>17000</v>
      </c>
      <c r="U108" s="36">
        <f t="shared" si="9"/>
        <v>19040</v>
      </c>
      <c r="V108" s="32"/>
      <c r="W108" s="37">
        <v>2016</v>
      </c>
      <c r="X108" s="191" t="s">
        <v>3213</v>
      </c>
    </row>
    <row r="109" spans="1:24" s="26" customFormat="1" ht="51" x14ac:dyDescent="0.25">
      <c r="A109" s="70" t="s">
        <v>982</v>
      </c>
      <c r="B109" s="32" t="s">
        <v>28</v>
      </c>
      <c r="C109" s="32" t="s">
        <v>529</v>
      </c>
      <c r="D109" s="98" t="s">
        <v>530</v>
      </c>
      <c r="E109" s="98" t="s">
        <v>531</v>
      </c>
      <c r="F109" s="98" t="s">
        <v>532</v>
      </c>
      <c r="G109" s="32" t="s">
        <v>2226</v>
      </c>
      <c r="H109" s="34">
        <v>0</v>
      </c>
      <c r="I109" s="32">
        <v>710000000</v>
      </c>
      <c r="J109" s="32" t="s">
        <v>33</v>
      </c>
      <c r="K109" s="32" t="s">
        <v>48</v>
      </c>
      <c r="L109" s="32" t="s">
        <v>33</v>
      </c>
      <c r="M109" s="32" t="s">
        <v>35</v>
      </c>
      <c r="N109" s="32" t="s">
        <v>50</v>
      </c>
      <c r="O109" s="32" t="s">
        <v>2241</v>
      </c>
      <c r="P109" s="32">
        <v>112</v>
      </c>
      <c r="Q109" s="32" t="s">
        <v>533</v>
      </c>
      <c r="R109" s="36">
        <v>50</v>
      </c>
      <c r="S109" s="36">
        <v>570</v>
      </c>
      <c r="T109" s="36">
        <v>0</v>
      </c>
      <c r="U109" s="36">
        <f t="shared" si="9"/>
        <v>0</v>
      </c>
      <c r="V109" s="32"/>
      <c r="W109" s="37">
        <v>2016</v>
      </c>
      <c r="X109" s="72" t="s">
        <v>3211</v>
      </c>
    </row>
    <row r="110" spans="1:24" s="26" customFormat="1" ht="51" x14ac:dyDescent="0.25">
      <c r="A110" s="70" t="s">
        <v>3220</v>
      </c>
      <c r="B110" s="32" t="s">
        <v>28</v>
      </c>
      <c r="C110" s="32" t="s">
        <v>529</v>
      </c>
      <c r="D110" s="98" t="s">
        <v>530</v>
      </c>
      <c r="E110" s="98" t="s">
        <v>531</v>
      </c>
      <c r="F110" s="98" t="s">
        <v>532</v>
      </c>
      <c r="G110" s="32" t="s">
        <v>2226</v>
      </c>
      <c r="H110" s="34">
        <v>0</v>
      </c>
      <c r="I110" s="32">
        <v>710000000</v>
      </c>
      <c r="J110" s="32" t="s">
        <v>33</v>
      </c>
      <c r="K110" s="32" t="s">
        <v>48</v>
      </c>
      <c r="L110" s="32" t="s">
        <v>33</v>
      </c>
      <c r="M110" s="32" t="s">
        <v>35</v>
      </c>
      <c r="N110" s="32" t="s">
        <v>50</v>
      </c>
      <c r="O110" s="32" t="s">
        <v>2241</v>
      </c>
      <c r="P110" s="32">
        <v>112</v>
      </c>
      <c r="Q110" s="32" t="s">
        <v>533</v>
      </c>
      <c r="R110" s="36">
        <v>50</v>
      </c>
      <c r="S110" s="36">
        <v>570</v>
      </c>
      <c r="T110" s="36">
        <f t="shared" ref="T110" si="18">R110*S110</f>
        <v>28500</v>
      </c>
      <c r="U110" s="36">
        <f t="shared" si="9"/>
        <v>31920.000000000004</v>
      </c>
      <c r="V110" s="32"/>
      <c r="W110" s="37">
        <v>2016</v>
      </c>
      <c r="X110" s="191" t="s">
        <v>3213</v>
      </c>
    </row>
    <row r="111" spans="1:24" s="26" customFormat="1" ht="63.75" x14ac:dyDescent="0.25">
      <c r="A111" s="70" t="s">
        <v>983</v>
      </c>
      <c r="B111" s="32" t="s">
        <v>28</v>
      </c>
      <c r="C111" s="32" t="s">
        <v>534</v>
      </c>
      <c r="D111" s="98" t="s">
        <v>535</v>
      </c>
      <c r="E111" s="98" t="s">
        <v>536</v>
      </c>
      <c r="F111" s="98" t="s">
        <v>537</v>
      </c>
      <c r="G111" s="32" t="s">
        <v>2226</v>
      </c>
      <c r="H111" s="34">
        <v>0</v>
      </c>
      <c r="I111" s="32">
        <v>710000000</v>
      </c>
      <c r="J111" s="32" t="s">
        <v>33</v>
      </c>
      <c r="K111" s="32" t="s">
        <v>48</v>
      </c>
      <c r="L111" s="32" t="s">
        <v>33</v>
      </c>
      <c r="M111" s="32" t="s">
        <v>35</v>
      </c>
      <c r="N111" s="32" t="s">
        <v>50</v>
      </c>
      <c r="O111" s="32" t="s">
        <v>2241</v>
      </c>
      <c r="P111" s="32">
        <v>796</v>
      </c>
      <c r="Q111" s="32" t="s">
        <v>46</v>
      </c>
      <c r="R111" s="36">
        <v>50</v>
      </c>
      <c r="S111" s="36">
        <v>2732.5</v>
      </c>
      <c r="T111" s="36">
        <v>0</v>
      </c>
      <c r="U111" s="36">
        <f t="shared" si="9"/>
        <v>0</v>
      </c>
      <c r="V111" s="32"/>
      <c r="W111" s="37">
        <v>2016</v>
      </c>
      <c r="X111" s="72" t="s">
        <v>3211</v>
      </c>
    </row>
    <row r="112" spans="1:24" s="26" customFormat="1" ht="63.75" x14ac:dyDescent="0.25">
      <c r="A112" s="70" t="s">
        <v>3221</v>
      </c>
      <c r="B112" s="32" t="s">
        <v>28</v>
      </c>
      <c r="C112" s="32" t="s">
        <v>534</v>
      </c>
      <c r="D112" s="98" t="s">
        <v>535</v>
      </c>
      <c r="E112" s="98" t="s">
        <v>536</v>
      </c>
      <c r="F112" s="98" t="s">
        <v>537</v>
      </c>
      <c r="G112" s="32" t="s">
        <v>2226</v>
      </c>
      <c r="H112" s="34">
        <v>0</v>
      </c>
      <c r="I112" s="32">
        <v>710000000</v>
      </c>
      <c r="J112" s="32" t="s">
        <v>33</v>
      </c>
      <c r="K112" s="32" t="s">
        <v>48</v>
      </c>
      <c r="L112" s="32" t="s">
        <v>33</v>
      </c>
      <c r="M112" s="32" t="s">
        <v>35</v>
      </c>
      <c r="N112" s="32" t="s">
        <v>50</v>
      </c>
      <c r="O112" s="32" t="s">
        <v>2241</v>
      </c>
      <c r="P112" s="32">
        <v>796</v>
      </c>
      <c r="Q112" s="32" t="s">
        <v>46</v>
      </c>
      <c r="R112" s="36">
        <v>50</v>
      </c>
      <c r="S112" s="36">
        <v>2732.5</v>
      </c>
      <c r="T112" s="36">
        <f t="shared" ref="T112" si="19">R112*S112</f>
        <v>136625</v>
      </c>
      <c r="U112" s="36">
        <f t="shared" si="9"/>
        <v>153020.00000000003</v>
      </c>
      <c r="V112" s="32"/>
      <c r="W112" s="37">
        <v>2016</v>
      </c>
      <c r="X112" s="191" t="s">
        <v>3213</v>
      </c>
    </row>
    <row r="113" spans="1:153" s="26" customFormat="1" ht="51" x14ac:dyDescent="0.25">
      <c r="A113" s="70" t="s">
        <v>984</v>
      </c>
      <c r="B113" s="32" t="s">
        <v>28</v>
      </c>
      <c r="C113" s="32" t="s">
        <v>534</v>
      </c>
      <c r="D113" s="98" t="s">
        <v>535</v>
      </c>
      <c r="E113" s="98" t="s">
        <v>536</v>
      </c>
      <c r="F113" s="98" t="s">
        <v>538</v>
      </c>
      <c r="G113" s="32" t="s">
        <v>2226</v>
      </c>
      <c r="H113" s="34">
        <v>0</v>
      </c>
      <c r="I113" s="32">
        <v>710000000</v>
      </c>
      <c r="J113" s="32" t="s">
        <v>33</v>
      </c>
      <c r="K113" s="32" t="s">
        <v>48</v>
      </c>
      <c r="L113" s="32" t="s">
        <v>33</v>
      </c>
      <c r="M113" s="32" t="s">
        <v>35</v>
      </c>
      <c r="N113" s="32" t="s">
        <v>50</v>
      </c>
      <c r="O113" s="32" t="s">
        <v>2241</v>
      </c>
      <c r="P113" s="32">
        <v>796</v>
      </c>
      <c r="Q113" s="32" t="s">
        <v>46</v>
      </c>
      <c r="R113" s="36">
        <v>50</v>
      </c>
      <c r="S113" s="36">
        <v>1732.5</v>
      </c>
      <c r="T113" s="36">
        <v>0</v>
      </c>
      <c r="U113" s="36">
        <f t="shared" si="9"/>
        <v>0</v>
      </c>
      <c r="V113" s="32"/>
      <c r="W113" s="37">
        <v>2016</v>
      </c>
      <c r="X113" s="72" t="s">
        <v>3211</v>
      </c>
    </row>
    <row r="114" spans="1:153" s="26" customFormat="1" ht="51" x14ac:dyDescent="0.25">
      <c r="A114" s="70" t="s">
        <v>3222</v>
      </c>
      <c r="B114" s="32" t="s">
        <v>28</v>
      </c>
      <c r="C114" s="32" t="s">
        <v>534</v>
      </c>
      <c r="D114" s="98" t="s">
        <v>535</v>
      </c>
      <c r="E114" s="98" t="s">
        <v>536</v>
      </c>
      <c r="F114" s="98" t="s">
        <v>538</v>
      </c>
      <c r="G114" s="32" t="s">
        <v>2226</v>
      </c>
      <c r="H114" s="34">
        <v>0</v>
      </c>
      <c r="I114" s="32">
        <v>710000000</v>
      </c>
      <c r="J114" s="32" t="s">
        <v>33</v>
      </c>
      <c r="K114" s="32" t="s">
        <v>48</v>
      </c>
      <c r="L114" s="32" t="s">
        <v>33</v>
      </c>
      <c r="M114" s="32" t="s">
        <v>35</v>
      </c>
      <c r="N114" s="32" t="s">
        <v>50</v>
      </c>
      <c r="O114" s="32" t="s">
        <v>2241</v>
      </c>
      <c r="P114" s="32">
        <v>796</v>
      </c>
      <c r="Q114" s="32" t="s">
        <v>46</v>
      </c>
      <c r="R114" s="36">
        <v>50</v>
      </c>
      <c r="S114" s="36">
        <v>1732.5</v>
      </c>
      <c r="T114" s="36">
        <f t="shared" ref="T114" si="20">R114*S114</f>
        <v>86625</v>
      </c>
      <c r="U114" s="36">
        <f t="shared" si="9"/>
        <v>97020.000000000015</v>
      </c>
      <c r="V114" s="32"/>
      <c r="W114" s="37">
        <v>2016</v>
      </c>
      <c r="X114" s="191" t="s">
        <v>3213</v>
      </c>
    </row>
    <row r="115" spans="1:153" s="22" customFormat="1" ht="25.5" customHeight="1" x14ac:dyDescent="0.25">
      <c r="A115" s="70" t="s">
        <v>1318</v>
      </c>
      <c r="B115" s="32" t="s">
        <v>28</v>
      </c>
      <c r="C115" s="32" t="s">
        <v>539</v>
      </c>
      <c r="D115" s="98" t="s">
        <v>540</v>
      </c>
      <c r="E115" s="98" t="s">
        <v>541</v>
      </c>
      <c r="F115" s="98" t="s">
        <v>542</v>
      </c>
      <c r="G115" s="32" t="s">
        <v>2226</v>
      </c>
      <c r="H115" s="34">
        <v>0</v>
      </c>
      <c r="I115" s="32">
        <v>710000000</v>
      </c>
      <c r="J115" s="32" t="s">
        <v>33</v>
      </c>
      <c r="K115" s="32" t="s">
        <v>48</v>
      </c>
      <c r="L115" s="32" t="s">
        <v>33</v>
      </c>
      <c r="M115" s="32" t="s">
        <v>35</v>
      </c>
      <c r="N115" s="32" t="s">
        <v>50</v>
      </c>
      <c r="O115" s="32" t="s">
        <v>2241</v>
      </c>
      <c r="P115" s="32">
        <v>796</v>
      </c>
      <c r="Q115" s="32" t="s">
        <v>46</v>
      </c>
      <c r="R115" s="36">
        <v>40</v>
      </c>
      <c r="S115" s="36">
        <v>11667.5</v>
      </c>
      <c r="T115" s="36">
        <f t="shared" si="8"/>
        <v>466700</v>
      </c>
      <c r="U115" s="36">
        <f t="shared" si="9"/>
        <v>522704.00000000006</v>
      </c>
      <c r="V115" s="32"/>
      <c r="W115" s="37">
        <v>2016</v>
      </c>
      <c r="X115" s="72"/>
    </row>
    <row r="116" spans="1:153" s="22" customFormat="1" ht="76.5" customHeight="1" x14ac:dyDescent="0.25">
      <c r="A116" s="70" t="s">
        <v>985</v>
      </c>
      <c r="B116" s="32" t="s">
        <v>28</v>
      </c>
      <c r="C116" s="32" t="s">
        <v>543</v>
      </c>
      <c r="D116" s="98" t="s">
        <v>544</v>
      </c>
      <c r="E116" s="98" t="s">
        <v>545</v>
      </c>
      <c r="F116" s="98" t="s">
        <v>546</v>
      </c>
      <c r="G116" s="32" t="s">
        <v>32</v>
      </c>
      <c r="H116" s="34">
        <v>0</v>
      </c>
      <c r="I116" s="32">
        <v>710000000</v>
      </c>
      <c r="J116" s="32" t="s">
        <v>33</v>
      </c>
      <c r="K116" s="32" t="s">
        <v>106</v>
      </c>
      <c r="L116" s="32" t="s">
        <v>33</v>
      </c>
      <c r="M116" s="32" t="s">
        <v>35</v>
      </c>
      <c r="N116" s="32" t="s">
        <v>48</v>
      </c>
      <c r="O116" s="32" t="s">
        <v>2241</v>
      </c>
      <c r="P116" s="32">
        <v>796</v>
      </c>
      <c r="Q116" s="32" t="s">
        <v>46</v>
      </c>
      <c r="R116" s="36">
        <v>1</v>
      </c>
      <c r="S116" s="36">
        <v>1654429.14</v>
      </c>
      <c r="T116" s="36">
        <v>0</v>
      </c>
      <c r="U116" s="36">
        <v>0</v>
      </c>
      <c r="V116" s="32"/>
      <c r="W116" s="37">
        <v>2016</v>
      </c>
      <c r="X116" s="72" t="s">
        <v>2862</v>
      </c>
    </row>
    <row r="117" spans="1:153" s="26" customFormat="1" ht="63.75" customHeight="1" x14ac:dyDescent="0.25">
      <c r="A117" s="70" t="s">
        <v>2869</v>
      </c>
      <c r="B117" s="32" t="s">
        <v>28</v>
      </c>
      <c r="C117" s="32" t="s">
        <v>543</v>
      </c>
      <c r="D117" s="98" t="s">
        <v>544</v>
      </c>
      <c r="E117" s="98" t="s">
        <v>545</v>
      </c>
      <c r="F117" s="98" t="s">
        <v>546</v>
      </c>
      <c r="G117" s="32" t="s">
        <v>32</v>
      </c>
      <c r="H117" s="34">
        <v>0</v>
      </c>
      <c r="I117" s="32">
        <v>710000000</v>
      </c>
      <c r="J117" s="32" t="s">
        <v>33</v>
      </c>
      <c r="K117" s="32" t="s">
        <v>250</v>
      </c>
      <c r="L117" s="32" t="s">
        <v>33</v>
      </c>
      <c r="M117" s="32" t="s">
        <v>35</v>
      </c>
      <c r="N117" s="32" t="s">
        <v>116</v>
      </c>
      <c r="O117" s="32" t="s">
        <v>2241</v>
      </c>
      <c r="P117" s="32">
        <v>796</v>
      </c>
      <c r="Q117" s="32" t="s">
        <v>46</v>
      </c>
      <c r="R117" s="36">
        <v>1</v>
      </c>
      <c r="S117" s="36">
        <v>1654429.14</v>
      </c>
      <c r="T117" s="36">
        <f t="shared" ref="T117" si="21">R117*S117</f>
        <v>1654429.14</v>
      </c>
      <c r="U117" s="36">
        <f t="shared" ref="U117" si="22">T117*1.12</f>
        <v>1852960.6368</v>
      </c>
      <c r="V117" s="32"/>
      <c r="W117" s="37">
        <v>2016</v>
      </c>
      <c r="X117" s="72" t="s">
        <v>2870</v>
      </c>
    </row>
    <row r="118" spans="1:153" s="73" customFormat="1" ht="89.25" customHeight="1" x14ac:dyDescent="0.25">
      <c r="A118" s="120" t="s">
        <v>986</v>
      </c>
      <c r="B118" s="32" t="s">
        <v>28</v>
      </c>
      <c r="C118" s="32" t="s">
        <v>592</v>
      </c>
      <c r="D118" s="98" t="s">
        <v>1387</v>
      </c>
      <c r="E118" s="98" t="s">
        <v>1388</v>
      </c>
      <c r="F118" s="98" t="s">
        <v>593</v>
      </c>
      <c r="G118" s="32" t="s">
        <v>2226</v>
      </c>
      <c r="H118" s="34">
        <v>50</v>
      </c>
      <c r="I118" s="32">
        <v>710000000</v>
      </c>
      <c r="J118" s="32" t="s">
        <v>33</v>
      </c>
      <c r="K118" s="32" t="s">
        <v>232</v>
      </c>
      <c r="L118" s="32" t="s">
        <v>33</v>
      </c>
      <c r="M118" s="32" t="s">
        <v>35</v>
      </c>
      <c r="N118" s="32" t="s">
        <v>233</v>
      </c>
      <c r="O118" s="32" t="s">
        <v>2241</v>
      </c>
      <c r="P118" s="32">
        <v>839</v>
      </c>
      <c r="Q118" s="32" t="s">
        <v>42</v>
      </c>
      <c r="R118" s="36">
        <v>365</v>
      </c>
      <c r="S118" s="36">
        <v>19571.400000000001</v>
      </c>
      <c r="T118" s="36">
        <f t="shared" si="8"/>
        <v>7143561.0000000009</v>
      </c>
      <c r="U118" s="36">
        <f t="shared" si="9"/>
        <v>8000788.3200000022</v>
      </c>
      <c r="V118" s="32"/>
      <c r="W118" s="37">
        <v>2016</v>
      </c>
      <c r="X118" s="72"/>
    </row>
    <row r="119" spans="1:153" s="26" customFormat="1" ht="67.5" customHeight="1" x14ac:dyDescent="0.25">
      <c r="A119" s="120" t="s">
        <v>2308</v>
      </c>
      <c r="B119" s="32" t="s">
        <v>28</v>
      </c>
      <c r="C119" s="44" t="s">
        <v>2309</v>
      </c>
      <c r="D119" s="98" t="s">
        <v>2310</v>
      </c>
      <c r="E119" s="98" t="s">
        <v>2708</v>
      </c>
      <c r="F119" s="98" t="s">
        <v>2311</v>
      </c>
      <c r="G119" s="32" t="s">
        <v>2225</v>
      </c>
      <c r="H119" s="34">
        <v>0</v>
      </c>
      <c r="I119" s="32">
        <v>710000000</v>
      </c>
      <c r="J119" s="32" t="s">
        <v>33</v>
      </c>
      <c r="K119" s="32" t="s">
        <v>580</v>
      </c>
      <c r="L119" s="32" t="s">
        <v>33</v>
      </c>
      <c r="M119" s="32" t="s">
        <v>35</v>
      </c>
      <c r="N119" s="32" t="s">
        <v>242</v>
      </c>
      <c r="O119" s="35" t="s">
        <v>2251</v>
      </c>
      <c r="P119" s="32">
        <v>796</v>
      </c>
      <c r="Q119" s="32" t="s">
        <v>46</v>
      </c>
      <c r="R119" s="36">
        <v>1</v>
      </c>
      <c r="S119" s="36">
        <v>11229166.67</v>
      </c>
      <c r="T119" s="36">
        <v>11229166.67</v>
      </c>
      <c r="U119" s="36">
        <f>T119*1.12</f>
        <v>12576666.670400001</v>
      </c>
      <c r="V119" s="32"/>
      <c r="W119" s="32">
        <v>2016</v>
      </c>
      <c r="X119" s="72" t="s">
        <v>2312</v>
      </c>
    </row>
    <row r="120" spans="1:153" s="40" customFormat="1" ht="51" x14ac:dyDescent="0.25">
      <c r="A120" s="120" t="s">
        <v>2730</v>
      </c>
      <c r="B120" s="32" t="s">
        <v>28</v>
      </c>
      <c r="C120" s="93" t="s">
        <v>1251</v>
      </c>
      <c r="D120" s="98" t="s">
        <v>1252</v>
      </c>
      <c r="E120" s="98" t="s">
        <v>1253</v>
      </c>
      <c r="F120" s="98" t="s">
        <v>2732</v>
      </c>
      <c r="G120" s="32" t="s">
        <v>2225</v>
      </c>
      <c r="H120" s="34">
        <v>0</v>
      </c>
      <c r="I120" s="32">
        <v>710000000</v>
      </c>
      <c r="J120" s="32" t="s">
        <v>33</v>
      </c>
      <c r="K120" s="32" t="s">
        <v>48</v>
      </c>
      <c r="L120" s="32" t="s">
        <v>33</v>
      </c>
      <c r="M120" s="32" t="s">
        <v>35</v>
      </c>
      <c r="N120" s="32" t="s">
        <v>563</v>
      </c>
      <c r="O120" s="35" t="s">
        <v>2241</v>
      </c>
      <c r="P120" s="32">
        <v>796</v>
      </c>
      <c r="Q120" s="32" t="s">
        <v>46</v>
      </c>
      <c r="R120" s="36">
        <v>25</v>
      </c>
      <c r="S120" s="36">
        <v>700517.28</v>
      </c>
      <c r="T120" s="36">
        <v>0</v>
      </c>
      <c r="U120" s="36">
        <v>0</v>
      </c>
      <c r="V120" s="32"/>
      <c r="W120" s="32">
        <v>2016</v>
      </c>
      <c r="X120" s="72" t="s">
        <v>2862</v>
      </c>
    </row>
    <row r="121" spans="1:153" s="26" customFormat="1" ht="63.75" customHeight="1" x14ac:dyDescent="0.25">
      <c r="A121" s="120" t="s">
        <v>2871</v>
      </c>
      <c r="B121" s="32" t="s">
        <v>28</v>
      </c>
      <c r="C121" s="93" t="s">
        <v>1251</v>
      </c>
      <c r="D121" s="98" t="s">
        <v>1252</v>
      </c>
      <c r="E121" s="98" t="s">
        <v>1253</v>
      </c>
      <c r="F121" s="98" t="s">
        <v>2732</v>
      </c>
      <c r="G121" s="32" t="s">
        <v>2225</v>
      </c>
      <c r="H121" s="34">
        <v>0</v>
      </c>
      <c r="I121" s="32">
        <v>710000000</v>
      </c>
      <c r="J121" s="32" t="s">
        <v>33</v>
      </c>
      <c r="K121" s="32" t="s">
        <v>250</v>
      </c>
      <c r="L121" s="32" t="s">
        <v>33</v>
      </c>
      <c r="M121" s="32" t="s">
        <v>35</v>
      </c>
      <c r="N121" s="32" t="s">
        <v>223</v>
      </c>
      <c r="O121" s="35" t="s">
        <v>2241</v>
      </c>
      <c r="P121" s="32">
        <v>796</v>
      </c>
      <c r="Q121" s="32" t="s">
        <v>46</v>
      </c>
      <c r="R121" s="36">
        <v>25</v>
      </c>
      <c r="S121" s="36">
        <v>700517.28</v>
      </c>
      <c r="T121" s="36">
        <f>R121*S121</f>
        <v>17512932</v>
      </c>
      <c r="U121" s="36">
        <f>T121*1.12</f>
        <v>19614483.840000004</v>
      </c>
      <c r="V121" s="32"/>
      <c r="W121" s="32">
        <v>2016</v>
      </c>
      <c r="X121" s="190" t="s">
        <v>2872</v>
      </c>
    </row>
    <row r="122" spans="1:153" s="26" customFormat="1" ht="62.25" customHeight="1" x14ac:dyDescent="0.25">
      <c r="A122" s="70" t="s">
        <v>2873</v>
      </c>
      <c r="B122" s="32" t="s">
        <v>28</v>
      </c>
      <c r="C122" s="32" t="s">
        <v>2874</v>
      </c>
      <c r="D122" s="141" t="s">
        <v>2875</v>
      </c>
      <c r="E122" s="141" t="s">
        <v>3208</v>
      </c>
      <c r="F122" s="141" t="s">
        <v>2876</v>
      </c>
      <c r="G122" s="32" t="s">
        <v>2226</v>
      </c>
      <c r="H122" s="34">
        <v>74</v>
      </c>
      <c r="I122" s="32">
        <v>710000000</v>
      </c>
      <c r="J122" s="32" t="s">
        <v>33</v>
      </c>
      <c r="K122" s="32" t="s">
        <v>250</v>
      </c>
      <c r="L122" s="32" t="s">
        <v>33</v>
      </c>
      <c r="M122" s="32" t="s">
        <v>35</v>
      </c>
      <c r="N122" s="32" t="s">
        <v>50</v>
      </c>
      <c r="O122" s="35" t="s">
        <v>2867</v>
      </c>
      <c r="P122" s="32">
        <v>796</v>
      </c>
      <c r="Q122" s="32" t="s">
        <v>46</v>
      </c>
      <c r="R122" s="36">
        <v>5000</v>
      </c>
      <c r="S122" s="36">
        <v>16.82</v>
      </c>
      <c r="T122" s="36">
        <f>R122*S122</f>
        <v>84100</v>
      </c>
      <c r="U122" s="36">
        <f>T122*1.12</f>
        <v>94192.000000000015</v>
      </c>
      <c r="V122" s="32" t="s">
        <v>3292</v>
      </c>
      <c r="W122" s="37">
        <v>2016</v>
      </c>
      <c r="X122" s="72" t="s">
        <v>2877</v>
      </c>
    </row>
    <row r="123" spans="1:153" s="127" customFormat="1" ht="12.75" customHeight="1" x14ac:dyDescent="0.25">
      <c r="A123" s="121" t="s">
        <v>184</v>
      </c>
      <c r="B123" s="54"/>
      <c r="C123" s="55"/>
      <c r="D123" s="104"/>
      <c r="E123" s="104"/>
      <c r="F123" s="104"/>
      <c r="G123" s="56"/>
      <c r="H123" s="57"/>
      <c r="I123" s="54"/>
      <c r="J123" s="38"/>
      <c r="K123" s="58"/>
      <c r="L123" s="58"/>
      <c r="M123" s="58"/>
      <c r="N123" s="58"/>
      <c r="O123" s="32"/>
      <c r="P123" s="54"/>
      <c r="Q123" s="38"/>
      <c r="R123" s="59"/>
      <c r="S123" s="59"/>
      <c r="T123" s="59">
        <f>SUM(T14:T122)</f>
        <v>843981389.63</v>
      </c>
      <c r="U123" s="59">
        <f>SUM(U14:U122)</f>
        <v>945259156.38560021</v>
      </c>
      <c r="V123" s="54"/>
      <c r="W123" s="54"/>
      <c r="X123" s="193"/>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row>
    <row r="124" spans="1:153" s="127" customFormat="1" ht="12.75" customHeight="1" x14ac:dyDescent="0.25">
      <c r="A124" s="121" t="s">
        <v>185</v>
      </c>
      <c r="B124" s="54"/>
      <c r="C124" s="55"/>
      <c r="D124" s="104"/>
      <c r="E124" s="104"/>
      <c r="F124" s="104"/>
      <c r="G124" s="56"/>
      <c r="H124" s="57"/>
      <c r="I124" s="54"/>
      <c r="J124" s="38"/>
      <c r="K124" s="58"/>
      <c r="L124" s="58"/>
      <c r="M124" s="58"/>
      <c r="N124" s="58"/>
      <c r="O124" s="32"/>
      <c r="P124" s="54"/>
      <c r="Q124" s="38"/>
      <c r="R124" s="59"/>
      <c r="S124" s="59"/>
      <c r="T124" s="59"/>
      <c r="U124" s="59"/>
      <c r="V124" s="54"/>
      <c r="W124" s="54"/>
      <c r="X124" s="193"/>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row>
    <row r="125" spans="1:153" s="101" customFormat="1" ht="51" x14ac:dyDescent="0.2">
      <c r="A125" s="120" t="s">
        <v>51</v>
      </c>
      <c r="B125" s="32" t="s">
        <v>28</v>
      </c>
      <c r="C125" s="32" t="s">
        <v>52</v>
      </c>
      <c r="D125" s="98" t="s">
        <v>53</v>
      </c>
      <c r="E125" s="98" t="s">
        <v>54</v>
      </c>
      <c r="F125" s="98" t="s">
        <v>2313</v>
      </c>
      <c r="G125" s="32" t="s">
        <v>32</v>
      </c>
      <c r="H125" s="39">
        <v>90</v>
      </c>
      <c r="I125" s="32">
        <v>710000000</v>
      </c>
      <c r="J125" s="32" t="s">
        <v>33</v>
      </c>
      <c r="K125" s="32" t="s">
        <v>55</v>
      </c>
      <c r="L125" s="32" t="s">
        <v>56</v>
      </c>
      <c r="M125" s="32"/>
      <c r="N125" s="32" t="s">
        <v>57</v>
      </c>
      <c r="O125" s="32" t="s">
        <v>2300</v>
      </c>
      <c r="P125" s="32"/>
      <c r="Q125" s="32"/>
      <c r="R125" s="36"/>
      <c r="S125" s="36"/>
      <c r="T125" s="36">
        <f>U125/1.12</f>
        <v>0</v>
      </c>
      <c r="U125" s="36">
        <v>0</v>
      </c>
      <c r="V125" s="32" t="s">
        <v>38</v>
      </c>
      <c r="W125" s="32">
        <v>2015</v>
      </c>
      <c r="X125" s="72" t="s">
        <v>2314</v>
      </c>
    </row>
    <row r="126" spans="1:153" s="101" customFormat="1" ht="51" x14ac:dyDescent="0.2">
      <c r="A126" s="120" t="s">
        <v>2315</v>
      </c>
      <c r="B126" s="32" t="s">
        <v>28</v>
      </c>
      <c r="C126" s="32" t="s">
        <v>52</v>
      </c>
      <c r="D126" s="98" t="s">
        <v>53</v>
      </c>
      <c r="E126" s="98" t="s">
        <v>54</v>
      </c>
      <c r="F126" s="98" t="s">
        <v>2313</v>
      </c>
      <c r="G126" s="32" t="s">
        <v>32</v>
      </c>
      <c r="H126" s="39">
        <v>90</v>
      </c>
      <c r="I126" s="32">
        <v>710000000</v>
      </c>
      <c r="J126" s="32" t="s">
        <v>33</v>
      </c>
      <c r="K126" s="32" t="s">
        <v>2017</v>
      </c>
      <c r="L126" s="32" t="s">
        <v>56</v>
      </c>
      <c r="M126" s="32"/>
      <c r="N126" s="32" t="s">
        <v>57</v>
      </c>
      <c r="O126" s="32" t="s">
        <v>2300</v>
      </c>
      <c r="P126" s="32"/>
      <c r="Q126" s="32"/>
      <c r="R126" s="36"/>
      <c r="S126" s="36"/>
      <c r="T126" s="36">
        <f>U126/1.12</f>
        <v>1259887689.1607141</v>
      </c>
      <c r="U126" s="36">
        <v>1411074211.8599999</v>
      </c>
      <c r="V126" s="32" t="s">
        <v>38</v>
      </c>
      <c r="W126" s="32">
        <v>2016</v>
      </c>
      <c r="X126" s="72" t="s">
        <v>2316</v>
      </c>
    </row>
    <row r="127" spans="1:153" s="101" customFormat="1" ht="51" x14ac:dyDescent="0.2">
      <c r="A127" s="120" t="s">
        <v>58</v>
      </c>
      <c r="B127" s="32" t="s">
        <v>28</v>
      </c>
      <c r="C127" s="32" t="s">
        <v>52</v>
      </c>
      <c r="D127" s="98" t="s">
        <v>53</v>
      </c>
      <c r="E127" s="98" t="s">
        <v>54</v>
      </c>
      <c r="F127" s="98" t="s">
        <v>77</v>
      </c>
      <c r="G127" s="32" t="s">
        <v>32</v>
      </c>
      <c r="H127" s="39">
        <v>90</v>
      </c>
      <c r="I127" s="32">
        <v>710000000</v>
      </c>
      <c r="J127" s="32" t="s">
        <v>33</v>
      </c>
      <c r="K127" s="32" t="s">
        <v>55</v>
      </c>
      <c r="L127" s="32" t="s">
        <v>56</v>
      </c>
      <c r="M127" s="32"/>
      <c r="N127" s="32" t="s">
        <v>57</v>
      </c>
      <c r="O127" s="32" t="s">
        <v>2300</v>
      </c>
      <c r="P127" s="32"/>
      <c r="Q127" s="32"/>
      <c r="R127" s="36"/>
      <c r="S127" s="36"/>
      <c r="T127" s="36">
        <f t="shared" ref="T127:T128" si="23">U127/1.12</f>
        <v>0</v>
      </c>
      <c r="U127" s="36">
        <v>0</v>
      </c>
      <c r="V127" s="32" t="s">
        <v>38</v>
      </c>
      <c r="W127" s="32">
        <v>2015</v>
      </c>
      <c r="X127" s="72" t="s">
        <v>2314</v>
      </c>
    </row>
    <row r="128" spans="1:153" s="101" customFormat="1" ht="51" x14ac:dyDescent="0.2">
      <c r="A128" s="120" t="s">
        <v>2317</v>
      </c>
      <c r="B128" s="32" t="s">
        <v>28</v>
      </c>
      <c r="C128" s="32" t="s">
        <v>52</v>
      </c>
      <c r="D128" s="98" t="s">
        <v>53</v>
      </c>
      <c r="E128" s="98" t="s">
        <v>54</v>
      </c>
      <c r="F128" s="98" t="s">
        <v>77</v>
      </c>
      <c r="G128" s="32" t="s">
        <v>32</v>
      </c>
      <c r="H128" s="39">
        <v>90</v>
      </c>
      <c r="I128" s="32">
        <v>710000000</v>
      </c>
      <c r="J128" s="32" t="s">
        <v>33</v>
      </c>
      <c r="K128" s="32" t="s">
        <v>55</v>
      </c>
      <c r="L128" s="32" t="s">
        <v>56</v>
      </c>
      <c r="M128" s="32"/>
      <c r="N128" s="32" t="s">
        <v>57</v>
      </c>
      <c r="O128" s="32" t="s">
        <v>2300</v>
      </c>
      <c r="P128" s="32"/>
      <c r="Q128" s="32"/>
      <c r="R128" s="36"/>
      <c r="S128" s="36"/>
      <c r="T128" s="36">
        <f t="shared" si="23"/>
        <v>8990330.3571428563</v>
      </c>
      <c r="U128" s="36">
        <v>10069170</v>
      </c>
      <c r="V128" s="32" t="s">
        <v>38</v>
      </c>
      <c r="W128" s="32">
        <v>2015</v>
      </c>
      <c r="X128" s="72" t="s">
        <v>2318</v>
      </c>
    </row>
    <row r="129" spans="1:24" s="101" customFormat="1" ht="51" x14ac:dyDescent="0.2">
      <c r="A129" s="120" t="s">
        <v>59</v>
      </c>
      <c r="B129" s="32" t="s">
        <v>28</v>
      </c>
      <c r="C129" s="32" t="s">
        <v>52</v>
      </c>
      <c r="D129" s="98" t="s">
        <v>53</v>
      </c>
      <c r="E129" s="98" t="s">
        <v>54</v>
      </c>
      <c r="F129" s="98" t="s">
        <v>2319</v>
      </c>
      <c r="G129" s="32" t="s">
        <v>32</v>
      </c>
      <c r="H129" s="39">
        <v>90</v>
      </c>
      <c r="I129" s="32">
        <v>710000000</v>
      </c>
      <c r="J129" s="32" t="s">
        <v>33</v>
      </c>
      <c r="K129" s="32" t="s">
        <v>55</v>
      </c>
      <c r="L129" s="32" t="s">
        <v>56</v>
      </c>
      <c r="M129" s="32"/>
      <c r="N129" s="32" t="s">
        <v>57</v>
      </c>
      <c r="O129" s="32" t="s">
        <v>2300</v>
      </c>
      <c r="P129" s="32"/>
      <c r="Q129" s="32"/>
      <c r="R129" s="36"/>
      <c r="S129" s="36"/>
      <c r="T129" s="36">
        <f t="shared" ref="T129:T130" si="24">U129/1.12</f>
        <v>0</v>
      </c>
      <c r="U129" s="36">
        <v>0</v>
      </c>
      <c r="V129" s="32" t="s">
        <v>38</v>
      </c>
      <c r="W129" s="32">
        <v>2015</v>
      </c>
      <c r="X129" s="72" t="s">
        <v>2314</v>
      </c>
    </row>
    <row r="130" spans="1:24" s="101" customFormat="1" ht="51" x14ac:dyDescent="0.2">
      <c r="A130" s="120" t="s">
        <v>2320</v>
      </c>
      <c r="B130" s="32" t="s">
        <v>28</v>
      </c>
      <c r="C130" s="32" t="s">
        <v>52</v>
      </c>
      <c r="D130" s="98" t="s">
        <v>53</v>
      </c>
      <c r="E130" s="98" t="s">
        <v>54</v>
      </c>
      <c r="F130" s="98" t="s">
        <v>2319</v>
      </c>
      <c r="G130" s="32" t="s">
        <v>32</v>
      </c>
      <c r="H130" s="39">
        <v>90</v>
      </c>
      <c r="I130" s="32">
        <v>710000000</v>
      </c>
      <c r="J130" s="32" t="s">
        <v>33</v>
      </c>
      <c r="K130" s="32" t="s">
        <v>55</v>
      </c>
      <c r="L130" s="32" t="s">
        <v>56</v>
      </c>
      <c r="M130" s="32"/>
      <c r="N130" s="32" t="s">
        <v>57</v>
      </c>
      <c r="O130" s="32" t="s">
        <v>2300</v>
      </c>
      <c r="P130" s="32"/>
      <c r="Q130" s="32"/>
      <c r="R130" s="36"/>
      <c r="S130" s="36"/>
      <c r="T130" s="36">
        <f t="shared" si="24"/>
        <v>512687352.6785714</v>
      </c>
      <c r="U130" s="36">
        <v>574209835</v>
      </c>
      <c r="V130" s="32" t="s">
        <v>38</v>
      </c>
      <c r="W130" s="32">
        <v>2015</v>
      </c>
      <c r="X130" s="72" t="s">
        <v>2318</v>
      </c>
    </row>
    <row r="131" spans="1:24" s="101" customFormat="1" ht="51" x14ac:dyDescent="0.2">
      <c r="A131" s="120" t="s">
        <v>60</v>
      </c>
      <c r="B131" s="32" t="s">
        <v>28</v>
      </c>
      <c r="C131" s="32" t="s">
        <v>52</v>
      </c>
      <c r="D131" s="98" t="s">
        <v>53</v>
      </c>
      <c r="E131" s="98" t="s">
        <v>54</v>
      </c>
      <c r="F131" s="98" t="s">
        <v>80</v>
      </c>
      <c r="G131" s="32" t="s">
        <v>32</v>
      </c>
      <c r="H131" s="39">
        <v>90</v>
      </c>
      <c r="I131" s="32">
        <v>710000000</v>
      </c>
      <c r="J131" s="32" t="s">
        <v>33</v>
      </c>
      <c r="K131" s="32" t="s">
        <v>55</v>
      </c>
      <c r="L131" s="32" t="s">
        <v>61</v>
      </c>
      <c r="M131" s="32"/>
      <c r="N131" s="32" t="s">
        <v>57</v>
      </c>
      <c r="O131" s="32" t="s">
        <v>2300</v>
      </c>
      <c r="P131" s="32"/>
      <c r="Q131" s="32"/>
      <c r="R131" s="36"/>
      <c r="S131" s="36"/>
      <c r="T131" s="36">
        <f t="shared" ref="T131:T132" si="25">U131/1.12</f>
        <v>0</v>
      </c>
      <c r="U131" s="36">
        <v>0</v>
      </c>
      <c r="V131" s="32" t="s">
        <v>38</v>
      </c>
      <c r="W131" s="32">
        <v>2015</v>
      </c>
      <c r="X131" s="72" t="s">
        <v>2314</v>
      </c>
    </row>
    <row r="132" spans="1:24" s="101" customFormat="1" ht="38.25" customHeight="1" x14ac:dyDescent="0.2">
      <c r="A132" s="120" t="s">
        <v>2321</v>
      </c>
      <c r="B132" s="32" t="s">
        <v>28</v>
      </c>
      <c r="C132" s="32" t="s">
        <v>52</v>
      </c>
      <c r="D132" s="98" t="s">
        <v>53</v>
      </c>
      <c r="E132" s="98" t="s">
        <v>54</v>
      </c>
      <c r="F132" s="98" t="s">
        <v>80</v>
      </c>
      <c r="G132" s="32" t="s">
        <v>32</v>
      </c>
      <c r="H132" s="39">
        <v>90</v>
      </c>
      <c r="I132" s="32">
        <v>710000000</v>
      </c>
      <c r="J132" s="32" t="s">
        <v>33</v>
      </c>
      <c r="K132" s="32" t="s">
        <v>55</v>
      </c>
      <c r="L132" s="32" t="s">
        <v>61</v>
      </c>
      <c r="M132" s="32"/>
      <c r="N132" s="32" t="s">
        <v>57</v>
      </c>
      <c r="O132" s="32" t="s">
        <v>2300</v>
      </c>
      <c r="P132" s="32"/>
      <c r="Q132" s="32"/>
      <c r="R132" s="36"/>
      <c r="S132" s="36"/>
      <c r="T132" s="36">
        <f t="shared" si="25"/>
        <v>819051074.99999988</v>
      </c>
      <c r="U132" s="36">
        <v>917337204</v>
      </c>
      <c r="V132" s="32" t="s">
        <v>38</v>
      </c>
      <c r="W132" s="32">
        <v>2015</v>
      </c>
      <c r="X132" s="72" t="s">
        <v>2318</v>
      </c>
    </row>
    <row r="133" spans="1:24" s="101" customFormat="1" ht="38.25" customHeight="1" x14ac:dyDescent="0.2">
      <c r="A133" s="120" t="s">
        <v>62</v>
      </c>
      <c r="B133" s="32" t="s">
        <v>28</v>
      </c>
      <c r="C133" s="32" t="s">
        <v>52</v>
      </c>
      <c r="D133" s="98" t="s">
        <v>53</v>
      </c>
      <c r="E133" s="98" t="s">
        <v>54</v>
      </c>
      <c r="F133" s="98" t="s">
        <v>2322</v>
      </c>
      <c r="G133" s="32" t="s">
        <v>32</v>
      </c>
      <c r="H133" s="39">
        <v>90</v>
      </c>
      <c r="I133" s="32">
        <v>710000000</v>
      </c>
      <c r="J133" s="32" t="s">
        <v>33</v>
      </c>
      <c r="K133" s="32" t="s">
        <v>55</v>
      </c>
      <c r="L133" s="32" t="s">
        <v>63</v>
      </c>
      <c r="M133" s="32"/>
      <c r="N133" s="32" t="s">
        <v>57</v>
      </c>
      <c r="O133" s="32" t="s">
        <v>2300</v>
      </c>
      <c r="P133" s="32"/>
      <c r="Q133" s="32"/>
      <c r="R133" s="36"/>
      <c r="S133" s="36"/>
      <c r="T133" s="36">
        <f t="shared" ref="T133:T134" si="26">U133/1.12</f>
        <v>0</v>
      </c>
      <c r="U133" s="36">
        <v>0</v>
      </c>
      <c r="V133" s="32" t="s">
        <v>38</v>
      </c>
      <c r="W133" s="32">
        <v>2015</v>
      </c>
      <c r="X133" s="72" t="s">
        <v>2314</v>
      </c>
    </row>
    <row r="134" spans="1:24" s="101" customFormat="1" ht="38.25" customHeight="1" x14ac:dyDescent="0.2">
      <c r="A134" s="120" t="s">
        <v>2323</v>
      </c>
      <c r="B134" s="32" t="s">
        <v>28</v>
      </c>
      <c r="C134" s="32" t="s">
        <v>52</v>
      </c>
      <c r="D134" s="98" t="s">
        <v>53</v>
      </c>
      <c r="E134" s="98" t="s">
        <v>54</v>
      </c>
      <c r="F134" s="98" t="s">
        <v>2322</v>
      </c>
      <c r="G134" s="32" t="s">
        <v>32</v>
      </c>
      <c r="H134" s="39">
        <v>90</v>
      </c>
      <c r="I134" s="32">
        <v>710000000</v>
      </c>
      <c r="J134" s="32" t="s">
        <v>33</v>
      </c>
      <c r="K134" s="32" t="s">
        <v>2017</v>
      </c>
      <c r="L134" s="32" t="s">
        <v>63</v>
      </c>
      <c r="M134" s="32"/>
      <c r="N134" s="32" t="s">
        <v>57</v>
      </c>
      <c r="O134" s="32" t="s">
        <v>2300</v>
      </c>
      <c r="P134" s="32"/>
      <c r="Q134" s="32"/>
      <c r="R134" s="36"/>
      <c r="S134" s="36"/>
      <c r="T134" s="36">
        <f t="shared" si="26"/>
        <v>1247144049.3035712</v>
      </c>
      <c r="U134" s="36">
        <v>1396801335.22</v>
      </c>
      <c r="V134" s="32" t="s">
        <v>38</v>
      </c>
      <c r="W134" s="32">
        <v>2016</v>
      </c>
      <c r="X134" s="72" t="s">
        <v>2324</v>
      </c>
    </row>
    <row r="135" spans="1:24" s="101" customFormat="1" ht="51" customHeight="1" x14ac:dyDescent="0.2">
      <c r="A135" s="120" t="s">
        <v>64</v>
      </c>
      <c r="B135" s="32" t="s">
        <v>28</v>
      </c>
      <c r="C135" s="32" t="s">
        <v>65</v>
      </c>
      <c r="D135" s="98" t="s">
        <v>66</v>
      </c>
      <c r="E135" s="98" t="s">
        <v>66</v>
      </c>
      <c r="F135" s="98" t="s">
        <v>2230</v>
      </c>
      <c r="G135" s="32" t="s">
        <v>32</v>
      </c>
      <c r="H135" s="39">
        <v>90</v>
      </c>
      <c r="I135" s="32">
        <v>710000000</v>
      </c>
      <c r="J135" s="32" t="s">
        <v>33</v>
      </c>
      <c r="K135" s="32" t="s">
        <v>55</v>
      </c>
      <c r="L135" s="32" t="s">
        <v>67</v>
      </c>
      <c r="M135" s="32"/>
      <c r="N135" s="32" t="s">
        <v>57</v>
      </c>
      <c r="O135" s="32" t="s">
        <v>2300</v>
      </c>
      <c r="P135" s="32"/>
      <c r="Q135" s="32"/>
      <c r="R135" s="36"/>
      <c r="S135" s="36"/>
      <c r="T135" s="36">
        <f t="shared" ref="T135:T136" si="27">U135/1.12</f>
        <v>0</v>
      </c>
      <c r="U135" s="36">
        <v>0</v>
      </c>
      <c r="V135" s="32" t="s">
        <v>38</v>
      </c>
      <c r="W135" s="32">
        <v>2015</v>
      </c>
      <c r="X135" s="72" t="s">
        <v>2314</v>
      </c>
    </row>
    <row r="136" spans="1:24" s="101" customFormat="1" ht="51" customHeight="1" x14ac:dyDescent="0.2">
      <c r="A136" s="120" t="s">
        <v>2325</v>
      </c>
      <c r="B136" s="32" t="s">
        <v>28</v>
      </c>
      <c r="C136" s="32" t="s">
        <v>65</v>
      </c>
      <c r="D136" s="98" t="s">
        <v>66</v>
      </c>
      <c r="E136" s="98" t="s">
        <v>66</v>
      </c>
      <c r="F136" s="98" t="s">
        <v>2230</v>
      </c>
      <c r="G136" s="32" t="s">
        <v>32</v>
      </c>
      <c r="H136" s="39">
        <v>90</v>
      </c>
      <c r="I136" s="32">
        <v>710000000</v>
      </c>
      <c r="J136" s="32" t="s">
        <v>33</v>
      </c>
      <c r="K136" s="32" t="s">
        <v>580</v>
      </c>
      <c r="L136" s="32" t="s">
        <v>67</v>
      </c>
      <c r="M136" s="32"/>
      <c r="N136" s="32" t="s">
        <v>134</v>
      </c>
      <c r="O136" s="32" t="s">
        <v>2300</v>
      </c>
      <c r="P136" s="32"/>
      <c r="Q136" s="32"/>
      <c r="R136" s="36"/>
      <c r="S136" s="36"/>
      <c r="T136" s="36">
        <f t="shared" si="27"/>
        <v>1503590178.5714285</v>
      </c>
      <c r="U136" s="36">
        <v>1684021000</v>
      </c>
      <c r="V136" s="32" t="s">
        <v>38</v>
      </c>
      <c r="W136" s="32">
        <v>2016</v>
      </c>
      <c r="X136" s="72" t="s">
        <v>2326</v>
      </c>
    </row>
    <row r="137" spans="1:24" s="101" customFormat="1" ht="25.5" customHeight="1" x14ac:dyDescent="0.2">
      <c r="A137" s="70" t="s">
        <v>68</v>
      </c>
      <c r="B137" s="32" t="s">
        <v>28</v>
      </c>
      <c r="C137" s="32" t="s">
        <v>65</v>
      </c>
      <c r="D137" s="98" t="s">
        <v>66</v>
      </c>
      <c r="E137" s="98" t="s">
        <v>66</v>
      </c>
      <c r="F137" s="98" t="s">
        <v>2227</v>
      </c>
      <c r="G137" s="32" t="s">
        <v>32</v>
      </c>
      <c r="H137" s="39">
        <v>90</v>
      </c>
      <c r="I137" s="32">
        <v>710000000</v>
      </c>
      <c r="J137" s="32" t="s">
        <v>33</v>
      </c>
      <c r="K137" s="32" t="s">
        <v>55</v>
      </c>
      <c r="L137" s="32" t="s">
        <v>56</v>
      </c>
      <c r="M137" s="32"/>
      <c r="N137" s="32" t="s">
        <v>57</v>
      </c>
      <c r="O137" s="32" t="s">
        <v>2300</v>
      </c>
      <c r="P137" s="32"/>
      <c r="Q137" s="32"/>
      <c r="R137" s="36"/>
      <c r="S137" s="36"/>
      <c r="T137" s="36">
        <f t="shared" ref="T137:T138" si="28">U137/1.12</f>
        <v>0</v>
      </c>
      <c r="U137" s="36">
        <v>0</v>
      </c>
      <c r="V137" s="32" t="s">
        <v>38</v>
      </c>
      <c r="W137" s="32">
        <v>2015</v>
      </c>
      <c r="X137" s="72" t="s">
        <v>2314</v>
      </c>
    </row>
    <row r="138" spans="1:24" s="101" customFormat="1" ht="25.5" customHeight="1" x14ac:dyDescent="0.2">
      <c r="A138" s="70" t="s">
        <v>2327</v>
      </c>
      <c r="B138" s="32" t="s">
        <v>28</v>
      </c>
      <c r="C138" s="32" t="s">
        <v>65</v>
      </c>
      <c r="D138" s="98" t="s">
        <v>66</v>
      </c>
      <c r="E138" s="98" t="s">
        <v>66</v>
      </c>
      <c r="F138" s="98" t="s">
        <v>2227</v>
      </c>
      <c r="G138" s="32" t="s">
        <v>32</v>
      </c>
      <c r="H138" s="39">
        <v>90</v>
      </c>
      <c r="I138" s="32">
        <v>710000000</v>
      </c>
      <c r="J138" s="32" t="s">
        <v>33</v>
      </c>
      <c r="K138" s="32" t="s">
        <v>580</v>
      </c>
      <c r="L138" s="32" t="s">
        <v>56</v>
      </c>
      <c r="M138" s="32"/>
      <c r="N138" s="32" t="s">
        <v>107</v>
      </c>
      <c r="O138" s="32" t="s">
        <v>2300</v>
      </c>
      <c r="P138" s="32"/>
      <c r="Q138" s="32"/>
      <c r="R138" s="36"/>
      <c r="S138" s="36"/>
      <c r="T138" s="36">
        <f t="shared" si="28"/>
        <v>479712510.98214275</v>
      </c>
      <c r="U138" s="36">
        <v>537278012.29999995</v>
      </c>
      <c r="V138" s="32" t="s">
        <v>38</v>
      </c>
      <c r="W138" s="32">
        <v>2016</v>
      </c>
      <c r="X138" s="72" t="s">
        <v>2326</v>
      </c>
    </row>
    <row r="139" spans="1:24" s="101" customFormat="1" ht="38.25" customHeight="1" x14ac:dyDescent="0.2">
      <c r="A139" s="120" t="s">
        <v>69</v>
      </c>
      <c r="B139" s="32" t="s">
        <v>28</v>
      </c>
      <c r="C139" s="32" t="s">
        <v>70</v>
      </c>
      <c r="D139" s="98" t="s">
        <v>71</v>
      </c>
      <c r="E139" s="98" t="s">
        <v>71</v>
      </c>
      <c r="F139" s="98" t="s">
        <v>2228</v>
      </c>
      <c r="G139" s="32" t="s">
        <v>32</v>
      </c>
      <c r="H139" s="39">
        <v>90</v>
      </c>
      <c r="I139" s="32">
        <v>710000000</v>
      </c>
      <c r="J139" s="32" t="s">
        <v>33</v>
      </c>
      <c r="K139" s="32" t="s">
        <v>55</v>
      </c>
      <c r="L139" s="32" t="s">
        <v>56</v>
      </c>
      <c r="M139" s="32"/>
      <c r="N139" s="32" t="s">
        <v>57</v>
      </c>
      <c r="O139" s="32" t="s">
        <v>2300</v>
      </c>
      <c r="P139" s="32"/>
      <c r="Q139" s="32"/>
      <c r="R139" s="36"/>
      <c r="S139" s="36"/>
      <c r="T139" s="36">
        <f t="shared" ref="T139" si="29">U139/1.12</f>
        <v>0</v>
      </c>
      <c r="U139" s="36">
        <v>0</v>
      </c>
      <c r="V139" s="32" t="s">
        <v>38</v>
      </c>
      <c r="W139" s="32">
        <v>2015</v>
      </c>
      <c r="X139" s="72" t="s">
        <v>2314</v>
      </c>
    </row>
    <row r="140" spans="1:24" s="40" customFormat="1" ht="66" customHeight="1" x14ac:dyDescent="0.25">
      <c r="A140" s="120" t="s">
        <v>2328</v>
      </c>
      <c r="B140" s="32" t="s">
        <v>28</v>
      </c>
      <c r="C140" s="32" t="s">
        <v>70</v>
      </c>
      <c r="D140" s="98" t="s">
        <v>71</v>
      </c>
      <c r="E140" s="98" t="s">
        <v>71</v>
      </c>
      <c r="F140" s="98" t="s">
        <v>2228</v>
      </c>
      <c r="G140" s="32" t="s">
        <v>32</v>
      </c>
      <c r="H140" s="39">
        <v>90</v>
      </c>
      <c r="I140" s="32">
        <v>710000000</v>
      </c>
      <c r="J140" s="32" t="s">
        <v>33</v>
      </c>
      <c r="K140" s="32" t="s">
        <v>48</v>
      </c>
      <c r="L140" s="32" t="s">
        <v>56</v>
      </c>
      <c r="M140" s="32"/>
      <c r="N140" s="32" t="s">
        <v>107</v>
      </c>
      <c r="O140" s="32" t="s">
        <v>2300</v>
      </c>
      <c r="P140" s="32"/>
      <c r="Q140" s="32"/>
      <c r="R140" s="36"/>
      <c r="S140" s="36"/>
      <c r="T140" s="36">
        <v>0</v>
      </c>
      <c r="U140" s="36">
        <v>0</v>
      </c>
      <c r="V140" s="32" t="s">
        <v>38</v>
      </c>
      <c r="W140" s="32">
        <v>2016</v>
      </c>
      <c r="X140" s="72" t="s">
        <v>3211</v>
      </c>
    </row>
    <row r="141" spans="1:24" s="40" customFormat="1" ht="66" customHeight="1" x14ac:dyDescent="0.25">
      <c r="A141" s="120" t="s">
        <v>3223</v>
      </c>
      <c r="B141" s="32" t="s">
        <v>28</v>
      </c>
      <c r="C141" s="32" t="s">
        <v>70</v>
      </c>
      <c r="D141" s="98" t="s">
        <v>71</v>
      </c>
      <c r="E141" s="98" t="s">
        <v>71</v>
      </c>
      <c r="F141" s="98" t="s">
        <v>2228</v>
      </c>
      <c r="G141" s="32" t="s">
        <v>32</v>
      </c>
      <c r="H141" s="39">
        <v>90</v>
      </c>
      <c r="I141" s="32">
        <v>710000000</v>
      </c>
      <c r="J141" s="32" t="s">
        <v>33</v>
      </c>
      <c r="K141" s="32" t="s">
        <v>240</v>
      </c>
      <c r="L141" s="32" t="s">
        <v>56</v>
      </c>
      <c r="M141" s="32"/>
      <c r="N141" s="32" t="s">
        <v>110</v>
      </c>
      <c r="O141" s="32" t="s">
        <v>2300</v>
      </c>
      <c r="P141" s="32"/>
      <c r="Q141" s="32"/>
      <c r="R141" s="36"/>
      <c r="S141" s="36"/>
      <c r="T141" s="36">
        <f t="shared" ref="T141" si="30">U141/1.12</f>
        <v>17857142.857142854</v>
      </c>
      <c r="U141" s="36">
        <v>20000000</v>
      </c>
      <c r="V141" s="32" t="s">
        <v>38</v>
      </c>
      <c r="W141" s="32">
        <v>2016</v>
      </c>
      <c r="X141" s="72" t="s">
        <v>3224</v>
      </c>
    </row>
    <row r="142" spans="1:24" s="101" customFormat="1" ht="51" x14ac:dyDescent="0.2">
      <c r="A142" s="120" t="s">
        <v>72</v>
      </c>
      <c r="B142" s="32" t="s">
        <v>28</v>
      </c>
      <c r="C142" s="32" t="s">
        <v>73</v>
      </c>
      <c r="D142" s="98" t="s">
        <v>74</v>
      </c>
      <c r="E142" s="98" t="s">
        <v>75</v>
      </c>
      <c r="F142" s="98" t="s">
        <v>2313</v>
      </c>
      <c r="G142" s="32" t="s">
        <v>32</v>
      </c>
      <c r="H142" s="39">
        <v>90</v>
      </c>
      <c r="I142" s="32">
        <v>710000000</v>
      </c>
      <c r="J142" s="32" t="s">
        <v>33</v>
      </c>
      <c r="K142" s="32" t="s">
        <v>55</v>
      </c>
      <c r="L142" s="32" t="s">
        <v>56</v>
      </c>
      <c r="M142" s="32"/>
      <c r="N142" s="32" t="s">
        <v>57</v>
      </c>
      <c r="O142" s="32" t="s">
        <v>2259</v>
      </c>
      <c r="P142" s="32"/>
      <c r="Q142" s="32"/>
      <c r="R142" s="36"/>
      <c r="S142" s="36"/>
      <c r="T142" s="36">
        <f t="shared" ref="T142:T144" si="31">U142/1.12</f>
        <v>0</v>
      </c>
      <c r="U142" s="36">
        <v>0</v>
      </c>
      <c r="V142" s="32" t="s">
        <v>38</v>
      </c>
      <c r="W142" s="32">
        <v>2015</v>
      </c>
      <c r="X142" s="72" t="s">
        <v>2314</v>
      </c>
    </row>
    <row r="143" spans="1:24" s="101" customFormat="1" ht="51" x14ac:dyDescent="0.2">
      <c r="A143" s="120" t="s">
        <v>2329</v>
      </c>
      <c r="B143" s="32" t="s">
        <v>28</v>
      </c>
      <c r="C143" s="32" t="s">
        <v>73</v>
      </c>
      <c r="D143" s="98" t="s">
        <v>74</v>
      </c>
      <c r="E143" s="98" t="s">
        <v>75</v>
      </c>
      <c r="F143" s="98" t="s">
        <v>2313</v>
      </c>
      <c r="G143" s="32" t="s">
        <v>32</v>
      </c>
      <c r="H143" s="39">
        <v>90</v>
      </c>
      <c r="I143" s="32">
        <v>710000000</v>
      </c>
      <c r="J143" s="32" t="s">
        <v>33</v>
      </c>
      <c r="K143" s="32" t="s">
        <v>2017</v>
      </c>
      <c r="L143" s="32" t="s">
        <v>56</v>
      </c>
      <c r="M143" s="32"/>
      <c r="N143" s="32" t="s">
        <v>57</v>
      </c>
      <c r="O143" s="32" t="s">
        <v>2259</v>
      </c>
      <c r="P143" s="32"/>
      <c r="Q143" s="32"/>
      <c r="R143" s="36"/>
      <c r="S143" s="36"/>
      <c r="T143" s="36">
        <f t="shared" si="31"/>
        <v>9930750435.4375</v>
      </c>
      <c r="U143" s="36">
        <v>11122440487.690001</v>
      </c>
      <c r="V143" s="32" t="s">
        <v>38</v>
      </c>
      <c r="W143" s="32">
        <v>2016</v>
      </c>
      <c r="X143" s="72" t="s">
        <v>2324</v>
      </c>
    </row>
    <row r="144" spans="1:24" s="101" customFormat="1" ht="51" x14ac:dyDescent="0.2">
      <c r="A144" s="120" t="s">
        <v>76</v>
      </c>
      <c r="B144" s="32" t="s">
        <v>28</v>
      </c>
      <c r="C144" s="32" t="s">
        <v>73</v>
      </c>
      <c r="D144" s="98" t="s">
        <v>74</v>
      </c>
      <c r="E144" s="98" t="s">
        <v>75</v>
      </c>
      <c r="F144" s="98" t="s">
        <v>77</v>
      </c>
      <c r="G144" s="32" t="s">
        <v>32</v>
      </c>
      <c r="H144" s="39">
        <v>90</v>
      </c>
      <c r="I144" s="32">
        <v>710000000</v>
      </c>
      <c r="J144" s="32" t="s">
        <v>33</v>
      </c>
      <c r="K144" s="32" t="s">
        <v>55</v>
      </c>
      <c r="L144" s="32" t="s">
        <v>56</v>
      </c>
      <c r="M144" s="32"/>
      <c r="N144" s="32" t="s">
        <v>57</v>
      </c>
      <c r="O144" s="32" t="s">
        <v>2259</v>
      </c>
      <c r="P144" s="32"/>
      <c r="Q144" s="32"/>
      <c r="R144" s="36"/>
      <c r="S144" s="36"/>
      <c r="T144" s="36">
        <f t="shared" si="31"/>
        <v>0</v>
      </c>
      <c r="U144" s="36">
        <v>0</v>
      </c>
      <c r="V144" s="32" t="s">
        <v>38</v>
      </c>
      <c r="W144" s="32">
        <v>2015</v>
      </c>
      <c r="X144" s="72" t="s">
        <v>2314</v>
      </c>
    </row>
    <row r="145" spans="1:24" s="101" customFormat="1" ht="51" x14ac:dyDescent="0.2">
      <c r="A145" s="120" t="s">
        <v>2330</v>
      </c>
      <c r="B145" s="32" t="s">
        <v>28</v>
      </c>
      <c r="C145" s="32" t="s">
        <v>73</v>
      </c>
      <c r="D145" s="98" t="s">
        <v>74</v>
      </c>
      <c r="E145" s="98" t="s">
        <v>75</v>
      </c>
      <c r="F145" s="98" t="s">
        <v>77</v>
      </c>
      <c r="G145" s="32" t="s">
        <v>32</v>
      </c>
      <c r="H145" s="39">
        <v>90</v>
      </c>
      <c r="I145" s="32">
        <v>710000000</v>
      </c>
      <c r="J145" s="32" t="s">
        <v>33</v>
      </c>
      <c r="K145" s="32" t="s">
        <v>55</v>
      </c>
      <c r="L145" s="32" t="s">
        <v>56</v>
      </c>
      <c r="M145" s="32"/>
      <c r="N145" s="32" t="s">
        <v>57</v>
      </c>
      <c r="O145" s="32" t="s">
        <v>2259</v>
      </c>
      <c r="P145" s="32"/>
      <c r="Q145" s="32"/>
      <c r="R145" s="36"/>
      <c r="S145" s="36"/>
      <c r="T145" s="36">
        <f t="shared" ref="T145" si="32">U145/1.12</f>
        <v>1360219166.9642856</v>
      </c>
      <c r="U145" s="36">
        <v>1523445467</v>
      </c>
      <c r="V145" s="32" t="s">
        <v>38</v>
      </c>
      <c r="W145" s="32">
        <v>2015</v>
      </c>
      <c r="X145" s="72" t="s">
        <v>2318</v>
      </c>
    </row>
    <row r="146" spans="1:24" s="101" customFormat="1" ht="51" x14ac:dyDescent="0.2">
      <c r="A146" s="120" t="s">
        <v>78</v>
      </c>
      <c r="B146" s="32" t="s">
        <v>28</v>
      </c>
      <c r="C146" s="32" t="s">
        <v>73</v>
      </c>
      <c r="D146" s="98" t="s">
        <v>74</v>
      </c>
      <c r="E146" s="98" t="s">
        <v>75</v>
      </c>
      <c r="F146" s="98" t="s">
        <v>2319</v>
      </c>
      <c r="G146" s="32" t="s">
        <v>32</v>
      </c>
      <c r="H146" s="39">
        <v>90</v>
      </c>
      <c r="I146" s="32">
        <v>710000000</v>
      </c>
      <c r="J146" s="32" t="s">
        <v>33</v>
      </c>
      <c r="K146" s="32" t="s">
        <v>55</v>
      </c>
      <c r="L146" s="32" t="s">
        <v>56</v>
      </c>
      <c r="M146" s="32"/>
      <c r="N146" s="32" t="s">
        <v>57</v>
      </c>
      <c r="O146" s="32" t="s">
        <v>2259</v>
      </c>
      <c r="P146" s="32"/>
      <c r="Q146" s="32"/>
      <c r="R146" s="36"/>
      <c r="S146" s="36"/>
      <c r="T146" s="36">
        <f t="shared" ref="T146:T147" si="33">U146/1.12</f>
        <v>0</v>
      </c>
      <c r="U146" s="36">
        <v>0</v>
      </c>
      <c r="V146" s="32" t="s">
        <v>38</v>
      </c>
      <c r="W146" s="32">
        <v>2015</v>
      </c>
      <c r="X146" s="72" t="s">
        <v>2314</v>
      </c>
    </row>
    <row r="147" spans="1:24" s="101" customFormat="1" ht="51" x14ac:dyDescent="0.2">
      <c r="A147" s="120" t="s">
        <v>2331</v>
      </c>
      <c r="B147" s="32" t="s">
        <v>28</v>
      </c>
      <c r="C147" s="32" t="s">
        <v>73</v>
      </c>
      <c r="D147" s="98" t="s">
        <v>74</v>
      </c>
      <c r="E147" s="98" t="s">
        <v>75</v>
      </c>
      <c r="F147" s="98" t="s">
        <v>2319</v>
      </c>
      <c r="G147" s="32" t="s">
        <v>32</v>
      </c>
      <c r="H147" s="39">
        <v>90</v>
      </c>
      <c r="I147" s="32">
        <v>710000000</v>
      </c>
      <c r="J147" s="32" t="s">
        <v>33</v>
      </c>
      <c r="K147" s="32" t="s">
        <v>55</v>
      </c>
      <c r="L147" s="32" t="s">
        <v>56</v>
      </c>
      <c r="M147" s="32"/>
      <c r="N147" s="32" t="s">
        <v>57</v>
      </c>
      <c r="O147" s="32" t="s">
        <v>2259</v>
      </c>
      <c r="P147" s="32"/>
      <c r="Q147" s="32"/>
      <c r="R147" s="36"/>
      <c r="S147" s="36"/>
      <c r="T147" s="36">
        <f t="shared" si="33"/>
        <v>4810998001.7857141</v>
      </c>
      <c r="U147" s="36">
        <v>5388317762</v>
      </c>
      <c r="V147" s="32" t="s">
        <v>38</v>
      </c>
      <c r="W147" s="32">
        <v>2015</v>
      </c>
      <c r="X147" s="72" t="s">
        <v>2318</v>
      </c>
    </row>
    <row r="148" spans="1:24" s="101" customFormat="1" ht="51" x14ac:dyDescent="0.2">
      <c r="A148" s="120" t="s">
        <v>79</v>
      </c>
      <c r="B148" s="32" t="s">
        <v>28</v>
      </c>
      <c r="C148" s="32" t="s">
        <v>73</v>
      </c>
      <c r="D148" s="98" t="s">
        <v>74</v>
      </c>
      <c r="E148" s="98" t="s">
        <v>75</v>
      </c>
      <c r="F148" s="98" t="s">
        <v>80</v>
      </c>
      <c r="G148" s="32" t="s">
        <v>32</v>
      </c>
      <c r="H148" s="39">
        <v>90</v>
      </c>
      <c r="I148" s="32">
        <v>710000000</v>
      </c>
      <c r="J148" s="32" t="s">
        <v>33</v>
      </c>
      <c r="K148" s="32" t="s">
        <v>55</v>
      </c>
      <c r="L148" s="32" t="s">
        <v>61</v>
      </c>
      <c r="M148" s="32"/>
      <c r="N148" s="32" t="s">
        <v>57</v>
      </c>
      <c r="O148" s="32" t="s">
        <v>2259</v>
      </c>
      <c r="P148" s="32"/>
      <c r="Q148" s="32"/>
      <c r="R148" s="36"/>
      <c r="S148" s="36"/>
      <c r="T148" s="36">
        <f t="shared" ref="T148:T149" si="34">U148/1.12</f>
        <v>0</v>
      </c>
      <c r="U148" s="36">
        <v>0</v>
      </c>
      <c r="V148" s="32" t="s">
        <v>38</v>
      </c>
      <c r="W148" s="32">
        <v>2015</v>
      </c>
      <c r="X148" s="72" t="s">
        <v>2314</v>
      </c>
    </row>
    <row r="149" spans="1:24" s="101" customFormat="1" ht="25.5" customHeight="1" x14ac:dyDescent="0.2">
      <c r="A149" s="120" t="s">
        <v>2332</v>
      </c>
      <c r="B149" s="32" t="s">
        <v>28</v>
      </c>
      <c r="C149" s="32" t="s">
        <v>73</v>
      </c>
      <c r="D149" s="98" t="s">
        <v>74</v>
      </c>
      <c r="E149" s="98" t="s">
        <v>75</v>
      </c>
      <c r="F149" s="98" t="s">
        <v>80</v>
      </c>
      <c r="G149" s="32" t="s">
        <v>32</v>
      </c>
      <c r="H149" s="39">
        <v>90</v>
      </c>
      <c r="I149" s="32">
        <v>710000000</v>
      </c>
      <c r="J149" s="32" t="s">
        <v>33</v>
      </c>
      <c r="K149" s="32" t="s">
        <v>55</v>
      </c>
      <c r="L149" s="32" t="s">
        <v>61</v>
      </c>
      <c r="M149" s="32"/>
      <c r="N149" s="32" t="s">
        <v>57</v>
      </c>
      <c r="O149" s="32" t="s">
        <v>2259</v>
      </c>
      <c r="P149" s="32"/>
      <c r="Q149" s="32"/>
      <c r="R149" s="36"/>
      <c r="S149" s="36"/>
      <c r="T149" s="36">
        <f t="shared" si="34"/>
        <v>3817109661.6071424</v>
      </c>
      <c r="U149" s="36">
        <v>4275162821</v>
      </c>
      <c r="V149" s="32" t="s">
        <v>38</v>
      </c>
      <c r="W149" s="32">
        <v>2015</v>
      </c>
      <c r="X149" s="72" t="s">
        <v>2318</v>
      </c>
    </row>
    <row r="150" spans="1:24" s="101" customFormat="1" ht="51" x14ac:dyDescent="0.2">
      <c r="A150" s="120" t="s">
        <v>81</v>
      </c>
      <c r="B150" s="32" t="s">
        <v>28</v>
      </c>
      <c r="C150" s="32" t="s">
        <v>73</v>
      </c>
      <c r="D150" s="98" t="s">
        <v>74</v>
      </c>
      <c r="E150" s="98" t="s">
        <v>75</v>
      </c>
      <c r="F150" s="98" t="s">
        <v>2333</v>
      </c>
      <c r="G150" s="32" t="s">
        <v>32</v>
      </c>
      <c r="H150" s="39">
        <v>90</v>
      </c>
      <c r="I150" s="32">
        <v>710000000</v>
      </c>
      <c r="J150" s="32" t="s">
        <v>33</v>
      </c>
      <c r="K150" s="32" t="s">
        <v>55</v>
      </c>
      <c r="L150" s="32" t="s">
        <v>61</v>
      </c>
      <c r="M150" s="32"/>
      <c r="N150" s="32" t="s">
        <v>57</v>
      </c>
      <c r="O150" s="32" t="s">
        <v>2259</v>
      </c>
      <c r="P150" s="32"/>
      <c r="Q150" s="32"/>
      <c r="R150" s="36"/>
      <c r="S150" s="36"/>
      <c r="T150" s="36">
        <f t="shared" ref="T150:T151" si="35">U150/1.12</f>
        <v>0</v>
      </c>
      <c r="U150" s="36">
        <v>0</v>
      </c>
      <c r="V150" s="32" t="s">
        <v>38</v>
      </c>
      <c r="W150" s="32">
        <v>2015</v>
      </c>
      <c r="X150" s="72" t="s">
        <v>2314</v>
      </c>
    </row>
    <row r="151" spans="1:24" s="101" customFormat="1" ht="25.5" customHeight="1" x14ac:dyDescent="0.2">
      <c r="A151" s="120" t="s">
        <v>2334</v>
      </c>
      <c r="B151" s="32" t="s">
        <v>28</v>
      </c>
      <c r="C151" s="32" t="s">
        <v>73</v>
      </c>
      <c r="D151" s="98" t="s">
        <v>74</v>
      </c>
      <c r="E151" s="98" t="s">
        <v>75</v>
      </c>
      <c r="F151" s="98" t="s">
        <v>2333</v>
      </c>
      <c r="G151" s="32" t="s">
        <v>32</v>
      </c>
      <c r="H151" s="39">
        <v>90</v>
      </c>
      <c r="I151" s="32">
        <v>710000000</v>
      </c>
      <c r="J151" s="32" t="s">
        <v>33</v>
      </c>
      <c r="K151" s="32" t="s">
        <v>55</v>
      </c>
      <c r="L151" s="32" t="s">
        <v>61</v>
      </c>
      <c r="M151" s="32"/>
      <c r="N151" s="32" t="s">
        <v>57</v>
      </c>
      <c r="O151" s="32" t="s">
        <v>2259</v>
      </c>
      <c r="P151" s="32"/>
      <c r="Q151" s="32"/>
      <c r="R151" s="36"/>
      <c r="S151" s="36"/>
      <c r="T151" s="36">
        <f t="shared" si="35"/>
        <v>1351877543.7499998</v>
      </c>
      <c r="U151" s="36">
        <v>1514102849</v>
      </c>
      <c r="V151" s="32" t="s">
        <v>38</v>
      </c>
      <c r="W151" s="32">
        <v>2015</v>
      </c>
      <c r="X151" s="72" t="s">
        <v>2318</v>
      </c>
    </row>
    <row r="152" spans="1:24" s="101" customFormat="1" ht="38.25" customHeight="1" x14ac:dyDescent="0.2">
      <c r="A152" s="120" t="s">
        <v>82</v>
      </c>
      <c r="B152" s="32" t="s">
        <v>28</v>
      </c>
      <c r="C152" s="32" t="s">
        <v>73</v>
      </c>
      <c r="D152" s="98" t="s">
        <v>74</v>
      </c>
      <c r="E152" s="98" t="s">
        <v>75</v>
      </c>
      <c r="F152" s="98" t="s">
        <v>2322</v>
      </c>
      <c r="G152" s="32" t="s">
        <v>32</v>
      </c>
      <c r="H152" s="39">
        <v>90</v>
      </c>
      <c r="I152" s="32">
        <v>710000000</v>
      </c>
      <c r="J152" s="32" t="s">
        <v>33</v>
      </c>
      <c r="K152" s="32" t="s">
        <v>55</v>
      </c>
      <c r="L152" s="32" t="s">
        <v>63</v>
      </c>
      <c r="M152" s="32"/>
      <c r="N152" s="32" t="s">
        <v>57</v>
      </c>
      <c r="O152" s="32" t="s">
        <v>2259</v>
      </c>
      <c r="P152" s="32"/>
      <c r="Q152" s="32"/>
      <c r="R152" s="36"/>
      <c r="S152" s="36"/>
      <c r="T152" s="36">
        <f t="shared" ref="T152:T153" si="36">U152/1.12</f>
        <v>0</v>
      </c>
      <c r="U152" s="36">
        <v>0</v>
      </c>
      <c r="V152" s="32" t="s">
        <v>38</v>
      </c>
      <c r="W152" s="32">
        <v>2015</v>
      </c>
      <c r="X152" s="72" t="s">
        <v>2314</v>
      </c>
    </row>
    <row r="153" spans="1:24" s="101" customFormat="1" ht="38.25" customHeight="1" x14ac:dyDescent="0.2">
      <c r="A153" s="120" t="s">
        <v>2335</v>
      </c>
      <c r="B153" s="32" t="s">
        <v>28</v>
      </c>
      <c r="C153" s="32" t="s">
        <v>73</v>
      </c>
      <c r="D153" s="98" t="s">
        <v>74</v>
      </c>
      <c r="E153" s="98" t="s">
        <v>75</v>
      </c>
      <c r="F153" s="98" t="s">
        <v>2322</v>
      </c>
      <c r="G153" s="32" t="s">
        <v>32</v>
      </c>
      <c r="H153" s="39">
        <v>90</v>
      </c>
      <c r="I153" s="32">
        <v>710000000</v>
      </c>
      <c r="J153" s="32" t="s">
        <v>33</v>
      </c>
      <c r="K153" s="32" t="s">
        <v>2017</v>
      </c>
      <c r="L153" s="32" t="s">
        <v>63</v>
      </c>
      <c r="M153" s="32"/>
      <c r="N153" s="32" t="s">
        <v>57</v>
      </c>
      <c r="O153" s="32" t="s">
        <v>2259</v>
      </c>
      <c r="P153" s="32"/>
      <c r="Q153" s="32"/>
      <c r="R153" s="36"/>
      <c r="S153" s="36"/>
      <c r="T153" s="36">
        <f t="shared" si="36"/>
        <v>5842387470.1160707</v>
      </c>
      <c r="U153" s="36">
        <v>6543473966.5299997</v>
      </c>
      <c r="V153" s="32" t="s">
        <v>38</v>
      </c>
      <c r="W153" s="32">
        <v>2016</v>
      </c>
      <c r="X153" s="72" t="s">
        <v>2316</v>
      </c>
    </row>
    <row r="154" spans="1:24" s="101" customFormat="1" ht="51" x14ac:dyDescent="0.2">
      <c r="A154" s="120" t="s">
        <v>83</v>
      </c>
      <c r="B154" s="32" t="s">
        <v>28</v>
      </c>
      <c r="C154" s="32" t="s">
        <v>73</v>
      </c>
      <c r="D154" s="98" t="s">
        <v>74</v>
      </c>
      <c r="E154" s="98" t="s">
        <v>75</v>
      </c>
      <c r="F154" s="98" t="s">
        <v>2336</v>
      </c>
      <c r="G154" s="32" t="s">
        <v>32</v>
      </c>
      <c r="H154" s="39">
        <v>90</v>
      </c>
      <c r="I154" s="32">
        <v>710000000</v>
      </c>
      <c r="J154" s="32" t="s">
        <v>33</v>
      </c>
      <c r="K154" s="32" t="s">
        <v>55</v>
      </c>
      <c r="L154" s="32" t="s">
        <v>61</v>
      </c>
      <c r="M154" s="32"/>
      <c r="N154" s="32" t="s">
        <v>57</v>
      </c>
      <c r="O154" s="32" t="s">
        <v>2259</v>
      </c>
      <c r="P154" s="32"/>
      <c r="Q154" s="32"/>
      <c r="R154" s="36"/>
      <c r="S154" s="36"/>
      <c r="T154" s="36">
        <f t="shared" ref="T154:T155" si="37">U154/1.12</f>
        <v>0</v>
      </c>
      <c r="U154" s="36">
        <v>0</v>
      </c>
      <c r="V154" s="32" t="s">
        <v>38</v>
      </c>
      <c r="W154" s="32">
        <v>2015</v>
      </c>
      <c r="X154" s="72" t="s">
        <v>2314</v>
      </c>
    </row>
    <row r="155" spans="1:24" s="101" customFormat="1" ht="38.25" customHeight="1" x14ac:dyDescent="0.2">
      <c r="A155" s="120" t="s">
        <v>2337</v>
      </c>
      <c r="B155" s="32" t="s">
        <v>28</v>
      </c>
      <c r="C155" s="32" t="s">
        <v>73</v>
      </c>
      <c r="D155" s="98" t="s">
        <v>74</v>
      </c>
      <c r="E155" s="98" t="s">
        <v>75</v>
      </c>
      <c r="F155" s="98" t="s">
        <v>2336</v>
      </c>
      <c r="G155" s="32" t="s">
        <v>32</v>
      </c>
      <c r="H155" s="39">
        <v>90</v>
      </c>
      <c r="I155" s="32">
        <v>710000000</v>
      </c>
      <c r="J155" s="32" t="s">
        <v>33</v>
      </c>
      <c r="K155" s="32" t="s">
        <v>55</v>
      </c>
      <c r="L155" s="32" t="s">
        <v>61</v>
      </c>
      <c r="M155" s="32"/>
      <c r="N155" s="32" t="s">
        <v>57</v>
      </c>
      <c r="O155" s="32" t="s">
        <v>2259</v>
      </c>
      <c r="P155" s="32"/>
      <c r="Q155" s="32"/>
      <c r="R155" s="36"/>
      <c r="S155" s="36"/>
      <c r="T155" s="36">
        <f t="shared" si="37"/>
        <v>721561691.96428561</v>
      </c>
      <c r="U155" s="36">
        <v>808149095</v>
      </c>
      <c r="V155" s="32" t="s">
        <v>38</v>
      </c>
      <c r="W155" s="32">
        <v>2015</v>
      </c>
      <c r="X155" s="72" t="s">
        <v>2318</v>
      </c>
    </row>
    <row r="156" spans="1:24" s="101" customFormat="1" ht="63.75" x14ac:dyDescent="0.2">
      <c r="A156" s="120" t="s">
        <v>84</v>
      </c>
      <c r="B156" s="32" t="s">
        <v>28</v>
      </c>
      <c r="C156" s="32" t="s">
        <v>85</v>
      </c>
      <c r="D156" s="98" t="s">
        <v>86</v>
      </c>
      <c r="E156" s="98" t="s">
        <v>86</v>
      </c>
      <c r="F156" s="98" t="s">
        <v>2338</v>
      </c>
      <c r="G156" s="32" t="s">
        <v>32</v>
      </c>
      <c r="H156" s="39">
        <v>90</v>
      </c>
      <c r="I156" s="32">
        <v>710000000</v>
      </c>
      <c r="J156" s="32" t="s">
        <v>33</v>
      </c>
      <c r="K156" s="32" t="s">
        <v>55</v>
      </c>
      <c r="L156" s="32" t="s">
        <v>56</v>
      </c>
      <c r="M156" s="32"/>
      <c r="N156" s="32" t="s">
        <v>57</v>
      </c>
      <c r="O156" s="32" t="s">
        <v>2300</v>
      </c>
      <c r="P156" s="32"/>
      <c r="Q156" s="32"/>
      <c r="R156" s="36"/>
      <c r="S156" s="36"/>
      <c r="T156" s="36">
        <f t="shared" ref="T156:T157" si="38">U156/1.12</f>
        <v>0</v>
      </c>
      <c r="U156" s="36">
        <v>0</v>
      </c>
      <c r="V156" s="32" t="s">
        <v>38</v>
      </c>
      <c r="W156" s="32">
        <v>2015</v>
      </c>
      <c r="X156" s="72" t="s">
        <v>2314</v>
      </c>
    </row>
    <row r="157" spans="1:24" s="101" customFormat="1" ht="63.75" x14ac:dyDescent="0.2">
      <c r="A157" s="120" t="s">
        <v>2339</v>
      </c>
      <c r="B157" s="32" t="s">
        <v>28</v>
      </c>
      <c r="C157" s="32" t="s">
        <v>85</v>
      </c>
      <c r="D157" s="98" t="s">
        <v>86</v>
      </c>
      <c r="E157" s="98" t="s">
        <v>86</v>
      </c>
      <c r="F157" s="98" t="s">
        <v>2338</v>
      </c>
      <c r="G157" s="32" t="s">
        <v>32</v>
      </c>
      <c r="H157" s="39">
        <v>90</v>
      </c>
      <c r="I157" s="32">
        <v>710000000</v>
      </c>
      <c r="J157" s="32" t="s">
        <v>33</v>
      </c>
      <c r="K157" s="32" t="s">
        <v>2017</v>
      </c>
      <c r="L157" s="32" t="s">
        <v>56</v>
      </c>
      <c r="M157" s="32"/>
      <c r="N157" s="32" t="s">
        <v>57</v>
      </c>
      <c r="O157" s="32" t="s">
        <v>2300</v>
      </c>
      <c r="P157" s="32"/>
      <c r="Q157" s="32"/>
      <c r="R157" s="36"/>
      <c r="S157" s="36"/>
      <c r="T157" s="36">
        <f t="shared" si="38"/>
        <v>4012927273.8928571</v>
      </c>
      <c r="U157" s="36">
        <v>4494478546.7600002</v>
      </c>
      <c r="V157" s="32" t="s">
        <v>38</v>
      </c>
      <c r="W157" s="32">
        <v>2016</v>
      </c>
      <c r="X157" s="72" t="s">
        <v>2316</v>
      </c>
    </row>
    <row r="158" spans="1:24" s="101" customFormat="1" ht="51" x14ac:dyDescent="0.2">
      <c r="A158" s="120" t="s">
        <v>87</v>
      </c>
      <c r="B158" s="32" t="s">
        <v>28</v>
      </c>
      <c r="C158" s="32" t="s">
        <v>85</v>
      </c>
      <c r="D158" s="98" t="s">
        <v>86</v>
      </c>
      <c r="E158" s="98" t="s">
        <v>86</v>
      </c>
      <c r="F158" s="98" t="s">
        <v>88</v>
      </c>
      <c r="G158" s="32" t="s">
        <v>32</v>
      </c>
      <c r="H158" s="39">
        <v>90</v>
      </c>
      <c r="I158" s="32">
        <v>710000000</v>
      </c>
      <c r="J158" s="32" t="s">
        <v>33</v>
      </c>
      <c r="K158" s="32" t="s">
        <v>55</v>
      </c>
      <c r="L158" s="32" t="s">
        <v>61</v>
      </c>
      <c r="M158" s="32"/>
      <c r="N158" s="32" t="s">
        <v>57</v>
      </c>
      <c r="O158" s="32" t="s">
        <v>2300</v>
      </c>
      <c r="P158" s="32"/>
      <c r="Q158" s="32"/>
      <c r="R158" s="36"/>
      <c r="S158" s="36"/>
      <c r="T158" s="36">
        <f t="shared" ref="T158:T159" si="39">U158/1.12</f>
        <v>0</v>
      </c>
      <c r="U158" s="36">
        <v>0</v>
      </c>
      <c r="V158" s="32" t="s">
        <v>38</v>
      </c>
      <c r="W158" s="32">
        <v>2015</v>
      </c>
      <c r="X158" s="72" t="s">
        <v>2314</v>
      </c>
    </row>
    <row r="159" spans="1:24" s="101" customFormat="1" ht="38.25" customHeight="1" x14ac:dyDescent="0.2">
      <c r="A159" s="120" t="s">
        <v>2340</v>
      </c>
      <c r="B159" s="32" t="s">
        <v>28</v>
      </c>
      <c r="C159" s="32" t="s">
        <v>85</v>
      </c>
      <c r="D159" s="98" t="s">
        <v>86</v>
      </c>
      <c r="E159" s="98" t="s">
        <v>86</v>
      </c>
      <c r="F159" s="98" t="s">
        <v>88</v>
      </c>
      <c r="G159" s="32" t="s">
        <v>32</v>
      </c>
      <c r="H159" s="39">
        <v>90</v>
      </c>
      <c r="I159" s="32">
        <v>710000000</v>
      </c>
      <c r="J159" s="32" t="s">
        <v>33</v>
      </c>
      <c r="K159" s="32" t="s">
        <v>55</v>
      </c>
      <c r="L159" s="32" t="s">
        <v>61</v>
      </c>
      <c r="M159" s="32"/>
      <c r="N159" s="32" t="s">
        <v>57</v>
      </c>
      <c r="O159" s="32" t="s">
        <v>2300</v>
      </c>
      <c r="P159" s="32"/>
      <c r="Q159" s="32"/>
      <c r="R159" s="36"/>
      <c r="S159" s="36"/>
      <c r="T159" s="36">
        <f t="shared" si="39"/>
        <v>797193630.35714281</v>
      </c>
      <c r="U159" s="36">
        <v>892856866</v>
      </c>
      <c r="V159" s="32" t="s">
        <v>38</v>
      </c>
      <c r="W159" s="32">
        <v>2015</v>
      </c>
      <c r="X159" s="72" t="s">
        <v>2318</v>
      </c>
    </row>
    <row r="160" spans="1:24" s="101" customFormat="1" ht="51" x14ac:dyDescent="0.2">
      <c r="A160" s="120" t="s">
        <v>89</v>
      </c>
      <c r="B160" s="32" t="s">
        <v>28</v>
      </c>
      <c r="C160" s="32" t="s">
        <v>85</v>
      </c>
      <c r="D160" s="98" t="s">
        <v>86</v>
      </c>
      <c r="E160" s="98" t="s">
        <v>86</v>
      </c>
      <c r="F160" s="98" t="s">
        <v>2341</v>
      </c>
      <c r="G160" s="32" t="s">
        <v>32</v>
      </c>
      <c r="H160" s="39">
        <v>90</v>
      </c>
      <c r="I160" s="32">
        <v>710000000</v>
      </c>
      <c r="J160" s="32" t="s">
        <v>33</v>
      </c>
      <c r="K160" s="32" t="s">
        <v>55</v>
      </c>
      <c r="L160" s="32" t="s">
        <v>61</v>
      </c>
      <c r="M160" s="32"/>
      <c r="N160" s="32" t="s">
        <v>57</v>
      </c>
      <c r="O160" s="32" t="s">
        <v>2300</v>
      </c>
      <c r="P160" s="32"/>
      <c r="Q160" s="32"/>
      <c r="R160" s="36"/>
      <c r="S160" s="36"/>
      <c r="T160" s="36">
        <f t="shared" ref="T160:T161" si="40">U160/1.12</f>
        <v>0</v>
      </c>
      <c r="U160" s="36">
        <v>0</v>
      </c>
      <c r="V160" s="32" t="s">
        <v>38</v>
      </c>
      <c r="W160" s="32">
        <v>2015</v>
      </c>
      <c r="X160" s="72" t="s">
        <v>2314</v>
      </c>
    </row>
    <row r="161" spans="1:24" s="101" customFormat="1" ht="51" x14ac:dyDescent="0.2">
      <c r="A161" s="120" t="s">
        <v>2342</v>
      </c>
      <c r="B161" s="32" t="s">
        <v>28</v>
      </c>
      <c r="C161" s="32" t="s">
        <v>85</v>
      </c>
      <c r="D161" s="98" t="s">
        <v>86</v>
      </c>
      <c r="E161" s="98" t="s">
        <v>86</v>
      </c>
      <c r="F161" s="98" t="s">
        <v>2341</v>
      </c>
      <c r="G161" s="32" t="s">
        <v>32</v>
      </c>
      <c r="H161" s="39">
        <v>90</v>
      </c>
      <c r="I161" s="32">
        <v>710000000</v>
      </c>
      <c r="J161" s="32" t="s">
        <v>33</v>
      </c>
      <c r="K161" s="32" t="s">
        <v>55</v>
      </c>
      <c r="L161" s="32" t="s">
        <v>61</v>
      </c>
      <c r="M161" s="32"/>
      <c r="N161" s="32" t="s">
        <v>57</v>
      </c>
      <c r="O161" s="32" t="s">
        <v>2300</v>
      </c>
      <c r="P161" s="32"/>
      <c r="Q161" s="32"/>
      <c r="R161" s="36"/>
      <c r="S161" s="36"/>
      <c r="T161" s="36">
        <f t="shared" si="40"/>
        <v>308526249.10714281</v>
      </c>
      <c r="U161" s="36">
        <v>345549399</v>
      </c>
      <c r="V161" s="32" t="s">
        <v>38</v>
      </c>
      <c r="W161" s="32">
        <v>2015</v>
      </c>
      <c r="X161" s="72" t="s">
        <v>2318</v>
      </c>
    </row>
    <row r="162" spans="1:24" s="101" customFormat="1" ht="63.75" x14ac:dyDescent="0.2">
      <c r="A162" s="120" t="s">
        <v>90</v>
      </c>
      <c r="B162" s="32" t="s">
        <v>28</v>
      </c>
      <c r="C162" s="32" t="s">
        <v>85</v>
      </c>
      <c r="D162" s="98" t="s">
        <v>86</v>
      </c>
      <c r="E162" s="98" t="s">
        <v>86</v>
      </c>
      <c r="F162" s="98" t="s">
        <v>91</v>
      </c>
      <c r="G162" s="32" t="s">
        <v>32</v>
      </c>
      <c r="H162" s="39">
        <v>90</v>
      </c>
      <c r="I162" s="32">
        <v>710000000</v>
      </c>
      <c r="J162" s="32" t="s">
        <v>33</v>
      </c>
      <c r="K162" s="32" t="s">
        <v>55</v>
      </c>
      <c r="L162" s="32" t="s">
        <v>61</v>
      </c>
      <c r="M162" s="32"/>
      <c r="N162" s="32" t="s">
        <v>57</v>
      </c>
      <c r="O162" s="32" t="s">
        <v>2300</v>
      </c>
      <c r="P162" s="32"/>
      <c r="Q162" s="32"/>
      <c r="R162" s="36"/>
      <c r="S162" s="36"/>
      <c r="T162" s="36">
        <f t="shared" ref="T162:T163" si="41">U162/1.12</f>
        <v>0</v>
      </c>
      <c r="U162" s="36">
        <v>0</v>
      </c>
      <c r="V162" s="32" t="s">
        <v>38</v>
      </c>
      <c r="W162" s="32">
        <v>2015</v>
      </c>
      <c r="X162" s="72" t="s">
        <v>2314</v>
      </c>
    </row>
    <row r="163" spans="1:24" s="101" customFormat="1" ht="63.75" customHeight="1" x14ac:dyDescent="0.2">
      <c r="A163" s="120" t="s">
        <v>2343</v>
      </c>
      <c r="B163" s="32" t="s">
        <v>28</v>
      </c>
      <c r="C163" s="32" t="s">
        <v>85</v>
      </c>
      <c r="D163" s="98" t="s">
        <v>86</v>
      </c>
      <c r="E163" s="98" t="s">
        <v>86</v>
      </c>
      <c r="F163" s="98" t="s">
        <v>91</v>
      </c>
      <c r="G163" s="32" t="s">
        <v>32</v>
      </c>
      <c r="H163" s="39">
        <v>90</v>
      </c>
      <c r="I163" s="32">
        <v>710000000</v>
      </c>
      <c r="J163" s="32" t="s">
        <v>33</v>
      </c>
      <c r="K163" s="32" t="s">
        <v>55</v>
      </c>
      <c r="L163" s="32" t="s">
        <v>61</v>
      </c>
      <c r="M163" s="32"/>
      <c r="N163" s="32" t="s">
        <v>57</v>
      </c>
      <c r="O163" s="32" t="s">
        <v>2300</v>
      </c>
      <c r="P163" s="32"/>
      <c r="Q163" s="32"/>
      <c r="R163" s="36"/>
      <c r="S163" s="36"/>
      <c r="T163" s="36">
        <f t="shared" si="41"/>
        <v>366467028.57142854</v>
      </c>
      <c r="U163" s="36">
        <v>410443072</v>
      </c>
      <c r="V163" s="32" t="s">
        <v>38</v>
      </c>
      <c r="W163" s="32">
        <v>2015</v>
      </c>
      <c r="X163" s="72" t="s">
        <v>2318</v>
      </c>
    </row>
    <row r="164" spans="1:24" s="101" customFormat="1" ht="76.5" x14ac:dyDescent="0.2">
      <c r="A164" s="120" t="s">
        <v>92</v>
      </c>
      <c r="B164" s="32" t="s">
        <v>28</v>
      </c>
      <c r="C164" s="32" t="s">
        <v>85</v>
      </c>
      <c r="D164" s="98" t="s">
        <v>86</v>
      </c>
      <c r="E164" s="98" t="s">
        <v>86</v>
      </c>
      <c r="F164" s="98" t="s">
        <v>2344</v>
      </c>
      <c r="G164" s="32" t="s">
        <v>32</v>
      </c>
      <c r="H164" s="39">
        <v>90</v>
      </c>
      <c r="I164" s="32">
        <v>710000000</v>
      </c>
      <c r="J164" s="32" t="s">
        <v>33</v>
      </c>
      <c r="K164" s="32" t="s">
        <v>55</v>
      </c>
      <c r="L164" s="32" t="s">
        <v>56</v>
      </c>
      <c r="M164" s="32"/>
      <c r="N164" s="32" t="s">
        <v>57</v>
      </c>
      <c r="O164" s="32" t="s">
        <v>2300</v>
      </c>
      <c r="P164" s="32"/>
      <c r="Q164" s="32"/>
      <c r="R164" s="36"/>
      <c r="S164" s="36"/>
      <c r="T164" s="36">
        <f t="shared" ref="T164:T165" si="42">U164/1.12</f>
        <v>0</v>
      </c>
      <c r="U164" s="36">
        <v>0</v>
      </c>
      <c r="V164" s="32" t="s">
        <v>38</v>
      </c>
      <c r="W164" s="32">
        <v>2015</v>
      </c>
      <c r="X164" s="72" t="s">
        <v>2314</v>
      </c>
    </row>
    <row r="165" spans="1:24" s="101" customFormat="1" ht="76.5" x14ac:dyDescent="0.2">
      <c r="A165" s="120" t="s">
        <v>2345</v>
      </c>
      <c r="B165" s="32" t="s">
        <v>28</v>
      </c>
      <c r="C165" s="32" t="s">
        <v>85</v>
      </c>
      <c r="D165" s="98" t="s">
        <v>86</v>
      </c>
      <c r="E165" s="98" t="s">
        <v>86</v>
      </c>
      <c r="F165" s="98" t="s">
        <v>2346</v>
      </c>
      <c r="G165" s="32" t="s">
        <v>32</v>
      </c>
      <c r="H165" s="39">
        <v>90</v>
      </c>
      <c r="I165" s="32">
        <v>710000000</v>
      </c>
      <c r="J165" s="32" t="s">
        <v>33</v>
      </c>
      <c r="K165" s="32" t="s">
        <v>55</v>
      </c>
      <c r="L165" s="32" t="s">
        <v>56</v>
      </c>
      <c r="M165" s="32"/>
      <c r="N165" s="32" t="s">
        <v>57</v>
      </c>
      <c r="O165" s="32" t="s">
        <v>2300</v>
      </c>
      <c r="P165" s="32"/>
      <c r="Q165" s="32"/>
      <c r="R165" s="36"/>
      <c r="S165" s="36"/>
      <c r="T165" s="36">
        <f t="shared" si="42"/>
        <v>910927158.41071415</v>
      </c>
      <c r="U165" s="36">
        <v>1020238417.42</v>
      </c>
      <c r="V165" s="32" t="s">
        <v>38</v>
      </c>
      <c r="W165" s="32">
        <v>2015</v>
      </c>
      <c r="X165" s="72" t="s">
        <v>2318</v>
      </c>
    </row>
    <row r="166" spans="1:24" s="101" customFormat="1" ht="63.75" x14ac:dyDescent="0.2">
      <c r="A166" s="202" t="s">
        <v>93</v>
      </c>
      <c r="B166" s="32" t="s">
        <v>28</v>
      </c>
      <c r="C166" s="32" t="s">
        <v>85</v>
      </c>
      <c r="D166" s="98" t="s">
        <v>86</v>
      </c>
      <c r="E166" s="98" t="s">
        <v>86</v>
      </c>
      <c r="F166" s="98" t="s">
        <v>2347</v>
      </c>
      <c r="G166" s="32" t="s">
        <v>32</v>
      </c>
      <c r="H166" s="39">
        <v>90</v>
      </c>
      <c r="I166" s="32">
        <v>710000000</v>
      </c>
      <c r="J166" s="32" t="s">
        <v>33</v>
      </c>
      <c r="K166" s="32" t="s">
        <v>55</v>
      </c>
      <c r="L166" s="32" t="s">
        <v>56</v>
      </c>
      <c r="M166" s="32"/>
      <c r="N166" s="32" t="s">
        <v>57</v>
      </c>
      <c r="O166" s="32" t="s">
        <v>2300</v>
      </c>
      <c r="P166" s="32"/>
      <c r="Q166" s="32"/>
      <c r="R166" s="36"/>
      <c r="S166" s="36"/>
      <c r="T166" s="36">
        <f t="shared" ref="T166:T167" si="43">U166/1.12</f>
        <v>0</v>
      </c>
      <c r="U166" s="36">
        <v>0</v>
      </c>
      <c r="V166" s="32" t="s">
        <v>38</v>
      </c>
      <c r="W166" s="32">
        <v>2015</v>
      </c>
      <c r="X166" s="72" t="s">
        <v>2314</v>
      </c>
    </row>
    <row r="167" spans="1:24" s="101" customFormat="1" ht="63.75" x14ac:dyDescent="0.2">
      <c r="A167" s="202" t="s">
        <v>2348</v>
      </c>
      <c r="B167" s="32" t="s">
        <v>28</v>
      </c>
      <c r="C167" s="32" t="s">
        <v>85</v>
      </c>
      <c r="D167" s="98" t="s">
        <v>86</v>
      </c>
      <c r="E167" s="98" t="s">
        <v>86</v>
      </c>
      <c r="F167" s="98" t="s">
        <v>2347</v>
      </c>
      <c r="G167" s="32" t="s">
        <v>32</v>
      </c>
      <c r="H167" s="39">
        <v>90</v>
      </c>
      <c r="I167" s="32">
        <v>710000000</v>
      </c>
      <c r="J167" s="32" t="s">
        <v>33</v>
      </c>
      <c r="K167" s="32" t="s">
        <v>55</v>
      </c>
      <c r="L167" s="32" t="s">
        <v>56</v>
      </c>
      <c r="M167" s="32"/>
      <c r="N167" s="32" t="s">
        <v>57</v>
      </c>
      <c r="O167" s="32" t="s">
        <v>2300</v>
      </c>
      <c r="P167" s="32"/>
      <c r="Q167" s="32"/>
      <c r="R167" s="36"/>
      <c r="S167" s="36"/>
      <c r="T167" s="36">
        <f t="shared" si="43"/>
        <v>831037436.71428561</v>
      </c>
      <c r="U167" s="36">
        <v>930761929.12</v>
      </c>
      <c r="V167" s="32" t="s">
        <v>38</v>
      </c>
      <c r="W167" s="32">
        <v>2015</v>
      </c>
      <c r="X167" s="72" t="s">
        <v>2318</v>
      </c>
    </row>
    <row r="168" spans="1:24" s="101" customFormat="1" ht="63.75" x14ac:dyDescent="0.2">
      <c r="A168" s="202" t="s">
        <v>94</v>
      </c>
      <c r="B168" s="32" t="s">
        <v>28</v>
      </c>
      <c r="C168" s="32" t="s">
        <v>85</v>
      </c>
      <c r="D168" s="98" t="s">
        <v>86</v>
      </c>
      <c r="E168" s="98" t="s">
        <v>86</v>
      </c>
      <c r="F168" s="98" t="s">
        <v>95</v>
      </c>
      <c r="G168" s="32" t="s">
        <v>32</v>
      </c>
      <c r="H168" s="39">
        <v>90</v>
      </c>
      <c r="I168" s="32">
        <v>710000000</v>
      </c>
      <c r="J168" s="32" t="s">
        <v>33</v>
      </c>
      <c r="K168" s="32" t="s">
        <v>55</v>
      </c>
      <c r="L168" s="32" t="s">
        <v>56</v>
      </c>
      <c r="M168" s="32"/>
      <c r="N168" s="32" t="s">
        <v>57</v>
      </c>
      <c r="O168" s="32" t="s">
        <v>2300</v>
      </c>
      <c r="P168" s="32"/>
      <c r="Q168" s="32"/>
      <c r="R168" s="36"/>
      <c r="S168" s="36"/>
      <c r="T168" s="36">
        <f t="shared" ref="T168:T169" si="44">U168/1.12</f>
        <v>0</v>
      </c>
      <c r="U168" s="36">
        <v>0</v>
      </c>
      <c r="V168" s="32" t="s">
        <v>38</v>
      </c>
      <c r="W168" s="32">
        <v>2015</v>
      </c>
      <c r="X168" s="72" t="s">
        <v>2314</v>
      </c>
    </row>
    <row r="169" spans="1:24" s="101" customFormat="1" ht="63.75" customHeight="1" x14ac:dyDescent="0.2">
      <c r="A169" s="202" t="s">
        <v>2349</v>
      </c>
      <c r="B169" s="32" t="s">
        <v>28</v>
      </c>
      <c r="C169" s="32" t="s">
        <v>85</v>
      </c>
      <c r="D169" s="98" t="s">
        <v>86</v>
      </c>
      <c r="E169" s="98" t="s">
        <v>86</v>
      </c>
      <c r="F169" s="98" t="s">
        <v>95</v>
      </c>
      <c r="G169" s="32" t="s">
        <v>32</v>
      </c>
      <c r="H169" s="39">
        <v>90</v>
      </c>
      <c r="I169" s="32">
        <v>710000000</v>
      </c>
      <c r="J169" s="32" t="s">
        <v>33</v>
      </c>
      <c r="K169" s="32" t="s">
        <v>55</v>
      </c>
      <c r="L169" s="32" t="s">
        <v>56</v>
      </c>
      <c r="M169" s="32"/>
      <c r="N169" s="32" t="s">
        <v>57</v>
      </c>
      <c r="O169" s="32" t="s">
        <v>2300</v>
      </c>
      <c r="P169" s="32"/>
      <c r="Q169" s="32"/>
      <c r="R169" s="36"/>
      <c r="S169" s="36"/>
      <c r="T169" s="36">
        <f t="shared" si="44"/>
        <v>1090088244.2767856</v>
      </c>
      <c r="U169" s="36">
        <v>1220898833.5899999</v>
      </c>
      <c r="V169" s="32" t="s">
        <v>38</v>
      </c>
      <c r="W169" s="32">
        <v>2015</v>
      </c>
      <c r="X169" s="72" t="s">
        <v>2318</v>
      </c>
    </row>
    <row r="170" spans="1:24" s="101" customFormat="1" ht="76.5" x14ac:dyDescent="0.2">
      <c r="A170" s="120" t="s">
        <v>96</v>
      </c>
      <c r="B170" s="32" t="s">
        <v>28</v>
      </c>
      <c r="C170" s="32" t="s">
        <v>85</v>
      </c>
      <c r="D170" s="98" t="s">
        <v>86</v>
      </c>
      <c r="E170" s="98" t="s">
        <v>86</v>
      </c>
      <c r="F170" s="98" t="s">
        <v>2350</v>
      </c>
      <c r="G170" s="32" t="s">
        <v>32</v>
      </c>
      <c r="H170" s="39">
        <v>90</v>
      </c>
      <c r="I170" s="32">
        <v>710000000</v>
      </c>
      <c r="J170" s="32" t="s">
        <v>33</v>
      </c>
      <c r="K170" s="32" t="s">
        <v>55</v>
      </c>
      <c r="L170" s="32" t="s">
        <v>63</v>
      </c>
      <c r="M170" s="32"/>
      <c r="N170" s="32" t="s">
        <v>57</v>
      </c>
      <c r="O170" s="32" t="s">
        <v>2300</v>
      </c>
      <c r="P170" s="32"/>
      <c r="Q170" s="32"/>
      <c r="R170" s="36"/>
      <c r="S170" s="36"/>
      <c r="T170" s="36">
        <f t="shared" ref="T170:T171" si="45">U170/1.12</f>
        <v>0</v>
      </c>
      <c r="U170" s="36">
        <v>0</v>
      </c>
      <c r="V170" s="32" t="s">
        <v>38</v>
      </c>
      <c r="W170" s="32">
        <v>2015</v>
      </c>
      <c r="X170" s="72" t="s">
        <v>2314</v>
      </c>
    </row>
    <row r="171" spans="1:24" s="101" customFormat="1" ht="76.5" x14ac:dyDescent="0.2">
      <c r="A171" s="120" t="s">
        <v>2351</v>
      </c>
      <c r="B171" s="32" t="s">
        <v>28</v>
      </c>
      <c r="C171" s="32" t="s">
        <v>85</v>
      </c>
      <c r="D171" s="98" t="s">
        <v>86</v>
      </c>
      <c r="E171" s="98" t="s">
        <v>86</v>
      </c>
      <c r="F171" s="98" t="s">
        <v>2350</v>
      </c>
      <c r="G171" s="32" t="s">
        <v>32</v>
      </c>
      <c r="H171" s="39">
        <v>90</v>
      </c>
      <c r="I171" s="32">
        <v>710000000</v>
      </c>
      <c r="J171" s="32" t="s">
        <v>33</v>
      </c>
      <c r="K171" s="32" t="s">
        <v>2017</v>
      </c>
      <c r="L171" s="32" t="s">
        <v>63</v>
      </c>
      <c r="M171" s="32"/>
      <c r="N171" s="32" t="s">
        <v>57</v>
      </c>
      <c r="O171" s="32" t="s">
        <v>2300</v>
      </c>
      <c r="P171" s="32"/>
      <c r="Q171" s="32"/>
      <c r="R171" s="36"/>
      <c r="S171" s="36"/>
      <c r="T171" s="36">
        <f t="shared" si="45"/>
        <v>1358780064.47</v>
      </c>
      <c r="U171" s="36">
        <v>1521833672.2064002</v>
      </c>
      <c r="V171" s="32" t="s">
        <v>38</v>
      </c>
      <c r="W171" s="32">
        <v>2016</v>
      </c>
      <c r="X171" s="72" t="s">
        <v>2352</v>
      </c>
    </row>
    <row r="172" spans="1:24" s="101" customFormat="1" ht="51" x14ac:dyDescent="0.2">
      <c r="A172" s="120" t="s">
        <v>97</v>
      </c>
      <c r="B172" s="32" t="s">
        <v>28</v>
      </c>
      <c r="C172" s="32" t="s">
        <v>98</v>
      </c>
      <c r="D172" s="98" t="s">
        <v>99</v>
      </c>
      <c r="E172" s="98" t="s">
        <v>99</v>
      </c>
      <c r="F172" s="98" t="s">
        <v>2353</v>
      </c>
      <c r="G172" s="32" t="s">
        <v>2225</v>
      </c>
      <c r="H172" s="39">
        <v>100</v>
      </c>
      <c r="I172" s="41">
        <v>510000000</v>
      </c>
      <c r="J172" s="32" t="s">
        <v>61</v>
      </c>
      <c r="K172" s="32" t="s">
        <v>183</v>
      </c>
      <c r="L172" s="32" t="s">
        <v>61</v>
      </c>
      <c r="M172" s="32"/>
      <c r="N172" s="32" t="s">
        <v>57</v>
      </c>
      <c r="O172" s="32" t="s">
        <v>2299</v>
      </c>
      <c r="P172" s="32"/>
      <c r="Q172" s="32"/>
      <c r="R172" s="36"/>
      <c r="S172" s="36"/>
      <c r="T172" s="36">
        <f t="shared" ref="T172:T173" si="46">U172/1.12</f>
        <v>0</v>
      </c>
      <c r="U172" s="36">
        <v>0</v>
      </c>
      <c r="V172" s="32"/>
      <c r="W172" s="32">
        <v>2016</v>
      </c>
      <c r="X172" s="72" t="s">
        <v>2314</v>
      </c>
    </row>
    <row r="173" spans="1:24" s="101" customFormat="1" ht="51" x14ac:dyDescent="0.2">
      <c r="A173" s="120" t="s">
        <v>2354</v>
      </c>
      <c r="B173" s="32" t="s">
        <v>28</v>
      </c>
      <c r="C173" s="32" t="s">
        <v>98</v>
      </c>
      <c r="D173" s="98" t="s">
        <v>99</v>
      </c>
      <c r="E173" s="98" t="s">
        <v>99</v>
      </c>
      <c r="F173" s="98" t="s">
        <v>2353</v>
      </c>
      <c r="G173" s="32" t="s">
        <v>2225</v>
      </c>
      <c r="H173" s="39">
        <v>100</v>
      </c>
      <c r="I173" s="41">
        <v>510000000</v>
      </c>
      <c r="J173" s="32" t="s">
        <v>61</v>
      </c>
      <c r="K173" s="32" t="s">
        <v>34</v>
      </c>
      <c r="L173" s="32" t="s">
        <v>61</v>
      </c>
      <c r="M173" s="32"/>
      <c r="N173" s="32" t="s">
        <v>36</v>
      </c>
      <c r="O173" s="32" t="s">
        <v>2299</v>
      </c>
      <c r="P173" s="32"/>
      <c r="Q173" s="32"/>
      <c r="R173" s="36"/>
      <c r="S173" s="36"/>
      <c r="T173" s="36">
        <f t="shared" si="46"/>
        <v>70599750</v>
      </c>
      <c r="U173" s="36">
        <v>79071720</v>
      </c>
      <c r="V173" s="32"/>
      <c r="W173" s="32">
        <v>2016</v>
      </c>
      <c r="X173" s="72" t="s">
        <v>2326</v>
      </c>
    </row>
    <row r="174" spans="1:24" s="101" customFormat="1" ht="51" x14ac:dyDescent="0.2">
      <c r="A174" s="120" t="s">
        <v>101</v>
      </c>
      <c r="B174" s="32" t="s">
        <v>28</v>
      </c>
      <c r="C174" s="32" t="s">
        <v>98</v>
      </c>
      <c r="D174" s="98" t="s">
        <v>99</v>
      </c>
      <c r="E174" s="98" t="s">
        <v>99</v>
      </c>
      <c r="F174" s="98" t="s">
        <v>2355</v>
      </c>
      <c r="G174" s="32" t="s">
        <v>2225</v>
      </c>
      <c r="H174" s="39">
        <v>100</v>
      </c>
      <c r="I174" s="32">
        <v>510000000</v>
      </c>
      <c r="J174" s="32" t="s">
        <v>56</v>
      </c>
      <c r="K174" s="32" t="s">
        <v>183</v>
      </c>
      <c r="L174" s="32" t="s">
        <v>56</v>
      </c>
      <c r="M174" s="32"/>
      <c r="N174" s="32" t="s">
        <v>57</v>
      </c>
      <c r="O174" s="32" t="s">
        <v>2299</v>
      </c>
      <c r="P174" s="32"/>
      <c r="Q174" s="32"/>
      <c r="R174" s="36"/>
      <c r="S174" s="36"/>
      <c r="T174" s="36">
        <f t="shared" ref="T174:T175" si="47">U174/1.12</f>
        <v>0</v>
      </c>
      <c r="U174" s="36">
        <v>0</v>
      </c>
      <c r="V174" s="32"/>
      <c r="W174" s="32">
        <v>2016</v>
      </c>
      <c r="X174" s="72" t="s">
        <v>2314</v>
      </c>
    </row>
    <row r="175" spans="1:24" s="101" customFormat="1" ht="51" x14ac:dyDescent="0.2">
      <c r="A175" s="120" t="s">
        <v>2356</v>
      </c>
      <c r="B175" s="32" t="s">
        <v>28</v>
      </c>
      <c r="C175" s="32" t="s">
        <v>98</v>
      </c>
      <c r="D175" s="98" t="s">
        <v>99</v>
      </c>
      <c r="E175" s="98" t="s">
        <v>99</v>
      </c>
      <c r="F175" s="98" t="s">
        <v>2355</v>
      </c>
      <c r="G175" s="32" t="s">
        <v>2225</v>
      </c>
      <c r="H175" s="39">
        <v>100</v>
      </c>
      <c r="I175" s="32">
        <v>510000000</v>
      </c>
      <c r="J175" s="32" t="s">
        <v>56</v>
      </c>
      <c r="K175" s="32" t="s">
        <v>34</v>
      </c>
      <c r="L175" s="32" t="s">
        <v>56</v>
      </c>
      <c r="M175" s="32"/>
      <c r="N175" s="32" t="s">
        <v>36</v>
      </c>
      <c r="O175" s="32" t="s">
        <v>2299</v>
      </c>
      <c r="P175" s="32"/>
      <c r="Q175" s="32"/>
      <c r="R175" s="36"/>
      <c r="S175" s="36"/>
      <c r="T175" s="36">
        <f t="shared" si="47"/>
        <v>22321428.571428571</v>
      </c>
      <c r="U175" s="36">
        <v>25000000</v>
      </c>
      <c r="V175" s="32"/>
      <c r="W175" s="32">
        <v>2016</v>
      </c>
      <c r="X175" s="72" t="s">
        <v>2326</v>
      </c>
    </row>
    <row r="176" spans="1:24" s="101" customFormat="1" ht="89.25" customHeight="1" x14ac:dyDescent="0.2">
      <c r="A176" s="120" t="s">
        <v>102</v>
      </c>
      <c r="B176" s="32" t="s">
        <v>28</v>
      </c>
      <c r="C176" s="32" t="s">
        <v>103</v>
      </c>
      <c r="D176" s="98" t="s">
        <v>104</v>
      </c>
      <c r="E176" s="98" t="s">
        <v>104</v>
      </c>
      <c r="F176" s="98" t="s">
        <v>105</v>
      </c>
      <c r="G176" s="32" t="s">
        <v>32</v>
      </c>
      <c r="H176" s="43">
        <v>100</v>
      </c>
      <c r="I176" s="32">
        <v>710000000</v>
      </c>
      <c r="J176" s="32" t="s">
        <v>33</v>
      </c>
      <c r="K176" s="32" t="s">
        <v>106</v>
      </c>
      <c r="L176" s="32" t="s">
        <v>67</v>
      </c>
      <c r="M176" s="44"/>
      <c r="N176" s="44" t="s">
        <v>107</v>
      </c>
      <c r="O176" s="32" t="s">
        <v>2299</v>
      </c>
      <c r="P176" s="32"/>
      <c r="Q176" s="32"/>
      <c r="R176" s="36"/>
      <c r="S176" s="36"/>
      <c r="T176" s="36">
        <f t="shared" ref="T176:T177" si="48">U176/1.12</f>
        <v>0</v>
      </c>
      <c r="U176" s="36">
        <v>0</v>
      </c>
      <c r="V176" s="32" t="s">
        <v>38</v>
      </c>
      <c r="W176" s="32">
        <v>2016</v>
      </c>
      <c r="X176" s="72" t="s">
        <v>2314</v>
      </c>
    </row>
    <row r="177" spans="1:134" s="101" customFormat="1" ht="89.25" x14ac:dyDescent="0.2">
      <c r="A177" s="120" t="s">
        <v>2357</v>
      </c>
      <c r="B177" s="32" t="s">
        <v>28</v>
      </c>
      <c r="C177" s="32" t="s">
        <v>103</v>
      </c>
      <c r="D177" s="98" t="s">
        <v>104</v>
      </c>
      <c r="E177" s="98" t="s">
        <v>104</v>
      </c>
      <c r="F177" s="98" t="s">
        <v>2358</v>
      </c>
      <c r="G177" s="32" t="s">
        <v>32</v>
      </c>
      <c r="H177" s="43">
        <v>100</v>
      </c>
      <c r="I177" s="32">
        <v>710000000</v>
      </c>
      <c r="J177" s="32" t="s">
        <v>33</v>
      </c>
      <c r="K177" s="32" t="s">
        <v>580</v>
      </c>
      <c r="L177" s="32" t="s">
        <v>67</v>
      </c>
      <c r="M177" s="100"/>
      <c r="N177" s="44" t="s">
        <v>107</v>
      </c>
      <c r="O177" s="32" t="s">
        <v>2299</v>
      </c>
      <c r="P177" s="32"/>
      <c r="Q177" s="32"/>
      <c r="R177" s="36"/>
      <c r="S177" s="36"/>
      <c r="T177" s="36">
        <f t="shared" si="48"/>
        <v>26785714.285714284</v>
      </c>
      <c r="U177" s="36">
        <v>30000000</v>
      </c>
      <c r="V177" s="32" t="s">
        <v>38</v>
      </c>
      <c r="W177" s="32">
        <v>2016</v>
      </c>
      <c r="X177" s="203" t="s">
        <v>2359</v>
      </c>
    </row>
    <row r="178" spans="1:134" s="40" customFormat="1" ht="119.25" customHeight="1" x14ac:dyDescent="0.25">
      <c r="A178" s="120" t="s">
        <v>108</v>
      </c>
      <c r="B178" s="32" t="s">
        <v>28</v>
      </c>
      <c r="C178" s="32" t="s">
        <v>103</v>
      </c>
      <c r="D178" s="98" t="s">
        <v>104</v>
      </c>
      <c r="E178" s="98" t="s">
        <v>104</v>
      </c>
      <c r="F178" s="98" t="s">
        <v>2232</v>
      </c>
      <c r="G178" s="32" t="s">
        <v>2225</v>
      </c>
      <c r="H178" s="43">
        <v>100</v>
      </c>
      <c r="I178" s="32">
        <v>710000000</v>
      </c>
      <c r="J178" s="32" t="s">
        <v>33</v>
      </c>
      <c r="K178" s="32" t="s">
        <v>109</v>
      </c>
      <c r="L178" s="32" t="s">
        <v>61</v>
      </c>
      <c r="M178" s="32"/>
      <c r="N178" s="44" t="s">
        <v>110</v>
      </c>
      <c r="O178" s="32" t="s">
        <v>2299</v>
      </c>
      <c r="P178" s="32"/>
      <c r="Q178" s="32"/>
      <c r="R178" s="36"/>
      <c r="S178" s="36"/>
      <c r="T178" s="36">
        <v>0</v>
      </c>
      <c r="U178" s="36">
        <v>0</v>
      </c>
      <c r="V178" s="32"/>
      <c r="W178" s="32">
        <v>2016</v>
      </c>
      <c r="X178" s="72" t="s">
        <v>3211</v>
      </c>
    </row>
    <row r="179" spans="1:134" s="40" customFormat="1" ht="118.5" customHeight="1" x14ac:dyDescent="0.25">
      <c r="A179" s="120" t="s">
        <v>3225</v>
      </c>
      <c r="B179" s="32" t="s">
        <v>28</v>
      </c>
      <c r="C179" s="32" t="s">
        <v>103</v>
      </c>
      <c r="D179" s="98" t="s">
        <v>104</v>
      </c>
      <c r="E179" s="98" t="s">
        <v>104</v>
      </c>
      <c r="F179" s="98" t="s">
        <v>2232</v>
      </c>
      <c r="G179" s="32" t="s">
        <v>32</v>
      </c>
      <c r="H179" s="43">
        <v>100</v>
      </c>
      <c r="I179" s="32">
        <v>710000000</v>
      </c>
      <c r="J179" s="32" t="s">
        <v>33</v>
      </c>
      <c r="K179" s="32" t="s">
        <v>116</v>
      </c>
      <c r="L179" s="32" t="s">
        <v>61</v>
      </c>
      <c r="M179" s="32"/>
      <c r="N179" s="44" t="s">
        <v>570</v>
      </c>
      <c r="O179" s="32" t="s">
        <v>3226</v>
      </c>
      <c r="P179" s="32"/>
      <c r="Q179" s="32"/>
      <c r="R179" s="36"/>
      <c r="S179" s="36"/>
      <c r="T179" s="36">
        <v>62499999.999999993</v>
      </c>
      <c r="U179" s="36">
        <v>70000000</v>
      </c>
      <c r="V179" s="32" t="s">
        <v>38</v>
      </c>
      <c r="W179" s="32">
        <v>2016</v>
      </c>
      <c r="X179" s="72" t="s">
        <v>3227</v>
      </c>
    </row>
    <row r="180" spans="1:134" s="101" customFormat="1" ht="102" customHeight="1" x14ac:dyDescent="0.2">
      <c r="A180" s="120" t="s">
        <v>681</v>
      </c>
      <c r="B180" s="41" t="s">
        <v>28</v>
      </c>
      <c r="C180" s="41" t="s">
        <v>208</v>
      </c>
      <c r="D180" s="98" t="s">
        <v>209</v>
      </c>
      <c r="E180" s="98" t="s">
        <v>209</v>
      </c>
      <c r="F180" s="98" t="s">
        <v>210</v>
      </c>
      <c r="G180" s="32" t="s">
        <v>2224</v>
      </c>
      <c r="H180" s="67">
        <v>40</v>
      </c>
      <c r="I180" s="41">
        <v>710000000</v>
      </c>
      <c r="J180" s="32" t="s">
        <v>33</v>
      </c>
      <c r="K180" s="41" t="s">
        <v>211</v>
      </c>
      <c r="L180" s="41" t="s">
        <v>212</v>
      </c>
      <c r="M180" s="41"/>
      <c r="N180" s="66" t="s">
        <v>213</v>
      </c>
      <c r="O180" s="32" t="s">
        <v>2246</v>
      </c>
      <c r="P180" s="100"/>
      <c r="Q180" s="66"/>
      <c r="R180" s="65"/>
      <c r="S180" s="65"/>
      <c r="T180" s="65">
        <v>614511640</v>
      </c>
      <c r="U180" s="65">
        <v>688253036.80000007</v>
      </c>
      <c r="V180" s="41"/>
      <c r="W180" s="41">
        <v>2016</v>
      </c>
      <c r="X180" s="194"/>
    </row>
    <row r="181" spans="1:134" s="101" customFormat="1" ht="102" customHeight="1" x14ac:dyDescent="0.2">
      <c r="A181" s="120" t="s">
        <v>682</v>
      </c>
      <c r="B181" s="41" t="s">
        <v>28</v>
      </c>
      <c r="C181" s="41" t="s">
        <v>214</v>
      </c>
      <c r="D181" s="98" t="s">
        <v>215</v>
      </c>
      <c r="E181" s="98" t="s">
        <v>216</v>
      </c>
      <c r="F181" s="98" t="s">
        <v>217</v>
      </c>
      <c r="G181" s="32" t="s">
        <v>2226</v>
      </c>
      <c r="H181" s="67">
        <v>100</v>
      </c>
      <c r="I181" s="41">
        <v>710000000</v>
      </c>
      <c r="J181" s="32" t="s">
        <v>33</v>
      </c>
      <c r="K181" s="41" t="s">
        <v>218</v>
      </c>
      <c r="L181" s="32" t="s">
        <v>56</v>
      </c>
      <c r="M181" s="41"/>
      <c r="N181" s="66" t="s">
        <v>219</v>
      </c>
      <c r="O181" s="32" t="s">
        <v>2246</v>
      </c>
      <c r="P181" s="100"/>
      <c r="Q181" s="66"/>
      <c r="R181" s="65"/>
      <c r="S181" s="65"/>
      <c r="T181" s="65">
        <v>0</v>
      </c>
      <c r="U181" s="65">
        <v>0</v>
      </c>
      <c r="V181" s="41"/>
      <c r="W181" s="41">
        <v>2016</v>
      </c>
      <c r="X181" s="72" t="s">
        <v>2296</v>
      </c>
    </row>
    <row r="182" spans="1:134" s="127" customFormat="1" ht="130.5" customHeight="1" x14ac:dyDescent="0.2">
      <c r="A182" s="120" t="s">
        <v>2043</v>
      </c>
      <c r="B182" s="41" t="s">
        <v>28</v>
      </c>
      <c r="C182" s="32" t="s">
        <v>2878</v>
      </c>
      <c r="D182" s="98" t="s">
        <v>215</v>
      </c>
      <c r="E182" s="98" t="s">
        <v>216</v>
      </c>
      <c r="F182" s="98" t="s">
        <v>2044</v>
      </c>
      <c r="G182" s="32" t="s">
        <v>2226</v>
      </c>
      <c r="H182" s="67">
        <v>100</v>
      </c>
      <c r="I182" s="41">
        <v>710000000</v>
      </c>
      <c r="J182" s="32" t="s">
        <v>33</v>
      </c>
      <c r="K182" s="41" t="s">
        <v>211</v>
      </c>
      <c r="L182" s="32" t="s">
        <v>56</v>
      </c>
      <c r="M182" s="41"/>
      <c r="N182" s="66" t="s">
        <v>2045</v>
      </c>
      <c r="O182" s="32" t="s">
        <v>2396</v>
      </c>
      <c r="P182" s="100"/>
      <c r="Q182" s="66"/>
      <c r="R182" s="65"/>
      <c r="S182" s="65"/>
      <c r="T182" s="65">
        <v>0</v>
      </c>
      <c r="U182" s="65">
        <v>0</v>
      </c>
      <c r="V182" s="41"/>
      <c r="W182" s="41">
        <v>2016</v>
      </c>
      <c r="X182" s="72" t="s">
        <v>2862</v>
      </c>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26"/>
      <c r="DY182" s="26"/>
      <c r="DZ182" s="26"/>
      <c r="EA182" s="26"/>
      <c r="EB182" s="26"/>
      <c r="EC182" s="26"/>
      <c r="ED182" s="26"/>
    </row>
    <row r="183" spans="1:134" s="127" customFormat="1" ht="134.25" customHeight="1" x14ac:dyDescent="0.2">
      <c r="A183" s="120" t="s">
        <v>2879</v>
      </c>
      <c r="B183" s="41" t="s">
        <v>28</v>
      </c>
      <c r="C183" s="32" t="s">
        <v>2878</v>
      </c>
      <c r="D183" s="98" t="s">
        <v>215</v>
      </c>
      <c r="E183" s="98" t="s">
        <v>216</v>
      </c>
      <c r="F183" s="98" t="s">
        <v>2044</v>
      </c>
      <c r="G183" s="32" t="s">
        <v>2226</v>
      </c>
      <c r="H183" s="67">
        <v>100</v>
      </c>
      <c r="I183" s="41">
        <v>710000000</v>
      </c>
      <c r="J183" s="32" t="s">
        <v>33</v>
      </c>
      <c r="K183" s="41" t="s">
        <v>211</v>
      </c>
      <c r="L183" s="32" t="s">
        <v>56</v>
      </c>
      <c r="M183" s="41"/>
      <c r="N183" s="66" t="s">
        <v>2045</v>
      </c>
      <c r="O183" s="32" t="s">
        <v>2396</v>
      </c>
      <c r="P183" s="100"/>
      <c r="Q183" s="66"/>
      <c r="R183" s="65"/>
      <c r="S183" s="65"/>
      <c r="T183" s="65">
        <f>U183/1.12</f>
        <v>4498214.2857142854</v>
      </c>
      <c r="U183" s="65">
        <v>5038000</v>
      </c>
      <c r="V183" s="41"/>
      <c r="W183" s="41">
        <v>2016</v>
      </c>
      <c r="X183" s="72" t="s">
        <v>2880</v>
      </c>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c r="DL183" s="26"/>
      <c r="DM183" s="26"/>
      <c r="DN183" s="26"/>
      <c r="DO183" s="26"/>
      <c r="DP183" s="26"/>
      <c r="DQ183" s="26"/>
      <c r="DR183" s="26"/>
      <c r="DS183" s="26"/>
      <c r="DT183" s="26"/>
      <c r="DU183" s="26"/>
      <c r="DV183" s="26"/>
      <c r="DW183" s="26"/>
      <c r="DX183" s="26"/>
      <c r="DY183" s="26"/>
      <c r="DZ183" s="26"/>
      <c r="EA183" s="26"/>
      <c r="EB183" s="26"/>
      <c r="EC183" s="26"/>
      <c r="ED183" s="26"/>
    </row>
    <row r="184" spans="1:134" s="101" customFormat="1" ht="76.5" customHeight="1" x14ac:dyDescent="0.2">
      <c r="A184" s="120" t="s">
        <v>683</v>
      </c>
      <c r="B184" s="41" t="s">
        <v>28</v>
      </c>
      <c r="C184" s="75" t="s">
        <v>251</v>
      </c>
      <c r="D184" s="98" t="s">
        <v>1389</v>
      </c>
      <c r="E184" s="98" t="s">
        <v>1389</v>
      </c>
      <c r="F184" s="98" t="s">
        <v>2029</v>
      </c>
      <c r="G184" s="39" t="s">
        <v>32</v>
      </c>
      <c r="H184" s="67">
        <v>100</v>
      </c>
      <c r="I184" s="41">
        <v>710000000</v>
      </c>
      <c r="J184" s="32" t="s">
        <v>33</v>
      </c>
      <c r="K184" s="32" t="s">
        <v>48</v>
      </c>
      <c r="L184" s="32" t="s">
        <v>56</v>
      </c>
      <c r="M184" s="41"/>
      <c r="N184" s="66" t="s">
        <v>221</v>
      </c>
      <c r="O184" s="32" t="s">
        <v>2236</v>
      </c>
      <c r="P184" s="100"/>
      <c r="Q184" s="66"/>
      <c r="R184" s="65"/>
      <c r="S184" s="65"/>
      <c r="T184" s="65">
        <v>0</v>
      </c>
      <c r="U184" s="65">
        <v>0</v>
      </c>
      <c r="V184" s="41"/>
      <c r="W184" s="41">
        <v>2016</v>
      </c>
      <c r="X184" s="72" t="s">
        <v>2296</v>
      </c>
    </row>
    <row r="185" spans="1:134" s="101" customFormat="1" ht="102" x14ac:dyDescent="0.2">
      <c r="A185" s="120" t="s">
        <v>2047</v>
      </c>
      <c r="B185" s="41" t="s">
        <v>28</v>
      </c>
      <c r="C185" s="75" t="s">
        <v>251</v>
      </c>
      <c r="D185" s="98" t="s">
        <v>1389</v>
      </c>
      <c r="E185" s="98" t="s">
        <v>1389</v>
      </c>
      <c r="F185" s="98" t="s">
        <v>2048</v>
      </c>
      <c r="G185" s="39" t="s">
        <v>32</v>
      </c>
      <c r="H185" s="67">
        <v>100</v>
      </c>
      <c r="I185" s="41">
        <v>710000000</v>
      </c>
      <c r="J185" s="32" t="s">
        <v>33</v>
      </c>
      <c r="K185" s="32" t="s">
        <v>221</v>
      </c>
      <c r="L185" s="32" t="s">
        <v>56</v>
      </c>
      <c r="M185" s="41"/>
      <c r="N185" s="66" t="s">
        <v>2049</v>
      </c>
      <c r="O185" s="32" t="s">
        <v>2236</v>
      </c>
      <c r="P185" s="100"/>
      <c r="Q185" s="66"/>
      <c r="R185" s="65"/>
      <c r="S185" s="65"/>
      <c r="T185" s="65">
        <v>1200000</v>
      </c>
      <c r="U185" s="65">
        <v>1344000.0000000002</v>
      </c>
      <c r="V185" s="41"/>
      <c r="W185" s="41">
        <v>2016</v>
      </c>
      <c r="X185" s="72" t="s">
        <v>2046</v>
      </c>
    </row>
    <row r="186" spans="1:134" s="101" customFormat="1" ht="76.5" x14ac:dyDescent="0.2">
      <c r="A186" s="120" t="s">
        <v>684</v>
      </c>
      <c r="B186" s="41" t="s">
        <v>28</v>
      </c>
      <c r="C186" s="41" t="s">
        <v>208</v>
      </c>
      <c r="D186" s="98" t="s">
        <v>209</v>
      </c>
      <c r="E186" s="98" t="s">
        <v>209</v>
      </c>
      <c r="F186" s="98" t="s">
        <v>222</v>
      </c>
      <c r="G186" s="32" t="s">
        <v>2224</v>
      </c>
      <c r="H186" s="67">
        <v>40</v>
      </c>
      <c r="I186" s="41">
        <v>710000000</v>
      </c>
      <c r="J186" s="32" t="s">
        <v>33</v>
      </c>
      <c r="K186" s="41" t="s">
        <v>223</v>
      </c>
      <c r="L186" s="32" t="s">
        <v>56</v>
      </c>
      <c r="M186" s="41"/>
      <c r="N186" s="66" t="s">
        <v>224</v>
      </c>
      <c r="O186" s="32" t="s">
        <v>2246</v>
      </c>
      <c r="P186" s="100"/>
      <c r="Q186" s="66"/>
      <c r="R186" s="65"/>
      <c r="S186" s="65"/>
      <c r="T186" s="65">
        <v>914012600</v>
      </c>
      <c r="U186" s="65">
        <v>1023694112.0000001</v>
      </c>
      <c r="V186" s="41"/>
      <c r="W186" s="41">
        <v>2016</v>
      </c>
      <c r="X186" s="194"/>
    </row>
    <row r="187" spans="1:134" s="101" customFormat="1" ht="38.25" customHeight="1" x14ac:dyDescent="0.2">
      <c r="A187" s="120" t="s">
        <v>685</v>
      </c>
      <c r="B187" s="41" t="s">
        <v>28</v>
      </c>
      <c r="C187" s="41" t="s">
        <v>85</v>
      </c>
      <c r="D187" s="98" t="s">
        <v>86</v>
      </c>
      <c r="E187" s="98" t="s">
        <v>86</v>
      </c>
      <c r="F187" s="98" t="s">
        <v>225</v>
      </c>
      <c r="G187" s="204" t="s">
        <v>32</v>
      </c>
      <c r="H187" s="67">
        <v>90</v>
      </c>
      <c r="I187" s="41">
        <v>710000000</v>
      </c>
      <c r="J187" s="32" t="s">
        <v>33</v>
      </c>
      <c r="K187" s="32" t="s">
        <v>55</v>
      </c>
      <c r="L187" s="41" t="s">
        <v>1166</v>
      </c>
      <c r="M187" s="41"/>
      <c r="N187" s="32" t="s">
        <v>57</v>
      </c>
      <c r="O187" s="32" t="s">
        <v>2258</v>
      </c>
      <c r="P187" s="66"/>
      <c r="Q187" s="66"/>
      <c r="R187" s="65"/>
      <c r="S187" s="65"/>
      <c r="T187" s="65">
        <f>U187/1.12</f>
        <v>3845405196.4285712</v>
      </c>
      <c r="U187" s="65">
        <v>4306853820</v>
      </c>
      <c r="V187" s="41" t="s">
        <v>38</v>
      </c>
      <c r="W187" s="41">
        <v>2015</v>
      </c>
      <c r="X187" s="194"/>
    </row>
    <row r="188" spans="1:134" s="101" customFormat="1" ht="89.25" customHeight="1" x14ac:dyDescent="0.2">
      <c r="A188" s="120" t="s">
        <v>686</v>
      </c>
      <c r="B188" s="41" t="s">
        <v>28</v>
      </c>
      <c r="C188" s="41" t="s">
        <v>85</v>
      </c>
      <c r="D188" s="98" t="s">
        <v>86</v>
      </c>
      <c r="E188" s="98" t="s">
        <v>86</v>
      </c>
      <c r="F188" s="98" t="s">
        <v>226</v>
      </c>
      <c r="G188" s="204" t="s">
        <v>32</v>
      </c>
      <c r="H188" s="67">
        <v>90</v>
      </c>
      <c r="I188" s="41">
        <v>710000000</v>
      </c>
      <c r="J188" s="32" t="s">
        <v>33</v>
      </c>
      <c r="K188" s="32" t="s">
        <v>55</v>
      </c>
      <c r="L188" s="41" t="s">
        <v>61</v>
      </c>
      <c r="M188" s="41"/>
      <c r="N188" s="32" t="s">
        <v>57</v>
      </c>
      <c r="O188" s="32" t="s">
        <v>2258</v>
      </c>
      <c r="P188" s="100"/>
      <c r="Q188" s="66"/>
      <c r="R188" s="65"/>
      <c r="S188" s="65"/>
      <c r="T188" s="65">
        <v>0</v>
      </c>
      <c r="U188" s="65">
        <v>0</v>
      </c>
      <c r="V188" s="41" t="s">
        <v>38</v>
      </c>
      <c r="W188" s="41">
        <v>2015</v>
      </c>
      <c r="X188" s="72" t="s">
        <v>2296</v>
      </c>
    </row>
    <row r="189" spans="1:134" s="101" customFormat="1" ht="51" x14ac:dyDescent="0.2">
      <c r="A189" s="120" t="s">
        <v>2050</v>
      </c>
      <c r="B189" s="41" t="s">
        <v>28</v>
      </c>
      <c r="C189" s="41" t="s">
        <v>85</v>
      </c>
      <c r="D189" s="98" t="s">
        <v>86</v>
      </c>
      <c r="E189" s="98" t="s">
        <v>86</v>
      </c>
      <c r="F189" s="98" t="s">
        <v>2051</v>
      </c>
      <c r="G189" s="204" t="s">
        <v>32</v>
      </c>
      <c r="H189" s="67">
        <v>90</v>
      </c>
      <c r="I189" s="41">
        <v>710000000</v>
      </c>
      <c r="J189" s="32" t="s">
        <v>33</v>
      </c>
      <c r="K189" s="32" t="s">
        <v>183</v>
      </c>
      <c r="L189" s="41" t="s">
        <v>61</v>
      </c>
      <c r="M189" s="41"/>
      <c r="N189" s="32" t="s">
        <v>57</v>
      </c>
      <c r="O189" s="32" t="s">
        <v>2258</v>
      </c>
      <c r="P189" s="66"/>
      <c r="Q189" s="66"/>
      <c r="R189" s="65"/>
      <c r="S189" s="65"/>
      <c r="T189" s="65">
        <f>U189/1.12</f>
        <v>764759688.39285707</v>
      </c>
      <c r="U189" s="65">
        <v>856530851</v>
      </c>
      <c r="V189" s="41" t="s">
        <v>38</v>
      </c>
      <c r="W189" s="41">
        <v>2016</v>
      </c>
      <c r="X189" s="205" t="s">
        <v>2052</v>
      </c>
    </row>
    <row r="190" spans="1:134" s="101" customFormat="1" ht="89.25" customHeight="1" x14ac:dyDescent="0.2">
      <c r="A190" s="120" t="s">
        <v>687</v>
      </c>
      <c r="B190" s="41" t="s">
        <v>28</v>
      </c>
      <c r="C190" s="41" t="s">
        <v>85</v>
      </c>
      <c r="D190" s="98" t="s">
        <v>86</v>
      </c>
      <c r="E190" s="98" t="s">
        <v>86</v>
      </c>
      <c r="F190" s="98" t="s">
        <v>228</v>
      </c>
      <c r="G190" s="204" t="s">
        <v>32</v>
      </c>
      <c r="H190" s="67">
        <v>60</v>
      </c>
      <c r="I190" s="41">
        <v>710000000</v>
      </c>
      <c r="J190" s="32" t="s">
        <v>33</v>
      </c>
      <c r="K190" s="32" t="s">
        <v>55</v>
      </c>
      <c r="L190" s="41" t="s">
        <v>229</v>
      </c>
      <c r="M190" s="41"/>
      <c r="N190" s="32" t="s">
        <v>57</v>
      </c>
      <c r="O190" s="32" t="s">
        <v>2258</v>
      </c>
      <c r="P190" s="100"/>
      <c r="Q190" s="66"/>
      <c r="R190" s="65"/>
      <c r="S190" s="65"/>
      <c r="T190" s="65">
        <v>0</v>
      </c>
      <c r="U190" s="65">
        <v>0</v>
      </c>
      <c r="V190" s="41" t="s">
        <v>38</v>
      </c>
      <c r="W190" s="41">
        <v>2015</v>
      </c>
      <c r="X190" s="72" t="s">
        <v>2296</v>
      </c>
    </row>
    <row r="191" spans="1:134" ht="63.75" x14ac:dyDescent="0.25">
      <c r="A191" s="120" t="s">
        <v>2053</v>
      </c>
      <c r="B191" s="41" t="s">
        <v>28</v>
      </c>
      <c r="C191" s="41" t="s">
        <v>85</v>
      </c>
      <c r="D191" s="98" t="s">
        <v>86</v>
      </c>
      <c r="E191" s="98" t="s">
        <v>86</v>
      </c>
      <c r="F191" s="98" t="s">
        <v>228</v>
      </c>
      <c r="G191" s="204" t="s">
        <v>32</v>
      </c>
      <c r="H191" s="67">
        <v>60</v>
      </c>
      <c r="I191" s="41">
        <v>710000000</v>
      </c>
      <c r="J191" s="32" t="s">
        <v>33</v>
      </c>
      <c r="K191" s="32" t="s">
        <v>2017</v>
      </c>
      <c r="L191" s="41" t="s">
        <v>229</v>
      </c>
      <c r="M191" s="41"/>
      <c r="N191" s="32" t="s">
        <v>297</v>
      </c>
      <c r="O191" s="32" t="s">
        <v>2258</v>
      </c>
      <c r="P191" s="66"/>
      <c r="Q191" s="66"/>
      <c r="R191" s="65"/>
      <c r="S191" s="65"/>
      <c r="T191" s="65">
        <f>U191/1.12</f>
        <v>1050191124.9999999</v>
      </c>
      <c r="U191" s="65">
        <v>1176214060</v>
      </c>
      <c r="V191" s="41"/>
      <c r="W191" s="41">
        <v>2016</v>
      </c>
      <c r="X191" s="195" t="s">
        <v>2054</v>
      </c>
    </row>
    <row r="192" spans="1:134" s="101" customFormat="1" ht="63.75" customHeight="1" x14ac:dyDescent="0.2">
      <c r="A192" s="120" t="s">
        <v>688</v>
      </c>
      <c r="B192" s="41" t="s">
        <v>28</v>
      </c>
      <c r="C192" s="41" t="s">
        <v>220</v>
      </c>
      <c r="D192" s="98" t="s">
        <v>230</v>
      </c>
      <c r="E192" s="98" t="s">
        <v>230</v>
      </c>
      <c r="F192" s="98" t="s">
        <v>231</v>
      </c>
      <c r="G192" s="41" t="s">
        <v>32</v>
      </c>
      <c r="H192" s="39">
        <v>100</v>
      </c>
      <c r="I192" s="41">
        <v>710000000</v>
      </c>
      <c r="J192" s="32" t="s">
        <v>33</v>
      </c>
      <c r="K192" s="32" t="s">
        <v>232</v>
      </c>
      <c r="L192" s="32" t="s">
        <v>33</v>
      </c>
      <c r="M192" s="41"/>
      <c r="N192" s="41" t="s">
        <v>233</v>
      </c>
      <c r="O192" s="32" t="s">
        <v>2236</v>
      </c>
      <c r="P192" s="100"/>
      <c r="Q192" s="41"/>
      <c r="R192" s="65"/>
      <c r="S192" s="65"/>
      <c r="T192" s="65">
        <v>500000</v>
      </c>
      <c r="U192" s="65">
        <v>560000</v>
      </c>
      <c r="V192" s="41"/>
      <c r="W192" s="41">
        <v>2016</v>
      </c>
      <c r="X192" s="194"/>
    </row>
    <row r="193" spans="1:121" s="101" customFormat="1" ht="63.75" customHeight="1" x14ac:dyDescent="0.2">
      <c r="A193" s="120" t="s">
        <v>689</v>
      </c>
      <c r="B193" s="41" t="s">
        <v>28</v>
      </c>
      <c r="C193" s="41" t="s">
        <v>251</v>
      </c>
      <c r="D193" s="98" t="s">
        <v>1389</v>
      </c>
      <c r="E193" s="98" t="s">
        <v>1389</v>
      </c>
      <c r="F193" s="98" t="s">
        <v>2019</v>
      </c>
      <c r="G193" s="41" t="s">
        <v>32</v>
      </c>
      <c r="H193" s="39">
        <v>100</v>
      </c>
      <c r="I193" s="41">
        <v>710000000</v>
      </c>
      <c r="J193" s="32" t="s">
        <v>33</v>
      </c>
      <c r="K193" s="41" t="s">
        <v>242</v>
      </c>
      <c r="L193" s="32" t="s">
        <v>33</v>
      </c>
      <c r="M193" s="41"/>
      <c r="N193" s="41" t="s">
        <v>223</v>
      </c>
      <c r="O193" s="32" t="s">
        <v>2236</v>
      </c>
      <c r="P193" s="100"/>
      <c r="Q193" s="41"/>
      <c r="R193" s="65"/>
      <c r="S193" s="65"/>
      <c r="T193" s="65">
        <v>999999.99999999988</v>
      </c>
      <c r="U193" s="65">
        <v>1120000</v>
      </c>
      <c r="V193" s="41"/>
      <c r="W193" s="41">
        <v>2016</v>
      </c>
      <c r="X193" s="194"/>
    </row>
    <row r="194" spans="1:121" s="101" customFormat="1" ht="51" customHeight="1" x14ac:dyDescent="0.2">
      <c r="A194" s="120" t="s">
        <v>690</v>
      </c>
      <c r="B194" s="32" t="s">
        <v>28</v>
      </c>
      <c r="C194" s="41" t="s">
        <v>234</v>
      </c>
      <c r="D194" s="98" t="s">
        <v>235</v>
      </c>
      <c r="E194" s="98" t="s">
        <v>235</v>
      </c>
      <c r="F194" s="98" t="s">
        <v>236</v>
      </c>
      <c r="G194" s="41" t="s">
        <v>32</v>
      </c>
      <c r="H194" s="39">
        <v>100</v>
      </c>
      <c r="I194" s="41">
        <v>710000000</v>
      </c>
      <c r="J194" s="32" t="s">
        <v>33</v>
      </c>
      <c r="K194" s="41" t="s">
        <v>109</v>
      </c>
      <c r="L194" s="32" t="s">
        <v>56</v>
      </c>
      <c r="M194" s="41"/>
      <c r="N194" s="41" t="s">
        <v>237</v>
      </c>
      <c r="O194" s="32" t="s">
        <v>2257</v>
      </c>
      <c r="P194" s="100"/>
      <c r="Q194" s="41"/>
      <c r="R194" s="65"/>
      <c r="S194" s="65"/>
      <c r="T194" s="65">
        <v>0</v>
      </c>
      <c r="U194" s="65">
        <v>0</v>
      </c>
      <c r="V194" s="41" t="s">
        <v>38</v>
      </c>
      <c r="W194" s="41">
        <v>2016</v>
      </c>
      <c r="X194" s="72" t="s">
        <v>2296</v>
      </c>
    </row>
    <row r="195" spans="1:121" ht="51" x14ac:dyDescent="0.25">
      <c r="A195" s="120" t="s">
        <v>2055</v>
      </c>
      <c r="B195" s="32" t="s">
        <v>28</v>
      </c>
      <c r="C195" s="41" t="s">
        <v>234</v>
      </c>
      <c r="D195" s="98" t="s">
        <v>235</v>
      </c>
      <c r="E195" s="98" t="s">
        <v>235</v>
      </c>
      <c r="F195" s="98" t="s">
        <v>236</v>
      </c>
      <c r="G195" s="41" t="s">
        <v>32</v>
      </c>
      <c r="H195" s="39">
        <v>100</v>
      </c>
      <c r="I195" s="41">
        <v>710000000</v>
      </c>
      <c r="J195" s="32" t="s">
        <v>33</v>
      </c>
      <c r="K195" s="41" t="s">
        <v>109</v>
      </c>
      <c r="L195" s="32" t="s">
        <v>56</v>
      </c>
      <c r="M195" s="41"/>
      <c r="N195" s="41" t="s">
        <v>237</v>
      </c>
      <c r="O195" s="32" t="s">
        <v>2257</v>
      </c>
      <c r="P195" s="67"/>
      <c r="Q195" s="41"/>
      <c r="R195" s="65"/>
      <c r="S195" s="65"/>
      <c r="T195" s="65">
        <v>0</v>
      </c>
      <c r="U195" s="65">
        <v>0</v>
      </c>
      <c r="V195" s="41" t="s">
        <v>38</v>
      </c>
      <c r="W195" s="41">
        <v>2016</v>
      </c>
      <c r="X195" s="72" t="s">
        <v>2713</v>
      </c>
    </row>
    <row r="196" spans="1:121" ht="51" x14ac:dyDescent="0.25">
      <c r="A196" s="120" t="s">
        <v>2734</v>
      </c>
      <c r="B196" s="32" t="s">
        <v>28</v>
      </c>
      <c r="C196" s="41" t="s">
        <v>234</v>
      </c>
      <c r="D196" s="98" t="s">
        <v>235</v>
      </c>
      <c r="E196" s="98" t="s">
        <v>235</v>
      </c>
      <c r="F196" s="98" t="s">
        <v>236</v>
      </c>
      <c r="G196" s="41" t="s">
        <v>32</v>
      </c>
      <c r="H196" s="39">
        <v>100</v>
      </c>
      <c r="I196" s="41">
        <v>710000000</v>
      </c>
      <c r="J196" s="32" t="s">
        <v>33</v>
      </c>
      <c r="K196" s="41" t="s">
        <v>109</v>
      </c>
      <c r="L196" s="32" t="s">
        <v>56</v>
      </c>
      <c r="M196" s="41"/>
      <c r="N196" s="41" t="s">
        <v>237</v>
      </c>
      <c r="O196" s="32" t="s">
        <v>2257</v>
      </c>
      <c r="P196" s="67"/>
      <c r="Q196" s="41"/>
      <c r="R196" s="65"/>
      <c r="S196" s="65"/>
      <c r="T196" s="65">
        <v>272036098.57142854</v>
      </c>
      <c r="U196" s="65">
        <v>304680430.39999998</v>
      </c>
      <c r="V196" s="41" t="s">
        <v>38</v>
      </c>
      <c r="W196" s="41">
        <v>2016</v>
      </c>
      <c r="X196" s="195" t="s">
        <v>2735</v>
      </c>
    </row>
    <row r="197" spans="1:121" s="73" customFormat="1" ht="51" customHeight="1" x14ac:dyDescent="0.25">
      <c r="A197" s="120" t="s">
        <v>691</v>
      </c>
      <c r="B197" s="32" t="s">
        <v>28</v>
      </c>
      <c r="C197" s="44" t="s">
        <v>261</v>
      </c>
      <c r="D197" s="98" t="s">
        <v>262</v>
      </c>
      <c r="E197" s="98" t="s">
        <v>262</v>
      </c>
      <c r="F197" s="98" t="s">
        <v>263</v>
      </c>
      <c r="G197" s="32" t="s">
        <v>2226</v>
      </c>
      <c r="H197" s="43">
        <v>90</v>
      </c>
      <c r="I197" s="32">
        <v>710000000</v>
      </c>
      <c r="J197" s="32" t="s">
        <v>33</v>
      </c>
      <c r="K197" s="97" t="s">
        <v>34</v>
      </c>
      <c r="L197" s="32" t="s">
        <v>33</v>
      </c>
      <c r="M197" s="32"/>
      <c r="N197" s="32" t="s">
        <v>140</v>
      </c>
      <c r="O197" s="32" t="s">
        <v>2252</v>
      </c>
      <c r="P197" s="32"/>
      <c r="Q197" s="32"/>
      <c r="R197" s="47"/>
      <c r="S197" s="36"/>
      <c r="T197" s="36">
        <v>829200</v>
      </c>
      <c r="U197" s="36">
        <v>829200</v>
      </c>
      <c r="V197" s="32"/>
      <c r="W197" s="32">
        <v>2016</v>
      </c>
      <c r="X197" s="72" t="s">
        <v>264</v>
      </c>
    </row>
    <row r="198" spans="1:121" s="73" customFormat="1" ht="51" customHeight="1" x14ac:dyDescent="0.25">
      <c r="A198" s="120" t="s">
        <v>692</v>
      </c>
      <c r="B198" s="32" t="s">
        <v>28</v>
      </c>
      <c r="C198" s="44" t="s">
        <v>261</v>
      </c>
      <c r="D198" s="98" t="s">
        <v>262</v>
      </c>
      <c r="E198" s="98" t="s">
        <v>262</v>
      </c>
      <c r="F198" s="98" t="s">
        <v>265</v>
      </c>
      <c r="G198" s="32" t="s">
        <v>2226</v>
      </c>
      <c r="H198" s="43">
        <v>90</v>
      </c>
      <c r="I198" s="32">
        <v>710000000</v>
      </c>
      <c r="J198" s="32" t="s">
        <v>33</v>
      </c>
      <c r="K198" s="32" t="s">
        <v>34</v>
      </c>
      <c r="L198" s="32" t="s">
        <v>33</v>
      </c>
      <c r="M198" s="32"/>
      <c r="N198" s="32" t="s">
        <v>140</v>
      </c>
      <c r="O198" s="32" t="s">
        <v>2252</v>
      </c>
      <c r="P198" s="32"/>
      <c r="Q198" s="32"/>
      <c r="R198" s="47"/>
      <c r="S198" s="36"/>
      <c r="T198" s="36">
        <v>292800</v>
      </c>
      <c r="U198" s="36">
        <v>292800</v>
      </c>
      <c r="V198" s="32"/>
      <c r="W198" s="32">
        <v>2016</v>
      </c>
      <c r="X198" s="72" t="s">
        <v>264</v>
      </c>
    </row>
    <row r="199" spans="1:121" s="73" customFormat="1" ht="51" customHeight="1" x14ac:dyDescent="0.25">
      <c r="A199" s="120" t="s">
        <v>693</v>
      </c>
      <c r="B199" s="32" t="s">
        <v>28</v>
      </c>
      <c r="C199" s="44" t="s">
        <v>261</v>
      </c>
      <c r="D199" s="98" t="s">
        <v>262</v>
      </c>
      <c r="E199" s="98" t="s">
        <v>262</v>
      </c>
      <c r="F199" s="98" t="s">
        <v>266</v>
      </c>
      <c r="G199" s="32" t="s">
        <v>2226</v>
      </c>
      <c r="H199" s="43">
        <v>90</v>
      </c>
      <c r="I199" s="32">
        <v>710000000</v>
      </c>
      <c r="J199" s="32" t="s">
        <v>33</v>
      </c>
      <c r="K199" s="32" t="s">
        <v>34</v>
      </c>
      <c r="L199" s="32" t="s">
        <v>33</v>
      </c>
      <c r="M199" s="32"/>
      <c r="N199" s="32" t="s">
        <v>140</v>
      </c>
      <c r="O199" s="32" t="s">
        <v>2252</v>
      </c>
      <c r="P199" s="32"/>
      <c r="Q199" s="32"/>
      <c r="R199" s="47"/>
      <c r="S199" s="36"/>
      <c r="T199" s="36">
        <v>478500</v>
      </c>
      <c r="U199" s="36">
        <v>478500</v>
      </c>
      <c r="V199" s="32"/>
      <c r="W199" s="32">
        <v>2016</v>
      </c>
      <c r="X199" s="72" t="s">
        <v>264</v>
      </c>
    </row>
    <row r="200" spans="1:121" s="73" customFormat="1" ht="51" customHeight="1" x14ac:dyDescent="0.25">
      <c r="A200" s="120" t="s">
        <v>694</v>
      </c>
      <c r="B200" s="32" t="s">
        <v>28</v>
      </c>
      <c r="C200" s="44" t="s">
        <v>261</v>
      </c>
      <c r="D200" s="98" t="s">
        <v>262</v>
      </c>
      <c r="E200" s="98" t="s">
        <v>262</v>
      </c>
      <c r="F200" s="98" t="s">
        <v>267</v>
      </c>
      <c r="G200" s="32" t="s">
        <v>2226</v>
      </c>
      <c r="H200" s="43">
        <v>90</v>
      </c>
      <c r="I200" s="32">
        <v>710000000</v>
      </c>
      <c r="J200" s="32" t="s">
        <v>33</v>
      </c>
      <c r="K200" s="32" t="s">
        <v>34</v>
      </c>
      <c r="L200" s="32" t="s">
        <v>33</v>
      </c>
      <c r="M200" s="32"/>
      <c r="N200" s="32" t="s">
        <v>140</v>
      </c>
      <c r="O200" s="32" t="s">
        <v>2252</v>
      </c>
      <c r="P200" s="32"/>
      <c r="Q200" s="32"/>
      <c r="R200" s="47"/>
      <c r="S200" s="36"/>
      <c r="T200" s="36">
        <v>182400</v>
      </c>
      <c r="U200" s="36">
        <v>182400</v>
      </c>
      <c r="V200" s="32"/>
      <c r="W200" s="32">
        <v>2016</v>
      </c>
      <c r="X200" s="72" t="s">
        <v>264</v>
      </c>
    </row>
    <row r="201" spans="1:121" s="73" customFormat="1" ht="51" customHeight="1" x14ac:dyDescent="0.25">
      <c r="A201" s="120" t="s">
        <v>695</v>
      </c>
      <c r="B201" s="32" t="s">
        <v>28</v>
      </c>
      <c r="C201" s="44" t="s">
        <v>261</v>
      </c>
      <c r="D201" s="98" t="s">
        <v>262</v>
      </c>
      <c r="E201" s="98" t="s">
        <v>262</v>
      </c>
      <c r="F201" s="98" t="s">
        <v>268</v>
      </c>
      <c r="G201" s="32" t="s">
        <v>2226</v>
      </c>
      <c r="H201" s="43">
        <v>90</v>
      </c>
      <c r="I201" s="32">
        <v>710000000</v>
      </c>
      <c r="J201" s="32" t="s">
        <v>33</v>
      </c>
      <c r="K201" s="32" t="s">
        <v>34</v>
      </c>
      <c r="L201" s="32" t="s">
        <v>33</v>
      </c>
      <c r="M201" s="32"/>
      <c r="N201" s="32" t="s">
        <v>140</v>
      </c>
      <c r="O201" s="32" t="s">
        <v>2252</v>
      </c>
      <c r="P201" s="32"/>
      <c r="Q201" s="32"/>
      <c r="R201" s="47"/>
      <c r="S201" s="36"/>
      <c r="T201" s="36">
        <v>130000</v>
      </c>
      <c r="U201" s="36">
        <v>130000</v>
      </c>
      <c r="V201" s="32"/>
      <c r="W201" s="32">
        <v>2016</v>
      </c>
      <c r="X201" s="72" t="s">
        <v>264</v>
      </c>
    </row>
    <row r="202" spans="1:121" s="73" customFormat="1" ht="51" customHeight="1" x14ac:dyDescent="0.25">
      <c r="A202" s="120" t="s">
        <v>696</v>
      </c>
      <c r="B202" s="32" t="s">
        <v>28</v>
      </c>
      <c r="C202" s="44" t="s">
        <v>261</v>
      </c>
      <c r="D202" s="98" t="s">
        <v>262</v>
      </c>
      <c r="E202" s="98" t="s">
        <v>262</v>
      </c>
      <c r="F202" s="98" t="s">
        <v>269</v>
      </c>
      <c r="G202" s="32" t="s">
        <v>2226</v>
      </c>
      <c r="H202" s="43">
        <v>90</v>
      </c>
      <c r="I202" s="32">
        <v>710000000</v>
      </c>
      <c r="J202" s="32" t="s">
        <v>33</v>
      </c>
      <c r="K202" s="32" t="s">
        <v>34</v>
      </c>
      <c r="L202" s="32" t="s">
        <v>33</v>
      </c>
      <c r="M202" s="32"/>
      <c r="N202" s="32" t="s">
        <v>140</v>
      </c>
      <c r="O202" s="32" t="s">
        <v>2252</v>
      </c>
      <c r="P202" s="32"/>
      <c r="Q202" s="32"/>
      <c r="R202" s="47"/>
      <c r="S202" s="36"/>
      <c r="T202" s="36">
        <v>238000</v>
      </c>
      <c r="U202" s="36">
        <v>238000</v>
      </c>
      <c r="V202" s="32"/>
      <c r="W202" s="32">
        <v>2016</v>
      </c>
      <c r="X202" s="72" t="s">
        <v>264</v>
      </c>
    </row>
    <row r="203" spans="1:121" s="73" customFormat="1" ht="51" customHeight="1" x14ac:dyDescent="0.25">
      <c r="A203" s="120" t="s">
        <v>697</v>
      </c>
      <c r="B203" s="32" t="s">
        <v>28</v>
      </c>
      <c r="C203" s="44" t="s">
        <v>261</v>
      </c>
      <c r="D203" s="98" t="s">
        <v>262</v>
      </c>
      <c r="E203" s="98" t="s">
        <v>262</v>
      </c>
      <c r="F203" s="98" t="s">
        <v>270</v>
      </c>
      <c r="G203" s="32" t="s">
        <v>2226</v>
      </c>
      <c r="H203" s="43">
        <v>90</v>
      </c>
      <c r="I203" s="32">
        <v>710000000</v>
      </c>
      <c r="J203" s="32" t="s">
        <v>33</v>
      </c>
      <c r="K203" s="32" t="s">
        <v>34</v>
      </c>
      <c r="L203" s="32" t="s">
        <v>33</v>
      </c>
      <c r="M203" s="32"/>
      <c r="N203" s="32" t="s">
        <v>140</v>
      </c>
      <c r="O203" s="32" t="s">
        <v>2252</v>
      </c>
      <c r="P203" s="32"/>
      <c r="Q203" s="32"/>
      <c r="R203" s="47"/>
      <c r="S203" s="36"/>
      <c r="T203" s="36">
        <v>92500</v>
      </c>
      <c r="U203" s="36">
        <v>92500</v>
      </c>
      <c r="V203" s="32"/>
      <c r="W203" s="32">
        <v>2016</v>
      </c>
      <c r="X203" s="72" t="s">
        <v>264</v>
      </c>
    </row>
    <row r="204" spans="1:121" s="73" customFormat="1" ht="51" customHeight="1" x14ac:dyDescent="0.25">
      <c r="A204" s="120" t="s">
        <v>698</v>
      </c>
      <c r="B204" s="32" t="s">
        <v>28</v>
      </c>
      <c r="C204" s="44" t="s">
        <v>261</v>
      </c>
      <c r="D204" s="98" t="s">
        <v>262</v>
      </c>
      <c r="E204" s="98" t="s">
        <v>262</v>
      </c>
      <c r="F204" s="98" t="s">
        <v>271</v>
      </c>
      <c r="G204" s="32" t="s">
        <v>2226</v>
      </c>
      <c r="H204" s="43">
        <v>90</v>
      </c>
      <c r="I204" s="32">
        <v>710000000</v>
      </c>
      <c r="J204" s="32" t="s">
        <v>33</v>
      </c>
      <c r="K204" s="32" t="s">
        <v>34</v>
      </c>
      <c r="L204" s="32" t="s">
        <v>33</v>
      </c>
      <c r="M204" s="32"/>
      <c r="N204" s="32" t="s">
        <v>140</v>
      </c>
      <c r="O204" s="32" t="s">
        <v>2252</v>
      </c>
      <c r="P204" s="32"/>
      <c r="Q204" s="32"/>
      <c r="R204" s="47"/>
      <c r="S204" s="36"/>
      <c r="T204" s="36">
        <v>76600</v>
      </c>
      <c r="U204" s="36">
        <v>76600</v>
      </c>
      <c r="V204" s="32"/>
      <c r="W204" s="32">
        <v>2016</v>
      </c>
      <c r="X204" s="72" t="s">
        <v>264</v>
      </c>
    </row>
    <row r="205" spans="1:121" s="94" customFormat="1" ht="38.25" x14ac:dyDescent="0.25">
      <c r="A205" s="120" t="s">
        <v>699</v>
      </c>
      <c r="B205" s="32" t="s">
        <v>28</v>
      </c>
      <c r="C205" s="93" t="s">
        <v>589</v>
      </c>
      <c r="D205" s="98" t="s">
        <v>590</v>
      </c>
      <c r="E205" s="98" t="s">
        <v>590</v>
      </c>
      <c r="F205" s="98" t="s">
        <v>1268</v>
      </c>
      <c r="G205" s="32" t="s">
        <v>2225</v>
      </c>
      <c r="H205" s="34">
        <v>50</v>
      </c>
      <c r="I205" s="32">
        <v>710000000</v>
      </c>
      <c r="J205" s="32" t="s">
        <v>33</v>
      </c>
      <c r="K205" s="76" t="s">
        <v>48</v>
      </c>
      <c r="L205" s="32" t="s">
        <v>44</v>
      </c>
      <c r="M205" s="76"/>
      <c r="N205" s="32" t="s">
        <v>50</v>
      </c>
      <c r="O205" s="32" t="s">
        <v>2248</v>
      </c>
      <c r="P205" s="32"/>
      <c r="Q205" s="32"/>
      <c r="R205" s="36"/>
      <c r="S205" s="36"/>
      <c r="T205" s="36">
        <v>0</v>
      </c>
      <c r="U205" s="36">
        <v>0</v>
      </c>
      <c r="V205" s="37"/>
      <c r="W205" s="32">
        <v>2016</v>
      </c>
      <c r="X205" s="72" t="s">
        <v>2314</v>
      </c>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row>
    <row r="206" spans="1:121" s="94" customFormat="1" ht="51" x14ac:dyDescent="0.25">
      <c r="A206" s="120" t="s">
        <v>2360</v>
      </c>
      <c r="B206" s="32" t="s">
        <v>28</v>
      </c>
      <c r="C206" s="93" t="s">
        <v>589</v>
      </c>
      <c r="D206" s="98" t="s">
        <v>590</v>
      </c>
      <c r="E206" s="98" t="s">
        <v>590</v>
      </c>
      <c r="F206" s="98" t="s">
        <v>2361</v>
      </c>
      <c r="G206" s="32" t="s">
        <v>2225</v>
      </c>
      <c r="H206" s="34">
        <v>50</v>
      </c>
      <c r="I206" s="32">
        <v>710000000</v>
      </c>
      <c r="J206" s="32" t="s">
        <v>33</v>
      </c>
      <c r="K206" s="76" t="s">
        <v>1083</v>
      </c>
      <c r="L206" s="32" t="s">
        <v>44</v>
      </c>
      <c r="M206" s="76"/>
      <c r="N206" s="32" t="s">
        <v>1459</v>
      </c>
      <c r="O206" s="32" t="s">
        <v>2248</v>
      </c>
      <c r="P206" s="32"/>
      <c r="Q206" s="32"/>
      <c r="R206" s="36"/>
      <c r="S206" s="36"/>
      <c r="T206" s="36">
        <f>U206/1.12</f>
        <v>969641964.28571415</v>
      </c>
      <c r="U206" s="36">
        <v>1085999000</v>
      </c>
      <c r="V206" s="37"/>
      <c r="W206" s="32">
        <v>2016</v>
      </c>
      <c r="X206" s="72" t="s">
        <v>2362</v>
      </c>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3"/>
      <c r="DI206" s="23"/>
      <c r="DJ206" s="23"/>
      <c r="DK206" s="23"/>
      <c r="DL206" s="23"/>
      <c r="DM206" s="23"/>
      <c r="DN206" s="23"/>
      <c r="DO206" s="23"/>
      <c r="DP206" s="23"/>
      <c r="DQ206" s="23"/>
    </row>
    <row r="207" spans="1:121" s="94" customFormat="1" ht="38.25" x14ac:dyDescent="0.25">
      <c r="A207" s="120" t="s">
        <v>935</v>
      </c>
      <c r="B207" s="32" t="s">
        <v>28</v>
      </c>
      <c r="C207" s="93" t="s">
        <v>589</v>
      </c>
      <c r="D207" s="98" t="s">
        <v>590</v>
      </c>
      <c r="E207" s="98" t="s">
        <v>590</v>
      </c>
      <c r="F207" s="98" t="s">
        <v>1269</v>
      </c>
      <c r="G207" s="32" t="s">
        <v>32</v>
      </c>
      <c r="H207" s="34">
        <v>50</v>
      </c>
      <c r="I207" s="32">
        <v>710000000</v>
      </c>
      <c r="J207" s="32" t="s">
        <v>33</v>
      </c>
      <c r="K207" s="76" t="s">
        <v>48</v>
      </c>
      <c r="L207" s="32" t="s">
        <v>61</v>
      </c>
      <c r="M207" s="76"/>
      <c r="N207" s="32" t="s">
        <v>50</v>
      </c>
      <c r="O207" s="32" t="s">
        <v>2249</v>
      </c>
      <c r="P207" s="76"/>
      <c r="Q207" s="76"/>
      <c r="R207" s="36"/>
      <c r="S207" s="36"/>
      <c r="T207" s="36">
        <v>0</v>
      </c>
      <c r="U207" s="36">
        <v>0</v>
      </c>
      <c r="V207" s="37" t="s">
        <v>38</v>
      </c>
      <c r="W207" s="32">
        <v>2016</v>
      </c>
      <c r="X207" s="72" t="s">
        <v>2314</v>
      </c>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c r="BW207" s="23"/>
      <c r="BX207" s="23"/>
      <c r="BY207" s="23"/>
      <c r="BZ207" s="23"/>
      <c r="CA207" s="23"/>
      <c r="CB207" s="23"/>
      <c r="CC207" s="23"/>
      <c r="CD207" s="23"/>
      <c r="CE207" s="23"/>
      <c r="CF207" s="23"/>
      <c r="CG207" s="23"/>
      <c r="CH207" s="23"/>
      <c r="CI207" s="23"/>
      <c r="CJ207" s="23"/>
      <c r="CK207" s="23"/>
      <c r="CL207" s="23"/>
      <c r="CM207" s="23"/>
      <c r="CN207" s="23"/>
      <c r="CO207" s="23"/>
      <c r="CP207" s="23"/>
      <c r="CQ207" s="23"/>
      <c r="CR207" s="23"/>
      <c r="CS207" s="23"/>
      <c r="CT207" s="23"/>
      <c r="CU207" s="23"/>
      <c r="CV207" s="23"/>
      <c r="CW207" s="23"/>
      <c r="CX207" s="23"/>
      <c r="CY207" s="23"/>
      <c r="CZ207" s="23"/>
      <c r="DA207" s="23"/>
      <c r="DB207" s="23"/>
      <c r="DC207" s="23"/>
      <c r="DD207" s="23"/>
      <c r="DE207" s="23"/>
      <c r="DF207" s="23"/>
      <c r="DG207" s="23"/>
      <c r="DH207" s="23"/>
      <c r="DI207" s="23"/>
      <c r="DJ207" s="23"/>
      <c r="DK207" s="23"/>
      <c r="DL207" s="23"/>
      <c r="DM207" s="23"/>
      <c r="DN207" s="23"/>
      <c r="DO207" s="23"/>
      <c r="DP207" s="23"/>
    </row>
    <row r="208" spans="1:121" s="40" customFormat="1" ht="38.25" x14ac:dyDescent="0.25">
      <c r="A208" s="120" t="s">
        <v>2363</v>
      </c>
      <c r="B208" s="32" t="s">
        <v>28</v>
      </c>
      <c r="C208" s="93" t="s">
        <v>589</v>
      </c>
      <c r="D208" s="98" t="s">
        <v>590</v>
      </c>
      <c r="E208" s="98" t="s">
        <v>590</v>
      </c>
      <c r="F208" s="98" t="s">
        <v>1269</v>
      </c>
      <c r="G208" s="32" t="s">
        <v>32</v>
      </c>
      <c r="H208" s="34">
        <v>50</v>
      </c>
      <c r="I208" s="32">
        <v>710000000</v>
      </c>
      <c r="J208" s="32" t="s">
        <v>33</v>
      </c>
      <c r="K208" s="76" t="s">
        <v>48</v>
      </c>
      <c r="L208" s="32" t="s">
        <v>61</v>
      </c>
      <c r="M208" s="76"/>
      <c r="N208" s="32" t="s">
        <v>50</v>
      </c>
      <c r="O208" s="32" t="s">
        <v>2249</v>
      </c>
      <c r="P208" s="76"/>
      <c r="Q208" s="76"/>
      <c r="R208" s="36"/>
      <c r="S208" s="36"/>
      <c r="T208" s="36">
        <v>0</v>
      </c>
      <c r="U208" s="36">
        <v>0</v>
      </c>
      <c r="V208" s="37" t="s">
        <v>38</v>
      </c>
      <c r="W208" s="32">
        <v>2016</v>
      </c>
      <c r="X208" s="190" t="s">
        <v>2713</v>
      </c>
    </row>
    <row r="209" spans="1:120" s="40" customFormat="1" ht="38.25" x14ac:dyDescent="0.25">
      <c r="A209" s="120" t="s">
        <v>2736</v>
      </c>
      <c r="B209" s="32" t="s">
        <v>28</v>
      </c>
      <c r="C209" s="93" t="s">
        <v>589</v>
      </c>
      <c r="D209" s="98" t="s">
        <v>590</v>
      </c>
      <c r="E209" s="98" t="s">
        <v>590</v>
      </c>
      <c r="F209" s="98" t="s">
        <v>1269</v>
      </c>
      <c r="G209" s="32" t="s">
        <v>32</v>
      </c>
      <c r="H209" s="34">
        <v>50</v>
      </c>
      <c r="I209" s="32">
        <v>710000000</v>
      </c>
      <c r="J209" s="32" t="s">
        <v>33</v>
      </c>
      <c r="K209" s="76" t="s">
        <v>563</v>
      </c>
      <c r="L209" s="32" t="s">
        <v>61</v>
      </c>
      <c r="M209" s="76"/>
      <c r="N209" s="32" t="s">
        <v>570</v>
      </c>
      <c r="O209" s="32" t="s">
        <v>2249</v>
      </c>
      <c r="P209" s="76"/>
      <c r="Q209" s="76"/>
      <c r="R209" s="36"/>
      <c r="S209" s="36"/>
      <c r="T209" s="36">
        <v>358244767.85714281</v>
      </c>
      <c r="U209" s="36">
        <v>401234140</v>
      </c>
      <c r="V209" s="37" t="s">
        <v>38</v>
      </c>
      <c r="W209" s="32">
        <v>2016</v>
      </c>
      <c r="X209" s="190" t="s">
        <v>2737</v>
      </c>
    </row>
    <row r="210" spans="1:120" s="94" customFormat="1" ht="51" x14ac:dyDescent="0.25">
      <c r="A210" s="120" t="s">
        <v>936</v>
      </c>
      <c r="B210" s="32" t="s">
        <v>28</v>
      </c>
      <c r="C210" s="93" t="s">
        <v>1270</v>
      </c>
      <c r="D210" s="98" t="s">
        <v>1390</v>
      </c>
      <c r="E210" s="98" t="s">
        <v>1390</v>
      </c>
      <c r="F210" s="98" t="s">
        <v>1271</v>
      </c>
      <c r="G210" s="32" t="s">
        <v>32</v>
      </c>
      <c r="H210" s="34">
        <v>70</v>
      </c>
      <c r="I210" s="32">
        <v>710000000</v>
      </c>
      <c r="J210" s="32" t="s">
        <v>33</v>
      </c>
      <c r="K210" s="32" t="s">
        <v>55</v>
      </c>
      <c r="L210" s="32" t="s">
        <v>33</v>
      </c>
      <c r="M210" s="76"/>
      <c r="N210" s="76" t="s">
        <v>57</v>
      </c>
      <c r="O210" s="32" t="s">
        <v>2248</v>
      </c>
      <c r="P210" s="32"/>
      <c r="Q210" s="32"/>
      <c r="R210" s="36"/>
      <c r="S210" s="36"/>
      <c r="T210" s="36">
        <v>0</v>
      </c>
      <c r="U210" s="36">
        <v>0</v>
      </c>
      <c r="V210" s="32" t="s">
        <v>38</v>
      </c>
      <c r="W210" s="32">
        <v>2015</v>
      </c>
      <c r="X210" s="72" t="s">
        <v>2364</v>
      </c>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23"/>
      <c r="CY210" s="23"/>
      <c r="CZ210" s="23"/>
      <c r="DA210" s="23"/>
      <c r="DB210" s="23"/>
      <c r="DC210" s="23"/>
      <c r="DD210" s="23"/>
      <c r="DE210" s="23"/>
      <c r="DF210" s="23"/>
      <c r="DG210" s="23"/>
      <c r="DH210" s="23"/>
      <c r="DI210" s="23"/>
      <c r="DJ210" s="23"/>
      <c r="DK210" s="23"/>
      <c r="DL210" s="23"/>
      <c r="DM210" s="23"/>
      <c r="DN210" s="23"/>
      <c r="DO210" s="23"/>
      <c r="DP210" s="23"/>
    </row>
    <row r="211" spans="1:120" s="94" customFormat="1" ht="76.5" x14ac:dyDescent="0.25">
      <c r="A211" s="120" t="s">
        <v>937</v>
      </c>
      <c r="B211" s="32" t="s">
        <v>28</v>
      </c>
      <c r="C211" s="93" t="s">
        <v>589</v>
      </c>
      <c r="D211" s="98" t="s">
        <v>590</v>
      </c>
      <c r="E211" s="98" t="s">
        <v>590</v>
      </c>
      <c r="F211" s="98" t="s">
        <v>1272</v>
      </c>
      <c r="G211" s="32" t="s">
        <v>2225</v>
      </c>
      <c r="H211" s="34">
        <v>50</v>
      </c>
      <c r="I211" s="32">
        <v>710000000</v>
      </c>
      <c r="J211" s="32" t="s">
        <v>33</v>
      </c>
      <c r="K211" s="76" t="s">
        <v>48</v>
      </c>
      <c r="L211" s="32" t="s">
        <v>61</v>
      </c>
      <c r="M211" s="76"/>
      <c r="N211" s="32" t="s">
        <v>50</v>
      </c>
      <c r="O211" s="32" t="s">
        <v>2249</v>
      </c>
      <c r="P211" s="76"/>
      <c r="Q211" s="76"/>
      <c r="R211" s="36"/>
      <c r="S211" s="36"/>
      <c r="T211" s="36">
        <v>0</v>
      </c>
      <c r="U211" s="36">
        <v>0</v>
      </c>
      <c r="V211" s="37"/>
      <c r="W211" s="32">
        <v>2016</v>
      </c>
      <c r="X211" s="72" t="s">
        <v>2314</v>
      </c>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c r="CA211" s="23"/>
      <c r="CB211" s="23"/>
      <c r="CC211" s="23"/>
      <c r="CD211" s="23"/>
      <c r="CE211" s="23"/>
      <c r="CF211" s="23"/>
      <c r="CG211" s="23"/>
      <c r="CH211" s="23"/>
      <c r="CI211" s="23"/>
      <c r="CJ211" s="23"/>
      <c r="CK211" s="23"/>
      <c r="CL211" s="23"/>
      <c r="CM211" s="23"/>
      <c r="CN211" s="23"/>
      <c r="CO211" s="23"/>
      <c r="CP211" s="23"/>
      <c r="CQ211" s="23"/>
      <c r="CR211" s="23"/>
      <c r="CS211" s="23"/>
      <c r="CT211" s="23"/>
      <c r="CU211" s="23"/>
      <c r="CV211" s="23"/>
      <c r="CW211" s="23"/>
      <c r="CX211" s="23"/>
      <c r="CY211" s="23"/>
      <c r="CZ211" s="23"/>
      <c r="DA211" s="23"/>
      <c r="DB211" s="23"/>
      <c r="DC211" s="23"/>
      <c r="DD211" s="23"/>
      <c r="DE211" s="23"/>
      <c r="DF211" s="23"/>
      <c r="DG211" s="23"/>
      <c r="DH211" s="23"/>
      <c r="DI211" s="23"/>
      <c r="DJ211" s="23"/>
      <c r="DK211" s="23"/>
      <c r="DL211" s="23"/>
      <c r="DM211" s="23"/>
      <c r="DN211" s="23"/>
      <c r="DO211" s="23"/>
      <c r="DP211" s="23"/>
    </row>
    <row r="212" spans="1:120" s="40" customFormat="1" ht="89.25" x14ac:dyDescent="0.25">
      <c r="A212" s="120" t="s">
        <v>2365</v>
      </c>
      <c r="B212" s="32" t="s">
        <v>28</v>
      </c>
      <c r="C212" s="93" t="s">
        <v>589</v>
      </c>
      <c r="D212" s="98" t="s">
        <v>590</v>
      </c>
      <c r="E212" s="98" t="s">
        <v>590</v>
      </c>
      <c r="F212" s="98" t="s">
        <v>2366</v>
      </c>
      <c r="G212" s="32" t="s">
        <v>2225</v>
      </c>
      <c r="H212" s="34">
        <v>50</v>
      </c>
      <c r="I212" s="32">
        <v>710000000</v>
      </c>
      <c r="J212" s="32" t="s">
        <v>33</v>
      </c>
      <c r="K212" s="76" t="s">
        <v>242</v>
      </c>
      <c r="L212" s="32" t="s">
        <v>61</v>
      </c>
      <c r="M212" s="76"/>
      <c r="N212" s="32" t="s">
        <v>50</v>
      </c>
      <c r="O212" s="32" t="s">
        <v>2249</v>
      </c>
      <c r="P212" s="76"/>
      <c r="Q212" s="76"/>
      <c r="R212" s="36"/>
      <c r="S212" s="36"/>
      <c r="T212" s="36">
        <v>0</v>
      </c>
      <c r="U212" s="36">
        <v>0</v>
      </c>
      <c r="V212" s="37"/>
      <c r="W212" s="32">
        <v>2016</v>
      </c>
      <c r="X212" s="190" t="s">
        <v>2713</v>
      </c>
    </row>
    <row r="213" spans="1:120" s="40" customFormat="1" ht="89.25" x14ac:dyDescent="0.25">
      <c r="A213" s="120" t="s">
        <v>2738</v>
      </c>
      <c r="B213" s="32" t="s">
        <v>28</v>
      </c>
      <c r="C213" s="93" t="s">
        <v>589</v>
      </c>
      <c r="D213" s="98" t="s">
        <v>590</v>
      </c>
      <c r="E213" s="98" t="s">
        <v>590</v>
      </c>
      <c r="F213" s="98" t="s">
        <v>2366</v>
      </c>
      <c r="G213" s="32" t="s">
        <v>2225</v>
      </c>
      <c r="H213" s="34">
        <v>50</v>
      </c>
      <c r="I213" s="32">
        <v>710000000</v>
      </c>
      <c r="J213" s="32" t="s">
        <v>33</v>
      </c>
      <c r="K213" s="76" t="s">
        <v>223</v>
      </c>
      <c r="L213" s="32" t="s">
        <v>61</v>
      </c>
      <c r="M213" s="76"/>
      <c r="N213" s="32" t="s">
        <v>117</v>
      </c>
      <c r="O213" s="32" t="s">
        <v>2249</v>
      </c>
      <c r="P213" s="76"/>
      <c r="Q213" s="76"/>
      <c r="R213" s="36"/>
      <c r="S213" s="36"/>
      <c r="T213" s="36">
        <v>89285714.285714284</v>
      </c>
      <c r="U213" s="36">
        <v>100000000</v>
      </c>
      <c r="V213" s="37"/>
      <c r="W213" s="32">
        <v>2016</v>
      </c>
      <c r="X213" s="190" t="s">
        <v>2739</v>
      </c>
    </row>
    <row r="214" spans="1:120" s="40" customFormat="1" ht="63.75" x14ac:dyDescent="0.25">
      <c r="A214" s="120" t="s">
        <v>938</v>
      </c>
      <c r="B214" s="32" t="s">
        <v>28</v>
      </c>
      <c r="C214" s="93" t="s">
        <v>589</v>
      </c>
      <c r="D214" s="98" t="s">
        <v>590</v>
      </c>
      <c r="E214" s="98" t="s">
        <v>590</v>
      </c>
      <c r="F214" s="98" t="s">
        <v>1273</v>
      </c>
      <c r="G214" s="32" t="s">
        <v>2225</v>
      </c>
      <c r="H214" s="34">
        <v>50</v>
      </c>
      <c r="I214" s="32">
        <v>710000000</v>
      </c>
      <c r="J214" s="32" t="s">
        <v>33</v>
      </c>
      <c r="K214" s="76" t="s">
        <v>48</v>
      </c>
      <c r="L214" s="32" t="s">
        <v>61</v>
      </c>
      <c r="M214" s="76"/>
      <c r="N214" s="32" t="s">
        <v>50</v>
      </c>
      <c r="O214" s="32" t="s">
        <v>2249</v>
      </c>
      <c r="P214" s="76"/>
      <c r="Q214" s="76"/>
      <c r="R214" s="36"/>
      <c r="S214" s="36"/>
      <c r="T214" s="36">
        <v>0</v>
      </c>
      <c r="U214" s="36">
        <v>0</v>
      </c>
      <c r="V214" s="37"/>
      <c r="W214" s="32">
        <v>2016</v>
      </c>
      <c r="X214" s="190" t="s">
        <v>2713</v>
      </c>
    </row>
    <row r="215" spans="1:120" s="40" customFormat="1" ht="63.75" x14ac:dyDescent="0.25">
      <c r="A215" s="120" t="s">
        <v>2740</v>
      </c>
      <c r="B215" s="32" t="s">
        <v>28</v>
      </c>
      <c r="C215" s="93" t="s">
        <v>589</v>
      </c>
      <c r="D215" s="98" t="s">
        <v>590</v>
      </c>
      <c r="E215" s="98" t="s">
        <v>590</v>
      </c>
      <c r="F215" s="98" t="s">
        <v>1273</v>
      </c>
      <c r="G215" s="32" t="s">
        <v>2225</v>
      </c>
      <c r="H215" s="34">
        <v>50</v>
      </c>
      <c r="I215" s="32">
        <v>710000000</v>
      </c>
      <c r="J215" s="32" t="s">
        <v>33</v>
      </c>
      <c r="K215" s="76" t="s">
        <v>223</v>
      </c>
      <c r="L215" s="32" t="s">
        <v>61</v>
      </c>
      <c r="M215" s="76"/>
      <c r="N215" s="32" t="s">
        <v>117</v>
      </c>
      <c r="O215" s="32" t="s">
        <v>2249</v>
      </c>
      <c r="P215" s="76"/>
      <c r="Q215" s="76"/>
      <c r="R215" s="36"/>
      <c r="S215" s="36"/>
      <c r="T215" s="36">
        <v>123098214.28571427</v>
      </c>
      <c r="U215" s="36">
        <v>137870000</v>
      </c>
      <c r="V215" s="37"/>
      <c r="W215" s="32">
        <v>2016</v>
      </c>
      <c r="X215" s="72" t="s">
        <v>2741</v>
      </c>
    </row>
    <row r="216" spans="1:120" s="102" customFormat="1" ht="63.75" customHeight="1" x14ac:dyDescent="0.2">
      <c r="A216" s="120" t="s">
        <v>987</v>
      </c>
      <c r="B216" s="32" t="s">
        <v>28</v>
      </c>
      <c r="C216" s="93" t="s">
        <v>1274</v>
      </c>
      <c r="D216" s="98" t="s">
        <v>1275</v>
      </c>
      <c r="E216" s="98" t="s">
        <v>1276</v>
      </c>
      <c r="F216" s="98" t="s">
        <v>1277</v>
      </c>
      <c r="G216" s="32" t="s">
        <v>32</v>
      </c>
      <c r="H216" s="34">
        <v>50</v>
      </c>
      <c r="I216" s="32">
        <v>710000000</v>
      </c>
      <c r="J216" s="32" t="s">
        <v>33</v>
      </c>
      <c r="K216" s="76" t="s">
        <v>183</v>
      </c>
      <c r="L216" s="32" t="s">
        <v>61</v>
      </c>
      <c r="M216" s="76"/>
      <c r="N216" s="76" t="s">
        <v>1278</v>
      </c>
      <c r="O216" s="32" t="s">
        <v>2249</v>
      </c>
      <c r="P216" s="76"/>
      <c r="Q216" s="76"/>
      <c r="R216" s="36"/>
      <c r="S216" s="36"/>
      <c r="T216" s="36">
        <v>0</v>
      </c>
      <c r="U216" s="36">
        <v>0</v>
      </c>
      <c r="V216" s="37" t="s">
        <v>38</v>
      </c>
      <c r="W216" s="32">
        <v>2016</v>
      </c>
      <c r="X216" s="72" t="s">
        <v>2296</v>
      </c>
    </row>
    <row r="217" spans="1:120" ht="63.75" x14ac:dyDescent="0.25">
      <c r="A217" s="120" t="s">
        <v>2056</v>
      </c>
      <c r="B217" s="32" t="s">
        <v>28</v>
      </c>
      <c r="C217" s="93" t="s">
        <v>1274</v>
      </c>
      <c r="D217" s="98" t="s">
        <v>1275</v>
      </c>
      <c r="E217" s="98" t="s">
        <v>1276</v>
      </c>
      <c r="F217" s="98" t="s">
        <v>1277</v>
      </c>
      <c r="G217" s="32" t="s">
        <v>32</v>
      </c>
      <c r="H217" s="34">
        <v>50</v>
      </c>
      <c r="I217" s="32">
        <v>710000000</v>
      </c>
      <c r="J217" s="32" t="s">
        <v>33</v>
      </c>
      <c r="K217" s="76" t="s">
        <v>2017</v>
      </c>
      <c r="L217" s="32" t="s">
        <v>61</v>
      </c>
      <c r="M217" s="76"/>
      <c r="N217" s="76" t="s">
        <v>2057</v>
      </c>
      <c r="O217" s="32" t="s">
        <v>2249</v>
      </c>
      <c r="P217" s="76"/>
      <c r="Q217" s="76"/>
      <c r="R217" s="36"/>
      <c r="S217" s="36"/>
      <c r="T217" s="36">
        <v>0</v>
      </c>
      <c r="U217" s="36">
        <v>0</v>
      </c>
      <c r="V217" s="37" t="s">
        <v>38</v>
      </c>
      <c r="W217" s="32">
        <v>2016</v>
      </c>
      <c r="X217" s="72" t="s">
        <v>2314</v>
      </c>
    </row>
    <row r="218" spans="1:120" ht="63.75" x14ac:dyDescent="0.25">
      <c r="A218" s="120" t="s">
        <v>2367</v>
      </c>
      <c r="B218" s="32" t="s">
        <v>28</v>
      </c>
      <c r="C218" s="93" t="s">
        <v>1274</v>
      </c>
      <c r="D218" s="98" t="s">
        <v>1275</v>
      </c>
      <c r="E218" s="98" t="s">
        <v>1276</v>
      </c>
      <c r="F218" s="98" t="s">
        <v>1277</v>
      </c>
      <c r="G218" s="32" t="s">
        <v>32</v>
      </c>
      <c r="H218" s="34">
        <v>50</v>
      </c>
      <c r="I218" s="32">
        <v>710000000</v>
      </c>
      <c r="J218" s="32" t="s">
        <v>33</v>
      </c>
      <c r="K218" s="76" t="s">
        <v>106</v>
      </c>
      <c r="L218" s="32" t="s">
        <v>61</v>
      </c>
      <c r="M218" s="76"/>
      <c r="N218" s="76" t="s">
        <v>2057</v>
      </c>
      <c r="O218" s="32" t="s">
        <v>2368</v>
      </c>
      <c r="P218" s="76"/>
      <c r="Q218" s="76"/>
      <c r="R218" s="36"/>
      <c r="S218" s="36"/>
      <c r="T218" s="36">
        <v>168182754.4642857</v>
      </c>
      <c r="U218" s="36">
        <v>188364685</v>
      </c>
      <c r="V218" s="37" t="s">
        <v>38</v>
      </c>
      <c r="W218" s="32">
        <v>2016</v>
      </c>
      <c r="X218" s="72" t="s">
        <v>2369</v>
      </c>
    </row>
    <row r="219" spans="1:120" s="102" customFormat="1" ht="165.75" x14ac:dyDescent="0.2">
      <c r="A219" s="70" t="s">
        <v>988</v>
      </c>
      <c r="B219" s="32" t="s">
        <v>28</v>
      </c>
      <c r="C219" s="93" t="s">
        <v>1279</v>
      </c>
      <c r="D219" s="98" t="s">
        <v>1280</v>
      </c>
      <c r="E219" s="98" t="s">
        <v>1281</v>
      </c>
      <c r="F219" s="98" t="s">
        <v>1282</v>
      </c>
      <c r="G219" s="32" t="s">
        <v>32</v>
      </c>
      <c r="H219" s="34">
        <v>95</v>
      </c>
      <c r="I219" s="32">
        <v>710000000</v>
      </c>
      <c r="J219" s="32" t="s">
        <v>33</v>
      </c>
      <c r="K219" s="76" t="s">
        <v>183</v>
      </c>
      <c r="L219" s="32" t="s">
        <v>61</v>
      </c>
      <c r="M219" s="76"/>
      <c r="N219" s="76" t="s">
        <v>1283</v>
      </c>
      <c r="O219" s="32" t="s">
        <v>2249</v>
      </c>
      <c r="P219" s="76"/>
      <c r="Q219" s="76"/>
      <c r="R219" s="36"/>
      <c r="S219" s="36"/>
      <c r="T219" s="36">
        <v>0</v>
      </c>
      <c r="U219" s="36">
        <v>0</v>
      </c>
      <c r="V219" s="37" t="s">
        <v>38</v>
      </c>
      <c r="W219" s="32">
        <v>2016</v>
      </c>
      <c r="X219" s="72" t="s">
        <v>2314</v>
      </c>
    </row>
    <row r="220" spans="1:120" s="102" customFormat="1" ht="165.75" x14ac:dyDescent="0.2">
      <c r="A220" s="70" t="s">
        <v>2370</v>
      </c>
      <c r="B220" s="32" t="s">
        <v>28</v>
      </c>
      <c r="C220" s="93" t="s">
        <v>1279</v>
      </c>
      <c r="D220" s="98" t="s">
        <v>1280</v>
      </c>
      <c r="E220" s="98" t="s">
        <v>1281</v>
      </c>
      <c r="F220" s="98" t="s">
        <v>2371</v>
      </c>
      <c r="G220" s="32" t="s">
        <v>32</v>
      </c>
      <c r="H220" s="34">
        <v>95</v>
      </c>
      <c r="I220" s="32">
        <v>710000000</v>
      </c>
      <c r="J220" s="32" t="s">
        <v>33</v>
      </c>
      <c r="K220" s="76" t="s">
        <v>106</v>
      </c>
      <c r="L220" s="32" t="s">
        <v>61</v>
      </c>
      <c r="M220" s="76"/>
      <c r="N220" s="76" t="s">
        <v>2372</v>
      </c>
      <c r="O220" s="35" t="s">
        <v>2710</v>
      </c>
      <c r="P220" s="76"/>
      <c r="Q220" s="76"/>
      <c r="R220" s="36"/>
      <c r="S220" s="36"/>
      <c r="T220" s="36">
        <f t="shared" ref="T220" si="49">U220/1.12</f>
        <v>40267857.142857142</v>
      </c>
      <c r="U220" s="36">
        <v>45100000</v>
      </c>
      <c r="V220" s="37" t="s">
        <v>38</v>
      </c>
      <c r="W220" s="32">
        <v>2016</v>
      </c>
      <c r="X220" s="72" t="s">
        <v>2373</v>
      </c>
    </row>
    <row r="221" spans="1:120" s="102" customFormat="1" ht="102" x14ac:dyDescent="0.2">
      <c r="A221" s="70" t="s">
        <v>989</v>
      </c>
      <c r="B221" s="32" t="s">
        <v>28</v>
      </c>
      <c r="C221" s="93" t="s">
        <v>1274</v>
      </c>
      <c r="D221" s="98" t="s">
        <v>1275</v>
      </c>
      <c r="E221" s="98" t="s">
        <v>1276</v>
      </c>
      <c r="F221" s="98" t="s">
        <v>1284</v>
      </c>
      <c r="G221" s="32" t="s">
        <v>32</v>
      </c>
      <c r="H221" s="34">
        <v>50</v>
      </c>
      <c r="I221" s="32">
        <v>710000000</v>
      </c>
      <c r="J221" s="32" t="s">
        <v>33</v>
      </c>
      <c r="K221" s="76" t="s">
        <v>116</v>
      </c>
      <c r="L221" s="32" t="s">
        <v>61</v>
      </c>
      <c r="M221" s="76"/>
      <c r="N221" s="76" t="s">
        <v>117</v>
      </c>
      <c r="O221" s="32" t="s">
        <v>2249</v>
      </c>
      <c r="P221" s="76"/>
      <c r="Q221" s="76"/>
      <c r="R221" s="36"/>
      <c r="S221" s="36"/>
      <c r="T221" s="36">
        <v>0</v>
      </c>
      <c r="U221" s="36">
        <v>0</v>
      </c>
      <c r="V221" s="37" t="s">
        <v>38</v>
      </c>
      <c r="W221" s="32">
        <v>2016</v>
      </c>
      <c r="X221" s="72" t="s">
        <v>2314</v>
      </c>
    </row>
    <row r="222" spans="1:120" s="102" customFormat="1" ht="89.25" x14ac:dyDescent="0.2">
      <c r="A222" s="70" t="s">
        <v>2374</v>
      </c>
      <c r="B222" s="32" t="s">
        <v>28</v>
      </c>
      <c r="C222" s="93" t="s">
        <v>1274</v>
      </c>
      <c r="D222" s="98" t="s">
        <v>1275</v>
      </c>
      <c r="E222" s="98" t="s">
        <v>1276</v>
      </c>
      <c r="F222" s="98" t="s">
        <v>2375</v>
      </c>
      <c r="G222" s="32" t="s">
        <v>32</v>
      </c>
      <c r="H222" s="34">
        <v>50</v>
      </c>
      <c r="I222" s="32">
        <v>710000000</v>
      </c>
      <c r="J222" s="32" t="s">
        <v>33</v>
      </c>
      <c r="K222" s="76" t="s">
        <v>240</v>
      </c>
      <c r="L222" s="32" t="s">
        <v>61</v>
      </c>
      <c r="M222" s="76"/>
      <c r="N222" s="76" t="s">
        <v>36</v>
      </c>
      <c r="O222" s="32" t="s">
        <v>2249</v>
      </c>
      <c r="P222" s="76"/>
      <c r="Q222" s="76"/>
      <c r="R222" s="36"/>
      <c r="S222" s="36"/>
      <c r="T222" s="36">
        <f t="shared" ref="T222" si="50">U222/1.12</f>
        <v>406535714.28571427</v>
      </c>
      <c r="U222" s="36">
        <v>455320000</v>
      </c>
      <c r="V222" s="37" t="s">
        <v>38</v>
      </c>
      <c r="W222" s="32">
        <v>2016</v>
      </c>
      <c r="X222" s="72" t="s">
        <v>2373</v>
      </c>
    </row>
    <row r="223" spans="1:120" s="102" customFormat="1" ht="165.75" x14ac:dyDescent="0.2">
      <c r="A223" s="70" t="s">
        <v>990</v>
      </c>
      <c r="B223" s="32" t="s">
        <v>28</v>
      </c>
      <c r="C223" s="93" t="s">
        <v>1279</v>
      </c>
      <c r="D223" s="98" t="s">
        <v>1280</v>
      </c>
      <c r="E223" s="98" t="s">
        <v>1281</v>
      </c>
      <c r="F223" s="98" t="s">
        <v>1285</v>
      </c>
      <c r="G223" s="32" t="s">
        <v>32</v>
      </c>
      <c r="H223" s="34">
        <v>50</v>
      </c>
      <c r="I223" s="32">
        <v>710000000</v>
      </c>
      <c r="J223" s="32" t="s">
        <v>33</v>
      </c>
      <c r="K223" s="76" t="s">
        <v>183</v>
      </c>
      <c r="L223" s="32" t="s">
        <v>44</v>
      </c>
      <c r="M223" s="76"/>
      <c r="N223" s="76" t="s">
        <v>1283</v>
      </c>
      <c r="O223" s="32" t="s">
        <v>2249</v>
      </c>
      <c r="P223" s="76"/>
      <c r="Q223" s="76"/>
      <c r="R223" s="36"/>
      <c r="S223" s="36"/>
      <c r="T223" s="36">
        <v>0</v>
      </c>
      <c r="U223" s="36">
        <v>0</v>
      </c>
      <c r="V223" s="37" t="s">
        <v>38</v>
      </c>
      <c r="W223" s="32">
        <v>2016</v>
      </c>
      <c r="X223" s="72" t="s">
        <v>2314</v>
      </c>
    </row>
    <row r="224" spans="1:120" s="102" customFormat="1" ht="165.75" customHeight="1" x14ac:dyDescent="0.2">
      <c r="A224" s="70" t="s">
        <v>2376</v>
      </c>
      <c r="B224" s="32" t="s">
        <v>28</v>
      </c>
      <c r="C224" s="93" t="s">
        <v>1279</v>
      </c>
      <c r="D224" s="98" t="s">
        <v>1280</v>
      </c>
      <c r="E224" s="98" t="s">
        <v>1281</v>
      </c>
      <c r="F224" s="98" t="s">
        <v>2377</v>
      </c>
      <c r="G224" s="32" t="s">
        <v>32</v>
      </c>
      <c r="H224" s="34">
        <v>50</v>
      </c>
      <c r="I224" s="32">
        <v>710000000</v>
      </c>
      <c r="J224" s="32" t="s">
        <v>33</v>
      </c>
      <c r="K224" s="76" t="s">
        <v>106</v>
      </c>
      <c r="L224" s="32" t="s">
        <v>44</v>
      </c>
      <c r="M224" s="76"/>
      <c r="N224" s="76" t="s">
        <v>2378</v>
      </c>
      <c r="O224" s="32" t="s">
        <v>2379</v>
      </c>
      <c r="P224" s="76"/>
      <c r="Q224" s="76"/>
      <c r="R224" s="36"/>
      <c r="S224" s="36"/>
      <c r="T224" s="36">
        <f t="shared" ref="T224" si="51">U224/1.12</f>
        <v>8928571.4285714272</v>
      </c>
      <c r="U224" s="36">
        <v>10000000</v>
      </c>
      <c r="V224" s="37" t="s">
        <v>38</v>
      </c>
      <c r="W224" s="32">
        <v>2016</v>
      </c>
      <c r="X224" s="72" t="s">
        <v>2380</v>
      </c>
    </row>
    <row r="225" spans="1:134" s="102" customFormat="1" ht="63.75" customHeight="1" x14ac:dyDescent="0.2">
      <c r="A225" s="70" t="s">
        <v>991</v>
      </c>
      <c r="B225" s="32" t="s">
        <v>28</v>
      </c>
      <c r="C225" s="93" t="s">
        <v>1274</v>
      </c>
      <c r="D225" s="98" t="s">
        <v>1275</v>
      </c>
      <c r="E225" s="98" t="s">
        <v>1276</v>
      </c>
      <c r="F225" s="98" t="s">
        <v>1286</v>
      </c>
      <c r="G225" s="32" t="s">
        <v>32</v>
      </c>
      <c r="H225" s="34">
        <v>50</v>
      </c>
      <c r="I225" s="32">
        <v>710000000</v>
      </c>
      <c r="J225" s="32" t="s">
        <v>33</v>
      </c>
      <c r="K225" s="76" t="s">
        <v>116</v>
      </c>
      <c r="L225" s="32" t="s">
        <v>61</v>
      </c>
      <c r="M225" s="76"/>
      <c r="N225" s="76" t="s">
        <v>117</v>
      </c>
      <c r="O225" s="32" t="s">
        <v>2249</v>
      </c>
      <c r="P225" s="76"/>
      <c r="Q225" s="76"/>
      <c r="R225" s="36"/>
      <c r="S225" s="36"/>
      <c r="T225" s="36">
        <f t="shared" ref="T225:T228" si="52">U225/1.12</f>
        <v>52589285.714285709</v>
      </c>
      <c r="U225" s="36">
        <v>58900000</v>
      </c>
      <c r="V225" s="37" t="s">
        <v>38</v>
      </c>
      <c r="W225" s="32">
        <v>2016</v>
      </c>
      <c r="X225" s="72"/>
    </row>
    <row r="226" spans="1:134" s="102" customFormat="1" ht="63.75" x14ac:dyDescent="0.2">
      <c r="A226" s="70" t="s">
        <v>992</v>
      </c>
      <c r="B226" s="32" t="s">
        <v>28</v>
      </c>
      <c r="C226" s="93" t="s">
        <v>1274</v>
      </c>
      <c r="D226" s="98" t="s">
        <v>1275</v>
      </c>
      <c r="E226" s="98" t="s">
        <v>1276</v>
      </c>
      <c r="F226" s="98" t="s">
        <v>2229</v>
      </c>
      <c r="G226" s="32" t="s">
        <v>32</v>
      </c>
      <c r="H226" s="34">
        <v>50</v>
      </c>
      <c r="I226" s="32">
        <v>710000000</v>
      </c>
      <c r="J226" s="32" t="s">
        <v>33</v>
      </c>
      <c r="K226" s="76" t="s">
        <v>116</v>
      </c>
      <c r="L226" s="32" t="s">
        <v>61</v>
      </c>
      <c r="M226" s="76"/>
      <c r="N226" s="32" t="s">
        <v>117</v>
      </c>
      <c r="O226" s="32" t="s">
        <v>2249</v>
      </c>
      <c r="P226" s="76"/>
      <c r="Q226" s="76"/>
      <c r="R226" s="36"/>
      <c r="S226" s="36"/>
      <c r="T226" s="36">
        <v>0</v>
      </c>
      <c r="U226" s="36">
        <v>0</v>
      </c>
      <c r="V226" s="37" t="s">
        <v>38</v>
      </c>
      <c r="W226" s="32">
        <v>2016</v>
      </c>
      <c r="X226" s="72" t="s">
        <v>2314</v>
      </c>
    </row>
    <row r="227" spans="1:134" s="102" customFormat="1" ht="63.75" x14ac:dyDescent="0.2">
      <c r="A227" s="70" t="s">
        <v>2381</v>
      </c>
      <c r="B227" s="32" t="s">
        <v>28</v>
      </c>
      <c r="C227" s="93" t="s">
        <v>1274</v>
      </c>
      <c r="D227" s="98" t="s">
        <v>1275</v>
      </c>
      <c r="E227" s="98" t="s">
        <v>1276</v>
      </c>
      <c r="F227" s="98" t="s">
        <v>2229</v>
      </c>
      <c r="G227" s="32" t="s">
        <v>32</v>
      </c>
      <c r="H227" s="34">
        <v>50</v>
      </c>
      <c r="I227" s="32">
        <v>710000000</v>
      </c>
      <c r="J227" s="32" t="s">
        <v>33</v>
      </c>
      <c r="K227" s="76" t="s">
        <v>116</v>
      </c>
      <c r="L227" s="32" t="s">
        <v>61</v>
      </c>
      <c r="M227" s="76"/>
      <c r="N227" s="32" t="s">
        <v>117</v>
      </c>
      <c r="O227" s="32" t="s">
        <v>2379</v>
      </c>
      <c r="P227" s="76"/>
      <c r="Q227" s="76"/>
      <c r="R227" s="36"/>
      <c r="S227" s="36"/>
      <c r="T227" s="36">
        <f t="shared" ref="T227" si="53">U227/1.12</f>
        <v>549216441.07142854</v>
      </c>
      <c r="U227" s="36">
        <v>615122414</v>
      </c>
      <c r="V227" s="37" t="s">
        <v>38</v>
      </c>
      <c r="W227" s="32">
        <v>2016</v>
      </c>
      <c r="X227" s="72" t="s">
        <v>2382</v>
      </c>
    </row>
    <row r="228" spans="1:134" s="102" customFormat="1" ht="38.25" customHeight="1" x14ac:dyDescent="0.2">
      <c r="A228" s="70" t="s">
        <v>993</v>
      </c>
      <c r="B228" s="32" t="s">
        <v>28</v>
      </c>
      <c r="C228" s="93" t="s">
        <v>589</v>
      </c>
      <c r="D228" s="98" t="s">
        <v>590</v>
      </c>
      <c r="E228" s="98" t="s">
        <v>590</v>
      </c>
      <c r="F228" s="98" t="s">
        <v>1287</v>
      </c>
      <c r="G228" s="32" t="s">
        <v>2225</v>
      </c>
      <c r="H228" s="34">
        <v>50</v>
      </c>
      <c r="I228" s="32">
        <v>710000000</v>
      </c>
      <c r="J228" s="32" t="s">
        <v>33</v>
      </c>
      <c r="K228" s="76" t="s">
        <v>140</v>
      </c>
      <c r="L228" s="32" t="s">
        <v>44</v>
      </c>
      <c r="M228" s="76"/>
      <c r="N228" s="76" t="s">
        <v>954</v>
      </c>
      <c r="O228" s="32" t="s">
        <v>2249</v>
      </c>
      <c r="P228" s="76"/>
      <c r="Q228" s="76"/>
      <c r="R228" s="36"/>
      <c r="S228" s="36"/>
      <c r="T228" s="36">
        <f t="shared" si="52"/>
        <v>81824107.142857134</v>
      </c>
      <c r="U228" s="48">
        <v>91643000</v>
      </c>
      <c r="V228" s="37"/>
      <c r="W228" s="32">
        <v>2016</v>
      </c>
      <c r="X228" s="72"/>
    </row>
    <row r="229" spans="1:134" s="94" customFormat="1" ht="38.25" x14ac:dyDescent="0.25">
      <c r="A229" s="70" t="s">
        <v>994</v>
      </c>
      <c r="B229" s="32" t="s">
        <v>28</v>
      </c>
      <c r="C229" s="93" t="s">
        <v>589</v>
      </c>
      <c r="D229" s="98" t="s">
        <v>590</v>
      </c>
      <c r="E229" s="98" t="s">
        <v>590</v>
      </c>
      <c r="F229" s="98" t="s">
        <v>1288</v>
      </c>
      <c r="G229" s="32" t="s">
        <v>2225</v>
      </c>
      <c r="H229" s="34">
        <v>50</v>
      </c>
      <c r="I229" s="32">
        <v>710000000</v>
      </c>
      <c r="J229" s="32" t="s">
        <v>33</v>
      </c>
      <c r="K229" s="76" t="s">
        <v>48</v>
      </c>
      <c r="L229" s="32" t="s">
        <v>33</v>
      </c>
      <c r="M229" s="76"/>
      <c r="N229" s="32" t="s">
        <v>50</v>
      </c>
      <c r="O229" s="32" t="s">
        <v>2249</v>
      </c>
      <c r="P229" s="76"/>
      <c r="Q229" s="76"/>
      <c r="R229" s="36"/>
      <c r="S229" s="36"/>
      <c r="T229" s="36">
        <v>0</v>
      </c>
      <c r="U229" s="36">
        <v>0</v>
      </c>
      <c r="V229" s="37"/>
      <c r="W229" s="32">
        <v>2016</v>
      </c>
      <c r="X229" s="72" t="s">
        <v>2314</v>
      </c>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c r="BN229" s="23"/>
      <c r="BO229" s="23"/>
      <c r="BP229" s="23"/>
      <c r="BQ229" s="23"/>
      <c r="BR229" s="23"/>
      <c r="BS229" s="23"/>
      <c r="BT229" s="23"/>
      <c r="BU229" s="23"/>
      <c r="BV229" s="23"/>
      <c r="BW229" s="23"/>
      <c r="BX229" s="23"/>
      <c r="BY229" s="23"/>
      <c r="BZ229" s="23"/>
      <c r="CA229" s="23"/>
      <c r="CB229" s="23"/>
      <c r="CC229" s="23"/>
      <c r="CD229" s="23"/>
      <c r="CE229" s="23"/>
      <c r="CF229" s="23"/>
      <c r="CG229" s="23"/>
      <c r="CH229" s="23"/>
      <c r="CI229" s="23"/>
      <c r="CJ229" s="23"/>
      <c r="CK229" s="23"/>
      <c r="CL229" s="23"/>
      <c r="CM229" s="23"/>
      <c r="CN229" s="23"/>
      <c r="CO229" s="23"/>
      <c r="CP229" s="23"/>
      <c r="CQ229" s="23"/>
      <c r="CR229" s="23"/>
      <c r="CS229" s="23"/>
      <c r="CT229" s="23"/>
      <c r="CU229" s="23"/>
      <c r="CV229" s="23"/>
      <c r="CW229" s="23"/>
      <c r="CX229" s="23"/>
      <c r="CY229" s="23"/>
      <c r="CZ229" s="23"/>
      <c r="DA229" s="23"/>
      <c r="DB229" s="23"/>
      <c r="DC229" s="23"/>
      <c r="DD229" s="23"/>
      <c r="DE229" s="23"/>
      <c r="DF229" s="23"/>
      <c r="DG229" s="23"/>
      <c r="DH229" s="23"/>
      <c r="DI229" s="23"/>
      <c r="DJ229" s="23"/>
      <c r="DK229" s="23"/>
      <c r="DL229" s="23"/>
      <c r="DM229" s="23"/>
      <c r="DN229" s="23"/>
      <c r="DO229" s="23"/>
      <c r="DP229" s="23"/>
    </row>
    <row r="230" spans="1:134" s="94" customFormat="1" ht="38.25" x14ac:dyDescent="0.25">
      <c r="A230" s="70" t="s">
        <v>2383</v>
      </c>
      <c r="B230" s="32" t="s">
        <v>28</v>
      </c>
      <c r="C230" s="93" t="s">
        <v>589</v>
      </c>
      <c r="D230" s="98" t="s">
        <v>590</v>
      </c>
      <c r="E230" s="98" t="s">
        <v>590</v>
      </c>
      <c r="F230" s="98" t="s">
        <v>1288</v>
      </c>
      <c r="G230" s="32" t="s">
        <v>2225</v>
      </c>
      <c r="H230" s="34">
        <v>50</v>
      </c>
      <c r="I230" s="32">
        <v>710000000</v>
      </c>
      <c r="J230" s="32" t="s">
        <v>33</v>
      </c>
      <c r="K230" s="76" t="s">
        <v>1083</v>
      </c>
      <c r="L230" s="32" t="s">
        <v>33</v>
      </c>
      <c r="M230" s="76"/>
      <c r="N230" s="32" t="s">
        <v>1459</v>
      </c>
      <c r="O230" s="32" t="s">
        <v>2249</v>
      </c>
      <c r="P230" s="76"/>
      <c r="Q230" s="76"/>
      <c r="R230" s="36"/>
      <c r="S230" s="36"/>
      <c r="T230" s="36">
        <f t="shared" ref="T230" si="54">U230/1.12</f>
        <v>318607142.85714281</v>
      </c>
      <c r="U230" s="36">
        <v>356840000</v>
      </c>
      <c r="V230" s="37"/>
      <c r="W230" s="32">
        <v>2016</v>
      </c>
      <c r="X230" s="191" t="s">
        <v>2384</v>
      </c>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c r="CA230" s="23"/>
      <c r="CB230" s="23"/>
      <c r="CC230" s="23"/>
      <c r="CD230" s="23"/>
      <c r="CE230" s="23"/>
      <c r="CF230" s="23"/>
      <c r="CG230" s="23"/>
      <c r="CH230" s="23"/>
      <c r="CI230" s="23"/>
      <c r="CJ230" s="23"/>
      <c r="CK230" s="23"/>
      <c r="CL230" s="23"/>
      <c r="CM230" s="23"/>
      <c r="CN230" s="23"/>
      <c r="CO230" s="23"/>
      <c r="CP230" s="23"/>
      <c r="CQ230" s="23"/>
      <c r="CR230" s="23"/>
      <c r="CS230" s="23"/>
      <c r="CT230" s="23"/>
      <c r="CU230" s="23"/>
      <c r="CV230" s="23"/>
      <c r="CW230" s="23"/>
      <c r="CX230" s="23"/>
      <c r="CY230" s="23"/>
      <c r="CZ230" s="23"/>
      <c r="DA230" s="23"/>
      <c r="DB230" s="23"/>
      <c r="DC230" s="23"/>
      <c r="DD230" s="23"/>
      <c r="DE230" s="23"/>
      <c r="DF230" s="23"/>
      <c r="DG230" s="23"/>
      <c r="DH230" s="23"/>
      <c r="DI230" s="23"/>
      <c r="DJ230" s="23"/>
      <c r="DK230" s="23"/>
      <c r="DL230" s="23"/>
      <c r="DM230" s="23"/>
      <c r="DN230" s="23"/>
      <c r="DO230" s="23"/>
      <c r="DP230" s="23"/>
    </row>
    <row r="231" spans="1:134" s="94" customFormat="1" ht="38.25" x14ac:dyDescent="0.25">
      <c r="A231" s="70" t="s">
        <v>995</v>
      </c>
      <c r="B231" s="32" t="s">
        <v>28</v>
      </c>
      <c r="C231" s="93" t="s">
        <v>589</v>
      </c>
      <c r="D231" s="98" t="s">
        <v>590</v>
      </c>
      <c r="E231" s="98" t="s">
        <v>590</v>
      </c>
      <c r="F231" s="98" t="s">
        <v>1289</v>
      </c>
      <c r="G231" s="32" t="s">
        <v>2225</v>
      </c>
      <c r="H231" s="34">
        <v>60</v>
      </c>
      <c r="I231" s="32">
        <v>710000000</v>
      </c>
      <c r="J231" s="32" t="s">
        <v>33</v>
      </c>
      <c r="K231" s="76" t="s">
        <v>48</v>
      </c>
      <c r="L231" s="32" t="s">
        <v>44</v>
      </c>
      <c r="M231" s="76"/>
      <c r="N231" s="32" t="s">
        <v>50</v>
      </c>
      <c r="O231" s="32" t="s">
        <v>2248</v>
      </c>
      <c r="P231" s="76"/>
      <c r="Q231" s="76"/>
      <c r="R231" s="36"/>
      <c r="S231" s="36"/>
      <c r="T231" s="36">
        <v>0</v>
      </c>
      <c r="U231" s="36">
        <v>0</v>
      </c>
      <c r="V231" s="37"/>
      <c r="W231" s="32">
        <v>2016</v>
      </c>
      <c r="X231" s="72" t="s">
        <v>2314</v>
      </c>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c r="BO231" s="23"/>
      <c r="BP231" s="23"/>
      <c r="BQ231" s="23"/>
      <c r="BR231" s="23"/>
      <c r="BS231" s="23"/>
      <c r="BT231" s="23"/>
      <c r="BU231" s="23"/>
      <c r="BV231" s="23"/>
      <c r="BW231" s="23"/>
      <c r="BX231" s="23"/>
      <c r="BY231" s="23"/>
      <c r="BZ231" s="23"/>
      <c r="CA231" s="23"/>
      <c r="CB231" s="23"/>
      <c r="CC231" s="23"/>
      <c r="CD231" s="23"/>
      <c r="CE231" s="23"/>
      <c r="CF231" s="23"/>
      <c r="CG231" s="23"/>
      <c r="CH231" s="23"/>
      <c r="CI231" s="23"/>
      <c r="CJ231" s="23"/>
      <c r="CK231" s="23"/>
      <c r="CL231" s="23"/>
      <c r="CM231" s="23"/>
      <c r="CN231" s="23"/>
      <c r="CO231" s="23"/>
      <c r="CP231" s="23"/>
      <c r="CQ231" s="23"/>
      <c r="CR231" s="23"/>
      <c r="CS231" s="23"/>
      <c r="CT231" s="23"/>
      <c r="CU231" s="23"/>
      <c r="CV231" s="23"/>
      <c r="CW231" s="23"/>
      <c r="CX231" s="23"/>
      <c r="CY231" s="23"/>
      <c r="CZ231" s="23"/>
      <c r="DA231" s="23"/>
      <c r="DB231" s="23"/>
      <c r="DC231" s="23"/>
      <c r="DD231" s="23"/>
      <c r="DE231" s="23"/>
      <c r="DF231" s="23"/>
      <c r="DG231" s="23"/>
      <c r="DH231" s="23"/>
      <c r="DI231" s="23"/>
      <c r="DJ231" s="23"/>
      <c r="DK231" s="23"/>
      <c r="DL231" s="23"/>
      <c r="DM231" s="23"/>
      <c r="DN231" s="23"/>
      <c r="DO231" s="23"/>
      <c r="DP231" s="23"/>
    </row>
    <row r="232" spans="1:134" s="40" customFormat="1" ht="38.25" x14ac:dyDescent="0.25">
      <c r="A232" s="70" t="s">
        <v>2385</v>
      </c>
      <c r="B232" s="32" t="s">
        <v>28</v>
      </c>
      <c r="C232" s="93" t="s">
        <v>589</v>
      </c>
      <c r="D232" s="98" t="s">
        <v>590</v>
      </c>
      <c r="E232" s="98" t="s">
        <v>590</v>
      </c>
      <c r="F232" s="98" t="s">
        <v>1289</v>
      </c>
      <c r="G232" s="32" t="s">
        <v>2225</v>
      </c>
      <c r="H232" s="34">
        <v>60</v>
      </c>
      <c r="I232" s="32">
        <v>710000000</v>
      </c>
      <c r="J232" s="32" t="s">
        <v>33</v>
      </c>
      <c r="K232" s="76" t="s">
        <v>48</v>
      </c>
      <c r="L232" s="32" t="s">
        <v>44</v>
      </c>
      <c r="M232" s="76"/>
      <c r="N232" s="32" t="s">
        <v>50</v>
      </c>
      <c r="O232" s="32" t="s">
        <v>2248</v>
      </c>
      <c r="P232" s="76"/>
      <c r="Q232" s="76"/>
      <c r="R232" s="36"/>
      <c r="S232" s="36"/>
      <c r="T232" s="36">
        <v>0</v>
      </c>
      <c r="U232" s="36">
        <v>0</v>
      </c>
      <c r="V232" s="37"/>
      <c r="W232" s="32">
        <v>2016</v>
      </c>
      <c r="X232" s="190" t="s">
        <v>2713</v>
      </c>
    </row>
    <row r="233" spans="1:134" s="40" customFormat="1" ht="38.25" x14ac:dyDescent="0.25">
      <c r="A233" s="70" t="s">
        <v>2742</v>
      </c>
      <c r="B233" s="32" t="s">
        <v>28</v>
      </c>
      <c r="C233" s="93" t="s">
        <v>589</v>
      </c>
      <c r="D233" s="98" t="s">
        <v>590</v>
      </c>
      <c r="E233" s="98" t="s">
        <v>590</v>
      </c>
      <c r="F233" s="98" t="s">
        <v>1289</v>
      </c>
      <c r="G233" s="32" t="s">
        <v>2225</v>
      </c>
      <c r="H233" s="34">
        <v>60</v>
      </c>
      <c r="I233" s="32">
        <v>710000000</v>
      </c>
      <c r="J233" s="32" t="s">
        <v>33</v>
      </c>
      <c r="K233" s="76" t="s">
        <v>563</v>
      </c>
      <c r="L233" s="32" t="s">
        <v>44</v>
      </c>
      <c r="M233" s="76"/>
      <c r="N233" s="32" t="s">
        <v>570</v>
      </c>
      <c r="O233" s="32" t="s">
        <v>2248</v>
      </c>
      <c r="P233" s="76"/>
      <c r="Q233" s="76"/>
      <c r="R233" s="36"/>
      <c r="S233" s="36"/>
      <c r="T233" s="36">
        <v>447964285.71428567</v>
      </c>
      <c r="U233" s="36">
        <v>501720000</v>
      </c>
      <c r="V233" s="37"/>
      <c r="W233" s="32">
        <v>2016</v>
      </c>
      <c r="X233" s="72" t="s">
        <v>2737</v>
      </c>
    </row>
    <row r="234" spans="1:134" s="127" customFormat="1" ht="53.25" customHeight="1" x14ac:dyDescent="0.25">
      <c r="A234" s="120" t="s">
        <v>996</v>
      </c>
      <c r="B234" s="32" t="s">
        <v>28</v>
      </c>
      <c r="C234" s="32" t="s">
        <v>261</v>
      </c>
      <c r="D234" s="98" t="s">
        <v>262</v>
      </c>
      <c r="E234" s="98" t="s">
        <v>262</v>
      </c>
      <c r="F234" s="98" t="s">
        <v>579</v>
      </c>
      <c r="G234" s="32" t="s">
        <v>32</v>
      </c>
      <c r="H234" s="34">
        <v>60</v>
      </c>
      <c r="I234" s="32">
        <v>710000000</v>
      </c>
      <c r="J234" s="32" t="s">
        <v>33</v>
      </c>
      <c r="K234" s="32" t="s">
        <v>580</v>
      </c>
      <c r="L234" s="75" t="s">
        <v>44</v>
      </c>
      <c r="M234" s="32"/>
      <c r="N234" s="32" t="s">
        <v>563</v>
      </c>
      <c r="O234" s="32" t="s">
        <v>2244</v>
      </c>
      <c r="P234" s="32"/>
      <c r="Q234" s="32"/>
      <c r="R234" s="36"/>
      <c r="S234" s="36"/>
      <c r="T234" s="36">
        <v>0</v>
      </c>
      <c r="U234" s="36">
        <v>0</v>
      </c>
      <c r="V234" s="32"/>
      <c r="W234" s="37">
        <v>2016</v>
      </c>
      <c r="X234" s="72" t="s">
        <v>2862</v>
      </c>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6"/>
      <c r="CR234" s="26"/>
      <c r="CS234" s="26"/>
      <c r="CT234" s="26"/>
      <c r="CU234" s="26"/>
      <c r="CV234" s="26"/>
      <c r="CW234" s="26"/>
      <c r="CX234" s="26"/>
      <c r="CY234" s="26"/>
      <c r="CZ234" s="26"/>
      <c r="DA234" s="26"/>
      <c r="DB234" s="26"/>
      <c r="DC234" s="26"/>
      <c r="DD234" s="26"/>
      <c r="DE234" s="26"/>
      <c r="DF234" s="26"/>
      <c r="DG234" s="26"/>
      <c r="DH234" s="26"/>
      <c r="DI234" s="26"/>
      <c r="DJ234" s="26"/>
      <c r="DK234" s="26"/>
      <c r="DL234" s="26"/>
      <c r="DM234" s="26"/>
      <c r="DN234" s="26"/>
      <c r="DO234" s="26"/>
      <c r="DP234" s="26"/>
      <c r="DQ234" s="26"/>
      <c r="DR234" s="26"/>
      <c r="DS234" s="26"/>
      <c r="DT234" s="26"/>
      <c r="DU234" s="26"/>
      <c r="DV234" s="26"/>
      <c r="DW234" s="26"/>
      <c r="DX234" s="26"/>
      <c r="DY234" s="26"/>
      <c r="DZ234" s="26"/>
      <c r="EA234" s="26"/>
      <c r="EB234" s="26"/>
      <c r="EC234" s="26"/>
      <c r="ED234" s="26"/>
    </row>
    <row r="235" spans="1:134" s="127" customFormat="1" ht="53.25" customHeight="1" x14ac:dyDescent="0.25">
      <c r="A235" s="120" t="s">
        <v>2881</v>
      </c>
      <c r="B235" s="32" t="s">
        <v>28</v>
      </c>
      <c r="C235" s="32" t="s">
        <v>261</v>
      </c>
      <c r="D235" s="98" t="s">
        <v>262</v>
      </c>
      <c r="E235" s="98" t="s">
        <v>262</v>
      </c>
      <c r="F235" s="98" t="s">
        <v>2882</v>
      </c>
      <c r="G235" s="32" t="s">
        <v>2226</v>
      </c>
      <c r="H235" s="34">
        <v>60</v>
      </c>
      <c r="I235" s="32">
        <v>710000000</v>
      </c>
      <c r="J235" s="32" t="s">
        <v>33</v>
      </c>
      <c r="K235" s="32" t="s">
        <v>40</v>
      </c>
      <c r="L235" s="75" t="s">
        <v>44</v>
      </c>
      <c r="M235" s="32"/>
      <c r="N235" s="32" t="s">
        <v>41</v>
      </c>
      <c r="O235" s="32" t="s">
        <v>2244</v>
      </c>
      <c r="P235" s="32"/>
      <c r="Q235" s="32"/>
      <c r="R235" s="36"/>
      <c r="S235" s="36"/>
      <c r="T235" s="36">
        <f>U235/1.12</f>
        <v>88839.28571428571</v>
      </c>
      <c r="U235" s="36">
        <v>99500</v>
      </c>
      <c r="V235" s="32"/>
      <c r="W235" s="37">
        <v>2016</v>
      </c>
      <c r="X235" s="72" t="s">
        <v>2883</v>
      </c>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c r="CR235" s="26"/>
      <c r="CS235" s="26"/>
      <c r="CT235" s="26"/>
      <c r="CU235" s="26"/>
      <c r="CV235" s="26"/>
      <c r="CW235" s="26"/>
      <c r="CX235" s="26"/>
      <c r="CY235" s="26"/>
      <c r="CZ235" s="26"/>
      <c r="DA235" s="26"/>
      <c r="DB235" s="26"/>
      <c r="DC235" s="26"/>
      <c r="DD235" s="26"/>
      <c r="DE235" s="26"/>
      <c r="DF235" s="26"/>
      <c r="DG235" s="26"/>
      <c r="DH235" s="26"/>
      <c r="DI235" s="26"/>
      <c r="DJ235" s="26"/>
      <c r="DK235" s="26"/>
      <c r="DL235" s="26"/>
      <c r="DM235" s="26"/>
      <c r="DN235" s="26"/>
      <c r="DO235" s="26"/>
      <c r="DP235" s="26"/>
      <c r="DQ235" s="26"/>
      <c r="DR235" s="26"/>
      <c r="DS235" s="26"/>
      <c r="DT235" s="26"/>
      <c r="DU235" s="26"/>
      <c r="DV235" s="26"/>
      <c r="DW235" s="26"/>
      <c r="DX235" s="26"/>
      <c r="DY235" s="26"/>
      <c r="DZ235" s="26"/>
      <c r="EA235" s="26"/>
      <c r="EB235" s="26"/>
      <c r="EC235" s="26"/>
      <c r="ED235" s="26"/>
    </row>
    <row r="236" spans="1:134" s="73" customFormat="1" ht="38.25" x14ac:dyDescent="0.25">
      <c r="A236" s="120" t="s">
        <v>997</v>
      </c>
      <c r="B236" s="32" t="s">
        <v>28</v>
      </c>
      <c r="C236" s="32" t="s">
        <v>589</v>
      </c>
      <c r="D236" s="98" t="s">
        <v>590</v>
      </c>
      <c r="E236" s="98" t="s">
        <v>590</v>
      </c>
      <c r="F236" s="98" t="s">
        <v>591</v>
      </c>
      <c r="G236" s="32" t="s">
        <v>32</v>
      </c>
      <c r="H236" s="34">
        <v>60</v>
      </c>
      <c r="I236" s="32">
        <v>710000000</v>
      </c>
      <c r="J236" s="32" t="s">
        <v>33</v>
      </c>
      <c r="K236" s="41" t="s">
        <v>580</v>
      </c>
      <c r="L236" s="75" t="s">
        <v>44</v>
      </c>
      <c r="M236" s="32"/>
      <c r="N236" s="32" t="s">
        <v>107</v>
      </c>
      <c r="O236" s="32" t="s">
        <v>2244</v>
      </c>
      <c r="P236" s="32"/>
      <c r="Q236" s="32"/>
      <c r="R236" s="36"/>
      <c r="S236" s="36"/>
      <c r="T236" s="36">
        <v>0</v>
      </c>
      <c r="U236" s="36">
        <v>0</v>
      </c>
      <c r="V236" s="32" t="s">
        <v>38</v>
      </c>
      <c r="W236" s="37">
        <v>2016</v>
      </c>
      <c r="X236" s="72" t="s">
        <v>2713</v>
      </c>
    </row>
    <row r="237" spans="1:134" s="101" customFormat="1" ht="38.25" x14ac:dyDescent="0.2">
      <c r="A237" s="120" t="s">
        <v>2743</v>
      </c>
      <c r="B237" s="32" t="s">
        <v>28</v>
      </c>
      <c r="C237" s="32" t="s">
        <v>589</v>
      </c>
      <c r="D237" s="98" t="s">
        <v>590</v>
      </c>
      <c r="E237" s="98" t="s">
        <v>590</v>
      </c>
      <c r="F237" s="98" t="s">
        <v>591</v>
      </c>
      <c r="G237" s="32" t="s">
        <v>2225</v>
      </c>
      <c r="H237" s="34">
        <v>60</v>
      </c>
      <c r="I237" s="32">
        <v>710000000</v>
      </c>
      <c r="J237" s="32" t="s">
        <v>33</v>
      </c>
      <c r="K237" s="41" t="s">
        <v>242</v>
      </c>
      <c r="L237" s="75" t="s">
        <v>44</v>
      </c>
      <c r="M237" s="32"/>
      <c r="N237" s="32" t="s">
        <v>223</v>
      </c>
      <c r="O237" s="32" t="s">
        <v>2244</v>
      </c>
      <c r="P237" s="32"/>
      <c r="Q237" s="32"/>
      <c r="R237" s="36"/>
      <c r="S237" s="36"/>
      <c r="T237" s="36">
        <v>0</v>
      </c>
      <c r="U237" s="36">
        <v>0</v>
      </c>
      <c r="V237" s="32"/>
      <c r="W237" s="37">
        <v>2016</v>
      </c>
      <c r="X237" s="72" t="s">
        <v>2884</v>
      </c>
    </row>
    <row r="238" spans="1:134" s="73" customFormat="1" ht="89.25" x14ac:dyDescent="0.25">
      <c r="A238" s="120" t="s">
        <v>998</v>
      </c>
      <c r="B238" s="32" t="s">
        <v>28</v>
      </c>
      <c r="C238" s="44" t="s">
        <v>941</v>
      </c>
      <c r="D238" s="98" t="s">
        <v>104</v>
      </c>
      <c r="E238" s="98" t="s">
        <v>104</v>
      </c>
      <c r="F238" s="98" t="s">
        <v>931</v>
      </c>
      <c r="G238" s="32" t="s">
        <v>32</v>
      </c>
      <c r="H238" s="34">
        <v>100</v>
      </c>
      <c r="I238" s="32">
        <v>710000000</v>
      </c>
      <c r="J238" s="32" t="s">
        <v>33</v>
      </c>
      <c r="K238" s="32" t="s">
        <v>580</v>
      </c>
      <c r="L238" s="32" t="s">
        <v>33</v>
      </c>
      <c r="M238" s="32"/>
      <c r="N238" s="32" t="s">
        <v>1177</v>
      </c>
      <c r="O238" s="32" t="s">
        <v>2255</v>
      </c>
      <c r="P238" s="32"/>
      <c r="Q238" s="32"/>
      <c r="R238" s="36"/>
      <c r="S238" s="36"/>
      <c r="T238" s="36">
        <v>0</v>
      </c>
      <c r="U238" s="36">
        <v>0</v>
      </c>
      <c r="V238" s="32"/>
      <c r="W238" s="37">
        <v>2016</v>
      </c>
      <c r="X238" s="72" t="s">
        <v>2862</v>
      </c>
    </row>
    <row r="239" spans="1:134" s="101" customFormat="1" ht="89.25" x14ac:dyDescent="0.2">
      <c r="A239" s="120" t="s">
        <v>2885</v>
      </c>
      <c r="B239" s="32" t="s">
        <v>28</v>
      </c>
      <c r="C239" s="44" t="s">
        <v>941</v>
      </c>
      <c r="D239" s="98" t="s">
        <v>104</v>
      </c>
      <c r="E239" s="98" t="s">
        <v>104</v>
      </c>
      <c r="F239" s="98" t="s">
        <v>931</v>
      </c>
      <c r="G239" s="32" t="s">
        <v>2225</v>
      </c>
      <c r="H239" s="34">
        <v>100</v>
      </c>
      <c r="I239" s="32">
        <v>710000000</v>
      </c>
      <c r="J239" s="32" t="s">
        <v>33</v>
      </c>
      <c r="K239" s="32" t="s">
        <v>563</v>
      </c>
      <c r="L239" s="32" t="s">
        <v>33</v>
      </c>
      <c r="M239" s="32"/>
      <c r="N239" s="32" t="s">
        <v>2886</v>
      </c>
      <c r="O239" s="32" t="s">
        <v>2255</v>
      </c>
      <c r="P239" s="32"/>
      <c r="Q239" s="32"/>
      <c r="R239" s="36"/>
      <c r="S239" s="36"/>
      <c r="T239" s="36">
        <v>13297999.999999998</v>
      </c>
      <c r="U239" s="36">
        <v>14893760</v>
      </c>
      <c r="V239" s="32"/>
      <c r="W239" s="37">
        <v>2016</v>
      </c>
      <c r="X239" s="72" t="s">
        <v>2887</v>
      </c>
    </row>
    <row r="240" spans="1:134" s="73" customFormat="1" ht="89.25" customHeight="1" x14ac:dyDescent="0.2">
      <c r="A240" s="120" t="s">
        <v>999</v>
      </c>
      <c r="B240" s="32" t="s">
        <v>28</v>
      </c>
      <c r="C240" s="44" t="s">
        <v>941</v>
      </c>
      <c r="D240" s="98" t="s">
        <v>104</v>
      </c>
      <c r="E240" s="98" t="s">
        <v>104</v>
      </c>
      <c r="F240" s="98" t="s">
        <v>932</v>
      </c>
      <c r="G240" s="32" t="s">
        <v>32</v>
      </c>
      <c r="H240" s="34">
        <v>100</v>
      </c>
      <c r="I240" s="32">
        <v>710000000</v>
      </c>
      <c r="J240" s="32" t="s">
        <v>33</v>
      </c>
      <c r="K240" s="41" t="s">
        <v>211</v>
      </c>
      <c r="L240" s="32" t="s">
        <v>33</v>
      </c>
      <c r="M240" s="32"/>
      <c r="N240" s="32" t="s">
        <v>134</v>
      </c>
      <c r="O240" s="32" t="s">
        <v>2256</v>
      </c>
      <c r="P240" s="32"/>
      <c r="Q240" s="32"/>
      <c r="R240" s="36"/>
      <c r="S240" s="36"/>
      <c r="T240" s="36">
        <v>5318999.9999999991</v>
      </c>
      <c r="U240" s="36">
        <v>5957280</v>
      </c>
      <c r="V240" s="32" t="s">
        <v>38</v>
      </c>
      <c r="W240" s="37">
        <v>2016</v>
      </c>
      <c r="X240" s="194"/>
    </row>
    <row r="241" spans="1:69" s="73" customFormat="1" ht="89.25" customHeight="1" x14ac:dyDescent="0.2">
      <c r="A241" s="120" t="s">
        <v>1000</v>
      </c>
      <c r="B241" s="32" t="s">
        <v>28</v>
      </c>
      <c r="C241" s="44" t="s">
        <v>941</v>
      </c>
      <c r="D241" s="98" t="s">
        <v>104</v>
      </c>
      <c r="E241" s="98" t="s">
        <v>104</v>
      </c>
      <c r="F241" s="98" t="s">
        <v>933</v>
      </c>
      <c r="G241" s="32" t="s">
        <v>32</v>
      </c>
      <c r="H241" s="34">
        <v>100</v>
      </c>
      <c r="I241" s="32">
        <v>710000000</v>
      </c>
      <c r="J241" s="32" t="s">
        <v>33</v>
      </c>
      <c r="K241" s="41" t="s">
        <v>211</v>
      </c>
      <c r="L241" s="32" t="s">
        <v>33</v>
      </c>
      <c r="M241" s="32"/>
      <c r="N241" s="32" t="s">
        <v>134</v>
      </c>
      <c r="O241" s="32" t="s">
        <v>2256</v>
      </c>
      <c r="P241" s="32"/>
      <c r="Q241" s="32"/>
      <c r="R241" s="36"/>
      <c r="S241" s="36"/>
      <c r="T241" s="36">
        <v>24600999.999999996</v>
      </c>
      <c r="U241" s="36">
        <v>27553120</v>
      </c>
      <c r="V241" s="32" t="s">
        <v>38</v>
      </c>
      <c r="W241" s="37">
        <v>2016</v>
      </c>
      <c r="X241" s="194"/>
    </row>
    <row r="242" spans="1:69" ht="89.25" x14ac:dyDescent="0.25">
      <c r="A242" s="120" t="s">
        <v>1001</v>
      </c>
      <c r="B242" s="32" t="s">
        <v>28</v>
      </c>
      <c r="C242" s="44" t="s">
        <v>941</v>
      </c>
      <c r="D242" s="98" t="s">
        <v>104</v>
      </c>
      <c r="E242" s="98" t="s">
        <v>104</v>
      </c>
      <c r="F242" s="98" t="s">
        <v>934</v>
      </c>
      <c r="G242" s="32" t="s">
        <v>32</v>
      </c>
      <c r="H242" s="34">
        <v>100</v>
      </c>
      <c r="I242" s="32">
        <v>710000000</v>
      </c>
      <c r="J242" s="32" t="s">
        <v>33</v>
      </c>
      <c r="K242" s="41" t="s">
        <v>211</v>
      </c>
      <c r="L242" s="32" t="s">
        <v>33</v>
      </c>
      <c r="M242" s="32"/>
      <c r="N242" s="32" t="s">
        <v>134</v>
      </c>
      <c r="O242" s="35" t="s">
        <v>2256</v>
      </c>
      <c r="P242" s="32"/>
      <c r="Q242" s="32"/>
      <c r="R242" s="36"/>
      <c r="S242" s="36"/>
      <c r="T242" s="36">
        <v>0</v>
      </c>
      <c r="U242" s="36">
        <v>0</v>
      </c>
      <c r="V242" s="32" t="s">
        <v>38</v>
      </c>
      <c r="W242" s="37">
        <v>2016</v>
      </c>
      <c r="X242" s="72" t="s">
        <v>2314</v>
      </c>
    </row>
    <row r="243" spans="1:69" ht="89.25" x14ac:dyDescent="0.25">
      <c r="A243" s="120" t="s">
        <v>2386</v>
      </c>
      <c r="B243" s="32" t="s">
        <v>28</v>
      </c>
      <c r="C243" s="44" t="s">
        <v>941</v>
      </c>
      <c r="D243" s="98" t="s">
        <v>104</v>
      </c>
      <c r="E243" s="98" t="s">
        <v>104</v>
      </c>
      <c r="F243" s="98" t="s">
        <v>2387</v>
      </c>
      <c r="G243" s="32" t="s">
        <v>32</v>
      </c>
      <c r="H243" s="34">
        <v>100</v>
      </c>
      <c r="I243" s="32">
        <v>710000000</v>
      </c>
      <c r="J243" s="32" t="s">
        <v>33</v>
      </c>
      <c r="K243" s="41" t="s">
        <v>211</v>
      </c>
      <c r="L243" s="32" t="s">
        <v>33</v>
      </c>
      <c r="M243" s="32"/>
      <c r="N243" s="32" t="s">
        <v>134</v>
      </c>
      <c r="O243" s="35" t="s">
        <v>2256</v>
      </c>
      <c r="P243" s="32"/>
      <c r="Q243" s="32"/>
      <c r="R243" s="36"/>
      <c r="S243" s="36"/>
      <c r="T243" s="36">
        <v>13297999.999999998</v>
      </c>
      <c r="U243" s="36">
        <v>14893760</v>
      </c>
      <c r="V243" s="32" t="s">
        <v>38</v>
      </c>
      <c r="W243" s="37">
        <v>2016</v>
      </c>
      <c r="X243" s="142" t="s">
        <v>2388</v>
      </c>
    </row>
    <row r="244" spans="1:69" s="7" customFormat="1" ht="110.25" customHeight="1" x14ac:dyDescent="0.2">
      <c r="A244" s="120" t="s">
        <v>1002</v>
      </c>
      <c r="B244" s="32" t="s">
        <v>28</v>
      </c>
      <c r="C244" s="75" t="s">
        <v>103</v>
      </c>
      <c r="D244" s="98" t="s">
        <v>104</v>
      </c>
      <c r="E244" s="98" t="s">
        <v>104</v>
      </c>
      <c r="F244" s="98" t="s">
        <v>1103</v>
      </c>
      <c r="G244" s="75" t="s">
        <v>32</v>
      </c>
      <c r="H244" s="34">
        <v>100</v>
      </c>
      <c r="I244" s="32">
        <v>710000000</v>
      </c>
      <c r="J244" s="32" t="s">
        <v>33</v>
      </c>
      <c r="K244" s="32" t="s">
        <v>109</v>
      </c>
      <c r="L244" s="75" t="s">
        <v>44</v>
      </c>
      <c r="M244" s="32"/>
      <c r="N244" s="32" t="s">
        <v>110</v>
      </c>
      <c r="O244" s="32" t="s">
        <v>2255</v>
      </c>
      <c r="P244" s="75"/>
      <c r="Q244" s="75"/>
      <c r="R244" s="47"/>
      <c r="S244" s="47"/>
      <c r="T244" s="36">
        <v>6250000</v>
      </c>
      <c r="U244" s="36">
        <v>7000000</v>
      </c>
      <c r="V244" s="75" t="s">
        <v>38</v>
      </c>
      <c r="W244" s="44">
        <v>2016</v>
      </c>
      <c r="X244" s="194"/>
      <c r="Y244" s="81"/>
      <c r="Z244" s="81"/>
      <c r="AA244" s="81"/>
      <c r="AB244" s="80"/>
      <c r="AC244" s="82"/>
      <c r="AD244" s="73"/>
      <c r="AE244" s="73"/>
      <c r="AF244" s="73"/>
      <c r="AG244" s="80"/>
      <c r="AH244" s="73"/>
      <c r="AI244" s="73"/>
      <c r="AJ244" s="83"/>
      <c r="AK244" s="80"/>
      <c r="AL244" s="80"/>
      <c r="AM244" s="84"/>
      <c r="AN244" s="84"/>
      <c r="AO244" s="85"/>
      <c r="AP244" s="85"/>
      <c r="AQ244" s="80"/>
      <c r="AR244" s="86"/>
      <c r="AS244" s="73"/>
      <c r="AT244" s="73"/>
      <c r="AU244" s="80"/>
      <c r="AV244" s="22"/>
      <c r="AW244" s="73"/>
      <c r="AX244" s="80"/>
      <c r="AY244" s="81"/>
      <c r="AZ244" s="81"/>
      <c r="BA244" s="81"/>
      <c r="BB244" s="80"/>
      <c r="BC244" s="82"/>
      <c r="BD244" s="73"/>
      <c r="BE244" s="73"/>
      <c r="BF244" s="73"/>
      <c r="BG244" s="80"/>
      <c r="BH244" s="73"/>
      <c r="BI244" s="73"/>
      <c r="BJ244" s="83"/>
      <c r="BK244" s="80"/>
      <c r="BL244" s="80"/>
      <c r="BM244" s="84"/>
      <c r="BN244" s="84"/>
      <c r="BO244" s="85"/>
      <c r="BP244" s="85"/>
      <c r="BQ244" s="80"/>
    </row>
    <row r="245" spans="1:69" s="7" customFormat="1" ht="80.25" customHeight="1" x14ac:dyDescent="0.2">
      <c r="A245" s="120" t="s">
        <v>1003</v>
      </c>
      <c r="B245" s="32" t="s">
        <v>28</v>
      </c>
      <c r="C245" s="75" t="s">
        <v>103</v>
      </c>
      <c r="D245" s="98" t="s">
        <v>104</v>
      </c>
      <c r="E245" s="98" t="s">
        <v>104</v>
      </c>
      <c r="F245" s="98" t="s">
        <v>1104</v>
      </c>
      <c r="G245" s="75" t="s">
        <v>32</v>
      </c>
      <c r="H245" s="34">
        <v>100</v>
      </c>
      <c r="I245" s="32">
        <v>710000000</v>
      </c>
      <c r="J245" s="32" t="s">
        <v>33</v>
      </c>
      <c r="K245" s="32" t="s">
        <v>109</v>
      </c>
      <c r="L245" s="75" t="s">
        <v>44</v>
      </c>
      <c r="M245" s="32"/>
      <c r="N245" s="32" t="s">
        <v>110</v>
      </c>
      <c r="O245" s="32" t="s">
        <v>2255</v>
      </c>
      <c r="P245" s="75"/>
      <c r="Q245" s="75"/>
      <c r="R245" s="47"/>
      <c r="S245" s="47"/>
      <c r="T245" s="36">
        <v>3571428.5714285709</v>
      </c>
      <c r="U245" s="36">
        <v>4000000</v>
      </c>
      <c r="V245" s="75" t="s">
        <v>38</v>
      </c>
      <c r="W245" s="44">
        <v>2016</v>
      </c>
      <c r="X245" s="194"/>
      <c r="Y245" s="81"/>
      <c r="Z245" s="81"/>
      <c r="AA245" s="81"/>
      <c r="AB245" s="80"/>
      <c r="AC245" s="82"/>
      <c r="AD245" s="73"/>
      <c r="AE245" s="73"/>
      <c r="AF245" s="73"/>
      <c r="AG245" s="80"/>
      <c r="AH245" s="73"/>
      <c r="AI245" s="73"/>
      <c r="AJ245" s="83"/>
      <c r="AK245" s="80"/>
      <c r="AL245" s="80"/>
      <c r="AM245" s="84"/>
      <c r="AN245" s="84"/>
      <c r="AO245" s="85"/>
      <c r="AP245" s="85"/>
      <c r="AQ245" s="80"/>
      <c r="AR245" s="86"/>
      <c r="AS245" s="73"/>
      <c r="AT245" s="73"/>
      <c r="AU245" s="80"/>
      <c r="AV245" s="22"/>
      <c r="AW245" s="73"/>
      <c r="AX245" s="80"/>
      <c r="AY245" s="81"/>
      <c r="AZ245" s="81"/>
      <c r="BA245" s="81"/>
      <c r="BB245" s="80"/>
      <c r="BC245" s="82"/>
      <c r="BD245" s="73"/>
      <c r="BE245" s="73"/>
      <c r="BF245" s="73"/>
      <c r="BG245" s="80"/>
      <c r="BH245" s="73"/>
      <c r="BI245" s="73"/>
      <c r="BJ245" s="83"/>
      <c r="BK245" s="80"/>
      <c r="BL245" s="80"/>
      <c r="BM245" s="84"/>
      <c r="BN245" s="84"/>
      <c r="BO245" s="85"/>
      <c r="BP245" s="85"/>
      <c r="BQ245" s="80"/>
    </row>
    <row r="246" spans="1:69" s="7" customFormat="1" ht="76.5" x14ac:dyDescent="0.2">
      <c r="A246" s="120" t="s">
        <v>2014</v>
      </c>
      <c r="B246" s="32" t="s">
        <v>28</v>
      </c>
      <c r="C246" s="75" t="s">
        <v>251</v>
      </c>
      <c r="D246" s="98" t="s">
        <v>1389</v>
      </c>
      <c r="E246" s="98" t="s">
        <v>1389</v>
      </c>
      <c r="F246" s="98" t="s">
        <v>2016</v>
      </c>
      <c r="G246" s="75" t="s">
        <v>32</v>
      </c>
      <c r="H246" s="34">
        <v>100</v>
      </c>
      <c r="I246" s="32">
        <v>710000000</v>
      </c>
      <c r="J246" s="32" t="s">
        <v>33</v>
      </c>
      <c r="K246" s="32" t="s">
        <v>2017</v>
      </c>
      <c r="L246" s="75" t="s">
        <v>33</v>
      </c>
      <c r="M246" s="32"/>
      <c r="N246" s="32" t="s">
        <v>2026</v>
      </c>
      <c r="O246" s="32" t="s">
        <v>2236</v>
      </c>
      <c r="P246" s="67"/>
      <c r="Q246" s="75"/>
      <c r="R246" s="47"/>
      <c r="S246" s="47"/>
      <c r="T246" s="36">
        <v>0</v>
      </c>
      <c r="U246" s="36">
        <v>0</v>
      </c>
      <c r="V246" s="75"/>
      <c r="W246" s="44">
        <v>2016</v>
      </c>
      <c r="X246" s="72" t="s">
        <v>2713</v>
      </c>
      <c r="Y246" s="81"/>
      <c r="Z246" s="81"/>
      <c r="AA246" s="81"/>
      <c r="AB246" s="80"/>
      <c r="AC246" s="82"/>
      <c r="AD246" s="73"/>
      <c r="AE246" s="73"/>
      <c r="AF246" s="73"/>
      <c r="AG246" s="80"/>
      <c r="AH246" s="73"/>
      <c r="AI246" s="73"/>
      <c r="AJ246" s="83"/>
      <c r="AK246" s="80"/>
      <c r="AL246" s="80"/>
      <c r="AM246" s="84"/>
      <c r="AN246" s="84"/>
      <c r="AO246" s="85"/>
      <c r="AP246" s="85"/>
      <c r="AQ246" s="80"/>
      <c r="AR246" s="86"/>
      <c r="AS246" s="73"/>
      <c r="AT246" s="73"/>
      <c r="AU246" s="80"/>
      <c r="AV246" s="22"/>
      <c r="AW246" s="73"/>
      <c r="AX246" s="80"/>
      <c r="AY246" s="81"/>
      <c r="AZ246" s="81"/>
      <c r="BA246" s="81"/>
      <c r="BB246" s="80"/>
      <c r="BC246" s="82"/>
      <c r="BD246" s="73"/>
      <c r="BE246" s="73"/>
      <c r="BF246" s="73"/>
      <c r="BG246" s="80"/>
      <c r="BH246" s="73"/>
      <c r="BI246" s="73"/>
      <c r="BJ246" s="83"/>
      <c r="BK246" s="80"/>
      <c r="BL246" s="80"/>
      <c r="BM246" s="84"/>
      <c r="BN246" s="84"/>
      <c r="BO246" s="85"/>
      <c r="BP246" s="85"/>
      <c r="BQ246" s="80"/>
    </row>
    <row r="247" spans="1:69" s="7" customFormat="1" ht="51" x14ac:dyDescent="0.2">
      <c r="A247" s="120" t="s">
        <v>2744</v>
      </c>
      <c r="B247" s="32" t="s">
        <v>28</v>
      </c>
      <c r="C247" s="75" t="s">
        <v>251</v>
      </c>
      <c r="D247" s="98" t="s">
        <v>1389</v>
      </c>
      <c r="E247" s="98" t="s">
        <v>1389</v>
      </c>
      <c r="F247" s="98" t="s">
        <v>2745</v>
      </c>
      <c r="G247" s="75" t="s">
        <v>32</v>
      </c>
      <c r="H247" s="34">
        <v>100</v>
      </c>
      <c r="I247" s="32">
        <v>710000000</v>
      </c>
      <c r="J247" s="32" t="s">
        <v>33</v>
      </c>
      <c r="K247" s="32" t="s">
        <v>242</v>
      </c>
      <c r="L247" s="75" t="s">
        <v>33</v>
      </c>
      <c r="M247" s="32"/>
      <c r="N247" s="32" t="s">
        <v>223</v>
      </c>
      <c r="O247" s="32" t="s">
        <v>2236</v>
      </c>
      <c r="P247" s="67"/>
      <c r="Q247" s="75"/>
      <c r="R247" s="47"/>
      <c r="S247" s="47"/>
      <c r="T247" s="36">
        <v>6000000</v>
      </c>
      <c r="U247" s="36">
        <v>6720000.0000000009</v>
      </c>
      <c r="V247" s="75"/>
      <c r="W247" s="44">
        <v>2016</v>
      </c>
      <c r="X247" s="72" t="s">
        <v>2746</v>
      </c>
      <c r="Y247" s="81"/>
      <c r="Z247" s="81"/>
      <c r="AA247" s="81"/>
      <c r="AB247" s="80"/>
      <c r="AC247" s="82"/>
      <c r="AD247" s="73"/>
      <c r="AE247" s="73"/>
      <c r="AF247" s="73"/>
      <c r="AG247" s="80"/>
      <c r="AH247" s="73"/>
      <c r="AI247" s="73"/>
      <c r="AJ247" s="83"/>
      <c r="AK247" s="80"/>
      <c r="AL247" s="80"/>
      <c r="AM247" s="84"/>
      <c r="AN247" s="84"/>
      <c r="AO247" s="85"/>
      <c r="AP247" s="85"/>
      <c r="AQ247" s="80"/>
      <c r="AR247" s="86"/>
      <c r="AS247" s="73"/>
      <c r="AT247" s="73"/>
      <c r="AU247" s="80"/>
      <c r="AV247" s="22"/>
      <c r="AW247" s="73"/>
      <c r="AX247" s="80"/>
      <c r="AY247" s="81"/>
      <c r="AZ247" s="81"/>
      <c r="BA247" s="81"/>
      <c r="BB247" s="80"/>
      <c r="BC247" s="82"/>
      <c r="BD247" s="73"/>
      <c r="BE247" s="73"/>
      <c r="BF247" s="73"/>
      <c r="BG247" s="80"/>
      <c r="BH247" s="73"/>
      <c r="BI247" s="73"/>
      <c r="BJ247" s="83"/>
      <c r="BK247" s="80"/>
      <c r="BL247" s="80"/>
      <c r="BM247" s="84"/>
      <c r="BN247" s="84"/>
      <c r="BO247" s="85"/>
      <c r="BP247" s="85"/>
      <c r="BQ247" s="80"/>
    </row>
    <row r="248" spans="1:69" s="7" customFormat="1" ht="63.75" x14ac:dyDescent="0.2">
      <c r="A248" s="120" t="s">
        <v>2015</v>
      </c>
      <c r="B248" s="32" t="s">
        <v>28</v>
      </c>
      <c r="C248" s="75" t="s">
        <v>251</v>
      </c>
      <c r="D248" s="98" t="s">
        <v>1389</v>
      </c>
      <c r="E248" s="98" t="s">
        <v>1389</v>
      </c>
      <c r="F248" s="98" t="s">
        <v>2018</v>
      </c>
      <c r="G248" s="75" t="s">
        <v>32</v>
      </c>
      <c r="H248" s="34">
        <v>100</v>
      </c>
      <c r="I248" s="32">
        <v>710000000</v>
      </c>
      <c r="J248" s="32" t="s">
        <v>33</v>
      </c>
      <c r="K248" s="32" t="s">
        <v>2017</v>
      </c>
      <c r="L248" s="75" t="s">
        <v>33</v>
      </c>
      <c r="M248" s="32"/>
      <c r="N248" s="32" t="s">
        <v>2026</v>
      </c>
      <c r="O248" s="32" t="s">
        <v>2236</v>
      </c>
      <c r="P248" s="67"/>
      <c r="Q248" s="75"/>
      <c r="R248" s="47"/>
      <c r="S248" s="47"/>
      <c r="T248" s="36">
        <v>0</v>
      </c>
      <c r="U248" s="36">
        <v>0</v>
      </c>
      <c r="V248" s="75"/>
      <c r="W248" s="44">
        <v>2016</v>
      </c>
      <c r="X248" s="72" t="s">
        <v>2713</v>
      </c>
      <c r="Y248" s="81"/>
      <c r="Z248" s="81"/>
      <c r="AA248" s="81"/>
      <c r="AB248" s="80"/>
      <c r="AC248" s="82"/>
      <c r="AD248" s="73"/>
      <c r="AE248" s="73"/>
      <c r="AF248" s="73"/>
      <c r="AG248" s="80"/>
      <c r="AH248" s="73"/>
      <c r="AI248" s="73"/>
      <c r="AJ248" s="83"/>
      <c r="AK248" s="80"/>
      <c r="AL248" s="80"/>
      <c r="AM248" s="84"/>
      <c r="AN248" s="84"/>
      <c r="AO248" s="85"/>
      <c r="AP248" s="85"/>
      <c r="AQ248" s="80"/>
      <c r="AR248" s="86"/>
      <c r="AS248" s="73"/>
      <c r="AT248" s="73"/>
      <c r="AU248" s="80"/>
      <c r="AV248" s="22"/>
      <c r="AW248" s="73"/>
      <c r="AX248" s="80"/>
      <c r="AY248" s="81"/>
      <c r="AZ248" s="81"/>
      <c r="BA248" s="81"/>
      <c r="BB248" s="80"/>
      <c r="BC248" s="82"/>
      <c r="BD248" s="73"/>
      <c r="BE248" s="73"/>
      <c r="BF248" s="73"/>
      <c r="BG248" s="80"/>
      <c r="BH248" s="73"/>
      <c r="BI248" s="73"/>
      <c r="BJ248" s="83"/>
      <c r="BK248" s="80"/>
      <c r="BL248" s="80"/>
      <c r="BM248" s="84"/>
      <c r="BN248" s="84"/>
      <c r="BO248" s="85"/>
      <c r="BP248" s="85"/>
      <c r="BQ248" s="80"/>
    </row>
    <row r="249" spans="1:69" s="7" customFormat="1" ht="51" x14ac:dyDescent="0.2">
      <c r="A249" s="120" t="s">
        <v>2747</v>
      </c>
      <c r="B249" s="32" t="s">
        <v>28</v>
      </c>
      <c r="C249" s="75" t="s">
        <v>251</v>
      </c>
      <c r="D249" s="98" t="s">
        <v>1389</v>
      </c>
      <c r="E249" s="98" t="s">
        <v>1389</v>
      </c>
      <c r="F249" s="98" t="s">
        <v>2748</v>
      </c>
      <c r="G249" s="75" t="s">
        <v>32</v>
      </c>
      <c r="H249" s="34">
        <v>100</v>
      </c>
      <c r="I249" s="32">
        <v>710000000</v>
      </c>
      <c r="J249" s="32" t="s">
        <v>33</v>
      </c>
      <c r="K249" s="32" t="s">
        <v>242</v>
      </c>
      <c r="L249" s="75" t="s">
        <v>33</v>
      </c>
      <c r="M249" s="32"/>
      <c r="N249" s="32" t="s">
        <v>223</v>
      </c>
      <c r="O249" s="32" t="s">
        <v>2236</v>
      </c>
      <c r="P249" s="67"/>
      <c r="Q249" s="75"/>
      <c r="R249" s="47"/>
      <c r="S249" s="47"/>
      <c r="T249" s="48">
        <v>2633928.5714285714</v>
      </c>
      <c r="U249" s="48">
        <v>2950000</v>
      </c>
      <c r="V249" s="75"/>
      <c r="W249" s="44">
        <v>2016</v>
      </c>
      <c r="X249" s="72" t="s">
        <v>2749</v>
      </c>
      <c r="Y249" s="81"/>
      <c r="Z249" s="81"/>
      <c r="AA249" s="81"/>
      <c r="AB249" s="80"/>
      <c r="AC249" s="82"/>
      <c r="AD249" s="73"/>
      <c r="AE249" s="73"/>
      <c r="AF249" s="73"/>
      <c r="AG249" s="80"/>
      <c r="AH249" s="73"/>
      <c r="AI249" s="73"/>
      <c r="AJ249" s="83"/>
      <c r="AK249" s="80"/>
      <c r="AL249" s="80"/>
      <c r="AM249" s="84"/>
      <c r="AN249" s="84"/>
      <c r="AO249" s="85"/>
      <c r="AP249" s="85"/>
      <c r="AQ249" s="80"/>
      <c r="AR249" s="86"/>
      <c r="AS249" s="73"/>
      <c r="AT249" s="73"/>
      <c r="AU249" s="80"/>
      <c r="AV249" s="22"/>
      <c r="AW249" s="73"/>
      <c r="AX249" s="80"/>
      <c r="AY249" s="81"/>
      <c r="AZ249" s="81"/>
      <c r="BA249" s="81"/>
      <c r="BB249" s="80"/>
      <c r="BC249" s="82"/>
      <c r="BD249" s="73"/>
      <c r="BE249" s="73"/>
      <c r="BF249" s="73"/>
      <c r="BG249" s="80"/>
      <c r="BH249" s="73"/>
      <c r="BI249" s="73"/>
      <c r="BJ249" s="83"/>
      <c r="BK249" s="80"/>
      <c r="BL249" s="80"/>
      <c r="BM249" s="84"/>
      <c r="BN249" s="84"/>
      <c r="BO249" s="85"/>
      <c r="BP249" s="85"/>
      <c r="BQ249" s="80"/>
    </row>
    <row r="250" spans="1:69" ht="51" customHeight="1" x14ac:dyDescent="0.25">
      <c r="A250" s="120" t="s">
        <v>2059</v>
      </c>
      <c r="B250" s="41" t="s">
        <v>28</v>
      </c>
      <c r="C250" s="41" t="s">
        <v>85</v>
      </c>
      <c r="D250" s="98" t="s">
        <v>86</v>
      </c>
      <c r="E250" s="98" t="s">
        <v>86</v>
      </c>
      <c r="F250" s="98" t="s">
        <v>2060</v>
      </c>
      <c r="G250" s="204" t="s">
        <v>32</v>
      </c>
      <c r="H250" s="67">
        <v>90</v>
      </c>
      <c r="I250" s="41">
        <v>710000000</v>
      </c>
      <c r="J250" s="32" t="s">
        <v>33</v>
      </c>
      <c r="K250" s="32" t="s">
        <v>183</v>
      </c>
      <c r="L250" s="41" t="s">
        <v>61</v>
      </c>
      <c r="M250" s="41"/>
      <c r="N250" s="32" t="s">
        <v>57</v>
      </c>
      <c r="O250" s="32" t="s">
        <v>2258</v>
      </c>
      <c r="P250" s="143"/>
      <c r="Q250" s="66"/>
      <c r="R250" s="65"/>
      <c r="S250" s="65"/>
      <c r="T250" s="65">
        <v>254768672.32142854</v>
      </c>
      <c r="U250" s="65">
        <v>285340913</v>
      </c>
      <c r="V250" s="41" t="s">
        <v>38</v>
      </c>
      <c r="W250" s="41">
        <v>2016</v>
      </c>
      <c r="X250" s="195" t="s">
        <v>2297</v>
      </c>
    </row>
    <row r="251" spans="1:69" ht="51" customHeight="1" x14ac:dyDescent="0.25">
      <c r="A251" s="120" t="s">
        <v>2061</v>
      </c>
      <c r="B251" s="41" t="s">
        <v>28</v>
      </c>
      <c r="C251" s="41" t="s">
        <v>85</v>
      </c>
      <c r="D251" s="98" t="s">
        <v>86</v>
      </c>
      <c r="E251" s="98" t="s">
        <v>86</v>
      </c>
      <c r="F251" s="98" t="s">
        <v>2062</v>
      </c>
      <c r="G251" s="204" t="s">
        <v>32</v>
      </c>
      <c r="H251" s="67">
        <v>90</v>
      </c>
      <c r="I251" s="41">
        <v>710000000</v>
      </c>
      <c r="J251" s="32" t="s">
        <v>33</v>
      </c>
      <c r="K251" s="32" t="s">
        <v>183</v>
      </c>
      <c r="L251" s="41" t="s">
        <v>61</v>
      </c>
      <c r="M251" s="41"/>
      <c r="N251" s="32" t="s">
        <v>57</v>
      </c>
      <c r="O251" s="32" t="s">
        <v>2258</v>
      </c>
      <c r="P251" s="143"/>
      <c r="Q251" s="66"/>
      <c r="R251" s="65"/>
      <c r="S251" s="65"/>
      <c r="T251" s="65">
        <v>46364616.964285709</v>
      </c>
      <c r="U251" s="65">
        <v>51928371</v>
      </c>
      <c r="V251" s="41" t="s">
        <v>38</v>
      </c>
      <c r="W251" s="41">
        <v>2016</v>
      </c>
      <c r="X251" s="195" t="s">
        <v>2297</v>
      </c>
    </row>
    <row r="252" spans="1:69" ht="51" x14ac:dyDescent="0.25">
      <c r="A252" s="120" t="s">
        <v>2063</v>
      </c>
      <c r="B252" s="41" t="s">
        <v>28</v>
      </c>
      <c r="C252" s="41" t="s">
        <v>85</v>
      </c>
      <c r="D252" s="98" t="s">
        <v>86</v>
      </c>
      <c r="E252" s="98" t="s">
        <v>86</v>
      </c>
      <c r="F252" s="98" t="s">
        <v>2064</v>
      </c>
      <c r="G252" s="204" t="s">
        <v>32</v>
      </c>
      <c r="H252" s="67">
        <v>90</v>
      </c>
      <c r="I252" s="41">
        <v>710000000</v>
      </c>
      <c r="J252" s="32" t="s">
        <v>33</v>
      </c>
      <c r="K252" s="32" t="s">
        <v>183</v>
      </c>
      <c r="L252" s="41" t="s">
        <v>61</v>
      </c>
      <c r="M252" s="41"/>
      <c r="N252" s="32" t="s">
        <v>57</v>
      </c>
      <c r="O252" s="32" t="s">
        <v>2258</v>
      </c>
      <c r="P252" s="143"/>
      <c r="Q252" s="66"/>
      <c r="R252" s="65"/>
      <c r="S252" s="65"/>
      <c r="T252" s="65">
        <v>919721941.96428561</v>
      </c>
      <c r="U252" s="65">
        <v>1030088575</v>
      </c>
      <c r="V252" s="41" t="s">
        <v>38</v>
      </c>
      <c r="W252" s="41">
        <v>2016</v>
      </c>
      <c r="X252" s="195" t="s">
        <v>2297</v>
      </c>
    </row>
    <row r="253" spans="1:69" ht="63.75" customHeight="1" x14ac:dyDescent="0.25">
      <c r="A253" s="120" t="s">
        <v>2065</v>
      </c>
      <c r="B253" s="32" t="s">
        <v>28</v>
      </c>
      <c r="C253" s="140" t="s">
        <v>2066</v>
      </c>
      <c r="D253" s="140" t="s">
        <v>2067</v>
      </c>
      <c r="E253" s="140" t="s">
        <v>2067</v>
      </c>
      <c r="F253" s="141" t="s">
        <v>2068</v>
      </c>
      <c r="G253" s="32" t="s">
        <v>2224</v>
      </c>
      <c r="H253" s="39">
        <v>64</v>
      </c>
      <c r="I253" s="32">
        <v>710000000</v>
      </c>
      <c r="J253" s="32" t="s">
        <v>33</v>
      </c>
      <c r="K253" s="32" t="s">
        <v>580</v>
      </c>
      <c r="L253" s="32" t="s">
        <v>44</v>
      </c>
      <c r="M253" s="32"/>
      <c r="N253" s="32" t="s">
        <v>50</v>
      </c>
      <c r="O253" s="32" t="s">
        <v>2258</v>
      </c>
      <c r="P253" s="143"/>
      <c r="Q253" s="32"/>
      <c r="R253" s="36"/>
      <c r="S253" s="36"/>
      <c r="T253" s="36">
        <v>722355619.99999988</v>
      </c>
      <c r="U253" s="36">
        <f>(541767000*1.12)+202259254.4</f>
        <v>809038294.39999998</v>
      </c>
      <c r="V253" s="32"/>
      <c r="W253" s="41">
        <v>2016</v>
      </c>
      <c r="X253" s="142" t="s">
        <v>2297</v>
      </c>
    </row>
    <row r="254" spans="1:69" s="101" customFormat="1" ht="165.75" x14ac:dyDescent="0.25">
      <c r="A254" s="120" t="s">
        <v>2069</v>
      </c>
      <c r="B254" s="41" t="s">
        <v>28</v>
      </c>
      <c r="C254" s="140" t="s">
        <v>1279</v>
      </c>
      <c r="D254" s="140" t="s">
        <v>1280</v>
      </c>
      <c r="E254" s="140" t="s">
        <v>1281</v>
      </c>
      <c r="F254" s="140" t="s">
        <v>2070</v>
      </c>
      <c r="G254" s="204" t="s">
        <v>32</v>
      </c>
      <c r="H254" s="67">
        <v>100</v>
      </c>
      <c r="I254" s="41">
        <v>710000000</v>
      </c>
      <c r="J254" s="32" t="s">
        <v>33</v>
      </c>
      <c r="K254" s="41" t="s">
        <v>211</v>
      </c>
      <c r="L254" s="32" t="s">
        <v>33</v>
      </c>
      <c r="M254" s="41"/>
      <c r="N254" s="66" t="s">
        <v>219</v>
      </c>
      <c r="O254" s="32" t="s">
        <v>2396</v>
      </c>
      <c r="P254" s="143"/>
      <c r="Q254" s="66"/>
      <c r="R254" s="65"/>
      <c r="S254" s="65"/>
      <c r="T254" s="65">
        <v>0</v>
      </c>
      <c r="U254" s="65">
        <v>0</v>
      </c>
      <c r="V254" s="41" t="s">
        <v>38</v>
      </c>
      <c r="W254" s="41">
        <v>2016</v>
      </c>
      <c r="X254" s="142" t="s">
        <v>2862</v>
      </c>
    </row>
    <row r="255" spans="1:69" s="101" customFormat="1" ht="165.75" x14ac:dyDescent="0.25">
      <c r="A255" s="120" t="s">
        <v>2888</v>
      </c>
      <c r="B255" s="41" t="s">
        <v>28</v>
      </c>
      <c r="C255" s="140" t="s">
        <v>1279</v>
      </c>
      <c r="D255" s="140" t="s">
        <v>1280</v>
      </c>
      <c r="E255" s="140" t="s">
        <v>1281</v>
      </c>
      <c r="F255" s="140" t="s">
        <v>2070</v>
      </c>
      <c r="G255" s="204" t="s">
        <v>32</v>
      </c>
      <c r="H255" s="67">
        <v>100</v>
      </c>
      <c r="I255" s="41">
        <v>710000000</v>
      </c>
      <c r="J255" s="32" t="s">
        <v>33</v>
      </c>
      <c r="K255" s="41" t="s">
        <v>221</v>
      </c>
      <c r="L255" s="32" t="s">
        <v>33</v>
      </c>
      <c r="M255" s="41"/>
      <c r="N255" s="66" t="s">
        <v>2889</v>
      </c>
      <c r="O255" s="32" t="s">
        <v>2396</v>
      </c>
      <c r="P255" s="143"/>
      <c r="Q255" s="66"/>
      <c r="R255" s="65"/>
      <c r="S255" s="65"/>
      <c r="T255" s="65">
        <f>U255/1.12</f>
        <v>5533928.5714285709</v>
      </c>
      <c r="U255" s="65">
        <v>6198000</v>
      </c>
      <c r="V255" s="41" t="s">
        <v>38</v>
      </c>
      <c r="W255" s="41">
        <v>2016</v>
      </c>
      <c r="X255" s="142" t="s">
        <v>2890</v>
      </c>
    </row>
    <row r="256" spans="1:69" ht="38.25" customHeight="1" x14ac:dyDescent="0.25">
      <c r="A256" s="120" t="s">
        <v>2071</v>
      </c>
      <c r="B256" s="32" t="s">
        <v>28</v>
      </c>
      <c r="C256" s="93" t="s">
        <v>589</v>
      </c>
      <c r="D256" s="98" t="s">
        <v>590</v>
      </c>
      <c r="E256" s="98" t="s">
        <v>590</v>
      </c>
      <c r="F256" s="98" t="s">
        <v>2072</v>
      </c>
      <c r="G256" s="32" t="s">
        <v>2225</v>
      </c>
      <c r="H256" s="34">
        <v>50</v>
      </c>
      <c r="I256" s="32">
        <v>710000000</v>
      </c>
      <c r="J256" s="32" t="s">
        <v>33</v>
      </c>
      <c r="K256" s="76" t="s">
        <v>580</v>
      </c>
      <c r="L256" s="32" t="s">
        <v>44</v>
      </c>
      <c r="M256" s="76"/>
      <c r="N256" s="76" t="s">
        <v>2073</v>
      </c>
      <c r="O256" s="32" t="s">
        <v>2248</v>
      </c>
      <c r="P256" s="76"/>
      <c r="Q256" s="76"/>
      <c r="R256" s="36"/>
      <c r="S256" s="36"/>
      <c r="T256" s="36">
        <v>41964285.714285702</v>
      </c>
      <c r="U256" s="48">
        <v>46999999.999999993</v>
      </c>
      <c r="V256" s="37"/>
      <c r="W256" s="32">
        <v>2016</v>
      </c>
      <c r="X256" s="142" t="s">
        <v>2297</v>
      </c>
    </row>
    <row r="257" spans="1:24" ht="51" x14ac:dyDescent="0.25">
      <c r="A257" s="120" t="s">
        <v>2389</v>
      </c>
      <c r="B257" s="41" t="s">
        <v>28</v>
      </c>
      <c r="C257" s="41" t="s">
        <v>52</v>
      </c>
      <c r="D257" s="98" t="s">
        <v>53</v>
      </c>
      <c r="E257" s="98" t="s">
        <v>54</v>
      </c>
      <c r="F257" s="98" t="s">
        <v>2333</v>
      </c>
      <c r="G257" s="204" t="s">
        <v>32</v>
      </c>
      <c r="H257" s="67">
        <v>90</v>
      </c>
      <c r="I257" s="41">
        <v>710000000</v>
      </c>
      <c r="J257" s="32" t="s">
        <v>33</v>
      </c>
      <c r="K257" s="32" t="s">
        <v>2017</v>
      </c>
      <c r="L257" s="41" t="s">
        <v>61</v>
      </c>
      <c r="M257" s="41"/>
      <c r="N257" s="32" t="s">
        <v>57</v>
      </c>
      <c r="O257" s="32" t="s">
        <v>2300</v>
      </c>
      <c r="P257" s="143"/>
      <c r="Q257" s="66"/>
      <c r="R257" s="65"/>
      <c r="S257" s="65"/>
      <c r="T257" s="65">
        <f t="shared" ref="T257" si="55">U257/1.12</f>
        <v>128858675.89285713</v>
      </c>
      <c r="U257" s="65">
        <v>144321717</v>
      </c>
      <c r="V257" s="41" t="s">
        <v>38</v>
      </c>
      <c r="W257" s="41">
        <v>2016</v>
      </c>
      <c r="X257" s="195" t="s">
        <v>2312</v>
      </c>
    </row>
    <row r="258" spans="1:24" s="40" customFormat="1" ht="89.25" x14ac:dyDescent="0.25">
      <c r="A258" s="120" t="s">
        <v>2390</v>
      </c>
      <c r="B258" s="32" t="s">
        <v>28</v>
      </c>
      <c r="C258" s="32" t="s">
        <v>103</v>
      </c>
      <c r="D258" s="98" t="s">
        <v>104</v>
      </c>
      <c r="E258" s="98" t="s">
        <v>104</v>
      </c>
      <c r="F258" s="141" t="s">
        <v>2391</v>
      </c>
      <c r="G258" s="32" t="s">
        <v>32</v>
      </c>
      <c r="H258" s="45">
        <v>100</v>
      </c>
      <c r="I258" s="32">
        <v>710000000</v>
      </c>
      <c r="J258" s="32" t="s">
        <v>33</v>
      </c>
      <c r="K258" s="32" t="s">
        <v>580</v>
      </c>
      <c r="L258" s="32" t="s">
        <v>63</v>
      </c>
      <c r="M258" s="32"/>
      <c r="N258" s="32" t="s">
        <v>2392</v>
      </c>
      <c r="O258" s="32" t="s">
        <v>2393</v>
      </c>
      <c r="P258" s="32"/>
      <c r="Q258" s="32"/>
      <c r="R258" s="36"/>
      <c r="S258" s="36"/>
      <c r="T258" s="36">
        <f>U258/1.12</f>
        <v>26785714.285714284</v>
      </c>
      <c r="U258" s="36">
        <v>30000000</v>
      </c>
      <c r="V258" s="32"/>
      <c r="W258" s="32">
        <v>2016</v>
      </c>
      <c r="X258" s="72" t="s">
        <v>2312</v>
      </c>
    </row>
    <row r="259" spans="1:24" s="101" customFormat="1" ht="51" x14ac:dyDescent="0.2">
      <c r="A259" s="120" t="s">
        <v>2394</v>
      </c>
      <c r="B259" s="32" t="s">
        <v>28</v>
      </c>
      <c r="C259" s="44" t="s">
        <v>589</v>
      </c>
      <c r="D259" s="98" t="s">
        <v>590</v>
      </c>
      <c r="E259" s="98" t="s">
        <v>590</v>
      </c>
      <c r="F259" s="98" t="s">
        <v>2395</v>
      </c>
      <c r="G259" s="32" t="s">
        <v>2225</v>
      </c>
      <c r="H259" s="34">
        <v>50</v>
      </c>
      <c r="I259" s="32">
        <v>710000000</v>
      </c>
      <c r="J259" s="32" t="s">
        <v>33</v>
      </c>
      <c r="K259" s="32" t="s">
        <v>580</v>
      </c>
      <c r="L259" s="32" t="s">
        <v>44</v>
      </c>
      <c r="M259" s="32"/>
      <c r="N259" s="32" t="s">
        <v>107</v>
      </c>
      <c r="O259" s="32" t="s">
        <v>2396</v>
      </c>
      <c r="P259" s="32"/>
      <c r="Q259" s="32"/>
      <c r="R259" s="36"/>
      <c r="S259" s="36"/>
      <c r="T259" s="36">
        <v>0</v>
      </c>
      <c r="U259" s="36">
        <v>0</v>
      </c>
      <c r="V259" s="32"/>
      <c r="W259" s="37">
        <v>2016</v>
      </c>
      <c r="X259" s="72" t="s">
        <v>2862</v>
      </c>
    </row>
    <row r="260" spans="1:24" s="101" customFormat="1" ht="51" x14ac:dyDescent="0.2">
      <c r="A260" s="120" t="s">
        <v>2891</v>
      </c>
      <c r="B260" s="32" t="s">
        <v>28</v>
      </c>
      <c r="C260" s="44" t="s">
        <v>589</v>
      </c>
      <c r="D260" s="98" t="s">
        <v>590</v>
      </c>
      <c r="E260" s="98" t="s">
        <v>590</v>
      </c>
      <c r="F260" s="98" t="s">
        <v>2395</v>
      </c>
      <c r="G260" s="32" t="s">
        <v>2225</v>
      </c>
      <c r="H260" s="34">
        <v>50</v>
      </c>
      <c r="I260" s="32">
        <v>710000000</v>
      </c>
      <c r="J260" s="32" t="s">
        <v>33</v>
      </c>
      <c r="K260" s="32" t="s">
        <v>250</v>
      </c>
      <c r="L260" s="32" t="s">
        <v>44</v>
      </c>
      <c r="M260" s="32"/>
      <c r="N260" s="32" t="s">
        <v>570</v>
      </c>
      <c r="O260" s="32" t="s">
        <v>2396</v>
      </c>
      <c r="P260" s="32"/>
      <c r="Q260" s="32"/>
      <c r="R260" s="36"/>
      <c r="S260" s="36"/>
      <c r="T260" s="36">
        <v>107142857.14285713</v>
      </c>
      <c r="U260" s="36">
        <v>120000000</v>
      </c>
      <c r="V260" s="32"/>
      <c r="W260" s="37">
        <v>2016</v>
      </c>
      <c r="X260" s="72" t="s">
        <v>2892</v>
      </c>
    </row>
    <row r="261" spans="1:24" s="7" customFormat="1" ht="89.25" x14ac:dyDescent="0.25">
      <c r="A261" s="120" t="s">
        <v>2397</v>
      </c>
      <c r="B261" s="32" t="s">
        <v>28</v>
      </c>
      <c r="C261" s="44" t="s">
        <v>103</v>
      </c>
      <c r="D261" s="152" t="s">
        <v>2398</v>
      </c>
      <c r="E261" s="140" t="s">
        <v>2398</v>
      </c>
      <c r="F261" s="140" t="s">
        <v>2399</v>
      </c>
      <c r="G261" s="206" t="s">
        <v>32</v>
      </c>
      <c r="H261" s="35">
        <v>100</v>
      </c>
      <c r="I261" s="32">
        <v>710000000</v>
      </c>
      <c r="J261" s="32" t="s">
        <v>33</v>
      </c>
      <c r="K261" s="32" t="s">
        <v>580</v>
      </c>
      <c r="L261" s="32" t="s">
        <v>33</v>
      </c>
      <c r="M261" s="143"/>
      <c r="N261" s="44" t="s">
        <v>2090</v>
      </c>
      <c r="O261" s="35" t="s">
        <v>2256</v>
      </c>
      <c r="P261" s="143"/>
      <c r="Q261" s="143"/>
      <c r="R261" s="143"/>
      <c r="S261" s="143"/>
      <c r="T261" s="36">
        <f>U261/1.12</f>
        <v>8928571.4285714272</v>
      </c>
      <c r="U261" s="36">
        <v>10000000</v>
      </c>
      <c r="V261" s="32" t="s">
        <v>38</v>
      </c>
      <c r="W261" s="37">
        <v>2016</v>
      </c>
      <c r="X261" s="72" t="s">
        <v>2312</v>
      </c>
    </row>
    <row r="262" spans="1:24" s="101" customFormat="1" ht="76.5" x14ac:dyDescent="0.2">
      <c r="A262" s="120" t="s">
        <v>2893</v>
      </c>
      <c r="B262" s="32" t="s">
        <v>28</v>
      </c>
      <c r="C262" s="98" t="s">
        <v>2894</v>
      </c>
      <c r="D262" s="98" t="s">
        <v>2895</v>
      </c>
      <c r="E262" s="98" t="s">
        <v>2895</v>
      </c>
      <c r="F262" s="98" t="s">
        <v>2896</v>
      </c>
      <c r="G262" s="32" t="s">
        <v>32</v>
      </c>
      <c r="H262" s="34">
        <v>100</v>
      </c>
      <c r="I262" s="32">
        <v>710000000</v>
      </c>
      <c r="J262" s="32" t="s">
        <v>33</v>
      </c>
      <c r="K262" s="32" t="s">
        <v>221</v>
      </c>
      <c r="L262" s="32" t="s">
        <v>56</v>
      </c>
      <c r="M262" s="32"/>
      <c r="N262" s="32" t="s">
        <v>2897</v>
      </c>
      <c r="O262" s="32" t="s">
        <v>2236</v>
      </c>
      <c r="P262" s="32"/>
      <c r="Q262" s="32"/>
      <c r="R262" s="32"/>
      <c r="S262" s="32"/>
      <c r="T262" s="36">
        <v>401785.71428571426</v>
      </c>
      <c r="U262" s="36">
        <v>450000</v>
      </c>
      <c r="V262" s="32"/>
      <c r="W262" s="32">
        <v>2016</v>
      </c>
      <c r="X262" s="72" t="s">
        <v>2898</v>
      </c>
    </row>
    <row r="263" spans="1:24" s="101" customFormat="1" ht="51" x14ac:dyDescent="0.2">
      <c r="A263" s="120" t="s">
        <v>2899</v>
      </c>
      <c r="B263" s="32" t="s">
        <v>28</v>
      </c>
      <c r="C263" s="32" t="s">
        <v>261</v>
      </c>
      <c r="D263" s="98" t="s">
        <v>262</v>
      </c>
      <c r="E263" s="98" t="s">
        <v>262</v>
      </c>
      <c r="F263" s="98" t="s">
        <v>2900</v>
      </c>
      <c r="G263" s="32" t="s">
        <v>2226</v>
      </c>
      <c r="H263" s="34">
        <v>60</v>
      </c>
      <c r="I263" s="32">
        <v>710000000</v>
      </c>
      <c r="J263" s="32" t="s">
        <v>33</v>
      </c>
      <c r="K263" s="32" t="s">
        <v>221</v>
      </c>
      <c r="L263" s="32" t="s">
        <v>33</v>
      </c>
      <c r="M263" s="32"/>
      <c r="N263" s="32" t="s">
        <v>223</v>
      </c>
      <c r="O263" s="32" t="s">
        <v>2901</v>
      </c>
      <c r="P263" s="32"/>
      <c r="Q263" s="32"/>
      <c r="R263" s="36"/>
      <c r="S263" s="36"/>
      <c r="T263" s="36">
        <f>U263/1.12</f>
        <v>261160.71428571426</v>
      </c>
      <c r="U263" s="36">
        <v>292500</v>
      </c>
      <c r="V263" s="32"/>
      <c r="W263" s="37">
        <v>2016</v>
      </c>
      <c r="X263" s="72" t="s">
        <v>2902</v>
      </c>
    </row>
    <row r="264" spans="1:24" s="40" customFormat="1" ht="76.5" x14ac:dyDescent="0.25">
      <c r="A264" s="120" t="s">
        <v>2903</v>
      </c>
      <c r="B264" s="32" t="s">
        <v>28</v>
      </c>
      <c r="C264" s="32" t="s">
        <v>2904</v>
      </c>
      <c r="D264" s="140" t="s">
        <v>2905</v>
      </c>
      <c r="E264" s="140" t="s">
        <v>2905</v>
      </c>
      <c r="F264" s="140" t="s">
        <v>2906</v>
      </c>
      <c r="G264" s="44" t="s">
        <v>32</v>
      </c>
      <c r="H264" s="46">
        <v>70</v>
      </c>
      <c r="I264" s="32">
        <v>710000000</v>
      </c>
      <c r="J264" s="32" t="s">
        <v>33</v>
      </c>
      <c r="K264" s="32" t="s">
        <v>250</v>
      </c>
      <c r="L264" s="32" t="s">
        <v>33</v>
      </c>
      <c r="M264" s="32"/>
      <c r="N264" s="32" t="s">
        <v>2907</v>
      </c>
      <c r="O264" s="35" t="s">
        <v>2908</v>
      </c>
      <c r="P264" s="32"/>
      <c r="Q264" s="44"/>
      <c r="R264" s="36"/>
      <c r="S264" s="36"/>
      <c r="T264" s="48">
        <f t="shared" ref="T264:T274" si="56">U264/1.12</f>
        <v>56249999.999999993</v>
      </c>
      <c r="U264" s="48">
        <v>63000000</v>
      </c>
      <c r="V264" s="32" t="s">
        <v>38</v>
      </c>
      <c r="W264" s="32">
        <v>2016</v>
      </c>
      <c r="X264" s="142" t="s">
        <v>2902</v>
      </c>
    </row>
    <row r="265" spans="1:24" s="40" customFormat="1" ht="63.75" x14ac:dyDescent="0.25">
      <c r="A265" s="120" t="s">
        <v>2909</v>
      </c>
      <c r="B265" s="32" t="s">
        <v>28</v>
      </c>
      <c r="C265" s="32" t="s">
        <v>2904</v>
      </c>
      <c r="D265" s="140" t="s">
        <v>2905</v>
      </c>
      <c r="E265" s="140" t="s">
        <v>2905</v>
      </c>
      <c r="F265" s="140" t="s">
        <v>2910</v>
      </c>
      <c r="G265" s="44" t="s">
        <v>32</v>
      </c>
      <c r="H265" s="46">
        <v>70</v>
      </c>
      <c r="I265" s="32">
        <v>710000000</v>
      </c>
      <c r="J265" s="32" t="s">
        <v>33</v>
      </c>
      <c r="K265" s="32" t="s">
        <v>250</v>
      </c>
      <c r="L265" s="32" t="s">
        <v>33</v>
      </c>
      <c r="M265" s="32"/>
      <c r="N265" s="32" t="s">
        <v>2907</v>
      </c>
      <c r="O265" s="35" t="s">
        <v>2908</v>
      </c>
      <c r="P265" s="32"/>
      <c r="Q265" s="44"/>
      <c r="R265" s="36"/>
      <c r="S265" s="36"/>
      <c r="T265" s="48">
        <f t="shared" si="56"/>
        <v>40178571.428571425</v>
      </c>
      <c r="U265" s="48">
        <v>45000000</v>
      </c>
      <c r="V265" s="32" t="s">
        <v>38</v>
      </c>
      <c r="W265" s="32">
        <v>2016</v>
      </c>
      <c r="X265" s="142" t="s">
        <v>2902</v>
      </c>
    </row>
    <row r="266" spans="1:24" s="40" customFormat="1" ht="76.5" x14ac:dyDescent="0.25">
      <c r="A266" s="120" t="s">
        <v>2911</v>
      </c>
      <c r="B266" s="32" t="s">
        <v>28</v>
      </c>
      <c r="C266" s="32" t="s">
        <v>2904</v>
      </c>
      <c r="D266" s="140" t="s">
        <v>2905</v>
      </c>
      <c r="E266" s="140" t="s">
        <v>2905</v>
      </c>
      <c r="F266" s="140" t="s">
        <v>2912</v>
      </c>
      <c r="G266" s="44" t="s">
        <v>32</v>
      </c>
      <c r="H266" s="46">
        <v>70</v>
      </c>
      <c r="I266" s="32">
        <v>710000000</v>
      </c>
      <c r="J266" s="32" t="s">
        <v>33</v>
      </c>
      <c r="K266" s="32" t="s">
        <v>250</v>
      </c>
      <c r="L266" s="32" t="s">
        <v>33</v>
      </c>
      <c r="M266" s="32"/>
      <c r="N266" s="32" t="s">
        <v>2907</v>
      </c>
      <c r="O266" s="35" t="s">
        <v>2908</v>
      </c>
      <c r="P266" s="32"/>
      <c r="Q266" s="44"/>
      <c r="R266" s="36"/>
      <c r="S266" s="36"/>
      <c r="T266" s="48">
        <f t="shared" si="56"/>
        <v>89285714.285714284</v>
      </c>
      <c r="U266" s="48">
        <v>100000000</v>
      </c>
      <c r="V266" s="32" t="s">
        <v>38</v>
      </c>
      <c r="W266" s="32">
        <v>2016</v>
      </c>
      <c r="X266" s="142" t="s">
        <v>2902</v>
      </c>
    </row>
    <row r="267" spans="1:24" s="40" customFormat="1" ht="76.5" x14ac:dyDescent="0.25">
      <c r="A267" s="120" t="s">
        <v>2913</v>
      </c>
      <c r="B267" s="32" t="s">
        <v>28</v>
      </c>
      <c r="C267" s="32" t="s">
        <v>2904</v>
      </c>
      <c r="D267" s="140" t="s">
        <v>2905</v>
      </c>
      <c r="E267" s="140" t="s">
        <v>2905</v>
      </c>
      <c r="F267" s="140" t="s">
        <v>2914</v>
      </c>
      <c r="G267" s="44" t="s">
        <v>32</v>
      </c>
      <c r="H267" s="46">
        <v>70</v>
      </c>
      <c r="I267" s="32">
        <v>710000000</v>
      </c>
      <c r="J267" s="32" t="s">
        <v>33</v>
      </c>
      <c r="K267" s="32" t="s">
        <v>250</v>
      </c>
      <c r="L267" s="32" t="s">
        <v>33</v>
      </c>
      <c r="M267" s="32"/>
      <c r="N267" s="32" t="s">
        <v>2907</v>
      </c>
      <c r="O267" s="35" t="s">
        <v>2908</v>
      </c>
      <c r="P267" s="32"/>
      <c r="Q267" s="44"/>
      <c r="R267" s="36"/>
      <c r="S267" s="36"/>
      <c r="T267" s="48">
        <f t="shared" si="56"/>
        <v>68875000</v>
      </c>
      <c r="U267" s="48">
        <v>77140000</v>
      </c>
      <c r="V267" s="32" t="s">
        <v>38</v>
      </c>
      <c r="W267" s="32">
        <v>2016</v>
      </c>
      <c r="X267" s="142" t="s">
        <v>2902</v>
      </c>
    </row>
    <row r="268" spans="1:24" s="40" customFormat="1" ht="63.75" x14ac:dyDescent="0.25">
      <c r="A268" s="120" t="s">
        <v>2915</v>
      </c>
      <c r="B268" s="32" t="s">
        <v>28</v>
      </c>
      <c r="C268" s="32" t="s">
        <v>2904</v>
      </c>
      <c r="D268" s="140" t="s">
        <v>2905</v>
      </c>
      <c r="E268" s="140" t="s">
        <v>2905</v>
      </c>
      <c r="F268" s="140" t="s">
        <v>2916</v>
      </c>
      <c r="G268" s="44" t="s">
        <v>32</v>
      </c>
      <c r="H268" s="46">
        <v>70</v>
      </c>
      <c r="I268" s="32">
        <v>710000000</v>
      </c>
      <c r="J268" s="32" t="s">
        <v>33</v>
      </c>
      <c r="K268" s="32" t="s">
        <v>250</v>
      </c>
      <c r="L268" s="32" t="s">
        <v>33</v>
      </c>
      <c r="M268" s="32"/>
      <c r="N268" s="32" t="s">
        <v>2907</v>
      </c>
      <c r="O268" s="35" t="s">
        <v>2908</v>
      </c>
      <c r="P268" s="32"/>
      <c r="Q268" s="44"/>
      <c r="R268" s="36"/>
      <c r="S268" s="36"/>
      <c r="T268" s="48">
        <f t="shared" si="56"/>
        <v>44642857.142857142</v>
      </c>
      <c r="U268" s="48">
        <v>50000000</v>
      </c>
      <c r="V268" s="32" t="s">
        <v>38</v>
      </c>
      <c r="W268" s="32">
        <v>2016</v>
      </c>
      <c r="X268" s="142" t="s">
        <v>2902</v>
      </c>
    </row>
    <row r="269" spans="1:24" s="40" customFormat="1" ht="63.75" x14ac:dyDescent="0.25">
      <c r="A269" s="120" t="s">
        <v>2917</v>
      </c>
      <c r="B269" s="32" t="s">
        <v>28</v>
      </c>
      <c r="C269" s="32" t="s">
        <v>2904</v>
      </c>
      <c r="D269" s="140" t="s">
        <v>2905</v>
      </c>
      <c r="E269" s="140" t="s">
        <v>2905</v>
      </c>
      <c r="F269" s="140" t="s">
        <v>2918</v>
      </c>
      <c r="G269" s="44" t="s">
        <v>32</v>
      </c>
      <c r="H269" s="46">
        <v>70</v>
      </c>
      <c r="I269" s="32">
        <v>710000000</v>
      </c>
      <c r="J269" s="32" t="s">
        <v>33</v>
      </c>
      <c r="K269" s="32" t="s">
        <v>250</v>
      </c>
      <c r="L269" s="32" t="s">
        <v>33</v>
      </c>
      <c r="M269" s="32"/>
      <c r="N269" s="32" t="s">
        <v>2907</v>
      </c>
      <c r="O269" s="35" t="s">
        <v>2908</v>
      </c>
      <c r="P269" s="32"/>
      <c r="Q269" s="44"/>
      <c r="R269" s="36"/>
      <c r="S269" s="36"/>
      <c r="T269" s="48">
        <f t="shared" si="56"/>
        <v>15089285.714285713</v>
      </c>
      <c r="U269" s="48">
        <v>16900000</v>
      </c>
      <c r="V269" s="32" t="s">
        <v>38</v>
      </c>
      <c r="W269" s="32">
        <v>2016</v>
      </c>
      <c r="X269" s="142" t="s">
        <v>2902</v>
      </c>
    </row>
    <row r="270" spans="1:24" s="40" customFormat="1" ht="76.5" x14ac:dyDescent="0.25">
      <c r="A270" s="120" t="s">
        <v>2919</v>
      </c>
      <c r="B270" s="32" t="s">
        <v>28</v>
      </c>
      <c r="C270" s="32" t="s">
        <v>2904</v>
      </c>
      <c r="D270" s="140" t="s">
        <v>2905</v>
      </c>
      <c r="E270" s="140" t="s">
        <v>2905</v>
      </c>
      <c r="F270" s="140" t="s">
        <v>2920</v>
      </c>
      <c r="G270" s="44" t="s">
        <v>32</v>
      </c>
      <c r="H270" s="46">
        <v>70</v>
      </c>
      <c r="I270" s="32">
        <v>710000000</v>
      </c>
      <c r="J270" s="32" t="s">
        <v>33</v>
      </c>
      <c r="K270" s="32" t="s">
        <v>250</v>
      </c>
      <c r="L270" s="32" t="s">
        <v>33</v>
      </c>
      <c r="M270" s="32"/>
      <c r="N270" s="32" t="s">
        <v>2907</v>
      </c>
      <c r="O270" s="35" t="s">
        <v>2908</v>
      </c>
      <c r="P270" s="32"/>
      <c r="Q270" s="44"/>
      <c r="R270" s="36"/>
      <c r="S270" s="36"/>
      <c r="T270" s="48">
        <f t="shared" si="56"/>
        <v>17857142.857142854</v>
      </c>
      <c r="U270" s="48">
        <v>20000000</v>
      </c>
      <c r="V270" s="32" t="s">
        <v>38</v>
      </c>
      <c r="W270" s="32">
        <v>2016</v>
      </c>
      <c r="X270" s="142" t="s">
        <v>2902</v>
      </c>
    </row>
    <row r="271" spans="1:24" s="40" customFormat="1" ht="63.75" x14ac:dyDescent="0.25">
      <c r="A271" s="120" t="s">
        <v>2921</v>
      </c>
      <c r="B271" s="32" t="s">
        <v>28</v>
      </c>
      <c r="C271" s="32" t="s">
        <v>2904</v>
      </c>
      <c r="D271" s="140" t="s">
        <v>2905</v>
      </c>
      <c r="E271" s="140" t="s">
        <v>2905</v>
      </c>
      <c r="F271" s="140" t="s">
        <v>2922</v>
      </c>
      <c r="G271" s="44" t="s">
        <v>32</v>
      </c>
      <c r="H271" s="46">
        <v>70</v>
      </c>
      <c r="I271" s="32">
        <v>710000000</v>
      </c>
      <c r="J271" s="32" t="s">
        <v>33</v>
      </c>
      <c r="K271" s="32" t="s">
        <v>250</v>
      </c>
      <c r="L271" s="32" t="s">
        <v>33</v>
      </c>
      <c r="M271" s="32"/>
      <c r="N271" s="32" t="s">
        <v>2907</v>
      </c>
      <c r="O271" s="35" t="s">
        <v>2908</v>
      </c>
      <c r="P271" s="32"/>
      <c r="Q271" s="44"/>
      <c r="R271" s="36"/>
      <c r="S271" s="36"/>
      <c r="T271" s="48">
        <f t="shared" si="56"/>
        <v>17500000</v>
      </c>
      <c r="U271" s="48">
        <v>19600000</v>
      </c>
      <c r="V271" s="32" t="s">
        <v>38</v>
      </c>
      <c r="W271" s="32">
        <v>2016</v>
      </c>
      <c r="X271" s="142" t="s">
        <v>2902</v>
      </c>
    </row>
    <row r="272" spans="1:24" s="40" customFormat="1" ht="63.75" x14ac:dyDescent="0.25">
      <c r="A272" s="120" t="s">
        <v>2923</v>
      </c>
      <c r="B272" s="32" t="s">
        <v>28</v>
      </c>
      <c r="C272" s="32" t="s">
        <v>2904</v>
      </c>
      <c r="D272" s="140" t="s">
        <v>2905</v>
      </c>
      <c r="E272" s="140" t="s">
        <v>2905</v>
      </c>
      <c r="F272" s="140" t="s">
        <v>2924</v>
      </c>
      <c r="G272" s="44" t="s">
        <v>32</v>
      </c>
      <c r="H272" s="46">
        <v>70</v>
      </c>
      <c r="I272" s="32">
        <v>710000000</v>
      </c>
      <c r="J272" s="32" t="s">
        <v>33</v>
      </c>
      <c r="K272" s="32" t="s">
        <v>250</v>
      </c>
      <c r="L272" s="32" t="s">
        <v>33</v>
      </c>
      <c r="M272" s="32"/>
      <c r="N272" s="32" t="s">
        <v>2907</v>
      </c>
      <c r="O272" s="35" t="s">
        <v>2908</v>
      </c>
      <c r="P272" s="38"/>
      <c r="Q272" s="38"/>
      <c r="R272" s="36"/>
      <c r="S272" s="36"/>
      <c r="T272" s="48">
        <f t="shared" si="56"/>
        <v>17857142.857142854</v>
      </c>
      <c r="U272" s="48">
        <v>20000000</v>
      </c>
      <c r="V272" s="32" t="s">
        <v>38</v>
      </c>
      <c r="W272" s="32">
        <v>2016</v>
      </c>
      <c r="X272" s="142" t="s">
        <v>2902</v>
      </c>
    </row>
    <row r="273" spans="1:153" s="40" customFormat="1" ht="63.75" x14ac:dyDescent="0.25">
      <c r="A273" s="120" t="s">
        <v>2925</v>
      </c>
      <c r="B273" s="32" t="s">
        <v>28</v>
      </c>
      <c r="C273" s="32" t="s">
        <v>2904</v>
      </c>
      <c r="D273" s="140" t="s">
        <v>2905</v>
      </c>
      <c r="E273" s="140" t="s">
        <v>2905</v>
      </c>
      <c r="F273" s="140" t="s">
        <v>2926</v>
      </c>
      <c r="G273" s="44" t="s">
        <v>32</v>
      </c>
      <c r="H273" s="46">
        <v>70</v>
      </c>
      <c r="I273" s="32">
        <v>710000000</v>
      </c>
      <c r="J273" s="32" t="s">
        <v>33</v>
      </c>
      <c r="K273" s="32" t="s">
        <v>250</v>
      </c>
      <c r="L273" s="32" t="s">
        <v>33</v>
      </c>
      <c r="M273" s="32"/>
      <c r="N273" s="32" t="s">
        <v>2907</v>
      </c>
      <c r="O273" s="35" t="s">
        <v>2927</v>
      </c>
      <c r="P273" s="38"/>
      <c r="Q273" s="38"/>
      <c r="R273" s="36"/>
      <c r="S273" s="36"/>
      <c r="T273" s="48">
        <f t="shared" si="56"/>
        <v>13839285.714285713</v>
      </c>
      <c r="U273" s="48">
        <v>15500000</v>
      </c>
      <c r="V273" s="32" t="s">
        <v>38</v>
      </c>
      <c r="W273" s="32">
        <v>2016</v>
      </c>
      <c r="X273" s="142" t="s">
        <v>2902</v>
      </c>
    </row>
    <row r="274" spans="1:153" s="40" customFormat="1" ht="63.75" x14ac:dyDescent="0.25">
      <c r="A274" s="120" t="s">
        <v>2928</v>
      </c>
      <c r="B274" s="32" t="s">
        <v>28</v>
      </c>
      <c r="C274" s="32" t="s">
        <v>2904</v>
      </c>
      <c r="D274" s="140" t="s">
        <v>2905</v>
      </c>
      <c r="E274" s="140" t="s">
        <v>2905</v>
      </c>
      <c r="F274" s="140" t="s">
        <v>2929</v>
      </c>
      <c r="G274" s="44" t="s">
        <v>32</v>
      </c>
      <c r="H274" s="46">
        <v>70</v>
      </c>
      <c r="I274" s="32">
        <v>710000000</v>
      </c>
      <c r="J274" s="32" t="s">
        <v>33</v>
      </c>
      <c r="K274" s="32" t="s">
        <v>250</v>
      </c>
      <c r="L274" s="32" t="s">
        <v>33</v>
      </c>
      <c r="M274" s="32"/>
      <c r="N274" s="32" t="s">
        <v>2907</v>
      </c>
      <c r="O274" s="35" t="s">
        <v>2908</v>
      </c>
      <c r="P274" s="32"/>
      <c r="Q274" s="44"/>
      <c r="R274" s="36"/>
      <c r="S274" s="36"/>
      <c r="T274" s="48">
        <f t="shared" si="56"/>
        <v>13392857.142857142</v>
      </c>
      <c r="U274" s="48">
        <v>15000000</v>
      </c>
      <c r="V274" s="32" t="s">
        <v>38</v>
      </c>
      <c r="W274" s="32">
        <v>2016</v>
      </c>
      <c r="X274" s="142" t="s">
        <v>2902</v>
      </c>
    </row>
    <row r="275" spans="1:153" s="40" customFormat="1" ht="57" customHeight="1" x14ac:dyDescent="0.25">
      <c r="A275" s="120" t="s">
        <v>2930</v>
      </c>
      <c r="B275" s="32" t="s">
        <v>28</v>
      </c>
      <c r="C275" s="32" t="s">
        <v>2931</v>
      </c>
      <c r="D275" s="114" t="s">
        <v>2932</v>
      </c>
      <c r="E275" s="114" t="s">
        <v>2932</v>
      </c>
      <c r="F275" s="114" t="s">
        <v>2932</v>
      </c>
      <c r="G275" s="44" t="s">
        <v>32</v>
      </c>
      <c r="H275" s="46">
        <v>50</v>
      </c>
      <c r="I275" s="32">
        <v>710000000</v>
      </c>
      <c r="J275" s="32" t="s">
        <v>33</v>
      </c>
      <c r="K275" s="32" t="s">
        <v>250</v>
      </c>
      <c r="L275" s="32" t="s">
        <v>33</v>
      </c>
      <c r="M275" s="44"/>
      <c r="N275" s="44" t="s">
        <v>116</v>
      </c>
      <c r="O275" s="32" t="s">
        <v>2933</v>
      </c>
      <c r="P275" s="38"/>
      <c r="Q275" s="38"/>
      <c r="R275" s="38"/>
      <c r="S275" s="38"/>
      <c r="T275" s="47">
        <v>0</v>
      </c>
      <c r="U275" s="47">
        <v>0</v>
      </c>
      <c r="V275" s="32"/>
      <c r="W275" s="37">
        <v>2016</v>
      </c>
      <c r="X275" s="72" t="s">
        <v>3211</v>
      </c>
    </row>
    <row r="276" spans="1:153" s="40" customFormat="1" ht="57" customHeight="1" x14ac:dyDescent="0.25">
      <c r="A276" s="120" t="s">
        <v>3228</v>
      </c>
      <c r="B276" s="32" t="s">
        <v>28</v>
      </c>
      <c r="C276" s="32" t="s">
        <v>2931</v>
      </c>
      <c r="D276" s="114" t="s">
        <v>2932</v>
      </c>
      <c r="E276" s="114" t="s">
        <v>2932</v>
      </c>
      <c r="F276" s="114" t="s">
        <v>2932</v>
      </c>
      <c r="G276" s="44" t="s">
        <v>32</v>
      </c>
      <c r="H276" s="46">
        <v>50</v>
      </c>
      <c r="I276" s="32">
        <v>710000000</v>
      </c>
      <c r="J276" s="32" t="s">
        <v>33</v>
      </c>
      <c r="K276" s="32" t="s">
        <v>250</v>
      </c>
      <c r="L276" s="32" t="s">
        <v>33</v>
      </c>
      <c r="M276" s="44"/>
      <c r="N276" s="44" t="s">
        <v>570</v>
      </c>
      <c r="O276" s="32" t="s">
        <v>2933</v>
      </c>
      <c r="P276" s="38"/>
      <c r="Q276" s="38"/>
      <c r="R276" s="38"/>
      <c r="S276" s="38"/>
      <c r="T276" s="47">
        <f>U276/1.12</f>
        <v>1653571.4300000002</v>
      </c>
      <c r="U276" s="47">
        <v>1852000.0016000003</v>
      </c>
      <c r="V276" s="32"/>
      <c r="W276" s="37">
        <v>2016</v>
      </c>
      <c r="X276" s="72" t="s">
        <v>3229</v>
      </c>
    </row>
    <row r="277" spans="1:153" s="127" customFormat="1" ht="12.75" customHeight="1" x14ac:dyDescent="0.2">
      <c r="A277" s="121" t="s">
        <v>186</v>
      </c>
      <c r="B277" s="54"/>
      <c r="C277" s="55"/>
      <c r="D277" s="104"/>
      <c r="E277" s="104"/>
      <c r="F277" s="104"/>
      <c r="G277" s="56"/>
      <c r="H277" s="57"/>
      <c r="I277" s="54"/>
      <c r="J277" s="38"/>
      <c r="K277" s="58"/>
      <c r="L277" s="58"/>
      <c r="M277" s="58"/>
      <c r="N277" s="58"/>
      <c r="O277" s="32"/>
      <c r="P277" s="54"/>
      <c r="Q277" s="54"/>
      <c r="R277" s="59"/>
      <c r="S277" s="59"/>
      <c r="T277" s="59">
        <f>SUM(T125:T276)</f>
        <v>57361369118.123215</v>
      </c>
      <c r="U277" s="59">
        <f>SUM(U125:U276)</f>
        <v>64244455012.298004</v>
      </c>
      <c r="V277" s="54"/>
      <c r="W277" s="54"/>
      <c r="X277" s="19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c r="CG277" s="26"/>
      <c r="CH277" s="26"/>
      <c r="CI277" s="26"/>
      <c r="CJ277" s="26"/>
      <c r="CK277" s="26"/>
      <c r="CL277" s="26"/>
      <c r="CM277" s="26"/>
      <c r="CN277" s="26"/>
      <c r="CO277" s="26"/>
      <c r="CP277" s="26"/>
      <c r="CQ277" s="26"/>
      <c r="CR277" s="26"/>
      <c r="CS277" s="26"/>
      <c r="CT277" s="26"/>
      <c r="CU277" s="26"/>
      <c r="CV277" s="26"/>
      <c r="CW277" s="26"/>
      <c r="CX277" s="26"/>
      <c r="CY277" s="26"/>
      <c r="CZ277" s="26"/>
      <c r="DA277" s="26"/>
      <c r="DB277" s="26"/>
      <c r="DC277" s="26"/>
      <c r="DD277" s="26"/>
      <c r="DE277" s="26"/>
      <c r="DF277" s="26"/>
      <c r="DG277" s="26"/>
      <c r="DH277" s="26"/>
      <c r="DI277" s="26"/>
      <c r="DJ277" s="26"/>
      <c r="DK277" s="26"/>
      <c r="DL277" s="26"/>
      <c r="DM277" s="26"/>
      <c r="DN277" s="26"/>
      <c r="DO277" s="26"/>
      <c r="DP277" s="26"/>
      <c r="DQ277" s="26"/>
      <c r="DR277" s="26"/>
      <c r="DS277" s="26"/>
      <c r="DT277" s="26"/>
      <c r="DU277" s="26"/>
      <c r="DV277" s="26"/>
      <c r="DW277" s="26"/>
      <c r="DX277" s="26"/>
      <c r="DY277" s="26"/>
      <c r="DZ277" s="26"/>
      <c r="EA277" s="26"/>
      <c r="EB277" s="26"/>
      <c r="EC277" s="26"/>
      <c r="ED277" s="26"/>
      <c r="EE277" s="26"/>
      <c r="EF277" s="26"/>
      <c r="EG277" s="26"/>
      <c r="EH277" s="26"/>
      <c r="EI277" s="26"/>
      <c r="EJ277" s="26"/>
      <c r="EK277" s="26"/>
      <c r="EL277" s="26"/>
      <c r="EM277" s="26"/>
      <c r="EN277" s="26"/>
      <c r="EO277" s="26"/>
      <c r="EP277" s="26"/>
      <c r="EQ277" s="26"/>
      <c r="ER277" s="26"/>
      <c r="ES277" s="26"/>
      <c r="ET277" s="26"/>
      <c r="EU277" s="26"/>
      <c r="EV277" s="26"/>
      <c r="EW277" s="26"/>
    </row>
    <row r="278" spans="1:153" s="127" customFormat="1" ht="12.75" customHeight="1" x14ac:dyDescent="0.2">
      <c r="A278" s="121" t="s">
        <v>187</v>
      </c>
      <c r="B278" s="54"/>
      <c r="C278" s="55"/>
      <c r="D278" s="104"/>
      <c r="E278" s="104"/>
      <c r="F278" s="104"/>
      <c r="G278" s="56"/>
      <c r="H278" s="57"/>
      <c r="I278" s="54"/>
      <c r="J278" s="38"/>
      <c r="K278" s="58"/>
      <c r="L278" s="58"/>
      <c r="M278" s="58"/>
      <c r="N278" s="58"/>
      <c r="O278" s="32"/>
      <c r="P278" s="54"/>
      <c r="Q278" s="54"/>
      <c r="R278" s="59"/>
      <c r="S278" s="59"/>
      <c r="T278" s="59"/>
      <c r="U278" s="59"/>
      <c r="V278" s="54"/>
      <c r="W278" s="54"/>
      <c r="X278" s="19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c r="CG278" s="26"/>
      <c r="CH278" s="26"/>
      <c r="CI278" s="26"/>
      <c r="CJ278" s="26"/>
      <c r="CK278" s="26"/>
      <c r="CL278" s="26"/>
      <c r="CM278" s="26"/>
      <c r="CN278" s="26"/>
      <c r="CO278" s="26"/>
      <c r="CP278" s="26"/>
      <c r="CQ278" s="26"/>
      <c r="CR278" s="26"/>
      <c r="CS278" s="26"/>
      <c r="CT278" s="26"/>
      <c r="CU278" s="26"/>
      <c r="CV278" s="26"/>
      <c r="CW278" s="26"/>
      <c r="CX278" s="26"/>
      <c r="CY278" s="26"/>
      <c r="CZ278" s="26"/>
      <c r="DA278" s="26"/>
      <c r="DB278" s="26"/>
      <c r="DC278" s="26"/>
      <c r="DD278" s="26"/>
      <c r="DE278" s="26"/>
      <c r="DF278" s="26"/>
      <c r="DG278" s="26"/>
      <c r="DH278" s="26"/>
      <c r="DI278" s="26"/>
      <c r="DJ278" s="26"/>
      <c r="DK278" s="26"/>
      <c r="DL278" s="26"/>
      <c r="DM278" s="26"/>
      <c r="DN278" s="26"/>
      <c r="DO278" s="26"/>
      <c r="DP278" s="26"/>
      <c r="DQ278" s="26"/>
      <c r="DR278" s="26"/>
      <c r="DS278" s="26"/>
      <c r="DT278" s="26"/>
      <c r="DU278" s="26"/>
      <c r="DV278" s="26"/>
      <c r="DW278" s="26"/>
      <c r="DX278" s="26"/>
      <c r="DY278" s="26"/>
      <c r="DZ278" s="26"/>
      <c r="EA278" s="26"/>
      <c r="EB278" s="26"/>
      <c r="EC278" s="26"/>
      <c r="ED278" s="26"/>
      <c r="EE278" s="26"/>
      <c r="EF278" s="26"/>
      <c r="EG278" s="26"/>
      <c r="EH278" s="26"/>
      <c r="EI278" s="26"/>
      <c r="EJ278" s="26"/>
      <c r="EK278" s="26"/>
      <c r="EL278" s="26"/>
      <c r="EM278" s="26"/>
      <c r="EN278" s="26"/>
      <c r="EO278" s="26"/>
      <c r="EP278" s="26"/>
      <c r="EQ278" s="26"/>
      <c r="ER278" s="26"/>
      <c r="ES278" s="26"/>
      <c r="ET278" s="26"/>
      <c r="EU278" s="26"/>
      <c r="EV278" s="26"/>
      <c r="EW278" s="26"/>
    </row>
    <row r="279" spans="1:153" s="127" customFormat="1" ht="51" x14ac:dyDescent="0.25">
      <c r="A279" s="70" t="s">
        <v>111</v>
      </c>
      <c r="B279" s="32" t="s">
        <v>28</v>
      </c>
      <c r="C279" s="32" t="s">
        <v>112</v>
      </c>
      <c r="D279" s="98" t="s">
        <v>113</v>
      </c>
      <c r="E279" s="98" t="s">
        <v>113</v>
      </c>
      <c r="F279" s="98" t="s">
        <v>2233</v>
      </c>
      <c r="G279" s="32" t="s">
        <v>2225</v>
      </c>
      <c r="H279" s="43">
        <v>100</v>
      </c>
      <c r="I279" s="32">
        <v>710000000</v>
      </c>
      <c r="J279" s="32" t="s">
        <v>33</v>
      </c>
      <c r="K279" s="32" t="s">
        <v>48</v>
      </c>
      <c r="L279" s="44" t="s">
        <v>56</v>
      </c>
      <c r="M279" s="32"/>
      <c r="N279" s="44" t="s">
        <v>50</v>
      </c>
      <c r="O279" s="32" t="s">
        <v>2301</v>
      </c>
      <c r="P279" s="32"/>
      <c r="Q279" s="32"/>
      <c r="R279" s="36"/>
      <c r="S279" s="36"/>
      <c r="T279" s="36">
        <v>0</v>
      </c>
      <c r="U279" s="36">
        <v>0</v>
      </c>
      <c r="V279" s="32"/>
      <c r="W279" s="32">
        <v>2016</v>
      </c>
      <c r="X279" s="72" t="s">
        <v>3211</v>
      </c>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c r="CG279" s="26"/>
      <c r="CH279" s="26"/>
      <c r="CI279" s="26"/>
      <c r="CJ279" s="26"/>
      <c r="CK279" s="26"/>
      <c r="CL279" s="26"/>
      <c r="CM279" s="26"/>
      <c r="CN279" s="26"/>
      <c r="CO279" s="26"/>
      <c r="CP279" s="26"/>
      <c r="CQ279" s="26"/>
      <c r="CR279" s="26"/>
      <c r="CS279" s="26"/>
      <c r="CT279" s="26"/>
      <c r="CU279" s="26"/>
      <c r="CV279" s="26"/>
      <c r="CW279" s="26"/>
      <c r="CX279" s="26"/>
      <c r="CY279" s="26"/>
      <c r="CZ279" s="26"/>
      <c r="DA279" s="26"/>
      <c r="DB279" s="26"/>
      <c r="DC279" s="26"/>
      <c r="DD279" s="26"/>
      <c r="DE279" s="26"/>
      <c r="DF279" s="26"/>
      <c r="DG279" s="26"/>
      <c r="DH279" s="26"/>
      <c r="DI279" s="26"/>
      <c r="DJ279" s="26"/>
      <c r="DK279" s="26"/>
      <c r="DL279" s="26"/>
      <c r="DM279" s="26"/>
      <c r="DN279" s="26"/>
      <c r="DO279" s="26"/>
      <c r="DP279" s="26"/>
      <c r="DQ279" s="26"/>
      <c r="DR279" s="26"/>
      <c r="DS279" s="26"/>
      <c r="DT279" s="26"/>
      <c r="DU279" s="26"/>
      <c r="DV279" s="26"/>
      <c r="DW279" s="26"/>
      <c r="DX279" s="26"/>
      <c r="DY279" s="26"/>
      <c r="DZ279" s="26"/>
      <c r="EA279" s="26"/>
      <c r="EB279" s="26"/>
      <c r="EC279" s="26"/>
      <c r="ED279" s="26"/>
      <c r="EE279" s="26"/>
    </row>
    <row r="280" spans="1:153" s="127" customFormat="1" ht="51" x14ac:dyDescent="0.25">
      <c r="A280" s="70" t="s">
        <v>3230</v>
      </c>
      <c r="B280" s="32" t="s">
        <v>28</v>
      </c>
      <c r="C280" s="32" t="s">
        <v>112</v>
      </c>
      <c r="D280" s="98" t="s">
        <v>113</v>
      </c>
      <c r="E280" s="98" t="s">
        <v>113</v>
      </c>
      <c r="F280" s="98" t="s">
        <v>2233</v>
      </c>
      <c r="G280" s="32" t="s">
        <v>32</v>
      </c>
      <c r="H280" s="43">
        <v>100</v>
      </c>
      <c r="I280" s="32">
        <v>710000000</v>
      </c>
      <c r="J280" s="32" t="s">
        <v>33</v>
      </c>
      <c r="K280" s="32" t="s">
        <v>116</v>
      </c>
      <c r="L280" s="44" t="s">
        <v>56</v>
      </c>
      <c r="M280" s="32"/>
      <c r="N280" s="44" t="s">
        <v>570</v>
      </c>
      <c r="O280" s="32" t="s">
        <v>2301</v>
      </c>
      <c r="P280" s="32"/>
      <c r="Q280" s="32"/>
      <c r="R280" s="36"/>
      <c r="S280" s="36"/>
      <c r="T280" s="36">
        <v>44642857.142857142</v>
      </c>
      <c r="U280" s="36">
        <v>50000000</v>
      </c>
      <c r="V280" s="32"/>
      <c r="W280" s="32">
        <v>2016</v>
      </c>
      <c r="X280" s="72" t="s">
        <v>3231</v>
      </c>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c r="CO280" s="26"/>
      <c r="CP280" s="26"/>
      <c r="CQ280" s="26"/>
      <c r="CR280" s="26"/>
      <c r="CS280" s="26"/>
      <c r="CT280" s="26"/>
      <c r="CU280" s="26"/>
      <c r="CV280" s="26"/>
      <c r="CW280" s="26"/>
      <c r="CX280" s="26"/>
      <c r="CY280" s="26"/>
      <c r="CZ280" s="26"/>
      <c r="DA280" s="26"/>
      <c r="DB280" s="26"/>
      <c r="DC280" s="26"/>
      <c r="DD280" s="26"/>
      <c r="DE280" s="26"/>
      <c r="DF280" s="26"/>
      <c r="DG280" s="26"/>
      <c r="DH280" s="26"/>
      <c r="DI280" s="26"/>
      <c r="DJ280" s="26"/>
      <c r="DK280" s="26"/>
      <c r="DL280" s="26"/>
      <c r="DM280" s="26"/>
      <c r="DN280" s="26"/>
      <c r="DO280" s="26"/>
      <c r="DP280" s="26"/>
      <c r="DQ280" s="26"/>
      <c r="DR280" s="26"/>
      <c r="DS280" s="26"/>
      <c r="DT280" s="26"/>
      <c r="DU280" s="26"/>
      <c r="DV280" s="26"/>
      <c r="DW280" s="26"/>
      <c r="DX280" s="26"/>
      <c r="DY280" s="26"/>
      <c r="DZ280" s="26"/>
      <c r="EA280" s="26"/>
      <c r="EB280" s="26"/>
      <c r="EC280" s="26"/>
      <c r="ED280" s="26"/>
      <c r="EE280" s="26"/>
    </row>
    <row r="281" spans="1:153" s="127" customFormat="1" ht="51" x14ac:dyDescent="0.25">
      <c r="A281" s="120" t="s">
        <v>114</v>
      </c>
      <c r="B281" s="32" t="s">
        <v>28</v>
      </c>
      <c r="C281" s="32" t="s">
        <v>112</v>
      </c>
      <c r="D281" s="98" t="s">
        <v>113</v>
      </c>
      <c r="E281" s="98" t="s">
        <v>113</v>
      </c>
      <c r="F281" s="98" t="s">
        <v>115</v>
      </c>
      <c r="G281" s="32" t="s">
        <v>2226</v>
      </c>
      <c r="H281" s="45">
        <v>100</v>
      </c>
      <c r="I281" s="32">
        <v>710000000</v>
      </c>
      <c r="J281" s="32" t="s">
        <v>33</v>
      </c>
      <c r="K281" s="32" t="s">
        <v>116</v>
      </c>
      <c r="L281" s="44" t="s">
        <v>56</v>
      </c>
      <c r="M281" s="37"/>
      <c r="N281" s="44" t="s">
        <v>117</v>
      </c>
      <c r="O281" s="32" t="s">
        <v>2301</v>
      </c>
      <c r="P281" s="32"/>
      <c r="Q281" s="32"/>
      <c r="R281" s="36"/>
      <c r="S281" s="36"/>
      <c r="T281" s="36">
        <v>0</v>
      </c>
      <c r="U281" s="36">
        <v>0</v>
      </c>
      <c r="V281" s="32"/>
      <c r="W281" s="32">
        <v>2016</v>
      </c>
      <c r="X281" s="72" t="s">
        <v>3211</v>
      </c>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c r="CG281" s="26"/>
      <c r="CH281" s="26"/>
      <c r="CI281" s="26"/>
      <c r="CJ281" s="26"/>
      <c r="CK281" s="26"/>
      <c r="CL281" s="26"/>
      <c r="CM281" s="26"/>
      <c r="CN281" s="26"/>
      <c r="CO281" s="26"/>
      <c r="CP281" s="26"/>
      <c r="CQ281" s="26"/>
      <c r="CR281" s="26"/>
      <c r="CS281" s="26"/>
      <c r="CT281" s="26"/>
      <c r="CU281" s="26"/>
      <c r="CV281" s="26"/>
      <c r="CW281" s="26"/>
      <c r="CX281" s="26"/>
      <c r="CY281" s="26"/>
      <c r="CZ281" s="26"/>
      <c r="DA281" s="26"/>
      <c r="DB281" s="26"/>
      <c r="DC281" s="26"/>
      <c r="DD281" s="26"/>
      <c r="DE281" s="26"/>
      <c r="DF281" s="26"/>
      <c r="DG281" s="26"/>
      <c r="DH281" s="26"/>
      <c r="DI281" s="26"/>
      <c r="DJ281" s="26"/>
      <c r="DK281" s="26"/>
      <c r="DL281" s="26"/>
      <c r="DM281" s="26"/>
      <c r="DN281" s="26"/>
      <c r="DO281" s="26"/>
      <c r="DP281" s="26"/>
      <c r="DQ281" s="26"/>
      <c r="DR281" s="26"/>
      <c r="DS281" s="26"/>
      <c r="DT281" s="26"/>
      <c r="DU281" s="26"/>
      <c r="DV281" s="26"/>
      <c r="DW281" s="26"/>
      <c r="DX281" s="26"/>
      <c r="DY281" s="26"/>
      <c r="DZ281" s="26"/>
      <c r="EA281" s="26"/>
      <c r="EB281" s="26"/>
      <c r="EC281" s="26"/>
      <c r="ED281" s="26"/>
      <c r="EE281" s="26"/>
    </row>
    <row r="282" spans="1:153" s="127" customFormat="1" ht="51" x14ac:dyDescent="0.25">
      <c r="A282" s="120" t="s">
        <v>3232</v>
      </c>
      <c r="B282" s="32" t="s">
        <v>28</v>
      </c>
      <c r="C282" s="32" t="s">
        <v>112</v>
      </c>
      <c r="D282" s="98" t="s">
        <v>113</v>
      </c>
      <c r="E282" s="98" t="s">
        <v>113</v>
      </c>
      <c r="F282" s="98" t="s">
        <v>115</v>
      </c>
      <c r="G282" s="32" t="s">
        <v>2226</v>
      </c>
      <c r="H282" s="45">
        <v>100</v>
      </c>
      <c r="I282" s="32">
        <v>710000000</v>
      </c>
      <c r="J282" s="32" t="s">
        <v>33</v>
      </c>
      <c r="K282" s="32" t="s">
        <v>240</v>
      </c>
      <c r="L282" s="44" t="s">
        <v>56</v>
      </c>
      <c r="M282" s="37"/>
      <c r="N282" s="44" t="s">
        <v>110</v>
      </c>
      <c r="O282" s="32" t="s">
        <v>2301</v>
      </c>
      <c r="P282" s="32"/>
      <c r="Q282" s="32"/>
      <c r="R282" s="36"/>
      <c r="S282" s="36"/>
      <c r="T282" s="36">
        <v>3499999.9999999995</v>
      </c>
      <c r="U282" s="36">
        <v>3920000</v>
      </c>
      <c r="V282" s="32"/>
      <c r="W282" s="32">
        <v>2016</v>
      </c>
      <c r="X282" s="72" t="s">
        <v>3233</v>
      </c>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c r="CG282" s="26"/>
      <c r="CH282" s="26"/>
      <c r="CI282" s="26"/>
      <c r="CJ282" s="26"/>
      <c r="CK282" s="26"/>
      <c r="CL282" s="26"/>
      <c r="CM282" s="26"/>
      <c r="CN282" s="26"/>
      <c r="CO282" s="26"/>
      <c r="CP282" s="26"/>
      <c r="CQ282" s="26"/>
      <c r="CR282" s="26"/>
      <c r="CS282" s="26"/>
      <c r="CT282" s="26"/>
      <c r="CU282" s="26"/>
      <c r="CV282" s="26"/>
      <c r="CW282" s="26"/>
      <c r="CX282" s="26"/>
      <c r="CY282" s="26"/>
      <c r="CZ282" s="26"/>
      <c r="DA282" s="26"/>
      <c r="DB282" s="26"/>
      <c r="DC282" s="26"/>
      <c r="DD282" s="26"/>
      <c r="DE282" s="26"/>
      <c r="DF282" s="26"/>
      <c r="DG282" s="26"/>
      <c r="DH282" s="26"/>
      <c r="DI282" s="26"/>
      <c r="DJ282" s="26"/>
      <c r="DK282" s="26"/>
      <c r="DL282" s="26"/>
      <c r="DM282" s="26"/>
      <c r="DN282" s="26"/>
      <c r="DO282" s="26"/>
      <c r="DP282" s="26"/>
      <c r="DQ282" s="26"/>
      <c r="DR282" s="26"/>
      <c r="DS282" s="26"/>
      <c r="DT282" s="26"/>
      <c r="DU282" s="26"/>
      <c r="DV282" s="26"/>
      <c r="DW282" s="26"/>
      <c r="DX282" s="26"/>
      <c r="DY282" s="26"/>
      <c r="DZ282" s="26"/>
      <c r="EA282" s="26"/>
      <c r="EB282" s="26"/>
      <c r="EC282" s="26"/>
      <c r="ED282" s="26"/>
      <c r="EE282" s="26"/>
    </row>
    <row r="283" spans="1:153" s="101" customFormat="1" ht="51" customHeight="1" x14ac:dyDescent="0.2">
      <c r="A283" s="70" t="s">
        <v>118</v>
      </c>
      <c r="B283" s="32" t="s">
        <v>28</v>
      </c>
      <c r="C283" s="32" t="s">
        <v>112</v>
      </c>
      <c r="D283" s="98" t="s">
        <v>113</v>
      </c>
      <c r="E283" s="98" t="s">
        <v>113</v>
      </c>
      <c r="F283" s="98" t="s">
        <v>2234</v>
      </c>
      <c r="G283" s="32" t="s">
        <v>32</v>
      </c>
      <c r="H283" s="39">
        <v>100</v>
      </c>
      <c r="I283" s="32">
        <v>710000000</v>
      </c>
      <c r="J283" s="32" t="s">
        <v>33</v>
      </c>
      <c r="K283" s="32" t="s">
        <v>48</v>
      </c>
      <c r="L283" s="32" t="s">
        <v>33</v>
      </c>
      <c r="M283" s="32"/>
      <c r="N283" s="44" t="s">
        <v>50</v>
      </c>
      <c r="O283" s="32" t="s">
        <v>2301</v>
      </c>
      <c r="P283" s="32"/>
      <c r="Q283" s="32"/>
      <c r="R283" s="36"/>
      <c r="S283" s="36"/>
      <c r="T283" s="36">
        <v>13392857.142857142</v>
      </c>
      <c r="U283" s="36">
        <v>15000000</v>
      </c>
      <c r="V283" s="32" t="s">
        <v>38</v>
      </c>
      <c r="W283" s="32">
        <v>2016</v>
      </c>
      <c r="X283" s="194"/>
    </row>
    <row r="284" spans="1:153" s="127" customFormat="1" ht="51" x14ac:dyDescent="0.25">
      <c r="A284" s="70" t="s">
        <v>119</v>
      </c>
      <c r="B284" s="32" t="s">
        <v>28</v>
      </c>
      <c r="C284" s="32" t="s">
        <v>112</v>
      </c>
      <c r="D284" s="98" t="s">
        <v>113</v>
      </c>
      <c r="E284" s="98" t="s">
        <v>113</v>
      </c>
      <c r="F284" s="98" t="s">
        <v>2231</v>
      </c>
      <c r="G284" s="32" t="s">
        <v>2225</v>
      </c>
      <c r="H284" s="39">
        <v>100</v>
      </c>
      <c r="I284" s="32">
        <v>710000000</v>
      </c>
      <c r="J284" s="32" t="s">
        <v>33</v>
      </c>
      <c r="K284" s="32" t="s">
        <v>48</v>
      </c>
      <c r="L284" s="32" t="s">
        <v>33</v>
      </c>
      <c r="M284" s="32"/>
      <c r="N284" s="44" t="s">
        <v>50</v>
      </c>
      <c r="O284" s="32" t="s">
        <v>2240</v>
      </c>
      <c r="P284" s="32"/>
      <c r="Q284" s="32"/>
      <c r="R284" s="36"/>
      <c r="S284" s="36"/>
      <c r="T284" s="36">
        <v>0</v>
      </c>
      <c r="U284" s="36">
        <v>0</v>
      </c>
      <c r="V284" s="32" t="s">
        <v>38</v>
      </c>
      <c r="W284" s="32">
        <v>2016</v>
      </c>
      <c r="X284" s="72" t="s">
        <v>2862</v>
      </c>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c r="CG284" s="26"/>
      <c r="CH284" s="26"/>
      <c r="CI284" s="26"/>
      <c r="CJ284" s="26"/>
      <c r="CK284" s="26"/>
      <c r="CL284" s="26"/>
      <c r="CM284" s="26"/>
      <c r="CN284" s="26"/>
      <c r="CO284" s="26"/>
      <c r="CP284" s="26"/>
      <c r="CQ284" s="26"/>
      <c r="CR284" s="26"/>
      <c r="CS284" s="26"/>
      <c r="CT284" s="26"/>
      <c r="CU284" s="26"/>
      <c r="CV284" s="26"/>
      <c r="CW284" s="26"/>
      <c r="CX284" s="26"/>
      <c r="CY284" s="26"/>
      <c r="CZ284" s="26"/>
      <c r="DA284" s="26"/>
      <c r="DB284" s="26"/>
      <c r="DC284" s="26"/>
      <c r="DD284" s="26"/>
      <c r="DE284" s="26"/>
      <c r="DF284" s="26"/>
      <c r="DG284" s="26"/>
      <c r="DH284" s="26"/>
      <c r="DI284" s="26"/>
      <c r="DJ284" s="26"/>
      <c r="DK284" s="26"/>
      <c r="DL284" s="26"/>
      <c r="DM284" s="26"/>
      <c r="DN284" s="26"/>
      <c r="DO284" s="26"/>
      <c r="DP284" s="26"/>
      <c r="DQ284" s="26"/>
      <c r="DR284" s="26"/>
      <c r="DS284" s="26"/>
      <c r="DT284" s="26"/>
      <c r="DU284" s="26"/>
      <c r="DV284" s="26"/>
      <c r="DW284" s="26"/>
      <c r="DX284" s="26"/>
      <c r="DY284" s="26"/>
      <c r="DZ284" s="26"/>
      <c r="EA284" s="26"/>
      <c r="EB284" s="26"/>
      <c r="EC284" s="26"/>
      <c r="ED284" s="26"/>
    </row>
    <row r="285" spans="1:153" s="127" customFormat="1" ht="51" x14ac:dyDescent="0.25">
      <c r="A285" s="70" t="s">
        <v>2934</v>
      </c>
      <c r="B285" s="32" t="s">
        <v>28</v>
      </c>
      <c r="C285" s="32" t="s">
        <v>112</v>
      </c>
      <c r="D285" s="98" t="s">
        <v>113</v>
      </c>
      <c r="E285" s="98" t="s">
        <v>113</v>
      </c>
      <c r="F285" s="98" t="s">
        <v>2231</v>
      </c>
      <c r="G285" s="32" t="s">
        <v>2225</v>
      </c>
      <c r="H285" s="39">
        <v>100</v>
      </c>
      <c r="I285" s="32">
        <v>710000000</v>
      </c>
      <c r="J285" s="32" t="s">
        <v>33</v>
      </c>
      <c r="K285" s="32" t="s">
        <v>109</v>
      </c>
      <c r="L285" s="32" t="s">
        <v>33</v>
      </c>
      <c r="M285" s="32"/>
      <c r="N285" s="44" t="s">
        <v>110</v>
      </c>
      <c r="O285" s="32" t="s">
        <v>2240</v>
      </c>
      <c r="P285" s="32"/>
      <c r="Q285" s="32"/>
      <c r="R285" s="36"/>
      <c r="S285" s="36"/>
      <c r="T285" s="36">
        <v>35174285.714285709</v>
      </c>
      <c r="U285" s="36">
        <v>39395200</v>
      </c>
      <c r="V285" s="41"/>
      <c r="W285" s="32">
        <v>2016</v>
      </c>
      <c r="X285" s="72" t="s">
        <v>2935</v>
      </c>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c r="CG285" s="26"/>
      <c r="CH285" s="26"/>
      <c r="CI285" s="26"/>
      <c r="CJ285" s="26"/>
      <c r="CK285" s="26"/>
      <c r="CL285" s="26"/>
      <c r="CM285" s="26"/>
      <c r="CN285" s="26"/>
      <c r="CO285" s="26"/>
      <c r="CP285" s="26"/>
      <c r="CQ285" s="26"/>
      <c r="CR285" s="26"/>
      <c r="CS285" s="26"/>
      <c r="CT285" s="26"/>
      <c r="CU285" s="26"/>
      <c r="CV285" s="26"/>
      <c r="CW285" s="26"/>
      <c r="CX285" s="26"/>
      <c r="CY285" s="26"/>
      <c r="CZ285" s="26"/>
      <c r="DA285" s="26"/>
      <c r="DB285" s="26"/>
      <c r="DC285" s="26"/>
      <c r="DD285" s="26"/>
      <c r="DE285" s="26"/>
      <c r="DF285" s="26"/>
      <c r="DG285" s="26"/>
      <c r="DH285" s="26"/>
      <c r="DI285" s="26"/>
      <c r="DJ285" s="26"/>
      <c r="DK285" s="26"/>
      <c r="DL285" s="26"/>
      <c r="DM285" s="26"/>
      <c r="DN285" s="26"/>
      <c r="DO285" s="26"/>
      <c r="DP285" s="26"/>
      <c r="DQ285" s="26"/>
      <c r="DR285" s="26"/>
      <c r="DS285" s="26"/>
      <c r="DT285" s="26"/>
      <c r="DU285" s="26"/>
      <c r="DV285" s="26"/>
      <c r="DW285" s="26"/>
      <c r="DX285" s="26"/>
      <c r="DY285" s="26"/>
      <c r="DZ285" s="26"/>
      <c r="EA285" s="26"/>
      <c r="EB285" s="26"/>
      <c r="EC285" s="26"/>
      <c r="ED285" s="26"/>
    </row>
    <row r="286" spans="1:153" s="127" customFormat="1" ht="51" x14ac:dyDescent="0.25">
      <c r="A286" s="70" t="s">
        <v>120</v>
      </c>
      <c r="B286" s="32" t="s">
        <v>28</v>
      </c>
      <c r="C286" s="32" t="s">
        <v>121</v>
      </c>
      <c r="D286" s="98" t="s">
        <v>122</v>
      </c>
      <c r="E286" s="98" t="s">
        <v>122</v>
      </c>
      <c r="F286" s="98" t="s">
        <v>123</v>
      </c>
      <c r="G286" s="32" t="s">
        <v>2226</v>
      </c>
      <c r="H286" s="39">
        <v>100</v>
      </c>
      <c r="I286" s="32">
        <v>710000000</v>
      </c>
      <c r="J286" s="32" t="s">
        <v>33</v>
      </c>
      <c r="K286" s="32" t="s">
        <v>48</v>
      </c>
      <c r="L286" s="32" t="s">
        <v>56</v>
      </c>
      <c r="M286" s="32"/>
      <c r="N286" s="44" t="s">
        <v>50</v>
      </c>
      <c r="O286" s="32" t="s">
        <v>2301</v>
      </c>
      <c r="P286" s="32"/>
      <c r="Q286" s="32"/>
      <c r="R286" s="36"/>
      <c r="S286" s="36"/>
      <c r="T286" s="36">
        <v>0</v>
      </c>
      <c r="U286" s="36">
        <v>0</v>
      </c>
      <c r="V286" s="32" t="s">
        <v>38</v>
      </c>
      <c r="W286" s="32">
        <v>2016</v>
      </c>
      <c r="X286" s="72" t="s">
        <v>3211</v>
      </c>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c r="CR286" s="26"/>
      <c r="CS286" s="26"/>
      <c r="CT286" s="26"/>
      <c r="CU286" s="26"/>
      <c r="CV286" s="26"/>
      <c r="CW286" s="26"/>
      <c r="CX286" s="26"/>
      <c r="CY286" s="26"/>
      <c r="CZ286" s="26"/>
      <c r="DA286" s="26"/>
      <c r="DB286" s="26"/>
      <c r="DC286" s="26"/>
      <c r="DD286" s="26"/>
      <c r="DE286" s="26"/>
      <c r="DF286" s="26"/>
      <c r="DG286" s="26"/>
      <c r="DH286" s="26"/>
      <c r="DI286" s="26"/>
      <c r="DJ286" s="26"/>
      <c r="DK286" s="26"/>
      <c r="DL286" s="26"/>
      <c r="DM286" s="26"/>
      <c r="DN286" s="26"/>
      <c r="DO286" s="26"/>
      <c r="DP286" s="26"/>
      <c r="DQ286" s="26"/>
      <c r="DR286" s="26"/>
      <c r="DS286" s="26"/>
      <c r="DT286" s="26"/>
      <c r="DU286" s="26"/>
      <c r="DV286" s="26"/>
      <c r="DW286" s="26"/>
      <c r="DX286" s="26"/>
      <c r="DY286" s="26"/>
      <c r="DZ286" s="26"/>
      <c r="EA286" s="26"/>
      <c r="EB286" s="26"/>
      <c r="EC286" s="26"/>
      <c r="ED286" s="26"/>
      <c r="EE286" s="26"/>
    </row>
    <row r="287" spans="1:153" s="127" customFormat="1" ht="51" x14ac:dyDescent="0.25">
      <c r="A287" s="70" t="s">
        <v>3234</v>
      </c>
      <c r="B287" s="32" t="s">
        <v>28</v>
      </c>
      <c r="C287" s="32" t="s">
        <v>121</v>
      </c>
      <c r="D287" s="98" t="s">
        <v>122</v>
      </c>
      <c r="E287" s="98" t="s">
        <v>122</v>
      </c>
      <c r="F287" s="98" t="s">
        <v>123</v>
      </c>
      <c r="G287" s="32" t="s">
        <v>2226</v>
      </c>
      <c r="H287" s="39">
        <v>100</v>
      </c>
      <c r="I287" s="32">
        <v>710000000</v>
      </c>
      <c r="J287" s="32" t="s">
        <v>33</v>
      </c>
      <c r="K287" s="32" t="s">
        <v>240</v>
      </c>
      <c r="L287" s="32" t="s">
        <v>56</v>
      </c>
      <c r="M287" s="32"/>
      <c r="N287" s="44" t="s">
        <v>110</v>
      </c>
      <c r="O287" s="32" t="s">
        <v>2301</v>
      </c>
      <c r="P287" s="32"/>
      <c r="Q287" s="32"/>
      <c r="R287" s="36"/>
      <c r="S287" s="36"/>
      <c r="T287" s="36">
        <v>7499999.9999999991</v>
      </c>
      <c r="U287" s="36">
        <v>8400000</v>
      </c>
      <c r="V287" s="32" t="s">
        <v>38</v>
      </c>
      <c r="W287" s="32">
        <v>2016</v>
      </c>
      <c r="X287" s="72" t="s">
        <v>3233</v>
      </c>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c r="CG287" s="26"/>
      <c r="CH287" s="26"/>
      <c r="CI287" s="26"/>
      <c r="CJ287" s="26"/>
      <c r="CK287" s="26"/>
      <c r="CL287" s="26"/>
      <c r="CM287" s="26"/>
      <c r="CN287" s="26"/>
      <c r="CO287" s="26"/>
      <c r="CP287" s="26"/>
      <c r="CQ287" s="26"/>
      <c r="CR287" s="26"/>
      <c r="CS287" s="26"/>
      <c r="CT287" s="26"/>
      <c r="CU287" s="26"/>
      <c r="CV287" s="26"/>
      <c r="CW287" s="26"/>
      <c r="CX287" s="26"/>
      <c r="CY287" s="26"/>
      <c r="CZ287" s="26"/>
      <c r="DA287" s="26"/>
      <c r="DB287" s="26"/>
      <c r="DC287" s="26"/>
      <c r="DD287" s="26"/>
      <c r="DE287" s="26"/>
      <c r="DF287" s="26"/>
      <c r="DG287" s="26"/>
      <c r="DH287" s="26"/>
      <c r="DI287" s="26"/>
      <c r="DJ287" s="26"/>
      <c r="DK287" s="26"/>
      <c r="DL287" s="26"/>
      <c r="DM287" s="26"/>
      <c r="DN287" s="26"/>
      <c r="DO287" s="26"/>
      <c r="DP287" s="26"/>
      <c r="DQ287" s="26"/>
      <c r="DR287" s="26"/>
      <c r="DS287" s="26"/>
      <c r="DT287" s="26"/>
      <c r="DU287" s="26"/>
      <c r="DV287" s="26"/>
      <c r="DW287" s="26"/>
      <c r="DX287" s="26"/>
      <c r="DY287" s="26"/>
      <c r="DZ287" s="26"/>
      <c r="EA287" s="26"/>
      <c r="EB287" s="26"/>
      <c r="EC287" s="26"/>
      <c r="ED287" s="26"/>
      <c r="EE287" s="26"/>
    </row>
    <row r="288" spans="1:153" s="101" customFormat="1" ht="63.75" x14ac:dyDescent="0.2">
      <c r="A288" s="70" t="s">
        <v>124</v>
      </c>
      <c r="B288" s="32" t="s">
        <v>28</v>
      </c>
      <c r="C288" s="32" t="s">
        <v>112</v>
      </c>
      <c r="D288" s="98" t="s">
        <v>113</v>
      </c>
      <c r="E288" s="98" t="s">
        <v>113</v>
      </c>
      <c r="F288" s="98" t="s">
        <v>125</v>
      </c>
      <c r="G288" s="32" t="s">
        <v>2225</v>
      </c>
      <c r="H288" s="39">
        <v>100</v>
      </c>
      <c r="I288" s="32">
        <v>710000000</v>
      </c>
      <c r="J288" s="32" t="s">
        <v>33</v>
      </c>
      <c r="K288" s="32" t="s">
        <v>48</v>
      </c>
      <c r="L288" s="32" t="s">
        <v>33</v>
      </c>
      <c r="M288" s="32"/>
      <c r="N288" s="44" t="s">
        <v>50</v>
      </c>
      <c r="O288" s="32" t="s">
        <v>2240</v>
      </c>
      <c r="P288" s="32"/>
      <c r="Q288" s="32"/>
      <c r="R288" s="36"/>
      <c r="S288" s="36"/>
      <c r="T288" s="36">
        <v>0</v>
      </c>
      <c r="U288" s="36">
        <v>0</v>
      </c>
      <c r="V288" s="32" t="s">
        <v>38</v>
      </c>
      <c r="W288" s="32">
        <v>2016</v>
      </c>
      <c r="X288" s="72" t="s">
        <v>2713</v>
      </c>
    </row>
    <row r="289" spans="1:134" s="101" customFormat="1" ht="63.75" x14ac:dyDescent="0.2">
      <c r="A289" s="70" t="s">
        <v>2750</v>
      </c>
      <c r="B289" s="32" t="s">
        <v>28</v>
      </c>
      <c r="C289" s="32" t="s">
        <v>112</v>
      </c>
      <c r="D289" s="98" t="s">
        <v>113</v>
      </c>
      <c r="E289" s="98" t="s">
        <v>113</v>
      </c>
      <c r="F289" s="98" t="s">
        <v>125</v>
      </c>
      <c r="G289" s="32" t="s">
        <v>2225</v>
      </c>
      <c r="H289" s="39">
        <v>100</v>
      </c>
      <c r="I289" s="32">
        <v>710000000</v>
      </c>
      <c r="J289" s="32" t="s">
        <v>33</v>
      </c>
      <c r="K289" s="32" t="s">
        <v>48</v>
      </c>
      <c r="L289" s="32" t="s">
        <v>33</v>
      </c>
      <c r="M289" s="32"/>
      <c r="N289" s="44" t="s">
        <v>50</v>
      </c>
      <c r="O289" s="32" t="s">
        <v>2240</v>
      </c>
      <c r="P289" s="32"/>
      <c r="Q289" s="32"/>
      <c r="R289" s="36"/>
      <c r="S289" s="36"/>
      <c r="T289" s="36">
        <v>20964285.714285713</v>
      </c>
      <c r="U289" s="36">
        <v>23480000</v>
      </c>
      <c r="V289" s="32" t="s">
        <v>38</v>
      </c>
      <c r="W289" s="32">
        <v>2016</v>
      </c>
      <c r="X289" s="72" t="s">
        <v>2751</v>
      </c>
    </row>
    <row r="290" spans="1:134" s="101" customFormat="1" ht="51" customHeight="1" x14ac:dyDescent="0.2">
      <c r="A290" s="70" t="s">
        <v>126</v>
      </c>
      <c r="B290" s="32" t="s">
        <v>28</v>
      </c>
      <c r="C290" s="32" t="s">
        <v>127</v>
      </c>
      <c r="D290" s="98" t="s">
        <v>128</v>
      </c>
      <c r="E290" s="98" t="s">
        <v>129</v>
      </c>
      <c r="F290" s="98" t="s">
        <v>2235</v>
      </c>
      <c r="G290" s="32" t="s">
        <v>32</v>
      </c>
      <c r="H290" s="39">
        <v>100</v>
      </c>
      <c r="I290" s="32">
        <v>710000000</v>
      </c>
      <c r="J290" s="32" t="s">
        <v>33</v>
      </c>
      <c r="K290" s="32" t="s">
        <v>48</v>
      </c>
      <c r="L290" s="32" t="s">
        <v>61</v>
      </c>
      <c r="M290" s="32"/>
      <c r="N290" s="44" t="s">
        <v>50</v>
      </c>
      <c r="O290" s="32" t="s">
        <v>2301</v>
      </c>
      <c r="P290" s="32"/>
      <c r="Q290" s="32"/>
      <c r="R290" s="36"/>
      <c r="S290" s="36"/>
      <c r="T290" s="36">
        <v>10714285.714285713</v>
      </c>
      <c r="U290" s="36">
        <v>12000000</v>
      </c>
      <c r="V290" s="32" t="s">
        <v>38</v>
      </c>
      <c r="W290" s="32">
        <v>2016</v>
      </c>
      <c r="X290" s="194"/>
    </row>
    <row r="291" spans="1:134" s="101" customFormat="1" ht="38.25" customHeight="1" x14ac:dyDescent="0.2">
      <c r="A291" s="70" t="s">
        <v>130</v>
      </c>
      <c r="B291" s="32" t="s">
        <v>28</v>
      </c>
      <c r="C291" s="32" t="s">
        <v>131</v>
      </c>
      <c r="D291" s="98" t="s">
        <v>132</v>
      </c>
      <c r="E291" s="98" t="s">
        <v>132</v>
      </c>
      <c r="F291" s="98" t="s">
        <v>133</v>
      </c>
      <c r="G291" s="32" t="s">
        <v>32</v>
      </c>
      <c r="H291" s="45">
        <v>100</v>
      </c>
      <c r="I291" s="32">
        <v>710000000</v>
      </c>
      <c r="J291" s="32" t="s">
        <v>33</v>
      </c>
      <c r="K291" s="41" t="s">
        <v>2031</v>
      </c>
      <c r="L291" s="75" t="s">
        <v>44</v>
      </c>
      <c r="M291" s="37"/>
      <c r="N291" s="32" t="s">
        <v>110</v>
      </c>
      <c r="O291" s="32" t="s">
        <v>2301</v>
      </c>
      <c r="P291" s="32"/>
      <c r="Q291" s="32"/>
      <c r="R291" s="36"/>
      <c r="S291" s="36"/>
      <c r="T291" s="36">
        <v>13426785.714285713</v>
      </c>
      <c r="U291" s="36">
        <v>15038000</v>
      </c>
      <c r="V291" s="32" t="s">
        <v>38</v>
      </c>
      <c r="W291" s="32">
        <v>2016</v>
      </c>
      <c r="X291" s="194"/>
    </row>
    <row r="292" spans="1:134" s="87" customFormat="1" ht="63.75" customHeight="1" x14ac:dyDescent="0.2">
      <c r="A292" s="70" t="s">
        <v>135</v>
      </c>
      <c r="B292" s="32" t="s">
        <v>28</v>
      </c>
      <c r="C292" s="32" t="s">
        <v>136</v>
      </c>
      <c r="D292" s="98" t="s">
        <v>137</v>
      </c>
      <c r="E292" s="98" t="s">
        <v>138</v>
      </c>
      <c r="F292" s="98" t="s">
        <v>139</v>
      </c>
      <c r="G292" s="32" t="s">
        <v>32</v>
      </c>
      <c r="H292" s="46">
        <v>100</v>
      </c>
      <c r="I292" s="32">
        <v>710000000</v>
      </c>
      <c r="J292" s="32" t="s">
        <v>33</v>
      </c>
      <c r="K292" s="44" t="s">
        <v>55</v>
      </c>
      <c r="L292" s="32" t="s">
        <v>33</v>
      </c>
      <c r="M292" s="44"/>
      <c r="N292" s="44" t="s">
        <v>57</v>
      </c>
      <c r="O292" s="35" t="s">
        <v>2301</v>
      </c>
      <c r="P292" s="44"/>
      <c r="Q292" s="44"/>
      <c r="R292" s="47"/>
      <c r="S292" s="47"/>
      <c r="T292" s="48">
        <v>10714285.714285713</v>
      </c>
      <c r="U292" s="48">
        <v>12000000</v>
      </c>
      <c r="V292" s="44" t="s">
        <v>38</v>
      </c>
      <c r="W292" s="32">
        <v>2015</v>
      </c>
      <c r="X292" s="194"/>
    </row>
    <row r="293" spans="1:134" s="87" customFormat="1" ht="51" customHeight="1" x14ac:dyDescent="0.2">
      <c r="A293" s="70" t="s">
        <v>141</v>
      </c>
      <c r="B293" s="32" t="s">
        <v>28</v>
      </c>
      <c r="C293" s="32" t="s">
        <v>136</v>
      </c>
      <c r="D293" s="98" t="s">
        <v>137</v>
      </c>
      <c r="E293" s="98" t="s">
        <v>138</v>
      </c>
      <c r="F293" s="98" t="s">
        <v>142</v>
      </c>
      <c r="G293" s="32" t="s">
        <v>2226</v>
      </c>
      <c r="H293" s="46">
        <v>100</v>
      </c>
      <c r="I293" s="32">
        <v>710000000</v>
      </c>
      <c r="J293" s="32" t="s">
        <v>33</v>
      </c>
      <c r="K293" s="44" t="s">
        <v>34</v>
      </c>
      <c r="L293" s="32" t="s">
        <v>33</v>
      </c>
      <c r="M293" s="44"/>
      <c r="N293" s="44" t="s">
        <v>140</v>
      </c>
      <c r="O293" s="32" t="s">
        <v>2254</v>
      </c>
      <c r="P293" s="44"/>
      <c r="Q293" s="44"/>
      <c r="R293" s="47"/>
      <c r="S293" s="47"/>
      <c r="T293" s="48">
        <v>0</v>
      </c>
      <c r="U293" s="48">
        <v>0</v>
      </c>
      <c r="V293" s="44" t="s">
        <v>38</v>
      </c>
      <c r="W293" s="32">
        <v>2016</v>
      </c>
      <c r="X293" s="72" t="s">
        <v>2296</v>
      </c>
    </row>
    <row r="294" spans="1:134" s="7" customFormat="1" ht="51" customHeight="1" x14ac:dyDescent="0.2">
      <c r="A294" s="70" t="s">
        <v>2074</v>
      </c>
      <c r="B294" s="32" t="s">
        <v>28</v>
      </c>
      <c r="C294" s="32" t="s">
        <v>136</v>
      </c>
      <c r="D294" s="98" t="s">
        <v>137</v>
      </c>
      <c r="E294" s="98" t="s">
        <v>138</v>
      </c>
      <c r="F294" s="98" t="s">
        <v>142</v>
      </c>
      <c r="G294" s="32" t="s">
        <v>2226</v>
      </c>
      <c r="H294" s="46">
        <v>100</v>
      </c>
      <c r="I294" s="32">
        <v>710000000</v>
      </c>
      <c r="J294" s="32" t="s">
        <v>33</v>
      </c>
      <c r="K294" s="44" t="s">
        <v>34</v>
      </c>
      <c r="L294" s="32" t="s">
        <v>33</v>
      </c>
      <c r="M294" s="44"/>
      <c r="N294" s="44" t="s">
        <v>140</v>
      </c>
      <c r="O294" s="32" t="s">
        <v>2254</v>
      </c>
      <c r="P294" s="44"/>
      <c r="Q294" s="44"/>
      <c r="R294" s="47"/>
      <c r="S294" s="47"/>
      <c r="T294" s="48">
        <v>5357142.8571428563</v>
      </c>
      <c r="U294" s="48">
        <v>6000000</v>
      </c>
      <c r="V294" s="32"/>
      <c r="W294" s="32">
        <v>2016</v>
      </c>
      <c r="X294" s="72" t="s">
        <v>2075</v>
      </c>
    </row>
    <row r="295" spans="1:134" s="101" customFormat="1" ht="63.75" customHeight="1" x14ac:dyDescent="0.2">
      <c r="A295" s="70" t="s">
        <v>143</v>
      </c>
      <c r="B295" s="32" t="s">
        <v>28</v>
      </c>
      <c r="C295" s="32" t="s">
        <v>144</v>
      </c>
      <c r="D295" s="98" t="s">
        <v>145</v>
      </c>
      <c r="E295" s="98" t="s">
        <v>145</v>
      </c>
      <c r="F295" s="98" t="s">
        <v>146</v>
      </c>
      <c r="G295" s="32" t="s">
        <v>32</v>
      </c>
      <c r="H295" s="45">
        <v>100</v>
      </c>
      <c r="I295" s="32">
        <v>710000000</v>
      </c>
      <c r="J295" s="32" t="s">
        <v>33</v>
      </c>
      <c r="K295" s="32" t="s">
        <v>48</v>
      </c>
      <c r="L295" s="44" t="s">
        <v>49</v>
      </c>
      <c r="M295" s="37"/>
      <c r="N295" s="44" t="s">
        <v>50</v>
      </c>
      <c r="O295" s="32" t="s">
        <v>2301</v>
      </c>
      <c r="P295" s="32"/>
      <c r="Q295" s="32"/>
      <c r="R295" s="36"/>
      <c r="S295" s="36"/>
      <c r="T295" s="36">
        <v>5803571.4285714282</v>
      </c>
      <c r="U295" s="36">
        <v>6500000</v>
      </c>
      <c r="V295" s="44" t="s">
        <v>38</v>
      </c>
      <c r="W295" s="32">
        <v>2016</v>
      </c>
      <c r="X295" s="194"/>
    </row>
    <row r="296" spans="1:134" s="101" customFormat="1" ht="51" customHeight="1" x14ac:dyDescent="0.2">
      <c r="A296" s="70" t="s">
        <v>147</v>
      </c>
      <c r="B296" s="32" t="s">
        <v>28</v>
      </c>
      <c r="C296" s="32" t="s">
        <v>148</v>
      </c>
      <c r="D296" s="98" t="s">
        <v>149</v>
      </c>
      <c r="E296" s="98" t="s">
        <v>149</v>
      </c>
      <c r="F296" s="98" t="s">
        <v>150</v>
      </c>
      <c r="G296" s="32" t="s">
        <v>32</v>
      </c>
      <c r="H296" s="45">
        <v>100</v>
      </c>
      <c r="I296" s="32">
        <v>710000000</v>
      </c>
      <c r="J296" s="32" t="s">
        <v>33</v>
      </c>
      <c r="K296" s="32" t="s">
        <v>48</v>
      </c>
      <c r="L296" s="32" t="s">
        <v>61</v>
      </c>
      <c r="M296" s="37"/>
      <c r="N296" s="44" t="s">
        <v>50</v>
      </c>
      <c r="O296" s="32" t="s">
        <v>2301</v>
      </c>
      <c r="P296" s="32"/>
      <c r="Q296" s="32"/>
      <c r="R296" s="36"/>
      <c r="S296" s="36"/>
      <c r="T296" s="36">
        <v>1339285.7142857141</v>
      </c>
      <c r="U296" s="36">
        <v>1500000</v>
      </c>
      <c r="V296" s="44"/>
      <c r="W296" s="32">
        <v>2016</v>
      </c>
      <c r="X296" s="194"/>
    </row>
    <row r="297" spans="1:134" s="101" customFormat="1" ht="76.5" x14ac:dyDescent="0.2">
      <c r="A297" s="70" t="s">
        <v>151</v>
      </c>
      <c r="B297" s="32" t="s">
        <v>28</v>
      </c>
      <c r="C297" s="32" t="s">
        <v>152</v>
      </c>
      <c r="D297" s="98" t="s">
        <v>153</v>
      </c>
      <c r="E297" s="98" t="s">
        <v>154</v>
      </c>
      <c r="F297" s="98" t="s">
        <v>155</v>
      </c>
      <c r="G297" s="32" t="s">
        <v>2225</v>
      </c>
      <c r="H297" s="45">
        <v>100</v>
      </c>
      <c r="I297" s="32">
        <v>710000000</v>
      </c>
      <c r="J297" s="32" t="s">
        <v>33</v>
      </c>
      <c r="K297" s="32" t="s">
        <v>109</v>
      </c>
      <c r="L297" s="32" t="s">
        <v>33</v>
      </c>
      <c r="M297" s="37"/>
      <c r="N297" s="44" t="s">
        <v>110</v>
      </c>
      <c r="O297" s="32" t="s">
        <v>2301</v>
      </c>
      <c r="P297" s="32"/>
      <c r="Q297" s="32"/>
      <c r="R297" s="36"/>
      <c r="S297" s="36"/>
      <c r="T297" s="36">
        <v>0</v>
      </c>
      <c r="U297" s="36">
        <v>0</v>
      </c>
      <c r="V297" s="44"/>
      <c r="W297" s="32">
        <v>2016</v>
      </c>
      <c r="X297" s="72" t="s">
        <v>2314</v>
      </c>
    </row>
    <row r="298" spans="1:134" s="101" customFormat="1" ht="76.5" x14ac:dyDescent="0.2">
      <c r="A298" s="70" t="s">
        <v>2400</v>
      </c>
      <c r="B298" s="32" t="s">
        <v>28</v>
      </c>
      <c r="C298" s="32" t="s">
        <v>152</v>
      </c>
      <c r="D298" s="98" t="s">
        <v>153</v>
      </c>
      <c r="E298" s="98" t="s">
        <v>154</v>
      </c>
      <c r="F298" s="98" t="s">
        <v>155</v>
      </c>
      <c r="G298" s="32" t="s">
        <v>2225</v>
      </c>
      <c r="H298" s="45">
        <v>100</v>
      </c>
      <c r="I298" s="32">
        <v>710000000</v>
      </c>
      <c r="J298" s="32" t="s">
        <v>33</v>
      </c>
      <c r="K298" s="32" t="s">
        <v>109</v>
      </c>
      <c r="L298" s="32" t="s">
        <v>33</v>
      </c>
      <c r="M298" s="37"/>
      <c r="N298" s="44" t="s">
        <v>110</v>
      </c>
      <c r="O298" s="32" t="s">
        <v>2301</v>
      </c>
      <c r="P298" s="32"/>
      <c r="Q298" s="32"/>
      <c r="R298" s="36"/>
      <c r="S298" s="36"/>
      <c r="T298" s="36">
        <f>U298/1.12</f>
        <v>30357142.857142854</v>
      </c>
      <c r="U298" s="36">
        <v>34000000</v>
      </c>
      <c r="V298" s="44"/>
      <c r="W298" s="32">
        <v>2016</v>
      </c>
      <c r="X298" s="72" t="s">
        <v>2318</v>
      </c>
    </row>
    <row r="299" spans="1:134" s="127" customFormat="1" ht="114.75" x14ac:dyDescent="0.2">
      <c r="A299" s="70" t="s">
        <v>700</v>
      </c>
      <c r="B299" s="41" t="s">
        <v>28</v>
      </c>
      <c r="C299" s="41" t="s">
        <v>238</v>
      </c>
      <c r="D299" s="98" t="s">
        <v>243</v>
      </c>
      <c r="E299" s="98" t="s">
        <v>243</v>
      </c>
      <c r="F299" s="98" t="s">
        <v>252</v>
      </c>
      <c r="G299" s="41" t="s">
        <v>32</v>
      </c>
      <c r="H299" s="39">
        <v>100</v>
      </c>
      <c r="I299" s="41">
        <v>710000000</v>
      </c>
      <c r="J299" s="32" t="s">
        <v>33</v>
      </c>
      <c r="K299" s="32" t="s">
        <v>48</v>
      </c>
      <c r="L299" s="41" t="s">
        <v>2936</v>
      </c>
      <c r="M299" s="41"/>
      <c r="N299" s="66" t="s">
        <v>239</v>
      </c>
      <c r="O299" s="32" t="s">
        <v>2242</v>
      </c>
      <c r="P299" s="100"/>
      <c r="Q299" s="41"/>
      <c r="R299" s="65"/>
      <c r="S299" s="65"/>
      <c r="T299" s="65">
        <v>0</v>
      </c>
      <c r="U299" s="65">
        <v>0</v>
      </c>
      <c r="V299" s="41"/>
      <c r="W299" s="41">
        <v>2016</v>
      </c>
      <c r="X299" s="72" t="s">
        <v>2862</v>
      </c>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c r="CG299" s="26"/>
      <c r="CH299" s="26"/>
      <c r="CI299" s="26"/>
      <c r="CJ299" s="26"/>
      <c r="CK299" s="26"/>
      <c r="CL299" s="26"/>
      <c r="CM299" s="26"/>
      <c r="CN299" s="26"/>
      <c r="CO299" s="26"/>
      <c r="CP299" s="26"/>
      <c r="CQ299" s="26"/>
      <c r="CR299" s="26"/>
      <c r="CS299" s="26"/>
      <c r="CT299" s="26"/>
      <c r="CU299" s="26"/>
      <c r="CV299" s="26"/>
      <c r="CW299" s="26"/>
      <c r="CX299" s="26"/>
      <c r="CY299" s="26"/>
      <c r="CZ299" s="26"/>
      <c r="DA299" s="26"/>
      <c r="DB299" s="26"/>
      <c r="DC299" s="26"/>
      <c r="DD299" s="26"/>
      <c r="DE299" s="26"/>
      <c r="DF299" s="26"/>
      <c r="DG299" s="26"/>
      <c r="DH299" s="26"/>
      <c r="DI299" s="26"/>
      <c r="DJ299" s="26"/>
      <c r="DK299" s="26"/>
      <c r="DL299" s="26"/>
      <c r="DM299" s="26"/>
      <c r="DN299" s="26"/>
      <c r="DO299" s="26"/>
      <c r="DP299" s="26"/>
      <c r="DQ299" s="26"/>
      <c r="DR299" s="26"/>
      <c r="DS299" s="26"/>
      <c r="DT299" s="26"/>
      <c r="DU299" s="26"/>
      <c r="DV299" s="26"/>
      <c r="DW299" s="26"/>
      <c r="DX299" s="26"/>
      <c r="DY299" s="26"/>
      <c r="DZ299" s="26"/>
      <c r="EA299" s="26"/>
      <c r="EB299" s="26"/>
      <c r="EC299" s="26"/>
      <c r="ED299" s="26"/>
    </row>
    <row r="300" spans="1:134" s="127" customFormat="1" ht="114.75" x14ac:dyDescent="0.2">
      <c r="A300" s="70" t="s">
        <v>2937</v>
      </c>
      <c r="B300" s="41" t="s">
        <v>28</v>
      </c>
      <c r="C300" s="41" t="s">
        <v>238</v>
      </c>
      <c r="D300" s="98" t="s">
        <v>243</v>
      </c>
      <c r="E300" s="98" t="s">
        <v>243</v>
      </c>
      <c r="F300" s="98" t="s">
        <v>252</v>
      </c>
      <c r="G300" s="41" t="s">
        <v>32</v>
      </c>
      <c r="H300" s="39">
        <v>100</v>
      </c>
      <c r="I300" s="41">
        <v>710000000</v>
      </c>
      <c r="J300" s="32" t="s">
        <v>33</v>
      </c>
      <c r="K300" s="32" t="s">
        <v>563</v>
      </c>
      <c r="L300" s="41" t="s">
        <v>2936</v>
      </c>
      <c r="M300" s="41"/>
      <c r="N300" s="66" t="s">
        <v>237</v>
      </c>
      <c r="O300" s="32" t="s">
        <v>2242</v>
      </c>
      <c r="P300" s="100"/>
      <c r="Q300" s="41"/>
      <c r="R300" s="65"/>
      <c r="S300" s="65"/>
      <c r="T300" s="65">
        <v>1229020</v>
      </c>
      <c r="U300" s="65">
        <v>1376502.4000000001</v>
      </c>
      <c r="V300" s="41"/>
      <c r="W300" s="41">
        <v>2016</v>
      </c>
      <c r="X300" s="72" t="s">
        <v>2870</v>
      </c>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c r="CG300" s="26"/>
      <c r="CH300" s="26"/>
      <c r="CI300" s="26"/>
      <c r="CJ300" s="26"/>
      <c r="CK300" s="26"/>
      <c r="CL300" s="26"/>
      <c r="CM300" s="26"/>
      <c r="CN300" s="26"/>
      <c r="CO300" s="26"/>
      <c r="CP300" s="26"/>
      <c r="CQ300" s="26"/>
      <c r="CR300" s="26"/>
      <c r="CS300" s="26"/>
      <c r="CT300" s="26"/>
      <c r="CU300" s="26"/>
      <c r="CV300" s="26"/>
      <c r="CW300" s="26"/>
      <c r="CX300" s="26"/>
      <c r="CY300" s="26"/>
      <c r="CZ300" s="26"/>
      <c r="DA300" s="26"/>
      <c r="DB300" s="26"/>
      <c r="DC300" s="26"/>
      <c r="DD300" s="26"/>
      <c r="DE300" s="26"/>
      <c r="DF300" s="26"/>
      <c r="DG300" s="26"/>
      <c r="DH300" s="26"/>
      <c r="DI300" s="26"/>
      <c r="DJ300" s="26"/>
      <c r="DK300" s="26"/>
      <c r="DL300" s="26"/>
      <c r="DM300" s="26"/>
      <c r="DN300" s="26"/>
      <c r="DO300" s="26"/>
      <c r="DP300" s="26"/>
      <c r="DQ300" s="26"/>
      <c r="DR300" s="26"/>
      <c r="DS300" s="26"/>
      <c r="DT300" s="26"/>
      <c r="DU300" s="26"/>
      <c r="DV300" s="26"/>
      <c r="DW300" s="26"/>
      <c r="DX300" s="26"/>
      <c r="DY300" s="26"/>
      <c r="DZ300" s="26"/>
      <c r="EA300" s="26"/>
      <c r="EB300" s="26"/>
      <c r="EC300" s="26"/>
      <c r="ED300" s="26"/>
    </row>
    <row r="301" spans="1:134" s="101" customFormat="1" ht="89.25" customHeight="1" x14ac:dyDescent="0.2">
      <c r="A301" s="120" t="s">
        <v>701</v>
      </c>
      <c r="B301" s="41" t="s">
        <v>28</v>
      </c>
      <c r="C301" s="41" t="s">
        <v>238</v>
      </c>
      <c r="D301" s="98" t="s">
        <v>243</v>
      </c>
      <c r="E301" s="98" t="s">
        <v>243</v>
      </c>
      <c r="F301" s="98" t="s">
        <v>253</v>
      </c>
      <c r="G301" s="41" t="s">
        <v>32</v>
      </c>
      <c r="H301" s="39">
        <v>100</v>
      </c>
      <c r="I301" s="41">
        <v>710000000</v>
      </c>
      <c r="J301" s="32" t="s">
        <v>33</v>
      </c>
      <c r="K301" s="41" t="s">
        <v>240</v>
      </c>
      <c r="L301" s="32" t="s">
        <v>56</v>
      </c>
      <c r="M301" s="41"/>
      <c r="N301" s="66" t="s">
        <v>36</v>
      </c>
      <c r="O301" s="32" t="s">
        <v>2242</v>
      </c>
      <c r="P301" s="100"/>
      <c r="Q301" s="41"/>
      <c r="R301" s="65"/>
      <c r="S301" s="65"/>
      <c r="T301" s="65">
        <v>2303550</v>
      </c>
      <c r="U301" s="65">
        <v>2579976.0000000005</v>
      </c>
      <c r="V301" s="41"/>
      <c r="W301" s="41">
        <v>2016</v>
      </c>
      <c r="X301" s="194"/>
    </row>
    <row r="302" spans="1:134" s="127" customFormat="1" ht="114.75" x14ac:dyDescent="0.2">
      <c r="A302" s="70" t="s">
        <v>702</v>
      </c>
      <c r="B302" s="41" t="s">
        <v>28</v>
      </c>
      <c r="C302" s="41" t="s">
        <v>238</v>
      </c>
      <c r="D302" s="98" t="s">
        <v>243</v>
      </c>
      <c r="E302" s="98" t="s">
        <v>243</v>
      </c>
      <c r="F302" s="98" t="s">
        <v>254</v>
      </c>
      <c r="G302" s="32" t="s">
        <v>2225</v>
      </c>
      <c r="H302" s="39">
        <v>100</v>
      </c>
      <c r="I302" s="41">
        <v>710000000</v>
      </c>
      <c r="J302" s="32" t="s">
        <v>33</v>
      </c>
      <c r="K302" s="32" t="s">
        <v>48</v>
      </c>
      <c r="L302" s="41" t="s">
        <v>2936</v>
      </c>
      <c r="M302" s="41"/>
      <c r="N302" s="41" t="s">
        <v>241</v>
      </c>
      <c r="O302" s="32" t="s">
        <v>2242</v>
      </c>
      <c r="P302" s="100"/>
      <c r="Q302" s="41"/>
      <c r="R302" s="65"/>
      <c r="S302" s="65"/>
      <c r="T302" s="65">
        <v>0</v>
      </c>
      <c r="U302" s="65">
        <v>0</v>
      </c>
      <c r="V302" s="41"/>
      <c r="W302" s="41">
        <v>2016</v>
      </c>
      <c r="X302" s="72" t="s">
        <v>2862</v>
      </c>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c r="CG302" s="26"/>
      <c r="CH302" s="26"/>
      <c r="CI302" s="26"/>
      <c r="CJ302" s="26"/>
      <c r="CK302" s="26"/>
      <c r="CL302" s="26"/>
      <c r="CM302" s="26"/>
      <c r="CN302" s="26"/>
      <c r="CO302" s="26"/>
      <c r="CP302" s="26"/>
      <c r="CQ302" s="26"/>
      <c r="CR302" s="26"/>
      <c r="CS302" s="26"/>
      <c r="CT302" s="26"/>
      <c r="CU302" s="26"/>
      <c r="CV302" s="26"/>
      <c r="CW302" s="26"/>
      <c r="CX302" s="26"/>
      <c r="CY302" s="26"/>
      <c r="CZ302" s="26"/>
      <c r="DA302" s="26"/>
      <c r="DB302" s="26"/>
      <c r="DC302" s="26"/>
      <c r="DD302" s="26"/>
      <c r="DE302" s="26"/>
      <c r="DF302" s="26"/>
      <c r="DG302" s="26"/>
      <c r="DH302" s="26"/>
      <c r="DI302" s="26"/>
      <c r="DJ302" s="26"/>
      <c r="DK302" s="26"/>
      <c r="DL302" s="26"/>
      <c r="DM302" s="26"/>
      <c r="DN302" s="26"/>
      <c r="DO302" s="26"/>
      <c r="DP302" s="26"/>
      <c r="DQ302" s="26"/>
      <c r="DR302" s="26"/>
      <c r="DS302" s="26"/>
      <c r="DT302" s="26"/>
      <c r="DU302" s="26"/>
      <c r="DV302" s="26"/>
      <c r="DW302" s="26"/>
      <c r="DX302" s="26"/>
      <c r="DY302" s="26"/>
      <c r="DZ302" s="26"/>
      <c r="EA302" s="26"/>
      <c r="EB302" s="26"/>
      <c r="EC302" s="26"/>
      <c r="ED302" s="26"/>
    </row>
    <row r="303" spans="1:134" s="127" customFormat="1" ht="114.75" x14ac:dyDescent="0.2">
      <c r="A303" s="70" t="s">
        <v>2938</v>
      </c>
      <c r="B303" s="41" t="s">
        <v>28</v>
      </c>
      <c r="C303" s="41" t="s">
        <v>238</v>
      </c>
      <c r="D303" s="98" t="s">
        <v>243</v>
      </c>
      <c r="E303" s="98" t="s">
        <v>243</v>
      </c>
      <c r="F303" s="98" t="s">
        <v>254</v>
      </c>
      <c r="G303" s="32" t="s">
        <v>2225</v>
      </c>
      <c r="H303" s="39">
        <v>100</v>
      </c>
      <c r="I303" s="41">
        <v>710000000</v>
      </c>
      <c r="J303" s="32" t="s">
        <v>33</v>
      </c>
      <c r="K303" s="32" t="s">
        <v>223</v>
      </c>
      <c r="L303" s="41" t="s">
        <v>2936</v>
      </c>
      <c r="M303" s="41"/>
      <c r="N303" s="41" t="s">
        <v>2939</v>
      </c>
      <c r="O303" s="32" t="s">
        <v>2242</v>
      </c>
      <c r="P303" s="100"/>
      <c r="Q303" s="41"/>
      <c r="R303" s="65"/>
      <c r="S303" s="65"/>
      <c r="T303" s="65">
        <v>7785860</v>
      </c>
      <c r="U303" s="65">
        <v>8720163.2000000011</v>
      </c>
      <c r="V303" s="41"/>
      <c r="W303" s="41">
        <v>2016</v>
      </c>
      <c r="X303" s="72" t="s">
        <v>2870</v>
      </c>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c r="CG303" s="26"/>
      <c r="CH303" s="26"/>
      <c r="CI303" s="26"/>
      <c r="CJ303" s="26"/>
      <c r="CK303" s="26"/>
      <c r="CL303" s="26"/>
      <c r="CM303" s="26"/>
      <c r="CN303" s="26"/>
      <c r="CO303" s="26"/>
      <c r="CP303" s="26"/>
      <c r="CQ303" s="26"/>
      <c r="CR303" s="26"/>
      <c r="CS303" s="26"/>
      <c r="CT303" s="26"/>
      <c r="CU303" s="26"/>
      <c r="CV303" s="26"/>
      <c r="CW303" s="26"/>
      <c r="CX303" s="26"/>
      <c r="CY303" s="26"/>
      <c r="CZ303" s="26"/>
      <c r="DA303" s="26"/>
      <c r="DB303" s="26"/>
      <c r="DC303" s="26"/>
      <c r="DD303" s="26"/>
      <c r="DE303" s="26"/>
      <c r="DF303" s="26"/>
      <c r="DG303" s="26"/>
      <c r="DH303" s="26"/>
      <c r="DI303" s="26"/>
      <c r="DJ303" s="26"/>
      <c r="DK303" s="26"/>
      <c r="DL303" s="26"/>
      <c r="DM303" s="26"/>
      <c r="DN303" s="26"/>
      <c r="DO303" s="26"/>
      <c r="DP303" s="26"/>
      <c r="DQ303" s="26"/>
      <c r="DR303" s="26"/>
      <c r="DS303" s="26"/>
      <c r="DT303" s="26"/>
      <c r="DU303" s="26"/>
      <c r="DV303" s="26"/>
      <c r="DW303" s="26"/>
      <c r="DX303" s="26"/>
      <c r="DY303" s="26"/>
      <c r="DZ303" s="26"/>
      <c r="EA303" s="26"/>
      <c r="EB303" s="26"/>
      <c r="EC303" s="26"/>
      <c r="ED303" s="26"/>
    </row>
    <row r="304" spans="1:134" s="101" customFormat="1" ht="89.25" customHeight="1" x14ac:dyDescent="0.2">
      <c r="A304" s="70" t="s">
        <v>703</v>
      </c>
      <c r="B304" s="41" t="s">
        <v>28</v>
      </c>
      <c r="C304" s="41" t="s">
        <v>238</v>
      </c>
      <c r="D304" s="98" t="s">
        <v>243</v>
      </c>
      <c r="E304" s="98" t="s">
        <v>243</v>
      </c>
      <c r="F304" s="98" t="s">
        <v>255</v>
      </c>
      <c r="G304" s="32" t="s">
        <v>2225</v>
      </c>
      <c r="H304" s="39">
        <v>100</v>
      </c>
      <c r="I304" s="41">
        <v>710000000</v>
      </c>
      <c r="J304" s="32" t="s">
        <v>33</v>
      </c>
      <c r="K304" s="41" t="s">
        <v>240</v>
      </c>
      <c r="L304" s="32" t="s">
        <v>56</v>
      </c>
      <c r="M304" s="41"/>
      <c r="N304" s="41" t="s">
        <v>36</v>
      </c>
      <c r="O304" s="32" t="s">
        <v>2242</v>
      </c>
      <c r="P304" s="100"/>
      <c r="Q304" s="41"/>
      <c r="R304" s="65"/>
      <c r="S304" s="65"/>
      <c r="T304" s="65">
        <v>12980490</v>
      </c>
      <c r="U304" s="65">
        <v>14538148.800000001</v>
      </c>
      <c r="V304" s="41"/>
      <c r="W304" s="41">
        <v>2016</v>
      </c>
      <c r="X304" s="194"/>
    </row>
    <row r="305" spans="1:134" s="101" customFormat="1" ht="106.5" customHeight="1" x14ac:dyDescent="0.2">
      <c r="A305" s="70" t="s">
        <v>704</v>
      </c>
      <c r="B305" s="41" t="s">
        <v>28</v>
      </c>
      <c r="C305" s="41" t="s">
        <v>238</v>
      </c>
      <c r="D305" s="98" t="s">
        <v>243</v>
      </c>
      <c r="E305" s="98" t="s">
        <v>243</v>
      </c>
      <c r="F305" s="98" t="s">
        <v>244</v>
      </c>
      <c r="G305" s="41" t="s">
        <v>32</v>
      </c>
      <c r="H305" s="39">
        <v>100</v>
      </c>
      <c r="I305" s="41">
        <v>710000000</v>
      </c>
      <c r="J305" s="32" t="s">
        <v>33</v>
      </c>
      <c r="K305" s="41" t="s">
        <v>109</v>
      </c>
      <c r="L305" s="41" t="s">
        <v>56</v>
      </c>
      <c r="M305" s="41"/>
      <c r="N305" s="41" t="s">
        <v>237</v>
      </c>
      <c r="O305" s="32" t="s">
        <v>2261</v>
      </c>
      <c r="P305" s="100"/>
      <c r="Q305" s="41"/>
      <c r="R305" s="65"/>
      <c r="S305" s="65"/>
      <c r="T305" s="65">
        <v>464285.71428571426</v>
      </c>
      <c r="U305" s="65">
        <v>520000</v>
      </c>
      <c r="V305" s="41" t="s">
        <v>38</v>
      </c>
      <c r="W305" s="41">
        <v>2016</v>
      </c>
      <c r="X305" s="194"/>
    </row>
    <row r="306" spans="1:134" s="101" customFormat="1" ht="106.5" customHeight="1" x14ac:dyDescent="0.2">
      <c r="A306" s="70" t="s">
        <v>705</v>
      </c>
      <c r="B306" s="41" t="s">
        <v>28</v>
      </c>
      <c r="C306" s="41" t="s">
        <v>238</v>
      </c>
      <c r="D306" s="98" t="s">
        <v>243</v>
      </c>
      <c r="E306" s="98" t="s">
        <v>243</v>
      </c>
      <c r="F306" s="98" t="s">
        <v>256</v>
      </c>
      <c r="G306" s="32" t="s">
        <v>2225</v>
      </c>
      <c r="H306" s="39">
        <v>100</v>
      </c>
      <c r="I306" s="41">
        <v>710000000</v>
      </c>
      <c r="J306" s="32" t="s">
        <v>33</v>
      </c>
      <c r="K306" s="41" t="s">
        <v>109</v>
      </c>
      <c r="L306" s="41" t="s">
        <v>56</v>
      </c>
      <c r="M306" s="41"/>
      <c r="N306" s="41" t="s">
        <v>237</v>
      </c>
      <c r="O306" s="32" t="s">
        <v>2261</v>
      </c>
      <c r="P306" s="100"/>
      <c r="Q306" s="41"/>
      <c r="R306" s="65"/>
      <c r="S306" s="65"/>
      <c r="T306" s="65">
        <v>1874999.9999999998</v>
      </c>
      <c r="U306" s="65">
        <v>2100000</v>
      </c>
      <c r="V306" s="41"/>
      <c r="W306" s="41">
        <v>2016</v>
      </c>
      <c r="X306" s="194"/>
    </row>
    <row r="307" spans="1:134" s="101" customFormat="1" ht="63.75" customHeight="1" x14ac:dyDescent="0.2">
      <c r="A307" s="70" t="s">
        <v>706</v>
      </c>
      <c r="B307" s="32" t="s">
        <v>28</v>
      </c>
      <c r="C307" s="41" t="s">
        <v>136</v>
      </c>
      <c r="D307" s="98" t="s">
        <v>137</v>
      </c>
      <c r="E307" s="98" t="s">
        <v>138</v>
      </c>
      <c r="F307" s="98" t="s">
        <v>245</v>
      </c>
      <c r="G307" s="41" t="s">
        <v>32</v>
      </c>
      <c r="H307" s="39">
        <v>100</v>
      </c>
      <c r="I307" s="32">
        <v>710000000</v>
      </c>
      <c r="J307" s="32" t="s">
        <v>33</v>
      </c>
      <c r="K307" s="41" t="s">
        <v>40</v>
      </c>
      <c r="L307" s="32" t="s">
        <v>33</v>
      </c>
      <c r="M307" s="41"/>
      <c r="N307" s="41" t="s">
        <v>246</v>
      </c>
      <c r="O307" s="32" t="s">
        <v>2236</v>
      </c>
      <c r="P307" s="67"/>
      <c r="Q307" s="41"/>
      <c r="R307" s="65"/>
      <c r="S307" s="65"/>
      <c r="T307" s="65">
        <v>265000</v>
      </c>
      <c r="U307" s="65">
        <v>296800</v>
      </c>
      <c r="V307" s="41"/>
      <c r="W307" s="41">
        <v>2016</v>
      </c>
      <c r="X307" s="194"/>
    </row>
    <row r="308" spans="1:134" s="101" customFormat="1" ht="89.25" customHeight="1" x14ac:dyDescent="0.2">
      <c r="A308" s="70" t="s">
        <v>707</v>
      </c>
      <c r="B308" s="32" t="s">
        <v>28</v>
      </c>
      <c r="C308" s="41" t="s">
        <v>247</v>
      </c>
      <c r="D308" s="98" t="s">
        <v>248</v>
      </c>
      <c r="E308" s="98" t="s">
        <v>248</v>
      </c>
      <c r="F308" s="98" t="s">
        <v>249</v>
      </c>
      <c r="G308" s="41" t="s">
        <v>32</v>
      </c>
      <c r="H308" s="39">
        <v>100</v>
      </c>
      <c r="I308" s="32">
        <v>710000000</v>
      </c>
      <c r="J308" s="32" t="s">
        <v>33</v>
      </c>
      <c r="K308" s="41" t="s">
        <v>40</v>
      </c>
      <c r="L308" s="32" t="s">
        <v>33</v>
      </c>
      <c r="M308" s="41"/>
      <c r="N308" s="41" t="s">
        <v>246</v>
      </c>
      <c r="O308" s="32" t="s">
        <v>2236</v>
      </c>
      <c r="P308" s="67"/>
      <c r="Q308" s="41"/>
      <c r="R308" s="65"/>
      <c r="S308" s="65"/>
      <c r="T308" s="65">
        <v>259999.99999999997</v>
      </c>
      <c r="U308" s="65">
        <v>291200</v>
      </c>
      <c r="V308" s="41"/>
      <c r="W308" s="41">
        <v>2016</v>
      </c>
      <c r="X308" s="194"/>
    </row>
    <row r="309" spans="1:134" s="101" customFormat="1" ht="63.75" customHeight="1" x14ac:dyDescent="0.2">
      <c r="A309" s="70" t="s">
        <v>708</v>
      </c>
      <c r="B309" s="32" t="s">
        <v>28</v>
      </c>
      <c r="C309" s="41" t="s">
        <v>247</v>
      </c>
      <c r="D309" s="98" t="s">
        <v>248</v>
      </c>
      <c r="E309" s="98" t="s">
        <v>248</v>
      </c>
      <c r="F309" s="98" t="s">
        <v>1998</v>
      </c>
      <c r="G309" s="41" t="s">
        <v>32</v>
      </c>
      <c r="H309" s="39">
        <v>100</v>
      </c>
      <c r="I309" s="32">
        <v>710000000</v>
      </c>
      <c r="J309" s="32" t="s">
        <v>33</v>
      </c>
      <c r="K309" s="41" t="s">
        <v>250</v>
      </c>
      <c r="L309" s="32" t="s">
        <v>33</v>
      </c>
      <c r="M309" s="41"/>
      <c r="N309" s="41" t="s">
        <v>116</v>
      </c>
      <c r="O309" s="32" t="s">
        <v>2236</v>
      </c>
      <c r="P309" s="67"/>
      <c r="Q309" s="41"/>
      <c r="R309" s="65"/>
      <c r="S309" s="65"/>
      <c r="T309" s="65">
        <v>239999.99999999997</v>
      </c>
      <c r="U309" s="65">
        <v>268800</v>
      </c>
      <c r="V309" s="41"/>
      <c r="W309" s="41">
        <v>2016</v>
      </c>
      <c r="X309" s="194"/>
    </row>
    <row r="310" spans="1:134" s="73" customFormat="1" ht="66.75" customHeight="1" x14ac:dyDescent="0.25">
      <c r="A310" s="70" t="s">
        <v>709</v>
      </c>
      <c r="B310" s="32" t="s">
        <v>28</v>
      </c>
      <c r="C310" s="89" t="s">
        <v>272</v>
      </c>
      <c r="D310" s="98" t="s">
        <v>273</v>
      </c>
      <c r="E310" s="98" t="s">
        <v>273</v>
      </c>
      <c r="F310" s="98" t="s">
        <v>274</v>
      </c>
      <c r="G310" s="32" t="s">
        <v>2226</v>
      </c>
      <c r="H310" s="43">
        <v>100</v>
      </c>
      <c r="I310" s="32">
        <v>710000000</v>
      </c>
      <c r="J310" s="32" t="s">
        <v>33</v>
      </c>
      <c r="K310" s="32" t="s">
        <v>275</v>
      </c>
      <c r="L310" s="32" t="s">
        <v>1165</v>
      </c>
      <c r="M310" s="32"/>
      <c r="N310" s="32" t="s">
        <v>276</v>
      </c>
      <c r="O310" s="32" t="s">
        <v>2264</v>
      </c>
      <c r="P310" s="44"/>
      <c r="Q310" s="44"/>
      <c r="R310" s="47"/>
      <c r="S310" s="47"/>
      <c r="T310" s="36">
        <v>0</v>
      </c>
      <c r="U310" s="36">
        <v>0</v>
      </c>
      <c r="V310" s="32"/>
      <c r="W310" s="32" t="s">
        <v>1551</v>
      </c>
      <c r="X310" s="72" t="s">
        <v>2862</v>
      </c>
    </row>
    <row r="311" spans="1:134" s="127" customFormat="1" ht="51" x14ac:dyDescent="0.25">
      <c r="A311" s="70" t="s">
        <v>2940</v>
      </c>
      <c r="B311" s="32" t="s">
        <v>28</v>
      </c>
      <c r="C311" s="89" t="s">
        <v>272</v>
      </c>
      <c r="D311" s="98" t="s">
        <v>273</v>
      </c>
      <c r="E311" s="98" t="s">
        <v>273</v>
      </c>
      <c r="F311" s="98" t="s">
        <v>274</v>
      </c>
      <c r="G311" s="32" t="s">
        <v>2226</v>
      </c>
      <c r="H311" s="43">
        <v>100</v>
      </c>
      <c r="I311" s="32">
        <v>710000000</v>
      </c>
      <c r="J311" s="32" t="s">
        <v>33</v>
      </c>
      <c r="K311" s="32" t="s">
        <v>275</v>
      </c>
      <c r="L311" s="32" t="s">
        <v>1165</v>
      </c>
      <c r="M311" s="32"/>
      <c r="N311" s="32" t="s">
        <v>276</v>
      </c>
      <c r="O311" s="32" t="s">
        <v>2264</v>
      </c>
      <c r="P311" s="44"/>
      <c r="Q311" s="44"/>
      <c r="R311" s="47"/>
      <c r="S311" s="47"/>
      <c r="T311" s="36">
        <v>1275000</v>
      </c>
      <c r="U311" s="36">
        <v>1428000.0000000002</v>
      </c>
      <c r="V311" s="32"/>
      <c r="W311" s="32" t="s">
        <v>1551</v>
      </c>
      <c r="X311" s="72" t="s">
        <v>2941</v>
      </c>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c r="BL311" s="26"/>
      <c r="BM311" s="26"/>
      <c r="BN311" s="26"/>
      <c r="BO311" s="26"/>
      <c r="BP311" s="26"/>
      <c r="BQ311" s="26"/>
      <c r="BR311" s="26"/>
      <c r="BS311" s="26"/>
      <c r="BT311" s="26"/>
      <c r="BU311" s="26"/>
      <c r="BV311" s="26"/>
      <c r="BW311" s="26"/>
      <c r="BX311" s="26"/>
      <c r="BY311" s="26"/>
      <c r="BZ311" s="26"/>
      <c r="CA311" s="26"/>
      <c r="CB311" s="26"/>
      <c r="CC311" s="26"/>
      <c r="CD311" s="26"/>
      <c r="CE311" s="26"/>
      <c r="CF311" s="26"/>
      <c r="CG311" s="26"/>
      <c r="CH311" s="26"/>
      <c r="CI311" s="26"/>
      <c r="CJ311" s="26"/>
      <c r="CK311" s="26"/>
      <c r="CL311" s="26"/>
      <c r="CM311" s="26"/>
      <c r="CN311" s="26"/>
      <c r="CO311" s="26"/>
      <c r="CP311" s="26"/>
      <c r="CQ311" s="26"/>
      <c r="CR311" s="26"/>
      <c r="CS311" s="26"/>
      <c r="CT311" s="26"/>
      <c r="CU311" s="26"/>
      <c r="CV311" s="26"/>
      <c r="CW311" s="26"/>
      <c r="CX311" s="26"/>
      <c r="CY311" s="26"/>
      <c r="CZ311" s="26"/>
      <c r="DA311" s="26"/>
      <c r="DB311" s="26"/>
      <c r="DC311" s="26"/>
      <c r="DD311" s="26"/>
      <c r="DE311" s="26"/>
      <c r="DF311" s="26"/>
      <c r="DG311" s="26"/>
      <c r="DH311" s="26"/>
      <c r="DI311" s="26"/>
      <c r="DJ311" s="26"/>
      <c r="DK311" s="26"/>
      <c r="DL311" s="26"/>
      <c r="DM311" s="26"/>
      <c r="DN311" s="26"/>
      <c r="DO311" s="26"/>
      <c r="DP311" s="26"/>
      <c r="DQ311" s="26"/>
      <c r="DR311" s="26"/>
      <c r="DS311" s="26"/>
      <c r="DT311" s="26"/>
      <c r="DU311" s="26"/>
      <c r="DV311" s="26"/>
      <c r="DW311" s="26"/>
      <c r="DX311" s="26"/>
      <c r="DY311" s="26"/>
      <c r="DZ311" s="26"/>
      <c r="EA311" s="26"/>
      <c r="EB311" s="26"/>
      <c r="EC311" s="26"/>
      <c r="ED311" s="26"/>
    </row>
    <row r="312" spans="1:134" s="73" customFormat="1" ht="25.5" customHeight="1" x14ac:dyDescent="0.2">
      <c r="A312" s="70" t="s">
        <v>710</v>
      </c>
      <c r="B312" s="32" t="s">
        <v>28</v>
      </c>
      <c r="C312" s="89" t="s">
        <v>272</v>
      </c>
      <c r="D312" s="98" t="s">
        <v>273</v>
      </c>
      <c r="E312" s="98" t="s">
        <v>273</v>
      </c>
      <c r="F312" s="98" t="s">
        <v>277</v>
      </c>
      <c r="G312" s="32" t="s">
        <v>2226</v>
      </c>
      <c r="H312" s="43">
        <v>100</v>
      </c>
      <c r="I312" s="32">
        <v>710000000</v>
      </c>
      <c r="J312" s="32" t="s">
        <v>33</v>
      </c>
      <c r="K312" s="41" t="s">
        <v>211</v>
      </c>
      <c r="L312" s="32" t="s">
        <v>278</v>
      </c>
      <c r="M312" s="32"/>
      <c r="N312" s="32" t="s">
        <v>57</v>
      </c>
      <c r="O312" s="32" t="s">
        <v>2264</v>
      </c>
      <c r="P312" s="44"/>
      <c r="Q312" s="44"/>
      <c r="R312" s="47"/>
      <c r="S312" s="47"/>
      <c r="T312" s="36">
        <v>273052</v>
      </c>
      <c r="U312" s="36">
        <v>305818.23999999999</v>
      </c>
      <c r="V312" s="32"/>
      <c r="W312" s="32">
        <v>2016</v>
      </c>
      <c r="X312" s="194"/>
    </row>
    <row r="313" spans="1:134" s="73" customFormat="1" ht="54.75" customHeight="1" x14ac:dyDescent="0.25">
      <c r="A313" s="70" t="s">
        <v>711</v>
      </c>
      <c r="B313" s="32" t="s">
        <v>28</v>
      </c>
      <c r="C313" s="89" t="s">
        <v>272</v>
      </c>
      <c r="D313" s="98" t="s">
        <v>273</v>
      </c>
      <c r="E313" s="98" t="s">
        <v>273</v>
      </c>
      <c r="F313" s="98" t="s">
        <v>279</v>
      </c>
      <c r="G313" s="32" t="s">
        <v>2226</v>
      </c>
      <c r="H313" s="43">
        <v>100</v>
      </c>
      <c r="I313" s="32">
        <v>710000000</v>
      </c>
      <c r="J313" s="32" t="s">
        <v>33</v>
      </c>
      <c r="K313" s="41" t="s">
        <v>211</v>
      </c>
      <c r="L313" s="32" t="s">
        <v>280</v>
      </c>
      <c r="M313" s="32"/>
      <c r="N313" s="32" t="s">
        <v>57</v>
      </c>
      <c r="O313" s="32" t="s">
        <v>2264</v>
      </c>
      <c r="P313" s="44"/>
      <c r="Q313" s="44"/>
      <c r="R313" s="47"/>
      <c r="S313" s="47"/>
      <c r="T313" s="36">
        <v>0</v>
      </c>
      <c r="U313" s="36">
        <v>0</v>
      </c>
      <c r="V313" s="32"/>
      <c r="W313" s="32">
        <v>2016</v>
      </c>
      <c r="X313" s="72" t="s">
        <v>2862</v>
      </c>
    </row>
    <row r="314" spans="1:134" s="127" customFormat="1" ht="38.25" x14ac:dyDescent="0.25">
      <c r="A314" s="70" t="s">
        <v>2942</v>
      </c>
      <c r="B314" s="32" t="s">
        <v>28</v>
      </c>
      <c r="C314" s="89" t="s">
        <v>272</v>
      </c>
      <c r="D314" s="98" t="s">
        <v>273</v>
      </c>
      <c r="E314" s="98" t="s">
        <v>273</v>
      </c>
      <c r="F314" s="98" t="s">
        <v>279</v>
      </c>
      <c r="G314" s="32" t="s">
        <v>2226</v>
      </c>
      <c r="H314" s="43">
        <v>100</v>
      </c>
      <c r="I314" s="32">
        <v>710000000</v>
      </c>
      <c r="J314" s="32" t="s">
        <v>33</v>
      </c>
      <c r="K314" s="41" t="s">
        <v>211</v>
      </c>
      <c r="L314" s="32" t="s">
        <v>280</v>
      </c>
      <c r="M314" s="32"/>
      <c r="N314" s="32" t="s">
        <v>57</v>
      </c>
      <c r="O314" s="32" t="s">
        <v>2264</v>
      </c>
      <c r="P314" s="44"/>
      <c r="Q314" s="44"/>
      <c r="R314" s="47"/>
      <c r="S314" s="47"/>
      <c r="T314" s="36">
        <v>676100</v>
      </c>
      <c r="U314" s="36">
        <v>757232.00000000012</v>
      </c>
      <c r="V314" s="32"/>
      <c r="W314" s="32">
        <v>2016</v>
      </c>
      <c r="X314" s="72" t="s">
        <v>2941</v>
      </c>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c r="BL314" s="26"/>
      <c r="BM314" s="26"/>
      <c r="BN314" s="26"/>
      <c r="BO314" s="26"/>
      <c r="BP314" s="26"/>
      <c r="BQ314" s="26"/>
      <c r="BR314" s="26"/>
      <c r="BS314" s="26"/>
      <c r="BT314" s="26"/>
      <c r="BU314" s="26"/>
      <c r="BV314" s="26"/>
      <c r="BW314" s="26"/>
      <c r="BX314" s="26"/>
      <c r="BY314" s="26"/>
      <c r="BZ314" s="26"/>
      <c r="CA314" s="26"/>
      <c r="CB314" s="26"/>
      <c r="CC314" s="26"/>
      <c r="CD314" s="26"/>
      <c r="CE314" s="26"/>
      <c r="CF314" s="26"/>
      <c r="CG314" s="26"/>
      <c r="CH314" s="26"/>
      <c r="CI314" s="26"/>
      <c r="CJ314" s="26"/>
      <c r="CK314" s="26"/>
      <c r="CL314" s="26"/>
      <c r="CM314" s="26"/>
      <c r="CN314" s="26"/>
      <c r="CO314" s="26"/>
      <c r="CP314" s="26"/>
      <c r="CQ314" s="26"/>
      <c r="CR314" s="26"/>
      <c r="CS314" s="26"/>
      <c r="CT314" s="26"/>
      <c r="CU314" s="26"/>
      <c r="CV314" s="26"/>
      <c r="CW314" s="26"/>
      <c r="CX314" s="26"/>
      <c r="CY314" s="26"/>
      <c r="CZ314" s="26"/>
      <c r="DA314" s="26"/>
      <c r="DB314" s="26"/>
      <c r="DC314" s="26"/>
      <c r="DD314" s="26"/>
      <c r="DE314" s="26"/>
      <c r="DF314" s="26"/>
      <c r="DG314" s="26"/>
      <c r="DH314" s="26"/>
      <c r="DI314" s="26"/>
      <c r="DJ314" s="26"/>
      <c r="DK314" s="26"/>
      <c r="DL314" s="26"/>
      <c r="DM314" s="26"/>
      <c r="DN314" s="26"/>
      <c r="DO314" s="26"/>
      <c r="DP314" s="26"/>
      <c r="DQ314" s="26"/>
      <c r="DR314" s="26"/>
      <c r="DS314" s="26"/>
      <c r="DT314" s="26"/>
      <c r="DU314" s="26"/>
      <c r="DV314" s="26"/>
      <c r="DW314" s="26"/>
      <c r="DX314" s="26"/>
      <c r="DY314" s="26"/>
      <c r="DZ314" s="26"/>
      <c r="EA314" s="26"/>
      <c r="EB314" s="26"/>
      <c r="EC314" s="26"/>
      <c r="ED314" s="26"/>
    </row>
    <row r="315" spans="1:134" s="73" customFormat="1" ht="51" x14ac:dyDescent="0.25">
      <c r="A315" s="70" t="s">
        <v>712</v>
      </c>
      <c r="B315" s="32" t="s">
        <v>28</v>
      </c>
      <c r="C315" s="89" t="s">
        <v>272</v>
      </c>
      <c r="D315" s="98" t="s">
        <v>273</v>
      </c>
      <c r="E315" s="98" t="s">
        <v>273</v>
      </c>
      <c r="F315" s="98" t="s">
        <v>281</v>
      </c>
      <c r="G315" s="32" t="s">
        <v>2226</v>
      </c>
      <c r="H315" s="43">
        <v>100</v>
      </c>
      <c r="I315" s="32">
        <v>710000000</v>
      </c>
      <c r="J315" s="32" t="s">
        <v>33</v>
      </c>
      <c r="K315" s="32" t="s">
        <v>275</v>
      </c>
      <c r="L315" s="41" t="s">
        <v>1166</v>
      </c>
      <c r="M315" s="32"/>
      <c r="N315" s="32" t="s">
        <v>276</v>
      </c>
      <c r="O315" s="32" t="s">
        <v>2264</v>
      </c>
      <c r="P315" s="44"/>
      <c r="Q315" s="44"/>
      <c r="R315" s="47"/>
      <c r="S315" s="47"/>
      <c r="T315" s="36">
        <v>0</v>
      </c>
      <c r="U315" s="36">
        <v>0</v>
      </c>
      <c r="V315" s="32"/>
      <c r="W315" s="32" t="s">
        <v>1551</v>
      </c>
      <c r="X315" s="72" t="s">
        <v>2862</v>
      </c>
    </row>
    <row r="316" spans="1:134" s="127" customFormat="1" ht="51" x14ac:dyDescent="0.25">
      <c r="A316" s="70" t="s">
        <v>2943</v>
      </c>
      <c r="B316" s="32" t="s">
        <v>28</v>
      </c>
      <c r="C316" s="89" t="s">
        <v>272</v>
      </c>
      <c r="D316" s="98" t="s">
        <v>273</v>
      </c>
      <c r="E316" s="98" t="s">
        <v>273</v>
      </c>
      <c r="F316" s="98" t="s">
        <v>281</v>
      </c>
      <c r="G316" s="32" t="s">
        <v>2226</v>
      </c>
      <c r="H316" s="43">
        <v>100</v>
      </c>
      <c r="I316" s="32">
        <v>710000000</v>
      </c>
      <c r="J316" s="32" t="s">
        <v>33</v>
      </c>
      <c r="K316" s="32" t="s">
        <v>275</v>
      </c>
      <c r="L316" s="41" t="s">
        <v>1166</v>
      </c>
      <c r="M316" s="32"/>
      <c r="N316" s="32" t="s">
        <v>276</v>
      </c>
      <c r="O316" s="32" t="s">
        <v>2264</v>
      </c>
      <c r="P316" s="44"/>
      <c r="Q316" s="44"/>
      <c r="R316" s="47"/>
      <c r="S316" s="47"/>
      <c r="T316" s="36">
        <f>U316/1.12</f>
        <v>869196.42857142852</v>
      </c>
      <c r="U316" s="36">
        <v>973500</v>
      </c>
      <c r="V316" s="32"/>
      <c r="W316" s="32" t="s">
        <v>1551</v>
      </c>
      <c r="X316" s="72" t="s">
        <v>2941</v>
      </c>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c r="BU316" s="26"/>
      <c r="BV316" s="26"/>
      <c r="BW316" s="26"/>
      <c r="BX316" s="26"/>
      <c r="BY316" s="26"/>
      <c r="BZ316" s="26"/>
      <c r="CA316" s="26"/>
      <c r="CB316" s="26"/>
      <c r="CC316" s="26"/>
      <c r="CD316" s="26"/>
      <c r="CE316" s="26"/>
      <c r="CF316" s="26"/>
      <c r="CG316" s="26"/>
      <c r="CH316" s="26"/>
      <c r="CI316" s="26"/>
      <c r="CJ316" s="26"/>
      <c r="CK316" s="26"/>
      <c r="CL316" s="26"/>
      <c r="CM316" s="26"/>
      <c r="CN316" s="26"/>
      <c r="CO316" s="26"/>
      <c r="CP316" s="26"/>
      <c r="CQ316" s="26"/>
      <c r="CR316" s="26"/>
      <c r="CS316" s="26"/>
      <c r="CT316" s="26"/>
      <c r="CU316" s="26"/>
      <c r="CV316" s="26"/>
      <c r="CW316" s="26"/>
      <c r="CX316" s="26"/>
      <c r="CY316" s="26"/>
      <c r="CZ316" s="26"/>
      <c r="DA316" s="26"/>
      <c r="DB316" s="26"/>
      <c r="DC316" s="26"/>
      <c r="DD316" s="26"/>
      <c r="DE316" s="26"/>
      <c r="DF316" s="26"/>
      <c r="DG316" s="26"/>
      <c r="DH316" s="26"/>
      <c r="DI316" s="26"/>
      <c r="DJ316" s="26"/>
      <c r="DK316" s="26"/>
      <c r="DL316" s="26"/>
      <c r="DM316" s="26"/>
      <c r="DN316" s="26"/>
      <c r="DO316" s="26"/>
      <c r="DP316" s="26"/>
      <c r="DQ316" s="26"/>
      <c r="DR316" s="26"/>
      <c r="DS316" s="26"/>
      <c r="DT316" s="26"/>
      <c r="DU316" s="26"/>
      <c r="DV316" s="26"/>
      <c r="DW316" s="26"/>
      <c r="DX316" s="26"/>
      <c r="DY316" s="26"/>
      <c r="DZ316" s="26"/>
      <c r="EA316" s="26"/>
      <c r="EB316" s="26"/>
      <c r="EC316" s="26"/>
      <c r="ED316" s="26"/>
    </row>
    <row r="317" spans="1:134" s="7" customFormat="1" ht="51" x14ac:dyDescent="0.2">
      <c r="A317" s="70" t="s">
        <v>713</v>
      </c>
      <c r="B317" s="32" t="s">
        <v>28</v>
      </c>
      <c r="C317" s="44" t="s">
        <v>148</v>
      </c>
      <c r="D317" s="98" t="s">
        <v>149</v>
      </c>
      <c r="E317" s="98" t="s">
        <v>149</v>
      </c>
      <c r="F317" s="98" t="s">
        <v>282</v>
      </c>
      <c r="G317" s="32" t="s">
        <v>32</v>
      </c>
      <c r="H317" s="43">
        <v>100</v>
      </c>
      <c r="I317" s="32">
        <v>710000000</v>
      </c>
      <c r="J317" s="32" t="s">
        <v>33</v>
      </c>
      <c r="K317" s="32" t="s">
        <v>275</v>
      </c>
      <c r="L317" s="75" t="s">
        <v>44</v>
      </c>
      <c r="M317" s="32"/>
      <c r="N317" s="32" t="s">
        <v>276</v>
      </c>
      <c r="O317" s="35" t="s">
        <v>2264</v>
      </c>
      <c r="P317" s="44"/>
      <c r="Q317" s="44"/>
      <c r="R317" s="47"/>
      <c r="S317" s="47"/>
      <c r="T317" s="36">
        <v>0</v>
      </c>
      <c r="U317" s="36">
        <v>0</v>
      </c>
      <c r="V317" s="32"/>
      <c r="W317" s="32" t="s">
        <v>1551</v>
      </c>
      <c r="X317" s="72" t="s">
        <v>2314</v>
      </c>
    </row>
    <row r="318" spans="1:134" s="7" customFormat="1" ht="114.75" x14ac:dyDescent="0.2">
      <c r="A318" s="70" t="s">
        <v>2401</v>
      </c>
      <c r="B318" s="32" t="s">
        <v>28</v>
      </c>
      <c r="C318" s="44" t="s">
        <v>148</v>
      </c>
      <c r="D318" s="98" t="s">
        <v>149</v>
      </c>
      <c r="E318" s="98" t="s">
        <v>149</v>
      </c>
      <c r="F318" s="98" t="s">
        <v>2712</v>
      </c>
      <c r="G318" s="32" t="s">
        <v>32</v>
      </c>
      <c r="H318" s="43">
        <v>100</v>
      </c>
      <c r="I318" s="32">
        <v>710000000</v>
      </c>
      <c r="J318" s="32" t="s">
        <v>33</v>
      </c>
      <c r="K318" s="32" t="s">
        <v>106</v>
      </c>
      <c r="L318" s="75" t="s">
        <v>44</v>
      </c>
      <c r="M318" s="32"/>
      <c r="N318" s="32" t="s">
        <v>2087</v>
      </c>
      <c r="O318" s="35" t="s">
        <v>2236</v>
      </c>
      <c r="P318" s="44"/>
      <c r="Q318" s="44"/>
      <c r="R318" s="47"/>
      <c r="S318" s="47"/>
      <c r="T318" s="36">
        <v>900000</v>
      </c>
      <c r="U318" s="36">
        <v>1008000</v>
      </c>
      <c r="V318" s="32"/>
      <c r="W318" s="32">
        <v>2016</v>
      </c>
      <c r="X318" s="72" t="s">
        <v>2402</v>
      </c>
    </row>
    <row r="319" spans="1:134" s="73" customFormat="1" ht="51" customHeight="1" x14ac:dyDescent="0.2">
      <c r="A319" s="70" t="s">
        <v>714</v>
      </c>
      <c r="B319" s="32" t="s">
        <v>28</v>
      </c>
      <c r="C319" s="32" t="s">
        <v>283</v>
      </c>
      <c r="D319" s="98" t="s">
        <v>284</v>
      </c>
      <c r="E319" s="98" t="s">
        <v>285</v>
      </c>
      <c r="F319" s="98" t="s">
        <v>286</v>
      </c>
      <c r="G319" s="32" t="s">
        <v>2226</v>
      </c>
      <c r="H319" s="43">
        <v>100</v>
      </c>
      <c r="I319" s="32">
        <v>710000000</v>
      </c>
      <c r="J319" s="32" t="s">
        <v>33</v>
      </c>
      <c r="K319" s="32" t="s">
        <v>116</v>
      </c>
      <c r="L319" s="75" t="s">
        <v>44</v>
      </c>
      <c r="M319" s="32"/>
      <c r="N319" s="32" t="s">
        <v>287</v>
      </c>
      <c r="O319" s="32" t="s">
        <v>2264</v>
      </c>
      <c r="P319" s="44"/>
      <c r="Q319" s="44"/>
      <c r="R319" s="47"/>
      <c r="S319" s="47"/>
      <c r="T319" s="36">
        <v>5000000</v>
      </c>
      <c r="U319" s="36">
        <v>5600000</v>
      </c>
      <c r="V319" s="32"/>
      <c r="W319" s="32">
        <v>2016</v>
      </c>
      <c r="X319" s="194"/>
    </row>
    <row r="320" spans="1:134" s="73" customFormat="1" ht="51" customHeight="1" x14ac:dyDescent="0.2">
      <c r="A320" s="70" t="s">
        <v>715</v>
      </c>
      <c r="B320" s="32" t="s">
        <v>28</v>
      </c>
      <c r="C320" s="32" t="s">
        <v>283</v>
      </c>
      <c r="D320" s="98" t="s">
        <v>284</v>
      </c>
      <c r="E320" s="98" t="s">
        <v>285</v>
      </c>
      <c r="F320" s="98" t="s">
        <v>288</v>
      </c>
      <c r="G320" s="32" t="s">
        <v>2226</v>
      </c>
      <c r="H320" s="43">
        <v>100</v>
      </c>
      <c r="I320" s="32">
        <v>710000000</v>
      </c>
      <c r="J320" s="32" t="s">
        <v>33</v>
      </c>
      <c r="K320" s="32" t="s">
        <v>116</v>
      </c>
      <c r="L320" s="75" t="s">
        <v>44</v>
      </c>
      <c r="M320" s="32"/>
      <c r="N320" s="32" t="s">
        <v>287</v>
      </c>
      <c r="O320" s="32" t="s">
        <v>2264</v>
      </c>
      <c r="P320" s="44"/>
      <c r="Q320" s="44"/>
      <c r="R320" s="47"/>
      <c r="S320" s="47"/>
      <c r="T320" s="36">
        <v>5000000</v>
      </c>
      <c r="U320" s="36">
        <v>5600000</v>
      </c>
      <c r="V320" s="32"/>
      <c r="W320" s="32">
        <v>2016</v>
      </c>
      <c r="X320" s="194"/>
    </row>
    <row r="321" spans="1:134" s="73" customFormat="1" ht="89.25" customHeight="1" x14ac:dyDescent="0.25">
      <c r="A321" s="70" t="s">
        <v>716</v>
      </c>
      <c r="B321" s="32" t="s">
        <v>28</v>
      </c>
      <c r="C321" s="32" t="s">
        <v>289</v>
      </c>
      <c r="D321" s="98" t="s">
        <v>290</v>
      </c>
      <c r="E321" s="98" t="s">
        <v>290</v>
      </c>
      <c r="F321" s="98" t="s">
        <v>291</v>
      </c>
      <c r="G321" s="32" t="s">
        <v>2225</v>
      </c>
      <c r="H321" s="43">
        <v>100</v>
      </c>
      <c r="I321" s="32">
        <v>710000000</v>
      </c>
      <c r="J321" s="32" t="s">
        <v>33</v>
      </c>
      <c r="K321" s="32" t="s">
        <v>275</v>
      </c>
      <c r="L321" s="32" t="s">
        <v>292</v>
      </c>
      <c r="M321" s="32"/>
      <c r="N321" s="32" t="s">
        <v>276</v>
      </c>
      <c r="O321" s="32" t="s">
        <v>2264</v>
      </c>
      <c r="P321" s="44"/>
      <c r="Q321" s="44"/>
      <c r="R321" s="47"/>
      <c r="S321" s="47"/>
      <c r="T321" s="36">
        <v>0</v>
      </c>
      <c r="U321" s="36">
        <v>0</v>
      </c>
      <c r="V321" s="32"/>
      <c r="W321" s="32" t="s">
        <v>1551</v>
      </c>
      <c r="X321" s="72" t="s">
        <v>2296</v>
      </c>
    </row>
    <row r="322" spans="1:134" s="7" customFormat="1" ht="51" customHeight="1" x14ac:dyDescent="0.2">
      <c r="A322" s="70" t="s">
        <v>2076</v>
      </c>
      <c r="B322" s="32" t="s">
        <v>28</v>
      </c>
      <c r="C322" s="32" t="s">
        <v>289</v>
      </c>
      <c r="D322" s="98" t="s">
        <v>290</v>
      </c>
      <c r="E322" s="98" t="s">
        <v>290</v>
      </c>
      <c r="F322" s="98" t="s">
        <v>291</v>
      </c>
      <c r="G322" s="32" t="s">
        <v>2225</v>
      </c>
      <c r="H322" s="43">
        <v>100</v>
      </c>
      <c r="I322" s="32">
        <v>710000000</v>
      </c>
      <c r="J322" s="32" t="s">
        <v>33</v>
      </c>
      <c r="K322" s="32" t="s">
        <v>2017</v>
      </c>
      <c r="L322" s="32" t="s">
        <v>61</v>
      </c>
      <c r="M322" s="32"/>
      <c r="N322" s="32" t="s">
        <v>2220</v>
      </c>
      <c r="O322" s="32" t="s">
        <v>2264</v>
      </c>
      <c r="P322" s="44"/>
      <c r="Q322" s="44"/>
      <c r="R322" s="47"/>
      <c r="S322" s="47"/>
      <c r="T322" s="36">
        <v>43895492.049999997</v>
      </c>
      <c r="U322" s="36">
        <v>49162951.100000001</v>
      </c>
      <c r="V322" s="32"/>
      <c r="W322" s="32">
        <v>2016</v>
      </c>
      <c r="X322" s="72" t="s">
        <v>2077</v>
      </c>
    </row>
    <row r="323" spans="1:134" s="7" customFormat="1" ht="63.75" x14ac:dyDescent="0.2">
      <c r="A323" s="70" t="s">
        <v>717</v>
      </c>
      <c r="B323" s="32" t="s">
        <v>28</v>
      </c>
      <c r="C323" s="44" t="s">
        <v>293</v>
      </c>
      <c r="D323" s="98" t="s">
        <v>294</v>
      </c>
      <c r="E323" s="98" t="s">
        <v>294</v>
      </c>
      <c r="F323" s="98" t="s">
        <v>295</v>
      </c>
      <c r="G323" s="32" t="s">
        <v>2225</v>
      </c>
      <c r="H323" s="43">
        <v>100</v>
      </c>
      <c r="I323" s="32">
        <v>710000000</v>
      </c>
      <c r="J323" s="32" t="s">
        <v>33</v>
      </c>
      <c r="K323" s="32" t="s">
        <v>580</v>
      </c>
      <c r="L323" s="32" t="s">
        <v>296</v>
      </c>
      <c r="M323" s="32"/>
      <c r="N323" s="32" t="s">
        <v>297</v>
      </c>
      <c r="O323" s="32" t="s">
        <v>2264</v>
      </c>
      <c r="P323" s="44"/>
      <c r="Q323" s="44"/>
      <c r="R323" s="47"/>
      <c r="S323" s="47"/>
      <c r="T323" s="36">
        <v>0</v>
      </c>
      <c r="U323" s="36">
        <v>0</v>
      </c>
      <c r="V323" s="32"/>
      <c r="W323" s="32">
        <v>2016</v>
      </c>
      <c r="X323" s="142" t="s">
        <v>2314</v>
      </c>
    </row>
    <row r="324" spans="1:134" s="7" customFormat="1" ht="63.75" x14ac:dyDescent="0.2">
      <c r="A324" s="70" t="s">
        <v>2403</v>
      </c>
      <c r="B324" s="32" t="s">
        <v>28</v>
      </c>
      <c r="C324" s="44" t="s">
        <v>293</v>
      </c>
      <c r="D324" s="98" t="s">
        <v>294</v>
      </c>
      <c r="E324" s="98" t="s">
        <v>294</v>
      </c>
      <c r="F324" s="98" t="s">
        <v>2404</v>
      </c>
      <c r="G324" s="32" t="s">
        <v>2225</v>
      </c>
      <c r="H324" s="43">
        <v>100</v>
      </c>
      <c r="I324" s="32">
        <v>710000000</v>
      </c>
      <c r="J324" s="32" t="s">
        <v>33</v>
      </c>
      <c r="K324" s="32" t="s">
        <v>580</v>
      </c>
      <c r="L324" s="32" t="s">
        <v>296</v>
      </c>
      <c r="M324" s="32"/>
      <c r="N324" s="32" t="s">
        <v>1549</v>
      </c>
      <c r="O324" s="32" t="s">
        <v>2264</v>
      </c>
      <c r="P324" s="44"/>
      <c r="Q324" s="44"/>
      <c r="R324" s="47"/>
      <c r="S324" s="47"/>
      <c r="T324" s="36">
        <v>88830000</v>
      </c>
      <c r="U324" s="36">
        <v>99489600.000000015</v>
      </c>
      <c r="V324" s="32"/>
      <c r="W324" s="32">
        <v>2016</v>
      </c>
      <c r="X324" s="142" t="s">
        <v>2405</v>
      </c>
    </row>
    <row r="325" spans="1:134" s="73" customFormat="1" ht="25.5" customHeight="1" x14ac:dyDescent="0.2">
      <c r="A325" s="70" t="s">
        <v>718</v>
      </c>
      <c r="B325" s="32" t="s">
        <v>28</v>
      </c>
      <c r="C325" s="32" t="s">
        <v>298</v>
      </c>
      <c r="D325" s="98" t="s">
        <v>299</v>
      </c>
      <c r="E325" s="98" t="s">
        <v>299</v>
      </c>
      <c r="F325" s="98" t="s">
        <v>300</v>
      </c>
      <c r="G325" s="32" t="s">
        <v>32</v>
      </c>
      <c r="H325" s="43">
        <v>100</v>
      </c>
      <c r="I325" s="32">
        <v>710000000</v>
      </c>
      <c r="J325" s="32" t="s">
        <v>33</v>
      </c>
      <c r="K325" s="32" t="s">
        <v>1178</v>
      </c>
      <c r="L325" s="41" t="s">
        <v>1166</v>
      </c>
      <c r="M325" s="32"/>
      <c r="N325" s="32" t="s">
        <v>301</v>
      </c>
      <c r="O325" s="32" t="s">
        <v>2264</v>
      </c>
      <c r="P325" s="32"/>
      <c r="Q325" s="32"/>
      <c r="R325" s="36"/>
      <c r="S325" s="36"/>
      <c r="T325" s="36">
        <v>450000</v>
      </c>
      <c r="U325" s="36">
        <v>504000</v>
      </c>
      <c r="V325" s="32"/>
      <c r="W325" s="32" t="s">
        <v>1551</v>
      </c>
      <c r="X325" s="194"/>
    </row>
    <row r="326" spans="1:134" s="7" customFormat="1" ht="38.25" x14ac:dyDescent="0.2">
      <c r="A326" s="70" t="s">
        <v>719</v>
      </c>
      <c r="B326" s="32" t="s">
        <v>28</v>
      </c>
      <c r="C326" s="44" t="s">
        <v>302</v>
      </c>
      <c r="D326" s="98" t="s">
        <v>303</v>
      </c>
      <c r="E326" s="98" t="s">
        <v>304</v>
      </c>
      <c r="F326" s="98" t="s">
        <v>305</v>
      </c>
      <c r="G326" s="32" t="s">
        <v>2225</v>
      </c>
      <c r="H326" s="46">
        <v>70</v>
      </c>
      <c r="I326" s="32">
        <v>710000000</v>
      </c>
      <c r="J326" s="32" t="s">
        <v>33</v>
      </c>
      <c r="K326" s="32" t="s">
        <v>55</v>
      </c>
      <c r="L326" s="44" t="s">
        <v>2406</v>
      </c>
      <c r="M326" s="44"/>
      <c r="N326" s="32" t="s">
        <v>57</v>
      </c>
      <c r="O326" s="35" t="s">
        <v>2264</v>
      </c>
      <c r="P326" s="44"/>
      <c r="Q326" s="44"/>
      <c r="R326" s="47"/>
      <c r="S326" s="47"/>
      <c r="T326" s="47">
        <v>0</v>
      </c>
      <c r="U326" s="47">
        <v>0</v>
      </c>
      <c r="V326" s="44"/>
      <c r="W326" s="32">
        <v>2015</v>
      </c>
      <c r="X326" s="72" t="s">
        <v>2314</v>
      </c>
    </row>
    <row r="327" spans="1:134" s="127" customFormat="1" ht="38.25" x14ac:dyDescent="0.25">
      <c r="A327" s="70" t="s">
        <v>2407</v>
      </c>
      <c r="B327" s="32" t="s">
        <v>28</v>
      </c>
      <c r="C327" s="44" t="s">
        <v>302</v>
      </c>
      <c r="D327" s="98" t="s">
        <v>303</v>
      </c>
      <c r="E327" s="98" t="s">
        <v>304</v>
      </c>
      <c r="F327" s="98" t="s">
        <v>305</v>
      </c>
      <c r="G327" s="32" t="s">
        <v>2225</v>
      </c>
      <c r="H327" s="46">
        <v>70</v>
      </c>
      <c r="I327" s="32">
        <v>710000000</v>
      </c>
      <c r="J327" s="32" t="s">
        <v>33</v>
      </c>
      <c r="K327" s="32" t="s">
        <v>2408</v>
      </c>
      <c r="L327" s="44" t="s">
        <v>2406</v>
      </c>
      <c r="M327" s="44"/>
      <c r="N327" s="32" t="s">
        <v>1549</v>
      </c>
      <c r="O327" s="35" t="s">
        <v>2264</v>
      </c>
      <c r="P327" s="44"/>
      <c r="Q327" s="44"/>
      <c r="R327" s="47"/>
      <c r="S327" s="47"/>
      <c r="T327" s="47">
        <v>0</v>
      </c>
      <c r="U327" s="47">
        <v>0</v>
      </c>
      <c r="V327" s="44"/>
      <c r="W327" s="32">
        <v>2016</v>
      </c>
      <c r="X327" s="72" t="s">
        <v>2862</v>
      </c>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c r="BL327" s="26"/>
      <c r="BM327" s="26"/>
      <c r="BN327" s="26"/>
      <c r="BO327" s="26"/>
      <c r="BP327" s="26"/>
      <c r="BQ327" s="26"/>
      <c r="BR327" s="26"/>
      <c r="BS327" s="26"/>
      <c r="BT327" s="26"/>
      <c r="BU327" s="26"/>
      <c r="BV327" s="26"/>
      <c r="BW327" s="26"/>
      <c r="BX327" s="26"/>
      <c r="BY327" s="26"/>
      <c r="BZ327" s="26"/>
      <c r="CA327" s="26"/>
      <c r="CB327" s="26"/>
      <c r="CC327" s="26"/>
      <c r="CD327" s="26"/>
      <c r="CE327" s="26"/>
      <c r="CF327" s="26"/>
      <c r="CG327" s="26"/>
      <c r="CH327" s="26"/>
      <c r="CI327" s="26"/>
      <c r="CJ327" s="26"/>
      <c r="CK327" s="26"/>
      <c r="CL327" s="26"/>
      <c r="CM327" s="26"/>
      <c r="CN327" s="26"/>
      <c r="CO327" s="26"/>
      <c r="CP327" s="26"/>
      <c r="CQ327" s="26"/>
      <c r="CR327" s="26"/>
      <c r="CS327" s="26"/>
      <c r="CT327" s="26"/>
      <c r="CU327" s="26"/>
      <c r="CV327" s="26"/>
      <c r="CW327" s="26"/>
      <c r="CX327" s="26"/>
      <c r="CY327" s="26"/>
      <c r="CZ327" s="26"/>
      <c r="DA327" s="26"/>
      <c r="DB327" s="26"/>
      <c r="DC327" s="26"/>
      <c r="DD327" s="26"/>
      <c r="DE327" s="26"/>
      <c r="DF327" s="26"/>
      <c r="DG327" s="26"/>
      <c r="DH327" s="26"/>
      <c r="DI327" s="26"/>
      <c r="DJ327" s="26"/>
      <c r="DK327" s="26"/>
      <c r="DL327" s="26"/>
      <c r="DM327" s="26"/>
      <c r="DN327" s="26"/>
      <c r="DO327" s="26"/>
      <c r="DP327" s="26"/>
      <c r="DQ327" s="26"/>
      <c r="DR327" s="26"/>
      <c r="DS327" s="26"/>
      <c r="DT327" s="26"/>
      <c r="DU327" s="26"/>
      <c r="DV327" s="26"/>
      <c r="DW327" s="26"/>
      <c r="DX327" s="26"/>
      <c r="DY327" s="26"/>
      <c r="DZ327" s="26"/>
      <c r="EA327" s="26"/>
      <c r="EB327" s="26"/>
      <c r="EC327" s="26"/>
      <c r="ED327" s="26"/>
    </row>
    <row r="328" spans="1:134" s="127" customFormat="1" ht="38.25" x14ac:dyDescent="0.25">
      <c r="A328" s="70" t="s">
        <v>2947</v>
      </c>
      <c r="B328" s="32" t="s">
        <v>28</v>
      </c>
      <c r="C328" s="44" t="s">
        <v>302</v>
      </c>
      <c r="D328" s="98" t="s">
        <v>303</v>
      </c>
      <c r="E328" s="98" t="s">
        <v>304</v>
      </c>
      <c r="F328" s="98" t="s">
        <v>305</v>
      </c>
      <c r="G328" s="32" t="s">
        <v>2225</v>
      </c>
      <c r="H328" s="46">
        <v>70</v>
      </c>
      <c r="I328" s="32">
        <v>710000000</v>
      </c>
      <c r="J328" s="32" t="s">
        <v>33</v>
      </c>
      <c r="K328" s="32" t="s">
        <v>2946</v>
      </c>
      <c r="L328" s="44" t="s">
        <v>2945</v>
      </c>
      <c r="M328" s="44"/>
      <c r="N328" s="32" t="s">
        <v>1173</v>
      </c>
      <c r="O328" s="35" t="s">
        <v>2265</v>
      </c>
      <c r="P328" s="44"/>
      <c r="Q328" s="44"/>
      <c r="R328" s="47"/>
      <c r="S328" s="47"/>
      <c r="T328" s="47">
        <v>110737000</v>
      </c>
      <c r="U328" s="47">
        <v>110737000</v>
      </c>
      <c r="V328" s="44"/>
      <c r="W328" s="32">
        <v>2016</v>
      </c>
      <c r="X328" s="72" t="s">
        <v>2944</v>
      </c>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c r="BL328" s="26"/>
      <c r="BM328" s="26"/>
      <c r="BN328" s="26"/>
      <c r="BO328" s="26"/>
      <c r="BP328" s="26"/>
      <c r="BQ328" s="26"/>
      <c r="BR328" s="26"/>
      <c r="BS328" s="26"/>
      <c r="BT328" s="26"/>
      <c r="BU328" s="26"/>
      <c r="BV328" s="26"/>
      <c r="BW328" s="26"/>
      <c r="BX328" s="26"/>
      <c r="BY328" s="26"/>
      <c r="BZ328" s="26"/>
      <c r="CA328" s="26"/>
      <c r="CB328" s="26"/>
      <c r="CC328" s="26"/>
      <c r="CD328" s="26"/>
      <c r="CE328" s="26"/>
      <c r="CF328" s="26"/>
      <c r="CG328" s="26"/>
      <c r="CH328" s="26"/>
      <c r="CI328" s="26"/>
      <c r="CJ328" s="26"/>
      <c r="CK328" s="26"/>
      <c r="CL328" s="26"/>
      <c r="CM328" s="26"/>
      <c r="CN328" s="26"/>
      <c r="CO328" s="26"/>
      <c r="CP328" s="26"/>
      <c r="CQ328" s="26"/>
      <c r="CR328" s="26"/>
      <c r="CS328" s="26"/>
      <c r="CT328" s="26"/>
      <c r="CU328" s="26"/>
      <c r="CV328" s="26"/>
      <c r="CW328" s="26"/>
      <c r="CX328" s="26"/>
      <c r="CY328" s="26"/>
      <c r="CZ328" s="26"/>
      <c r="DA328" s="26"/>
      <c r="DB328" s="26"/>
      <c r="DC328" s="26"/>
      <c r="DD328" s="26"/>
      <c r="DE328" s="26"/>
      <c r="DF328" s="26"/>
      <c r="DG328" s="26"/>
      <c r="DH328" s="26"/>
      <c r="DI328" s="26"/>
      <c r="DJ328" s="26"/>
      <c r="DK328" s="26"/>
      <c r="DL328" s="26"/>
      <c r="DM328" s="26"/>
      <c r="DN328" s="26"/>
      <c r="DO328" s="26"/>
      <c r="DP328" s="26"/>
      <c r="DQ328" s="26"/>
      <c r="DR328" s="26"/>
      <c r="DS328" s="26"/>
      <c r="DT328" s="26"/>
      <c r="DU328" s="26"/>
      <c r="DV328" s="26"/>
      <c r="DW328" s="26"/>
      <c r="DX328" s="26"/>
      <c r="DY328" s="26"/>
      <c r="DZ328" s="26"/>
      <c r="EA328" s="26"/>
      <c r="EB328" s="26"/>
      <c r="EC328" s="26"/>
      <c r="ED328" s="26"/>
    </row>
    <row r="329" spans="1:134" s="7" customFormat="1" ht="38.25" x14ac:dyDescent="0.2">
      <c r="A329" s="70" t="s">
        <v>720</v>
      </c>
      <c r="B329" s="32" t="s">
        <v>28</v>
      </c>
      <c r="C329" s="44" t="s">
        <v>302</v>
      </c>
      <c r="D329" s="98" t="s">
        <v>303</v>
      </c>
      <c r="E329" s="98" t="s">
        <v>304</v>
      </c>
      <c r="F329" s="98" t="s">
        <v>306</v>
      </c>
      <c r="G329" s="32" t="s">
        <v>2225</v>
      </c>
      <c r="H329" s="46">
        <v>70</v>
      </c>
      <c r="I329" s="32">
        <v>710000000</v>
      </c>
      <c r="J329" s="32" t="s">
        <v>33</v>
      </c>
      <c r="K329" s="32" t="s">
        <v>55</v>
      </c>
      <c r="L329" s="44" t="s">
        <v>2406</v>
      </c>
      <c r="M329" s="44"/>
      <c r="N329" s="32" t="s">
        <v>57</v>
      </c>
      <c r="O329" s="32" t="s">
        <v>2264</v>
      </c>
      <c r="P329" s="44"/>
      <c r="Q329" s="44"/>
      <c r="R329" s="47"/>
      <c r="S329" s="47"/>
      <c r="T329" s="36">
        <v>0</v>
      </c>
      <c r="U329" s="47">
        <v>0</v>
      </c>
      <c r="V329" s="44"/>
      <c r="W329" s="32">
        <v>2015</v>
      </c>
      <c r="X329" s="72" t="s">
        <v>2314</v>
      </c>
    </row>
    <row r="330" spans="1:134" s="127" customFormat="1" ht="38.25" x14ac:dyDescent="0.25">
      <c r="A330" s="70" t="s">
        <v>2410</v>
      </c>
      <c r="B330" s="32" t="s">
        <v>28</v>
      </c>
      <c r="C330" s="44" t="s">
        <v>302</v>
      </c>
      <c r="D330" s="98" t="s">
        <v>303</v>
      </c>
      <c r="E330" s="98" t="s">
        <v>304</v>
      </c>
      <c r="F330" s="98" t="s">
        <v>306</v>
      </c>
      <c r="G330" s="32" t="s">
        <v>2225</v>
      </c>
      <c r="H330" s="46">
        <v>70</v>
      </c>
      <c r="I330" s="32">
        <v>710000000</v>
      </c>
      <c r="J330" s="32" t="s">
        <v>33</v>
      </c>
      <c r="K330" s="32" t="s">
        <v>2408</v>
      </c>
      <c r="L330" s="44" t="s">
        <v>2406</v>
      </c>
      <c r="M330" s="44"/>
      <c r="N330" s="32" t="s">
        <v>1549</v>
      </c>
      <c r="O330" s="32" t="s">
        <v>2264</v>
      </c>
      <c r="P330" s="44"/>
      <c r="Q330" s="44"/>
      <c r="R330" s="47"/>
      <c r="S330" s="47"/>
      <c r="T330" s="36">
        <v>0</v>
      </c>
      <c r="U330" s="47">
        <v>0</v>
      </c>
      <c r="V330" s="44"/>
      <c r="W330" s="32">
        <v>2016</v>
      </c>
      <c r="X330" s="72" t="s">
        <v>2862</v>
      </c>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c r="BB330" s="26"/>
      <c r="BC330" s="26"/>
      <c r="BD330" s="26"/>
      <c r="BE330" s="26"/>
      <c r="BF330" s="26"/>
      <c r="BG330" s="26"/>
      <c r="BH330" s="26"/>
      <c r="BI330" s="26"/>
      <c r="BJ330" s="26"/>
      <c r="BK330" s="26"/>
      <c r="BL330" s="26"/>
      <c r="BM330" s="26"/>
      <c r="BN330" s="26"/>
      <c r="BO330" s="26"/>
      <c r="BP330" s="26"/>
      <c r="BQ330" s="26"/>
      <c r="BR330" s="26"/>
      <c r="BS330" s="26"/>
      <c r="BT330" s="26"/>
      <c r="BU330" s="26"/>
      <c r="BV330" s="26"/>
      <c r="BW330" s="26"/>
      <c r="BX330" s="26"/>
      <c r="BY330" s="26"/>
      <c r="BZ330" s="26"/>
      <c r="CA330" s="26"/>
      <c r="CB330" s="26"/>
      <c r="CC330" s="26"/>
      <c r="CD330" s="26"/>
      <c r="CE330" s="26"/>
      <c r="CF330" s="26"/>
      <c r="CG330" s="26"/>
      <c r="CH330" s="26"/>
      <c r="CI330" s="26"/>
      <c r="CJ330" s="26"/>
      <c r="CK330" s="26"/>
      <c r="CL330" s="26"/>
      <c r="CM330" s="26"/>
      <c r="CN330" s="26"/>
      <c r="CO330" s="26"/>
      <c r="CP330" s="26"/>
      <c r="CQ330" s="26"/>
      <c r="CR330" s="26"/>
      <c r="CS330" s="26"/>
      <c r="CT330" s="26"/>
      <c r="CU330" s="26"/>
      <c r="CV330" s="26"/>
      <c r="CW330" s="26"/>
      <c r="CX330" s="26"/>
      <c r="CY330" s="26"/>
      <c r="CZ330" s="26"/>
      <c r="DA330" s="26"/>
      <c r="DB330" s="26"/>
      <c r="DC330" s="26"/>
      <c r="DD330" s="26"/>
      <c r="DE330" s="26"/>
      <c r="DF330" s="26"/>
      <c r="DG330" s="26"/>
      <c r="DH330" s="26"/>
      <c r="DI330" s="26"/>
      <c r="DJ330" s="26"/>
      <c r="DK330" s="26"/>
      <c r="DL330" s="26"/>
      <c r="DM330" s="26"/>
      <c r="DN330" s="26"/>
      <c r="DO330" s="26"/>
      <c r="DP330" s="26"/>
      <c r="DQ330" s="26"/>
      <c r="DR330" s="26"/>
      <c r="DS330" s="26"/>
      <c r="DT330" s="26"/>
      <c r="DU330" s="26"/>
      <c r="DV330" s="26"/>
      <c r="DW330" s="26"/>
      <c r="DX330" s="26"/>
      <c r="DY330" s="26"/>
      <c r="DZ330" s="26"/>
      <c r="EA330" s="26"/>
      <c r="EB330" s="26"/>
      <c r="EC330" s="26"/>
      <c r="ED330" s="26"/>
    </row>
    <row r="331" spans="1:134" s="127" customFormat="1" ht="38.25" x14ac:dyDescent="0.25">
      <c r="A331" s="70" t="s">
        <v>2948</v>
      </c>
      <c r="B331" s="32" t="s">
        <v>28</v>
      </c>
      <c r="C331" s="44" t="s">
        <v>302</v>
      </c>
      <c r="D331" s="98" t="s">
        <v>303</v>
      </c>
      <c r="E331" s="98" t="s">
        <v>304</v>
      </c>
      <c r="F331" s="98" t="s">
        <v>306</v>
      </c>
      <c r="G331" s="32" t="s">
        <v>2225</v>
      </c>
      <c r="H331" s="46">
        <v>70</v>
      </c>
      <c r="I331" s="32">
        <v>710000000</v>
      </c>
      <c r="J331" s="32" t="s">
        <v>33</v>
      </c>
      <c r="K331" s="32" t="s">
        <v>2946</v>
      </c>
      <c r="L331" s="44" t="s">
        <v>2945</v>
      </c>
      <c r="M331" s="44"/>
      <c r="N331" s="32" t="s">
        <v>1173</v>
      </c>
      <c r="O331" s="32" t="s">
        <v>2265</v>
      </c>
      <c r="P331" s="44"/>
      <c r="Q331" s="44"/>
      <c r="R331" s="47"/>
      <c r="S331" s="47"/>
      <c r="T331" s="36">
        <v>205793800</v>
      </c>
      <c r="U331" s="47">
        <v>205793800</v>
      </c>
      <c r="V331" s="44"/>
      <c r="W331" s="32">
        <v>2016</v>
      </c>
      <c r="X331" s="72" t="s">
        <v>2944</v>
      </c>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c r="BL331" s="26"/>
      <c r="BM331" s="26"/>
      <c r="BN331" s="26"/>
      <c r="BO331" s="26"/>
      <c r="BP331" s="26"/>
      <c r="BQ331" s="26"/>
      <c r="BR331" s="26"/>
      <c r="BS331" s="26"/>
      <c r="BT331" s="26"/>
      <c r="BU331" s="26"/>
      <c r="BV331" s="26"/>
      <c r="BW331" s="26"/>
      <c r="BX331" s="26"/>
      <c r="BY331" s="26"/>
      <c r="BZ331" s="26"/>
      <c r="CA331" s="26"/>
      <c r="CB331" s="26"/>
      <c r="CC331" s="26"/>
      <c r="CD331" s="26"/>
      <c r="CE331" s="26"/>
      <c r="CF331" s="26"/>
      <c r="CG331" s="26"/>
      <c r="CH331" s="26"/>
      <c r="CI331" s="26"/>
      <c r="CJ331" s="26"/>
      <c r="CK331" s="26"/>
      <c r="CL331" s="26"/>
      <c r="CM331" s="26"/>
      <c r="CN331" s="26"/>
      <c r="CO331" s="26"/>
      <c r="CP331" s="26"/>
      <c r="CQ331" s="26"/>
      <c r="CR331" s="26"/>
      <c r="CS331" s="26"/>
      <c r="CT331" s="26"/>
      <c r="CU331" s="26"/>
      <c r="CV331" s="26"/>
      <c r="CW331" s="26"/>
      <c r="CX331" s="26"/>
      <c r="CY331" s="26"/>
      <c r="CZ331" s="26"/>
      <c r="DA331" s="26"/>
      <c r="DB331" s="26"/>
      <c r="DC331" s="26"/>
      <c r="DD331" s="26"/>
      <c r="DE331" s="26"/>
      <c r="DF331" s="26"/>
      <c r="DG331" s="26"/>
      <c r="DH331" s="26"/>
      <c r="DI331" s="26"/>
      <c r="DJ331" s="26"/>
      <c r="DK331" s="26"/>
      <c r="DL331" s="26"/>
      <c r="DM331" s="26"/>
      <c r="DN331" s="26"/>
      <c r="DO331" s="26"/>
      <c r="DP331" s="26"/>
      <c r="DQ331" s="26"/>
      <c r="DR331" s="26"/>
      <c r="DS331" s="26"/>
      <c r="DT331" s="26"/>
      <c r="DU331" s="26"/>
      <c r="DV331" s="26"/>
      <c r="DW331" s="26"/>
      <c r="DX331" s="26"/>
      <c r="DY331" s="26"/>
      <c r="DZ331" s="26"/>
      <c r="EA331" s="26"/>
      <c r="EB331" s="26"/>
      <c r="EC331" s="26"/>
      <c r="ED331" s="26"/>
    </row>
    <row r="332" spans="1:134" s="7" customFormat="1" ht="38.25" x14ac:dyDescent="0.2">
      <c r="A332" s="70" t="s">
        <v>721</v>
      </c>
      <c r="B332" s="32" t="s">
        <v>28</v>
      </c>
      <c r="C332" s="44" t="s">
        <v>302</v>
      </c>
      <c r="D332" s="98" t="s">
        <v>303</v>
      </c>
      <c r="E332" s="98" t="s">
        <v>304</v>
      </c>
      <c r="F332" s="98" t="s">
        <v>307</v>
      </c>
      <c r="G332" s="32" t="s">
        <v>2225</v>
      </c>
      <c r="H332" s="46">
        <v>70</v>
      </c>
      <c r="I332" s="32">
        <v>710000000</v>
      </c>
      <c r="J332" s="32" t="s">
        <v>33</v>
      </c>
      <c r="K332" s="32" t="s">
        <v>55</v>
      </c>
      <c r="L332" s="44" t="s">
        <v>2406</v>
      </c>
      <c r="M332" s="44"/>
      <c r="N332" s="32" t="s">
        <v>57</v>
      </c>
      <c r="O332" s="35" t="s">
        <v>2264</v>
      </c>
      <c r="P332" s="44"/>
      <c r="Q332" s="44"/>
      <c r="R332" s="47"/>
      <c r="S332" s="47"/>
      <c r="T332" s="36">
        <v>0</v>
      </c>
      <c r="U332" s="47">
        <v>0</v>
      </c>
      <c r="V332" s="44"/>
      <c r="W332" s="32">
        <v>2015</v>
      </c>
      <c r="X332" s="72" t="s">
        <v>2314</v>
      </c>
    </row>
    <row r="333" spans="1:134" s="127" customFormat="1" ht="38.25" x14ac:dyDescent="0.25">
      <c r="A333" s="70" t="s">
        <v>2411</v>
      </c>
      <c r="B333" s="32" t="s">
        <v>28</v>
      </c>
      <c r="C333" s="44" t="s">
        <v>302</v>
      </c>
      <c r="D333" s="98" t="s">
        <v>303</v>
      </c>
      <c r="E333" s="98" t="s">
        <v>304</v>
      </c>
      <c r="F333" s="98" t="s">
        <v>2412</v>
      </c>
      <c r="G333" s="32" t="s">
        <v>2225</v>
      </c>
      <c r="H333" s="46">
        <v>70</v>
      </c>
      <c r="I333" s="32">
        <v>710000000</v>
      </c>
      <c r="J333" s="32" t="s">
        <v>33</v>
      </c>
      <c r="K333" s="32" t="s">
        <v>2408</v>
      </c>
      <c r="L333" s="44" t="s">
        <v>2406</v>
      </c>
      <c r="M333" s="44"/>
      <c r="N333" s="32" t="s">
        <v>1549</v>
      </c>
      <c r="O333" s="32" t="s">
        <v>2264</v>
      </c>
      <c r="P333" s="44"/>
      <c r="Q333" s="44"/>
      <c r="R333" s="47"/>
      <c r="S333" s="47"/>
      <c r="T333" s="36">
        <v>0</v>
      </c>
      <c r="U333" s="47">
        <v>0</v>
      </c>
      <c r="V333" s="44"/>
      <c r="W333" s="32">
        <v>2016</v>
      </c>
      <c r="X333" s="72" t="s">
        <v>2862</v>
      </c>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c r="BB333" s="26"/>
      <c r="BC333" s="26"/>
      <c r="BD333" s="26"/>
      <c r="BE333" s="26"/>
      <c r="BF333" s="26"/>
      <c r="BG333" s="26"/>
      <c r="BH333" s="26"/>
      <c r="BI333" s="26"/>
      <c r="BJ333" s="26"/>
      <c r="BK333" s="26"/>
      <c r="BL333" s="26"/>
      <c r="BM333" s="26"/>
      <c r="BN333" s="26"/>
      <c r="BO333" s="26"/>
      <c r="BP333" s="26"/>
      <c r="BQ333" s="26"/>
      <c r="BR333" s="26"/>
      <c r="BS333" s="26"/>
      <c r="BT333" s="26"/>
      <c r="BU333" s="26"/>
      <c r="BV333" s="26"/>
      <c r="BW333" s="26"/>
      <c r="BX333" s="26"/>
      <c r="BY333" s="26"/>
      <c r="BZ333" s="26"/>
      <c r="CA333" s="26"/>
      <c r="CB333" s="26"/>
      <c r="CC333" s="26"/>
      <c r="CD333" s="26"/>
      <c r="CE333" s="26"/>
      <c r="CF333" s="26"/>
      <c r="CG333" s="26"/>
      <c r="CH333" s="26"/>
      <c r="CI333" s="26"/>
      <c r="CJ333" s="26"/>
      <c r="CK333" s="26"/>
      <c r="CL333" s="26"/>
      <c r="CM333" s="26"/>
      <c r="CN333" s="26"/>
      <c r="CO333" s="26"/>
      <c r="CP333" s="26"/>
      <c r="CQ333" s="26"/>
      <c r="CR333" s="26"/>
      <c r="CS333" s="26"/>
      <c r="CT333" s="26"/>
      <c r="CU333" s="26"/>
      <c r="CV333" s="26"/>
      <c r="CW333" s="26"/>
      <c r="CX333" s="26"/>
      <c r="CY333" s="26"/>
      <c r="CZ333" s="26"/>
      <c r="DA333" s="26"/>
      <c r="DB333" s="26"/>
      <c r="DC333" s="26"/>
      <c r="DD333" s="26"/>
      <c r="DE333" s="26"/>
      <c r="DF333" s="26"/>
      <c r="DG333" s="26"/>
      <c r="DH333" s="26"/>
      <c r="DI333" s="26"/>
      <c r="DJ333" s="26"/>
      <c r="DK333" s="26"/>
      <c r="DL333" s="26"/>
      <c r="DM333" s="26"/>
      <c r="DN333" s="26"/>
      <c r="DO333" s="26"/>
      <c r="DP333" s="26"/>
      <c r="DQ333" s="26"/>
      <c r="DR333" s="26"/>
      <c r="DS333" s="26"/>
      <c r="DT333" s="26"/>
      <c r="DU333" s="26"/>
      <c r="DV333" s="26"/>
      <c r="DW333" s="26"/>
      <c r="DX333" s="26"/>
      <c r="DY333" s="26"/>
      <c r="DZ333" s="26"/>
      <c r="EA333" s="26"/>
      <c r="EB333" s="26"/>
      <c r="EC333" s="26"/>
      <c r="ED333" s="26"/>
    </row>
    <row r="334" spans="1:134" s="127" customFormat="1" ht="38.25" x14ac:dyDescent="0.25">
      <c r="A334" s="70" t="s">
        <v>2949</v>
      </c>
      <c r="B334" s="32" t="s">
        <v>28</v>
      </c>
      <c r="C334" s="44" t="s">
        <v>302</v>
      </c>
      <c r="D334" s="98" t="s">
        <v>303</v>
      </c>
      <c r="E334" s="98" t="s">
        <v>304</v>
      </c>
      <c r="F334" s="98" t="s">
        <v>2412</v>
      </c>
      <c r="G334" s="32" t="s">
        <v>2225</v>
      </c>
      <c r="H334" s="46">
        <v>70</v>
      </c>
      <c r="I334" s="32">
        <v>710000000</v>
      </c>
      <c r="J334" s="32" t="s">
        <v>33</v>
      </c>
      <c r="K334" s="32" t="s">
        <v>2946</v>
      </c>
      <c r="L334" s="44" t="s">
        <v>2945</v>
      </c>
      <c r="M334" s="44"/>
      <c r="N334" s="32" t="s">
        <v>1173</v>
      </c>
      <c r="O334" s="32" t="s">
        <v>2265</v>
      </c>
      <c r="P334" s="44"/>
      <c r="Q334" s="44"/>
      <c r="R334" s="47"/>
      <c r="S334" s="47"/>
      <c r="T334" s="47">
        <v>23537640</v>
      </c>
      <c r="U334" s="47">
        <v>23537640</v>
      </c>
      <c r="V334" s="44"/>
      <c r="W334" s="32">
        <v>2016</v>
      </c>
      <c r="X334" s="72" t="s">
        <v>2944</v>
      </c>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c r="BB334" s="26"/>
      <c r="BC334" s="26"/>
      <c r="BD334" s="26"/>
      <c r="BE334" s="26"/>
      <c r="BF334" s="26"/>
      <c r="BG334" s="26"/>
      <c r="BH334" s="26"/>
      <c r="BI334" s="26"/>
      <c r="BJ334" s="26"/>
      <c r="BK334" s="26"/>
      <c r="BL334" s="26"/>
      <c r="BM334" s="26"/>
      <c r="BN334" s="26"/>
      <c r="BO334" s="26"/>
      <c r="BP334" s="26"/>
      <c r="BQ334" s="26"/>
      <c r="BR334" s="26"/>
      <c r="BS334" s="26"/>
      <c r="BT334" s="26"/>
      <c r="BU334" s="26"/>
      <c r="BV334" s="26"/>
      <c r="BW334" s="26"/>
      <c r="BX334" s="26"/>
      <c r="BY334" s="26"/>
      <c r="BZ334" s="26"/>
      <c r="CA334" s="26"/>
      <c r="CB334" s="26"/>
      <c r="CC334" s="26"/>
      <c r="CD334" s="26"/>
      <c r="CE334" s="26"/>
      <c r="CF334" s="26"/>
      <c r="CG334" s="26"/>
      <c r="CH334" s="26"/>
      <c r="CI334" s="26"/>
      <c r="CJ334" s="26"/>
      <c r="CK334" s="26"/>
      <c r="CL334" s="26"/>
      <c r="CM334" s="26"/>
      <c r="CN334" s="26"/>
      <c r="CO334" s="26"/>
      <c r="CP334" s="26"/>
      <c r="CQ334" s="26"/>
      <c r="CR334" s="26"/>
      <c r="CS334" s="26"/>
      <c r="CT334" s="26"/>
      <c r="CU334" s="26"/>
      <c r="CV334" s="26"/>
      <c r="CW334" s="26"/>
      <c r="CX334" s="26"/>
      <c r="CY334" s="26"/>
      <c r="CZ334" s="26"/>
      <c r="DA334" s="26"/>
      <c r="DB334" s="26"/>
      <c r="DC334" s="26"/>
      <c r="DD334" s="26"/>
      <c r="DE334" s="26"/>
      <c r="DF334" s="26"/>
      <c r="DG334" s="26"/>
      <c r="DH334" s="26"/>
      <c r="DI334" s="26"/>
      <c r="DJ334" s="26"/>
      <c r="DK334" s="26"/>
      <c r="DL334" s="26"/>
      <c r="DM334" s="26"/>
      <c r="DN334" s="26"/>
      <c r="DO334" s="26"/>
      <c r="DP334" s="26"/>
      <c r="DQ334" s="26"/>
      <c r="DR334" s="26"/>
      <c r="DS334" s="26"/>
      <c r="DT334" s="26"/>
      <c r="DU334" s="26"/>
      <c r="DV334" s="26"/>
      <c r="DW334" s="26"/>
      <c r="DX334" s="26"/>
      <c r="DY334" s="26"/>
      <c r="DZ334" s="26"/>
      <c r="EA334" s="26"/>
      <c r="EB334" s="26"/>
      <c r="EC334" s="26"/>
      <c r="ED334" s="26"/>
    </row>
    <row r="335" spans="1:134" s="7" customFormat="1" ht="63.75" x14ac:dyDescent="0.2">
      <c r="A335" s="70" t="s">
        <v>722</v>
      </c>
      <c r="B335" s="32" t="s">
        <v>28</v>
      </c>
      <c r="C335" s="44" t="s">
        <v>302</v>
      </c>
      <c r="D335" s="98" t="s">
        <v>303</v>
      </c>
      <c r="E335" s="98" t="s">
        <v>304</v>
      </c>
      <c r="F335" s="98" t="s">
        <v>308</v>
      </c>
      <c r="G335" s="32" t="s">
        <v>2225</v>
      </c>
      <c r="H335" s="46">
        <v>70</v>
      </c>
      <c r="I335" s="32">
        <v>710000000</v>
      </c>
      <c r="J335" s="32" t="s">
        <v>33</v>
      </c>
      <c r="K335" s="32" t="s">
        <v>55</v>
      </c>
      <c r="L335" s="44" t="s">
        <v>2406</v>
      </c>
      <c r="M335" s="44"/>
      <c r="N335" s="32" t="s">
        <v>57</v>
      </c>
      <c r="O335" s="32" t="s">
        <v>2264</v>
      </c>
      <c r="P335" s="44"/>
      <c r="Q335" s="44"/>
      <c r="R335" s="47"/>
      <c r="S335" s="47"/>
      <c r="T335" s="36">
        <v>0</v>
      </c>
      <c r="U335" s="47">
        <v>0</v>
      </c>
      <c r="V335" s="44"/>
      <c r="W335" s="32">
        <v>2015</v>
      </c>
      <c r="X335" s="72" t="s">
        <v>2314</v>
      </c>
    </row>
    <row r="336" spans="1:134" s="7" customFormat="1" ht="63.75" x14ac:dyDescent="0.2">
      <c r="A336" s="70" t="s">
        <v>2413</v>
      </c>
      <c r="B336" s="32" t="s">
        <v>28</v>
      </c>
      <c r="C336" s="44" t="s">
        <v>302</v>
      </c>
      <c r="D336" s="98" t="s">
        <v>303</v>
      </c>
      <c r="E336" s="98" t="s">
        <v>304</v>
      </c>
      <c r="F336" s="98" t="s">
        <v>308</v>
      </c>
      <c r="G336" s="32" t="s">
        <v>2225</v>
      </c>
      <c r="H336" s="46">
        <v>70</v>
      </c>
      <c r="I336" s="32">
        <v>710000000</v>
      </c>
      <c r="J336" s="32" t="s">
        <v>33</v>
      </c>
      <c r="K336" s="32" t="s">
        <v>563</v>
      </c>
      <c r="L336" s="44" t="s">
        <v>2406</v>
      </c>
      <c r="M336" s="44"/>
      <c r="N336" s="32" t="s">
        <v>1173</v>
      </c>
      <c r="O336" s="32" t="s">
        <v>2264</v>
      </c>
      <c r="P336" s="44"/>
      <c r="Q336" s="44"/>
      <c r="R336" s="47"/>
      <c r="S336" s="47"/>
      <c r="T336" s="36">
        <v>54602530</v>
      </c>
      <c r="U336" s="47">
        <v>61154833.600000001</v>
      </c>
      <c r="V336" s="44"/>
      <c r="W336" s="32">
        <v>2016</v>
      </c>
      <c r="X336" s="72" t="s">
        <v>2414</v>
      </c>
    </row>
    <row r="337" spans="1:134" s="7" customFormat="1" ht="38.25" x14ac:dyDescent="0.2">
      <c r="A337" s="70" t="s">
        <v>723</v>
      </c>
      <c r="B337" s="32" t="s">
        <v>28</v>
      </c>
      <c r="C337" s="44" t="s">
        <v>302</v>
      </c>
      <c r="D337" s="98" t="s">
        <v>303</v>
      </c>
      <c r="E337" s="98" t="s">
        <v>304</v>
      </c>
      <c r="F337" s="98" t="s">
        <v>309</v>
      </c>
      <c r="G337" s="32" t="s">
        <v>2225</v>
      </c>
      <c r="H337" s="46">
        <v>70</v>
      </c>
      <c r="I337" s="32">
        <v>710000000</v>
      </c>
      <c r="J337" s="32" t="s">
        <v>33</v>
      </c>
      <c r="K337" s="32" t="s">
        <v>55</v>
      </c>
      <c r="L337" s="44" t="s">
        <v>2406</v>
      </c>
      <c r="M337" s="44"/>
      <c r="N337" s="32" t="s">
        <v>57</v>
      </c>
      <c r="O337" s="35" t="s">
        <v>2264</v>
      </c>
      <c r="P337" s="44"/>
      <c r="Q337" s="44"/>
      <c r="R337" s="47"/>
      <c r="S337" s="47"/>
      <c r="T337" s="36">
        <v>0</v>
      </c>
      <c r="U337" s="47">
        <v>0</v>
      </c>
      <c r="V337" s="44"/>
      <c r="W337" s="32">
        <v>2015</v>
      </c>
      <c r="X337" s="72" t="s">
        <v>2314</v>
      </c>
    </row>
    <row r="338" spans="1:134" s="127" customFormat="1" ht="38.25" x14ac:dyDescent="0.25">
      <c r="A338" s="70" t="s">
        <v>2415</v>
      </c>
      <c r="B338" s="32" t="s">
        <v>28</v>
      </c>
      <c r="C338" s="44" t="s">
        <v>302</v>
      </c>
      <c r="D338" s="98" t="s">
        <v>303</v>
      </c>
      <c r="E338" s="98" t="s">
        <v>304</v>
      </c>
      <c r="F338" s="98" t="s">
        <v>309</v>
      </c>
      <c r="G338" s="32" t="s">
        <v>2225</v>
      </c>
      <c r="H338" s="46">
        <v>70</v>
      </c>
      <c r="I338" s="32">
        <v>710000000</v>
      </c>
      <c r="J338" s="32" t="s">
        <v>33</v>
      </c>
      <c r="K338" s="32" t="s">
        <v>2408</v>
      </c>
      <c r="L338" s="44" t="s">
        <v>2406</v>
      </c>
      <c r="M338" s="44"/>
      <c r="N338" s="32" t="s">
        <v>1549</v>
      </c>
      <c r="O338" s="32" t="s">
        <v>2264</v>
      </c>
      <c r="P338" s="44"/>
      <c r="Q338" s="44"/>
      <c r="R338" s="47"/>
      <c r="S338" s="47"/>
      <c r="T338" s="36">
        <v>0</v>
      </c>
      <c r="U338" s="47">
        <v>0</v>
      </c>
      <c r="V338" s="44"/>
      <c r="W338" s="32">
        <v>2016</v>
      </c>
      <c r="X338" s="72" t="s">
        <v>2862</v>
      </c>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c r="BL338" s="26"/>
      <c r="BM338" s="26"/>
      <c r="BN338" s="26"/>
      <c r="BO338" s="26"/>
      <c r="BP338" s="26"/>
      <c r="BQ338" s="26"/>
      <c r="BR338" s="26"/>
      <c r="BS338" s="26"/>
      <c r="BT338" s="26"/>
      <c r="BU338" s="26"/>
      <c r="BV338" s="26"/>
      <c r="BW338" s="26"/>
      <c r="BX338" s="26"/>
      <c r="BY338" s="26"/>
      <c r="BZ338" s="26"/>
      <c r="CA338" s="26"/>
      <c r="CB338" s="26"/>
      <c r="CC338" s="26"/>
      <c r="CD338" s="26"/>
      <c r="CE338" s="26"/>
      <c r="CF338" s="26"/>
      <c r="CG338" s="26"/>
      <c r="CH338" s="26"/>
      <c r="CI338" s="26"/>
      <c r="CJ338" s="26"/>
      <c r="CK338" s="26"/>
      <c r="CL338" s="26"/>
      <c r="CM338" s="26"/>
      <c r="CN338" s="26"/>
      <c r="CO338" s="26"/>
      <c r="CP338" s="26"/>
      <c r="CQ338" s="26"/>
      <c r="CR338" s="26"/>
      <c r="CS338" s="26"/>
      <c r="CT338" s="26"/>
      <c r="CU338" s="26"/>
      <c r="CV338" s="26"/>
      <c r="CW338" s="26"/>
      <c r="CX338" s="26"/>
      <c r="CY338" s="26"/>
      <c r="CZ338" s="26"/>
      <c r="DA338" s="26"/>
      <c r="DB338" s="26"/>
      <c r="DC338" s="26"/>
      <c r="DD338" s="26"/>
      <c r="DE338" s="26"/>
      <c r="DF338" s="26"/>
      <c r="DG338" s="26"/>
      <c r="DH338" s="26"/>
      <c r="DI338" s="26"/>
      <c r="DJ338" s="26"/>
      <c r="DK338" s="26"/>
      <c r="DL338" s="26"/>
      <c r="DM338" s="26"/>
      <c r="DN338" s="26"/>
      <c r="DO338" s="26"/>
      <c r="DP338" s="26"/>
      <c r="DQ338" s="26"/>
      <c r="DR338" s="26"/>
      <c r="DS338" s="26"/>
      <c r="DT338" s="26"/>
      <c r="DU338" s="26"/>
      <c r="DV338" s="26"/>
      <c r="DW338" s="26"/>
      <c r="DX338" s="26"/>
      <c r="DY338" s="26"/>
      <c r="DZ338" s="26"/>
      <c r="EA338" s="26"/>
      <c r="EB338" s="26"/>
      <c r="EC338" s="26"/>
      <c r="ED338" s="26"/>
    </row>
    <row r="339" spans="1:134" s="127" customFormat="1" ht="38.25" x14ac:dyDescent="0.25">
      <c r="A339" s="70" t="s">
        <v>2950</v>
      </c>
      <c r="B339" s="32" t="s">
        <v>28</v>
      </c>
      <c r="C339" s="44" t="s">
        <v>302</v>
      </c>
      <c r="D339" s="98" t="s">
        <v>303</v>
      </c>
      <c r="E339" s="98" t="s">
        <v>304</v>
      </c>
      <c r="F339" s="98" t="s">
        <v>309</v>
      </c>
      <c r="G339" s="32" t="s">
        <v>2225</v>
      </c>
      <c r="H339" s="46">
        <v>70</v>
      </c>
      <c r="I339" s="32">
        <v>710000000</v>
      </c>
      <c r="J339" s="32" t="s">
        <v>33</v>
      </c>
      <c r="K339" s="32" t="s">
        <v>2946</v>
      </c>
      <c r="L339" s="44" t="s">
        <v>2406</v>
      </c>
      <c r="M339" s="44"/>
      <c r="N339" s="32" t="s">
        <v>1173</v>
      </c>
      <c r="O339" s="32" t="s">
        <v>2265</v>
      </c>
      <c r="P339" s="44"/>
      <c r="Q339" s="44"/>
      <c r="R339" s="47"/>
      <c r="S339" s="47"/>
      <c r="T339" s="36">
        <v>98790420</v>
      </c>
      <c r="U339" s="47">
        <v>110645270.40000001</v>
      </c>
      <c r="V339" s="44"/>
      <c r="W339" s="32">
        <v>2016</v>
      </c>
      <c r="X339" s="72" t="s">
        <v>2951</v>
      </c>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c r="BB339" s="26"/>
      <c r="BC339" s="26"/>
      <c r="BD339" s="26"/>
      <c r="BE339" s="26"/>
      <c r="BF339" s="26"/>
      <c r="BG339" s="26"/>
      <c r="BH339" s="26"/>
      <c r="BI339" s="26"/>
      <c r="BJ339" s="26"/>
      <c r="BK339" s="26"/>
      <c r="BL339" s="26"/>
      <c r="BM339" s="26"/>
      <c r="BN339" s="26"/>
      <c r="BO339" s="26"/>
      <c r="BP339" s="26"/>
      <c r="BQ339" s="26"/>
      <c r="BR339" s="26"/>
      <c r="BS339" s="26"/>
      <c r="BT339" s="26"/>
      <c r="BU339" s="26"/>
      <c r="BV339" s="26"/>
      <c r="BW339" s="26"/>
      <c r="BX339" s="26"/>
      <c r="BY339" s="26"/>
      <c r="BZ339" s="26"/>
      <c r="CA339" s="26"/>
      <c r="CB339" s="26"/>
      <c r="CC339" s="26"/>
      <c r="CD339" s="26"/>
      <c r="CE339" s="26"/>
      <c r="CF339" s="26"/>
      <c r="CG339" s="26"/>
      <c r="CH339" s="26"/>
      <c r="CI339" s="26"/>
      <c r="CJ339" s="26"/>
      <c r="CK339" s="26"/>
      <c r="CL339" s="26"/>
      <c r="CM339" s="26"/>
      <c r="CN339" s="26"/>
      <c r="CO339" s="26"/>
      <c r="CP339" s="26"/>
      <c r="CQ339" s="26"/>
      <c r="CR339" s="26"/>
      <c r="CS339" s="26"/>
      <c r="CT339" s="26"/>
      <c r="CU339" s="26"/>
      <c r="CV339" s="26"/>
      <c r="CW339" s="26"/>
      <c r="CX339" s="26"/>
      <c r="CY339" s="26"/>
      <c r="CZ339" s="26"/>
      <c r="DA339" s="26"/>
      <c r="DB339" s="26"/>
      <c r="DC339" s="26"/>
      <c r="DD339" s="26"/>
      <c r="DE339" s="26"/>
      <c r="DF339" s="26"/>
      <c r="DG339" s="26"/>
      <c r="DH339" s="26"/>
      <c r="DI339" s="26"/>
      <c r="DJ339" s="26"/>
      <c r="DK339" s="26"/>
      <c r="DL339" s="26"/>
      <c r="DM339" s="26"/>
      <c r="DN339" s="26"/>
      <c r="DO339" s="26"/>
      <c r="DP339" s="26"/>
      <c r="DQ339" s="26"/>
      <c r="DR339" s="26"/>
      <c r="DS339" s="26"/>
      <c r="DT339" s="26"/>
      <c r="DU339" s="26"/>
      <c r="DV339" s="26"/>
      <c r="DW339" s="26"/>
      <c r="DX339" s="26"/>
      <c r="DY339" s="26"/>
      <c r="DZ339" s="26"/>
      <c r="EA339" s="26"/>
      <c r="EB339" s="26"/>
      <c r="EC339" s="26"/>
      <c r="ED339" s="26"/>
    </row>
    <row r="340" spans="1:134" s="73" customFormat="1" ht="38.25" customHeight="1" x14ac:dyDescent="0.25">
      <c r="A340" s="70" t="s">
        <v>724</v>
      </c>
      <c r="B340" s="32" t="s">
        <v>28</v>
      </c>
      <c r="C340" s="44" t="s">
        <v>310</v>
      </c>
      <c r="D340" s="98" t="s">
        <v>311</v>
      </c>
      <c r="E340" s="98" t="s">
        <v>311</v>
      </c>
      <c r="F340" s="98" t="s">
        <v>312</v>
      </c>
      <c r="G340" s="44" t="s">
        <v>32</v>
      </c>
      <c r="H340" s="46">
        <v>100</v>
      </c>
      <c r="I340" s="32">
        <v>710000000</v>
      </c>
      <c r="J340" s="32" t="s">
        <v>33</v>
      </c>
      <c r="K340" s="32" t="s">
        <v>55</v>
      </c>
      <c r="L340" s="44" t="s">
        <v>313</v>
      </c>
      <c r="M340" s="44"/>
      <c r="N340" s="32" t="s">
        <v>57</v>
      </c>
      <c r="O340" s="32" t="s">
        <v>2264</v>
      </c>
      <c r="P340" s="44"/>
      <c r="Q340" s="44"/>
      <c r="R340" s="47"/>
      <c r="S340" s="47"/>
      <c r="T340" s="36">
        <v>600000</v>
      </c>
      <c r="U340" s="47">
        <v>600000</v>
      </c>
      <c r="V340" s="44"/>
      <c r="W340" s="44">
        <v>2015</v>
      </c>
      <c r="X340" s="72" t="s">
        <v>264</v>
      </c>
    </row>
    <row r="341" spans="1:134" s="73" customFormat="1" ht="38.25" customHeight="1" x14ac:dyDescent="0.25">
      <c r="A341" s="70" t="s">
        <v>725</v>
      </c>
      <c r="B341" s="32" t="s">
        <v>28</v>
      </c>
      <c r="C341" s="44" t="s">
        <v>310</v>
      </c>
      <c r="D341" s="98" t="s">
        <v>311</v>
      </c>
      <c r="E341" s="98" t="s">
        <v>311</v>
      </c>
      <c r="F341" s="98" t="s">
        <v>312</v>
      </c>
      <c r="G341" s="44" t="s">
        <v>32</v>
      </c>
      <c r="H341" s="46">
        <v>100</v>
      </c>
      <c r="I341" s="32">
        <v>710000000</v>
      </c>
      <c r="J341" s="32" t="s">
        <v>33</v>
      </c>
      <c r="K341" s="32" t="s">
        <v>55</v>
      </c>
      <c r="L341" s="44" t="s">
        <v>314</v>
      </c>
      <c r="M341" s="44"/>
      <c r="N341" s="32" t="s">
        <v>57</v>
      </c>
      <c r="O341" s="32" t="s">
        <v>2264</v>
      </c>
      <c r="P341" s="44"/>
      <c r="Q341" s="44"/>
      <c r="R341" s="47"/>
      <c r="S341" s="47"/>
      <c r="T341" s="36">
        <v>600000</v>
      </c>
      <c r="U341" s="47">
        <v>600000</v>
      </c>
      <c r="V341" s="44"/>
      <c r="W341" s="44">
        <v>2015</v>
      </c>
      <c r="X341" s="72" t="s">
        <v>264</v>
      </c>
    </row>
    <row r="342" spans="1:134" s="7" customFormat="1" ht="63.75" x14ac:dyDescent="0.2">
      <c r="A342" s="70" t="s">
        <v>726</v>
      </c>
      <c r="B342" s="32" t="s">
        <v>28</v>
      </c>
      <c r="C342" s="89" t="s">
        <v>315</v>
      </c>
      <c r="D342" s="98" t="s">
        <v>316</v>
      </c>
      <c r="E342" s="98" t="s">
        <v>316</v>
      </c>
      <c r="F342" s="98" t="s">
        <v>317</v>
      </c>
      <c r="G342" s="44" t="s">
        <v>32</v>
      </c>
      <c r="H342" s="46">
        <v>100</v>
      </c>
      <c r="I342" s="32">
        <v>710000000</v>
      </c>
      <c r="J342" s="32" t="s">
        <v>33</v>
      </c>
      <c r="K342" s="32" t="s">
        <v>55</v>
      </c>
      <c r="L342" s="44" t="s">
        <v>318</v>
      </c>
      <c r="M342" s="44"/>
      <c r="N342" s="32" t="s">
        <v>57</v>
      </c>
      <c r="O342" s="32" t="s">
        <v>2238</v>
      </c>
      <c r="P342" s="44"/>
      <c r="Q342" s="44"/>
      <c r="R342" s="47"/>
      <c r="S342" s="47"/>
      <c r="T342" s="47">
        <v>0</v>
      </c>
      <c r="U342" s="47">
        <v>0</v>
      </c>
      <c r="V342" s="44"/>
      <c r="W342" s="44">
        <v>2015</v>
      </c>
      <c r="X342" s="72" t="s">
        <v>2314</v>
      </c>
    </row>
    <row r="343" spans="1:134" s="7" customFormat="1" ht="63.75" x14ac:dyDescent="0.2">
      <c r="A343" s="70" t="s">
        <v>2416</v>
      </c>
      <c r="B343" s="32" t="s">
        <v>28</v>
      </c>
      <c r="C343" s="89" t="s">
        <v>315</v>
      </c>
      <c r="D343" s="98" t="s">
        <v>316</v>
      </c>
      <c r="E343" s="98" t="s">
        <v>316</v>
      </c>
      <c r="F343" s="98" t="s">
        <v>317</v>
      </c>
      <c r="G343" s="44" t="s">
        <v>32</v>
      </c>
      <c r="H343" s="46">
        <v>100</v>
      </c>
      <c r="I343" s="32">
        <v>710000000</v>
      </c>
      <c r="J343" s="32" t="s">
        <v>33</v>
      </c>
      <c r="K343" s="32" t="s">
        <v>106</v>
      </c>
      <c r="L343" s="44" t="s">
        <v>318</v>
      </c>
      <c r="M343" s="44"/>
      <c r="N343" s="32" t="s">
        <v>134</v>
      </c>
      <c r="O343" s="32" t="s">
        <v>2417</v>
      </c>
      <c r="P343" s="44"/>
      <c r="Q343" s="44"/>
      <c r="R343" s="47"/>
      <c r="S343" s="47"/>
      <c r="T343" s="47">
        <v>43845769</v>
      </c>
      <c r="U343" s="47">
        <v>43845769</v>
      </c>
      <c r="V343" s="44"/>
      <c r="W343" s="44">
        <v>2016</v>
      </c>
      <c r="X343" s="72" t="s">
        <v>2418</v>
      </c>
    </row>
    <row r="344" spans="1:134" s="7" customFormat="1" ht="76.5" x14ac:dyDescent="0.2">
      <c r="A344" s="70" t="s">
        <v>727</v>
      </c>
      <c r="B344" s="32" t="s">
        <v>28</v>
      </c>
      <c r="C344" s="75" t="s">
        <v>319</v>
      </c>
      <c r="D344" s="98" t="s">
        <v>320</v>
      </c>
      <c r="E344" s="98" t="s">
        <v>320</v>
      </c>
      <c r="F344" s="98" t="s">
        <v>321</v>
      </c>
      <c r="G344" s="75" t="s">
        <v>32</v>
      </c>
      <c r="H344" s="46">
        <v>100</v>
      </c>
      <c r="I344" s="32">
        <v>710000000</v>
      </c>
      <c r="J344" s="32" t="s">
        <v>33</v>
      </c>
      <c r="K344" s="32" t="s">
        <v>55</v>
      </c>
      <c r="L344" s="75" t="s">
        <v>322</v>
      </c>
      <c r="M344" s="75"/>
      <c r="N344" s="32" t="s">
        <v>57</v>
      </c>
      <c r="O344" s="32" t="s">
        <v>2238</v>
      </c>
      <c r="P344" s="75"/>
      <c r="Q344" s="75"/>
      <c r="R344" s="47"/>
      <c r="S344" s="47"/>
      <c r="T344" s="47">
        <v>0</v>
      </c>
      <c r="U344" s="47">
        <v>0</v>
      </c>
      <c r="V344" s="75"/>
      <c r="W344" s="44">
        <v>2015</v>
      </c>
      <c r="X344" s="72" t="s">
        <v>2314</v>
      </c>
    </row>
    <row r="345" spans="1:134" s="7" customFormat="1" ht="76.5" x14ac:dyDescent="0.2">
      <c r="A345" s="70" t="s">
        <v>2419</v>
      </c>
      <c r="B345" s="32" t="s">
        <v>28</v>
      </c>
      <c r="C345" s="75" t="s">
        <v>319</v>
      </c>
      <c r="D345" s="98" t="s">
        <v>320</v>
      </c>
      <c r="E345" s="98" t="s">
        <v>320</v>
      </c>
      <c r="F345" s="98" t="s">
        <v>321</v>
      </c>
      <c r="G345" s="75" t="s">
        <v>32</v>
      </c>
      <c r="H345" s="46">
        <v>100</v>
      </c>
      <c r="I345" s="32">
        <v>710000000</v>
      </c>
      <c r="J345" s="32" t="s">
        <v>33</v>
      </c>
      <c r="K345" s="32" t="s">
        <v>106</v>
      </c>
      <c r="L345" s="75" t="s">
        <v>322</v>
      </c>
      <c r="M345" s="75"/>
      <c r="N345" s="32" t="s">
        <v>134</v>
      </c>
      <c r="O345" s="32" t="s">
        <v>2238</v>
      </c>
      <c r="P345" s="75"/>
      <c r="Q345" s="75"/>
      <c r="R345" s="47"/>
      <c r="S345" s="47"/>
      <c r="T345" s="47">
        <v>8940000</v>
      </c>
      <c r="U345" s="47">
        <v>8940000</v>
      </c>
      <c r="V345" s="75"/>
      <c r="W345" s="44">
        <v>2016</v>
      </c>
      <c r="X345" s="72" t="s">
        <v>2409</v>
      </c>
    </row>
    <row r="346" spans="1:134" s="73" customFormat="1" ht="63.75" customHeight="1" x14ac:dyDescent="0.25">
      <c r="A346" s="70" t="s">
        <v>728</v>
      </c>
      <c r="B346" s="32" t="s">
        <v>28</v>
      </c>
      <c r="C346" s="75" t="s">
        <v>323</v>
      </c>
      <c r="D346" s="98" t="s">
        <v>324</v>
      </c>
      <c r="E346" s="98" t="s">
        <v>324</v>
      </c>
      <c r="F346" s="98" t="s">
        <v>325</v>
      </c>
      <c r="G346" s="75" t="s">
        <v>32</v>
      </c>
      <c r="H346" s="46">
        <v>0</v>
      </c>
      <c r="I346" s="32">
        <v>710000000</v>
      </c>
      <c r="J346" s="32" t="s">
        <v>33</v>
      </c>
      <c r="K346" s="75" t="s">
        <v>326</v>
      </c>
      <c r="L346" s="75" t="s">
        <v>327</v>
      </c>
      <c r="M346" s="75"/>
      <c r="N346" s="75" t="s">
        <v>326</v>
      </c>
      <c r="O346" s="32" t="s">
        <v>2265</v>
      </c>
      <c r="P346" s="75"/>
      <c r="Q346" s="75"/>
      <c r="R346" s="47"/>
      <c r="S346" s="47"/>
      <c r="T346" s="47">
        <v>0</v>
      </c>
      <c r="U346" s="47">
        <v>0</v>
      </c>
      <c r="V346" s="75"/>
      <c r="W346" s="44">
        <v>2016</v>
      </c>
      <c r="X346" s="72" t="s">
        <v>2296</v>
      </c>
    </row>
    <row r="347" spans="1:134" s="7" customFormat="1" ht="153" x14ac:dyDescent="0.2">
      <c r="A347" s="70" t="s">
        <v>2078</v>
      </c>
      <c r="B347" s="32" t="s">
        <v>28</v>
      </c>
      <c r="C347" s="75" t="s">
        <v>323</v>
      </c>
      <c r="D347" s="98" t="s">
        <v>324</v>
      </c>
      <c r="E347" s="98" t="s">
        <v>324</v>
      </c>
      <c r="F347" s="98" t="s">
        <v>325</v>
      </c>
      <c r="G347" s="75" t="s">
        <v>32</v>
      </c>
      <c r="H347" s="46">
        <v>0</v>
      </c>
      <c r="I347" s="32">
        <v>710000000</v>
      </c>
      <c r="J347" s="32" t="s">
        <v>33</v>
      </c>
      <c r="K347" s="75" t="s">
        <v>2079</v>
      </c>
      <c r="L347" s="75" t="s">
        <v>327</v>
      </c>
      <c r="M347" s="75"/>
      <c r="N347" s="75" t="s">
        <v>2079</v>
      </c>
      <c r="O347" s="32" t="s">
        <v>2265</v>
      </c>
      <c r="P347" s="75"/>
      <c r="Q347" s="75"/>
      <c r="R347" s="47"/>
      <c r="S347" s="47"/>
      <c r="T347" s="47">
        <v>0</v>
      </c>
      <c r="U347" s="47">
        <v>0</v>
      </c>
      <c r="V347" s="75"/>
      <c r="W347" s="44">
        <v>2016</v>
      </c>
      <c r="X347" s="72" t="s">
        <v>2314</v>
      </c>
    </row>
    <row r="348" spans="1:134" s="7" customFormat="1" ht="153" x14ac:dyDescent="0.2">
      <c r="A348" s="70" t="s">
        <v>2420</v>
      </c>
      <c r="B348" s="32" t="s">
        <v>28</v>
      </c>
      <c r="C348" s="75" t="s">
        <v>323</v>
      </c>
      <c r="D348" s="98" t="s">
        <v>324</v>
      </c>
      <c r="E348" s="98" t="s">
        <v>324</v>
      </c>
      <c r="F348" s="98" t="s">
        <v>325</v>
      </c>
      <c r="G348" s="75" t="s">
        <v>32</v>
      </c>
      <c r="H348" s="46">
        <v>0</v>
      </c>
      <c r="I348" s="32">
        <v>710000000</v>
      </c>
      <c r="J348" s="32" t="s">
        <v>33</v>
      </c>
      <c r="K348" s="75" t="s">
        <v>2079</v>
      </c>
      <c r="L348" s="75" t="s">
        <v>327</v>
      </c>
      <c r="M348" s="75"/>
      <c r="N348" s="75" t="s">
        <v>2079</v>
      </c>
      <c r="O348" s="32" t="s">
        <v>2265</v>
      </c>
      <c r="P348" s="75"/>
      <c r="Q348" s="75"/>
      <c r="R348" s="47"/>
      <c r="S348" s="47"/>
      <c r="T348" s="47">
        <v>727553127</v>
      </c>
      <c r="U348" s="47">
        <v>727553127</v>
      </c>
      <c r="V348" s="75"/>
      <c r="W348" s="44">
        <v>2016</v>
      </c>
      <c r="X348" s="72" t="s">
        <v>2421</v>
      </c>
    </row>
    <row r="349" spans="1:134" s="73" customFormat="1" ht="51" customHeight="1" x14ac:dyDescent="0.25">
      <c r="A349" s="120" t="s">
        <v>729</v>
      </c>
      <c r="B349" s="32" t="s">
        <v>28</v>
      </c>
      <c r="C349" s="75" t="s">
        <v>323</v>
      </c>
      <c r="D349" s="98" t="s">
        <v>324</v>
      </c>
      <c r="E349" s="98" t="s">
        <v>324</v>
      </c>
      <c r="F349" s="98" t="s">
        <v>328</v>
      </c>
      <c r="G349" s="75" t="s">
        <v>32</v>
      </c>
      <c r="H349" s="46">
        <v>0</v>
      </c>
      <c r="I349" s="32">
        <v>710000000</v>
      </c>
      <c r="J349" s="32" t="s">
        <v>33</v>
      </c>
      <c r="K349" s="75" t="s">
        <v>329</v>
      </c>
      <c r="L349" s="75" t="s">
        <v>330</v>
      </c>
      <c r="M349" s="75"/>
      <c r="N349" s="75" t="s">
        <v>329</v>
      </c>
      <c r="O349" s="32" t="s">
        <v>2265</v>
      </c>
      <c r="P349" s="75"/>
      <c r="Q349" s="75"/>
      <c r="R349" s="47"/>
      <c r="S349" s="47"/>
      <c r="T349" s="47">
        <v>0</v>
      </c>
      <c r="U349" s="47">
        <v>0</v>
      </c>
      <c r="V349" s="75"/>
      <c r="W349" s="44">
        <v>2016</v>
      </c>
      <c r="X349" s="72" t="s">
        <v>2296</v>
      </c>
    </row>
    <row r="350" spans="1:134" s="7" customFormat="1" ht="153" x14ac:dyDescent="0.2">
      <c r="A350" s="70" t="s">
        <v>2081</v>
      </c>
      <c r="B350" s="32" t="s">
        <v>28</v>
      </c>
      <c r="C350" s="75" t="s">
        <v>323</v>
      </c>
      <c r="D350" s="98" t="s">
        <v>324</v>
      </c>
      <c r="E350" s="98" t="s">
        <v>324</v>
      </c>
      <c r="F350" s="98" t="s">
        <v>328</v>
      </c>
      <c r="G350" s="75" t="s">
        <v>32</v>
      </c>
      <c r="H350" s="46">
        <v>0</v>
      </c>
      <c r="I350" s="32">
        <v>710000000</v>
      </c>
      <c r="J350" s="32" t="s">
        <v>33</v>
      </c>
      <c r="K350" s="75" t="s">
        <v>2079</v>
      </c>
      <c r="L350" s="75" t="s">
        <v>330</v>
      </c>
      <c r="M350" s="75"/>
      <c r="N350" s="75" t="s">
        <v>2079</v>
      </c>
      <c r="O350" s="32" t="s">
        <v>2265</v>
      </c>
      <c r="P350" s="75"/>
      <c r="Q350" s="75"/>
      <c r="R350" s="47"/>
      <c r="S350" s="47"/>
      <c r="T350" s="47">
        <v>0</v>
      </c>
      <c r="U350" s="47">
        <v>0</v>
      </c>
      <c r="V350" s="75"/>
      <c r="W350" s="44">
        <v>2016</v>
      </c>
      <c r="X350" s="72" t="s">
        <v>2314</v>
      </c>
    </row>
    <row r="351" spans="1:134" s="7" customFormat="1" ht="153" x14ac:dyDescent="0.2">
      <c r="A351" s="70" t="s">
        <v>2422</v>
      </c>
      <c r="B351" s="32" t="s">
        <v>28</v>
      </c>
      <c r="C351" s="75" t="s">
        <v>323</v>
      </c>
      <c r="D351" s="98" t="s">
        <v>324</v>
      </c>
      <c r="E351" s="98" t="s">
        <v>324</v>
      </c>
      <c r="F351" s="98" t="s">
        <v>328</v>
      </c>
      <c r="G351" s="75" t="s">
        <v>32</v>
      </c>
      <c r="H351" s="46">
        <v>0</v>
      </c>
      <c r="I351" s="32">
        <v>710000000</v>
      </c>
      <c r="J351" s="32" t="s">
        <v>33</v>
      </c>
      <c r="K351" s="75" t="s">
        <v>2079</v>
      </c>
      <c r="L351" s="75" t="s">
        <v>330</v>
      </c>
      <c r="M351" s="75"/>
      <c r="N351" s="75" t="s">
        <v>2079</v>
      </c>
      <c r="O351" s="32" t="s">
        <v>2265</v>
      </c>
      <c r="P351" s="75"/>
      <c r="Q351" s="75"/>
      <c r="R351" s="47"/>
      <c r="S351" s="47"/>
      <c r="T351" s="47">
        <v>456305168</v>
      </c>
      <c r="U351" s="47">
        <v>456305168</v>
      </c>
      <c r="V351" s="75"/>
      <c r="W351" s="44">
        <v>2016</v>
      </c>
      <c r="X351" s="72" t="s">
        <v>2421</v>
      </c>
    </row>
    <row r="352" spans="1:134" s="73" customFormat="1" ht="51" customHeight="1" x14ac:dyDescent="0.25">
      <c r="A352" s="70" t="s">
        <v>730</v>
      </c>
      <c r="B352" s="32" t="s">
        <v>28</v>
      </c>
      <c r="C352" s="75" t="s">
        <v>323</v>
      </c>
      <c r="D352" s="98" t="s">
        <v>324</v>
      </c>
      <c r="E352" s="98" t="s">
        <v>324</v>
      </c>
      <c r="F352" s="98" t="s">
        <v>331</v>
      </c>
      <c r="G352" s="75" t="s">
        <v>32</v>
      </c>
      <c r="H352" s="46">
        <v>0</v>
      </c>
      <c r="I352" s="32">
        <v>710000000</v>
      </c>
      <c r="J352" s="32" t="s">
        <v>33</v>
      </c>
      <c r="K352" s="75" t="s">
        <v>332</v>
      </c>
      <c r="L352" s="75" t="s">
        <v>333</v>
      </c>
      <c r="M352" s="75"/>
      <c r="N352" s="75" t="s">
        <v>334</v>
      </c>
      <c r="O352" s="32" t="s">
        <v>2265</v>
      </c>
      <c r="P352" s="75"/>
      <c r="Q352" s="75"/>
      <c r="R352" s="47"/>
      <c r="S352" s="47"/>
      <c r="T352" s="47">
        <v>0</v>
      </c>
      <c r="U352" s="47">
        <v>0</v>
      </c>
      <c r="V352" s="75"/>
      <c r="W352" s="44">
        <v>2016</v>
      </c>
      <c r="X352" s="72" t="s">
        <v>2296</v>
      </c>
    </row>
    <row r="353" spans="1:24" s="73" customFormat="1" ht="102" customHeight="1" x14ac:dyDescent="0.25">
      <c r="A353" s="70" t="s">
        <v>2082</v>
      </c>
      <c r="B353" s="32" t="s">
        <v>28</v>
      </c>
      <c r="C353" s="75" t="s">
        <v>323</v>
      </c>
      <c r="D353" s="98" t="s">
        <v>324</v>
      </c>
      <c r="E353" s="98" t="s">
        <v>324</v>
      </c>
      <c r="F353" s="98" t="s">
        <v>331</v>
      </c>
      <c r="G353" s="75" t="s">
        <v>32</v>
      </c>
      <c r="H353" s="46">
        <v>0</v>
      </c>
      <c r="I353" s="32">
        <v>710000000</v>
      </c>
      <c r="J353" s="32" t="s">
        <v>33</v>
      </c>
      <c r="K353" s="75" t="s">
        <v>2079</v>
      </c>
      <c r="L353" s="75" t="s">
        <v>333</v>
      </c>
      <c r="M353" s="75"/>
      <c r="N353" s="75" t="s">
        <v>57</v>
      </c>
      <c r="O353" s="32" t="s">
        <v>2265</v>
      </c>
      <c r="P353" s="75"/>
      <c r="Q353" s="75"/>
      <c r="R353" s="47"/>
      <c r="S353" s="47"/>
      <c r="T353" s="47">
        <v>802478659</v>
      </c>
      <c r="U353" s="47">
        <v>802478659</v>
      </c>
      <c r="V353" s="75"/>
      <c r="W353" s="44">
        <v>2016</v>
      </c>
      <c r="X353" s="72" t="s">
        <v>2080</v>
      </c>
    </row>
    <row r="354" spans="1:24" s="7" customFormat="1" ht="102" x14ac:dyDescent="0.2">
      <c r="A354" s="70" t="s">
        <v>731</v>
      </c>
      <c r="B354" s="32" t="s">
        <v>28</v>
      </c>
      <c r="C354" s="44" t="s">
        <v>335</v>
      </c>
      <c r="D354" s="98" t="s">
        <v>336</v>
      </c>
      <c r="E354" s="98" t="s">
        <v>337</v>
      </c>
      <c r="F354" s="98" t="s">
        <v>338</v>
      </c>
      <c r="G354" s="75" t="s">
        <v>32</v>
      </c>
      <c r="H354" s="46">
        <v>0</v>
      </c>
      <c r="I354" s="32">
        <v>710000000</v>
      </c>
      <c r="J354" s="32" t="s">
        <v>33</v>
      </c>
      <c r="K354" s="41" t="s">
        <v>211</v>
      </c>
      <c r="L354" s="75" t="s">
        <v>1172</v>
      </c>
      <c r="M354" s="75"/>
      <c r="N354" s="32" t="s">
        <v>57</v>
      </c>
      <c r="O354" s="32" t="s">
        <v>2264</v>
      </c>
      <c r="P354" s="75"/>
      <c r="Q354" s="75"/>
      <c r="R354" s="47"/>
      <c r="S354" s="47"/>
      <c r="T354" s="47">
        <v>0</v>
      </c>
      <c r="U354" s="47">
        <v>0</v>
      </c>
      <c r="V354" s="75"/>
      <c r="W354" s="71">
        <v>2016</v>
      </c>
      <c r="X354" s="142" t="s">
        <v>2314</v>
      </c>
    </row>
    <row r="355" spans="1:24" s="7" customFormat="1" ht="102" x14ac:dyDescent="0.2">
      <c r="A355" s="70" t="s">
        <v>2423</v>
      </c>
      <c r="B355" s="32" t="s">
        <v>28</v>
      </c>
      <c r="C355" s="44" t="s">
        <v>335</v>
      </c>
      <c r="D355" s="98" t="s">
        <v>336</v>
      </c>
      <c r="E355" s="98" t="s">
        <v>337</v>
      </c>
      <c r="F355" s="98" t="s">
        <v>338</v>
      </c>
      <c r="G355" s="75" t="s">
        <v>32</v>
      </c>
      <c r="H355" s="46">
        <v>0</v>
      </c>
      <c r="I355" s="32">
        <v>710000000</v>
      </c>
      <c r="J355" s="32" t="s">
        <v>33</v>
      </c>
      <c r="K355" s="41" t="s">
        <v>211</v>
      </c>
      <c r="L355" s="75" t="s">
        <v>1172</v>
      </c>
      <c r="M355" s="75"/>
      <c r="N355" s="32" t="s">
        <v>57</v>
      </c>
      <c r="O355" s="32" t="s">
        <v>2264</v>
      </c>
      <c r="P355" s="75"/>
      <c r="Q355" s="75"/>
      <c r="R355" s="47"/>
      <c r="S355" s="47"/>
      <c r="T355" s="47">
        <v>231250</v>
      </c>
      <c r="U355" s="47">
        <v>231250</v>
      </c>
      <c r="V355" s="75"/>
      <c r="W355" s="71">
        <v>2016</v>
      </c>
      <c r="X355" s="72" t="s">
        <v>2424</v>
      </c>
    </row>
    <row r="356" spans="1:24" s="73" customFormat="1" ht="102" customHeight="1" x14ac:dyDescent="0.25">
      <c r="A356" s="70" t="s">
        <v>732</v>
      </c>
      <c r="B356" s="32" t="s">
        <v>28</v>
      </c>
      <c r="C356" s="44" t="s">
        <v>302</v>
      </c>
      <c r="D356" s="98" t="s">
        <v>303</v>
      </c>
      <c r="E356" s="98" t="s">
        <v>304</v>
      </c>
      <c r="F356" s="98" t="s">
        <v>339</v>
      </c>
      <c r="G356" s="32" t="s">
        <v>2225</v>
      </c>
      <c r="H356" s="46">
        <v>80</v>
      </c>
      <c r="I356" s="32">
        <v>710000000</v>
      </c>
      <c r="J356" s="32" t="s">
        <v>33</v>
      </c>
      <c r="K356" s="32" t="s">
        <v>580</v>
      </c>
      <c r="L356" s="75" t="s">
        <v>340</v>
      </c>
      <c r="M356" s="75"/>
      <c r="N356" s="75" t="s">
        <v>341</v>
      </c>
      <c r="O356" s="32" t="s">
        <v>2265</v>
      </c>
      <c r="P356" s="75"/>
      <c r="Q356" s="75"/>
      <c r="R356" s="47"/>
      <c r="S356" s="47"/>
      <c r="T356" s="47">
        <v>11173382.699999999</v>
      </c>
      <c r="U356" s="47">
        <v>11173382.699999999</v>
      </c>
      <c r="V356" s="75"/>
      <c r="W356" s="71">
        <v>2016</v>
      </c>
      <c r="X356" s="72" t="s">
        <v>264</v>
      </c>
    </row>
    <row r="357" spans="1:24" s="73" customFormat="1" ht="102" customHeight="1" x14ac:dyDescent="0.25">
      <c r="A357" s="70" t="s">
        <v>733</v>
      </c>
      <c r="B357" s="32" t="s">
        <v>28</v>
      </c>
      <c r="C357" s="44" t="s">
        <v>302</v>
      </c>
      <c r="D357" s="98" t="s">
        <v>303</v>
      </c>
      <c r="E357" s="98" t="s">
        <v>304</v>
      </c>
      <c r="F357" s="98" t="s">
        <v>342</v>
      </c>
      <c r="G357" s="32" t="s">
        <v>2225</v>
      </c>
      <c r="H357" s="46">
        <v>80</v>
      </c>
      <c r="I357" s="32">
        <v>710000000</v>
      </c>
      <c r="J357" s="32" t="s">
        <v>33</v>
      </c>
      <c r="K357" s="32" t="s">
        <v>580</v>
      </c>
      <c r="L357" s="75" t="s">
        <v>343</v>
      </c>
      <c r="M357" s="75"/>
      <c r="N357" s="75" t="s">
        <v>341</v>
      </c>
      <c r="O357" s="32" t="s">
        <v>2265</v>
      </c>
      <c r="P357" s="75"/>
      <c r="Q357" s="75"/>
      <c r="R357" s="47"/>
      <c r="S357" s="47"/>
      <c r="T357" s="47">
        <v>10532623.75</v>
      </c>
      <c r="U357" s="47">
        <v>10532623.75</v>
      </c>
      <c r="V357" s="75"/>
      <c r="W357" s="71">
        <v>2016</v>
      </c>
      <c r="X357" s="72" t="s">
        <v>264</v>
      </c>
    </row>
    <row r="358" spans="1:24" s="73" customFormat="1" ht="127.5" customHeight="1" x14ac:dyDescent="0.25">
      <c r="A358" s="70" t="s">
        <v>734</v>
      </c>
      <c r="B358" s="32" t="s">
        <v>28</v>
      </c>
      <c r="C358" s="44" t="s">
        <v>302</v>
      </c>
      <c r="D358" s="98" t="s">
        <v>303</v>
      </c>
      <c r="E358" s="98" t="s">
        <v>304</v>
      </c>
      <c r="F358" s="98" t="s">
        <v>344</v>
      </c>
      <c r="G358" s="32" t="s">
        <v>2225</v>
      </c>
      <c r="H358" s="46">
        <v>80</v>
      </c>
      <c r="I358" s="32">
        <v>710000000</v>
      </c>
      <c r="J358" s="32" t="s">
        <v>33</v>
      </c>
      <c r="K358" s="32" t="s">
        <v>580</v>
      </c>
      <c r="L358" s="75" t="s">
        <v>345</v>
      </c>
      <c r="M358" s="75"/>
      <c r="N358" s="75" t="s">
        <v>341</v>
      </c>
      <c r="O358" s="32" t="s">
        <v>2265</v>
      </c>
      <c r="P358" s="75"/>
      <c r="Q358" s="75"/>
      <c r="R358" s="47"/>
      <c r="S358" s="47"/>
      <c r="T358" s="47">
        <v>14559087</v>
      </c>
      <c r="U358" s="47">
        <v>14559087</v>
      </c>
      <c r="V358" s="75"/>
      <c r="W358" s="71">
        <v>2016</v>
      </c>
      <c r="X358" s="72" t="s">
        <v>264</v>
      </c>
    </row>
    <row r="359" spans="1:24" s="7" customFormat="1" ht="76.5" x14ac:dyDescent="0.2">
      <c r="A359" s="70" t="s">
        <v>735</v>
      </c>
      <c r="B359" s="32" t="s">
        <v>28</v>
      </c>
      <c r="C359" s="75" t="s">
        <v>346</v>
      </c>
      <c r="D359" s="98" t="s">
        <v>347</v>
      </c>
      <c r="E359" s="98" t="s">
        <v>347</v>
      </c>
      <c r="F359" s="98" t="s">
        <v>348</v>
      </c>
      <c r="G359" s="75" t="s">
        <v>32</v>
      </c>
      <c r="H359" s="46">
        <v>100</v>
      </c>
      <c r="I359" s="32">
        <v>710000000</v>
      </c>
      <c r="J359" s="32" t="s">
        <v>33</v>
      </c>
      <c r="K359" s="32" t="s">
        <v>275</v>
      </c>
      <c r="L359" s="75" t="s">
        <v>1170</v>
      </c>
      <c r="M359" s="75"/>
      <c r="N359" s="32" t="s">
        <v>276</v>
      </c>
      <c r="O359" s="32" t="s">
        <v>2253</v>
      </c>
      <c r="P359" s="75"/>
      <c r="Q359" s="75"/>
      <c r="R359" s="47"/>
      <c r="S359" s="47"/>
      <c r="T359" s="47">
        <v>0</v>
      </c>
      <c r="U359" s="47">
        <v>0</v>
      </c>
      <c r="V359" s="32" t="s">
        <v>38</v>
      </c>
      <c r="W359" s="32" t="s">
        <v>1551</v>
      </c>
      <c r="X359" s="72" t="s">
        <v>2314</v>
      </c>
    </row>
    <row r="360" spans="1:24" s="7" customFormat="1" ht="76.5" x14ac:dyDescent="0.2">
      <c r="A360" s="70" t="s">
        <v>2425</v>
      </c>
      <c r="B360" s="32" t="s">
        <v>28</v>
      </c>
      <c r="C360" s="75" t="s">
        <v>346</v>
      </c>
      <c r="D360" s="98" t="s">
        <v>347</v>
      </c>
      <c r="E360" s="98" t="s">
        <v>347</v>
      </c>
      <c r="F360" s="98" t="s">
        <v>348</v>
      </c>
      <c r="G360" s="75" t="s">
        <v>32</v>
      </c>
      <c r="H360" s="46">
        <v>100</v>
      </c>
      <c r="I360" s="32">
        <v>710000000</v>
      </c>
      <c r="J360" s="32" t="s">
        <v>33</v>
      </c>
      <c r="K360" s="32" t="s">
        <v>2408</v>
      </c>
      <c r="L360" s="75" t="s">
        <v>1170</v>
      </c>
      <c r="M360" s="75"/>
      <c r="N360" s="32" t="s">
        <v>1549</v>
      </c>
      <c r="O360" s="32" t="s">
        <v>2253</v>
      </c>
      <c r="P360" s="75"/>
      <c r="Q360" s="75"/>
      <c r="R360" s="47"/>
      <c r="S360" s="47"/>
      <c r="T360" s="47">
        <v>184968078</v>
      </c>
      <c r="U360" s="47">
        <v>207164247.36000001</v>
      </c>
      <c r="V360" s="32" t="s">
        <v>38</v>
      </c>
      <c r="W360" s="32">
        <v>2016</v>
      </c>
      <c r="X360" s="72" t="s">
        <v>2414</v>
      </c>
    </row>
    <row r="361" spans="1:24" s="7" customFormat="1" ht="76.5" x14ac:dyDescent="0.2">
      <c r="A361" s="120" t="s">
        <v>736</v>
      </c>
      <c r="B361" s="32" t="s">
        <v>28</v>
      </c>
      <c r="C361" s="75" t="s">
        <v>346</v>
      </c>
      <c r="D361" s="98" t="s">
        <v>347</v>
      </c>
      <c r="E361" s="98" t="s">
        <v>347</v>
      </c>
      <c r="F361" s="98" t="s">
        <v>2426</v>
      </c>
      <c r="G361" s="32" t="s">
        <v>2225</v>
      </c>
      <c r="H361" s="46">
        <v>100</v>
      </c>
      <c r="I361" s="32">
        <v>710000000</v>
      </c>
      <c r="J361" s="32" t="s">
        <v>33</v>
      </c>
      <c r="K361" s="32" t="s">
        <v>580</v>
      </c>
      <c r="L361" s="75" t="s">
        <v>1170</v>
      </c>
      <c r="M361" s="75"/>
      <c r="N361" s="75" t="s">
        <v>2427</v>
      </c>
      <c r="O361" s="32" t="s">
        <v>2253</v>
      </c>
      <c r="P361" s="75"/>
      <c r="Q361" s="75"/>
      <c r="R361" s="47"/>
      <c r="S361" s="47"/>
      <c r="T361" s="47">
        <v>0</v>
      </c>
      <c r="U361" s="47">
        <v>0</v>
      </c>
      <c r="V361" s="75"/>
      <c r="W361" s="71">
        <v>2016</v>
      </c>
      <c r="X361" s="142" t="s">
        <v>2314</v>
      </c>
    </row>
    <row r="362" spans="1:24" s="7" customFormat="1" ht="89.25" x14ac:dyDescent="0.2">
      <c r="A362" s="120" t="s">
        <v>2428</v>
      </c>
      <c r="B362" s="32" t="s">
        <v>28</v>
      </c>
      <c r="C362" s="75" t="s">
        <v>346</v>
      </c>
      <c r="D362" s="98" t="s">
        <v>347</v>
      </c>
      <c r="E362" s="98" t="s">
        <v>347</v>
      </c>
      <c r="F362" s="98" t="s">
        <v>2429</v>
      </c>
      <c r="G362" s="32" t="s">
        <v>2225</v>
      </c>
      <c r="H362" s="46">
        <v>100</v>
      </c>
      <c r="I362" s="32">
        <v>710000000</v>
      </c>
      <c r="J362" s="32" t="s">
        <v>33</v>
      </c>
      <c r="K362" s="32" t="s">
        <v>580</v>
      </c>
      <c r="L362" s="75" t="s">
        <v>2857</v>
      </c>
      <c r="M362" s="75"/>
      <c r="N362" s="75" t="s">
        <v>1549</v>
      </c>
      <c r="O362" s="32" t="s">
        <v>2253</v>
      </c>
      <c r="P362" s="75"/>
      <c r="Q362" s="75"/>
      <c r="R362" s="47"/>
      <c r="S362" s="47"/>
      <c r="T362" s="47">
        <v>67468473</v>
      </c>
      <c r="U362" s="47">
        <v>75564689.760000005</v>
      </c>
      <c r="V362" s="75"/>
      <c r="W362" s="71">
        <v>2016</v>
      </c>
      <c r="X362" s="72" t="s">
        <v>2405</v>
      </c>
    </row>
    <row r="363" spans="1:24" s="7" customFormat="1" ht="38.25" x14ac:dyDescent="0.2">
      <c r="A363" s="70" t="s">
        <v>737</v>
      </c>
      <c r="B363" s="32" t="s">
        <v>28</v>
      </c>
      <c r="C363" s="75" t="s">
        <v>349</v>
      </c>
      <c r="D363" s="98" t="s">
        <v>350</v>
      </c>
      <c r="E363" s="98" t="s">
        <v>350</v>
      </c>
      <c r="F363" s="98" t="s">
        <v>351</v>
      </c>
      <c r="G363" s="32" t="s">
        <v>2225</v>
      </c>
      <c r="H363" s="46">
        <v>100</v>
      </c>
      <c r="I363" s="32">
        <v>710000000</v>
      </c>
      <c r="J363" s="32" t="s">
        <v>33</v>
      </c>
      <c r="K363" s="32" t="s">
        <v>580</v>
      </c>
      <c r="L363" s="75" t="s">
        <v>1170</v>
      </c>
      <c r="M363" s="75"/>
      <c r="N363" s="75" t="s">
        <v>2427</v>
      </c>
      <c r="O363" s="32" t="s">
        <v>2253</v>
      </c>
      <c r="P363" s="75"/>
      <c r="Q363" s="75"/>
      <c r="R363" s="47"/>
      <c r="S363" s="47"/>
      <c r="T363" s="47">
        <v>0</v>
      </c>
      <c r="U363" s="47">
        <v>0</v>
      </c>
      <c r="V363" s="75"/>
      <c r="W363" s="71">
        <v>2016</v>
      </c>
      <c r="X363" s="142" t="s">
        <v>2314</v>
      </c>
    </row>
    <row r="364" spans="1:24" ht="38.25" x14ac:dyDescent="0.25">
      <c r="A364" s="70" t="s">
        <v>2430</v>
      </c>
      <c r="B364" s="32" t="s">
        <v>28</v>
      </c>
      <c r="C364" s="75" t="s">
        <v>349</v>
      </c>
      <c r="D364" s="98" t="s">
        <v>350</v>
      </c>
      <c r="E364" s="98" t="s">
        <v>350</v>
      </c>
      <c r="F364" s="98" t="s">
        <v>2431</v>
      </c>
      <c r="G364" s="32" t="s">
        <v>2225</v>
      </c>
      <c r="H364" s="46">
        <v>100</v>
      </c>
      <c r="I364" s="32">
        <v>710000000</v>
      </c>
      <c r="J364" s="32" t="s">
        <v>33</v>
      </c>
      <c r="K364" s="32" t="s">
        <v>580</v>
      </c>
      <c r="L364" s="75" t="s">
        <v>1170</v>
      </c>
      <c r="M364" s="75"/>
      <c r="N364" s="75" t="s">
        <v>1549</v>
      </c>
      <c r="O364" s="32" t="s">
        <v>2253</v>
      </c>
      <c r="P364" s="75"/>
      <c r="Q364" s="75"/>
      <c r="R364" s="47"/>
      <c r="S364" s="47"/>
      <c r="T364" s="47">
        <v>14092565</v>
      </c>
      <c r="U364" s="47">
        <v>15783672.800000001</v>
      </c>
      <c r="V364" s="75"/>
      <c r="W364" s="71">
        <v>2016</v>
      </c>
      <c r="X364" s="72" t="s">
        <v>2405</v>
      </c>
    </row>
    <row r="365" spans="1:24" s="73" customFormat="1" ht="63.75" customHeight="1" x14ac:dyDescent="0.2">
      <c r="A365" s="70" t="s">
        <v>738</v>
      </c>
      <c r="B365" s="32" t="s">
        <v>28</v>
      </c>
      <c r="C365" s="44" t="s">
        <v>352</v>
      </c>
      <c r="D365" s="98" t="s">
        <v>353</v>
      </c>
      <c r="E365" s="98" t="s">
        <v>353</v>
      </c>
      <c r="F365" s="98" t="s">
        <v>354</v>
      </c>
      <c r="G365" s="32" t="s">
        <v>32</v>
      </c>
      <c r="H365" s="46">
        <v>100</v>
      </c>
      <c r="I365" s="32">
        <v>710000000</v>
      </c>
      <c r="J365" s="32" t="s">
        <v>33</v>
      </c>
      <c r="K365" s="32" t="s">
        <v>55</v>
      </c>
      <c r="L365" s="32" t="s">
        <v>355</v>
      </c>
      <c r="M365" s="32"/>
      <c r="N365" s="32" t="s">
        <v>57</v>
      </c>
      <c r="O365" s="32" t="s">
        <v>2238</v>
      </c>
      <c r="P365" s="44"/>
      <c r="Q365" s="44"/>
      <c r="R365" s="47"/>
      <c r="S365" s="47"/>
      <c r="T365" s="47">
        <v>9081468</v>
      </c>
      <c r="U365" s="47">
        <v>10171244.16</v>
      </c>
      <c r="V365" s="32" t="s">
        <v>38</v>
      </c>
      <c r="W365" s="92">
        <v>2015</v>
      </c>
      <c r="X365" s="194"/>
    </row>
    <row r="366" spans="1:24" s="7" customFormat="1" ht="51" x14ac:dyDescent="0.2">
      <c r="A366" s="70" t="s">
        <v>739</v>
      </c>
      <c r="B366" s="32" t="s">
        <v>28</v>
      </c>
      <c r="C366" s="44" t="s">
        <v>357</v>
      </c>
      <c r="D366" s="98" t="s">
        <v>358</v>
      </c>
      <c r="E366" s="98" t="s">
        <v>358</v>
      </c>
      <c r="F366" s="98" t="s">
        <v>359</v>
      </c>
      <c r="G366" s="32" t="s">
        <v>2225</v>
      </c>
      <c r="H366" s="46">
        <v>100</v>
      </c>
      <c r="I366" s="32">
        <v>710000000</v>
      </c>
      <c r="J366" s="32" t="s">
        <v>33</v>
      </c>
      <c r="K366" s="32" t="s">
        <v>275</v>
      </c>
      <c r="L366" s="32" t="s">
        <v>355</v>
      </c>
      <c r="M366" s="32"/>
      <c r="N366" s="32" t="s">
        <v>276</v>
      </c>
      <c r="O366" s="32" t="s">
        <v>2238</v>
      </c>
      <c r="P366" s="44"/>
      <c r="Q366" s="44"/>
      <c r="R366" s="47"/>
      <c r="S366" s="47"/>
      <c r="T366" s="47">
        <v>0</v>
      </c>
      <c r="U366" s="47">
        <v>0</v>
      </c>
      <c r="V366" s="75"/>
      <c r="W366" s="32" t="s">
        <v>1551</v>
      </c>
      <c r="X366" s="72" t="s">
        <v>2314</v>
      </c>
    </row>
    <row r="367" spans="1:24" s="7" customFormat="1" ht="51" x14ac:dyDescent="0.2">
      <c r="A367" s="70" t="s">
        <v>2432</v>
      </c>
      <c r="B367" s="32" t="s">
        <v>28</v>
      </c>
      <c r="C367" s="44" t="s">
        <v>357</v>
      </c>
      <c r="D367" s="98" t="s">
        <v>358</v>
      </c>
      <c r="E367" s="98" t="s">
        <v>358</v>
      </c>
      <c r="F367" s="98" t="s">
        <v>359</v>
      </c>
      <c r="G367" s="32" t="s">
        <v>2225</v>
      </c>
      <c r="H367" s="46">
        <v>100</v>
      </c>
      <c r="I367" s="32">
        <v>710000000</v>
      </c>
      <c r="J367" s="32" t="s">
        <v>33</v>
      </c>
      <c r="K367" s="32" t="s">
        <v>2408</v>
      </c>
      <c r="L367" s="32" t="s">
        <v>355</v>
      </c>
      <c r="M367" s="32"/>
      <c r="N367" s="32" t="s">
        <v>1549</v>
      </c>
      <c r="O367" s="32" t="s">
        <v>2238</v>
      </c>
      <c r="P367" s="44"/>
      <c r="Q367" s="44"/>
      <c r="R367" s="47"/>
      <c r="S367" s="47"/>
      <c r="T367" s="47">
        <v>14312351</v>
      </c>
      <c r="U367" s="47">
        <v>16029833.119999999</v>
      </c>
      <c r="V367" s="75"/>
      <c r="W367" s="32">
        <v>2016</v>
      </c>
      <c r="X367" s="72" t="s">
        <v>2414</v>
      </c>
    </row>
    <row r="368" spans="1:24" s="102" customFormat="1" ht="25.5" customHeight="1" x14ac:dyDescent="0.2">
      <c r="A368" s="70" t="s">
        <v>740</v>
      </c>
      <c r="B368" s="32" t="s">
        <v>28</v>
      </c>
      <c r="C368" s="32" t="s">
        <v>1290</v>
      </c>
      <c r="D368" s="98" t="s">
        <v>1291</v>
      </c>
      <c r="E368" s="98" t="s">
        <v>1291</v>
      </c>
      <c r="F368" s="98" t="s">
        <v>1518</v>
      </c>
      <c r="G368" s="32" t="s">
        <v>2225</v>
      </c>
      <c r="H368" s="34">
        <v>50</v>
      </c>
      <c r="I368" s="32">
        <v>710000000</v>
      </c>
      <c r="J368" s="32" t="s">
        <v>33</v>
      </c>
      <c r="K368" s="76" t="s">
        <v>140</v>
      </c>
      <c r="L368" s="32" t="s">
        <v>44</v>
      </c>
      <c r="M368" s="76"/>
      <c r="N368" s="76" t="s">
        <v>954</v>
      </c>
      <c r="O368" s="32" t="s">
        <v>2242</v>
      </c>
      <c r="P368" s="76"/>
      <c r="Q368" s="76"/>
      <c r="R368" s="36"/>
      <c r="S368" s="36"/>
      <c r="T368" s="47">
        <f>U368/1.12</f>
        <v>7167164.7089285702</v>
      </c>
      <c r="U368" s="47">
        <v>8027224.4739999995</v>
      </c>
      <c r="V368" s="37"/>
      <c r="W368" s="32">
        <v>2016</v>
      </c>
      <c r="X368" s="72"/>
    </row>
    <row r="369" spans="1:120" s="102" customFormat="1" ht="38.25" customHeight="1" x14ac:dyDescent="0.2">
      <c r="A369" s="70" t="s">
        <v>741</v>
      </c>
      <c r="B369" s="32" t="s">
        <v>28</v>
      </c>
      <c r="C369" s="93" t="s">
        <v>247</v>
      </c>
      <c r="D369" s="98" t="s">
        <v>248</v>
      </c>
      <c r="E369" s="98" t="s">
        <v>248</v>
      </c>
      <c r="F369" s="98" t="s">
        <v>1292</v>
      </c>
      <c r="G369" s="32" t="s">
        <v>2225</v>
      </c>
      <c r="H369" s="43">
        <v>30</v>
      </c>
      <c r="I369" s="32">
        <v>710000000</v>
      </c>
      <c r="J369" s="32" t="s">
        <v>33</v>
      </c>
      <c r="K369" s="32" t="s">
        <v>223</v>
      </c>
      <c r="L369" s="32" t="s">
        <v>44</v>
      </c>
      <c r="M369" s="95"/>
      <c r="N369" s="76" t="s">
        <v>117</v>
      </c>
      <c r="O369" s="32" t="s">
        <v>2242</v>
      </c>
      <c r="P369" s="76"/>
      <c r="Q369" s="76"/>
      <c r="R369" s="36"/>
      <c r="S369" s="36"/>
      <c r="T369" s="47">
        <f>U369/1.12</f>
        <v>16382199.999999998</v>
      </c>
      <c r="U369" s="47">
        <v>18348064</v>
      </c>
      <c r="V369" s="37"/>
      <c r="W369" s="32">
        <v>2016</v>
      </c>
      <c r="X369" s="72"/>
    </row>
    <row r="370" spans="1:120" s="94" customFormat="1" ht="25.5" customHeight="1" x14ac:dyDescent="0.25">
      <c r="A370" s="70" t="s">
        <v>742</v>
      </c>
      <c r="B370" s="32" t="s">
        <v>28</v>
      </c>
      <c r="C370" s="93" t="s">
        <v>1293</v>
      </c>
      <c r="D370" s="98" t="s">
        <v>1294</v>
      </c>
      <c r="E370" s="98" t="s">
        <v>1294</v>
      </c>
      <c r="F370" s="98" t="s">
        <v>1295</v>
      </c>
      <c r="G370" s="32" t="s">
        <v>2225</v>
      </c>
      <c r="H370" s="34">
        <v>50</v>
      </c>
      <c r="I370" s="32">
        <v>710000000</v>
      </c>
      <c r="J370" s="32" t="s">
        <v>33</v>
      </c>
      <c r="K370" s="76" t="s">
        <v>116</v>
      </c>
      <c r="L370" s="32" t="s">
        <v>44</v>
      </c>
      <c r="M370" s="76"/>
      <c r="N370" s="76" t="s">
        <v>117</v>
      </c>
      <c r="O370" s="32" t="s">
        <v>2250</v>
      </c>
      <c r="P370" s="76"/>
      <c r="Q370" s="76"/>
      <c r="R370" s="36"/>
      <c r="S370" s="36"/>
      <c r="T370" s="47">
        <f>U370/1.12</f>
        <v>0</v>
      </c>
      <c r="U370" s="47">
        <v>0</v>
      </c>
      <c r="V370" s="37"/>
      <c r="W370" s="32">
        <v>2016</v>
      </c>
      <c r="X370" s="192" t="s">
        <v>2295</v>
      </c>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c r="BI370" s="23"/>
      <c r="BJ370" s="23"/>
      <c r="BK370" s="23"/>
      <c r="BL370" s="23"/>
      <c r="BM370" s="23"/>
      <c r="BN370" s="23"/>
      <c r="BO370" s="23"/>
      <c r="BP370" s="23"/>
      <c r="BQ370" s="23"/>
      <c r="BR370" s="23"/>
      <c r="BS370" s="23"/>
      <c r="BT370" s="23"/>
      <c r="BU370" s="23"/>
      <c r="BV370" s="23"/>
      <c r="BW370" s="23"/>
      <c r="BX370" s="23"/>
      <c r="BY370" s="23"/>
      <c r="BZ370" s="23"/>
      <c r="CA370" s="23"/>
      <c r="CB370" s="23"/>
      <c r="CC370" s="23"/>
      <c r="CD370" s="23"/>
      <c r="CE370" s="23"/>
      <c r="CF370" s="23"/>
      <c r="CG370" s="23"/>
      <c r="CH370" s="23"/>
      <c r="CI370" s="23"/>
      <c r="CJ370" s="23"/>
      <c r="CK370" s="23"/>
      <c r="CL370" s="23"/>
      <c r="CM370" s="23"/>
      <c r="CN370" s="23"/>
      <c r="CO370" s="23"/>
      <c r="CP370" s="23"/>
      <c r="CQ370" s="23"/>
      <c r="CR370" s="23"/>
      <c r="CS370" s="23"/>
      <c r="CT370" s="23"/>
      <c r="CU370" s="23"/>
      <c r="CV370" s="23"/>
      <c r="CW370" s="23"/>
      <c r="CX370" s="23"/>
      <c r="CY370" s="23"/>
      <c r="CZ370" s="23"/>
      <c r="DA370" s="23"/>
      <c r="DB370" s="23"/>
      <c r="DC370" s="23"/>
      <c r="DD370" s="23"/>
      <c r="DE370" s="23"/>
      <c r="DF370" s="23"/>
      <c r="DG370" s="23"/>
      <c r="DH370" s="23"/>
      <c r="DI370" s="23"/>
      <c r="DJ370" s="23"/>
      <c r="DK370" s="23"/>
      <c r="DL370" s="23"/>
      <c r="DM370" s="23"/>
      <c r="DN370" s="23"/>
      <c r="DO370" s="23"/>
      <c r="DP370" s="23"/>
    </row>
    <row r="371" spans="1:120" s="94" customFormat="1" ht="38.25" customHeight="1" x14ac:dyDescent="0.25">
      <c r="A371" s="70" t="s">
        <v>743</v>
      </c>
      <c r="B371" s="32" t="s">
        <v>28</v>
      </c>
      <c r="C371" s="93" t="s">
        <v>247</v>
      </c>
      <c r="D371" s="98" t="s">
        <v>248</v>
      </c>
      <c r="E371" s="98" t="s">
        <v>248</v>
      </c>
      <c r="F371" s="98" t="s">
        <v>1296</v>
      </c>
      <c r="G371" s="32" t="s">
        <v>2225</v>
      </c>
      <c r="H371" s="34">
        <v>50</v>
      </c>
      <c r="I371" s="32">
        <v>710000000</v>
      </c>
      <c r="J371" s="32" t="s">
        <v>33</v>
      </c>
      <c r="K371" s="32" t="s">
        <v>242</v>
      </c>
      <c r="L371" s="32" t="s">
        <v>44</v>
      </c>
      <c r="M371" s="76"/>
      <c r="N371" s="32" t="s">
        <v>50</v>
      </c>
      <c r="O371" s="32" t="s">
        <v>2250</v>
      </c>
      <c r="P371" s="32"/>
      <c r="Q371" s="32"/>
      <c r="R371" s="36"/>
      <c r="S371" s="36"/>
      <c r="T371" s="47">
        <v>0</v>
      </c>
      <c r="U371" s="47">
        <v>0</v>
      </c>
      <c r="V371" s="32"/>
      <c r="W371" s="32">
        <v>2016</v>
      </c>
      <c r="X371" s="72" t="s">
        <v>2296</v>
      </c>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c r="BI371" s="23"/>
      <c r="BJ371" s="23"/>
      <c r="BK371" s="23"/>
      <c r="BL371" s="23"/>
      <c r="BM371" s="23"/>
      <c r="BN371" s="23"/>
      <c r="BO371" s="23"/>
      <c r="BP371" s="23"/>
      <c r="BQ371" s="23"/>
      <c r="BR371" s="23"/>
      <c r="BS371" s="23"/>
      <c r="BT371" s="23"/>
      <c r="BU371" s="23"/>
      <c r="BV371" s="23"/>
      <c r="BW371" s="23"/>
      <c r="BX371" s="23"/>
      <c r="BY371" s="23"/>
      <c r="BZ371" s="23"/>
      <c r="CA371" s="23"/>
      <c r="CB371" s="23"/>
      <c r="CC371" s="23"/>
      <c r="CD371" s="23"/>
      <c r="CE371" s="23"/>
      <c r="CF371" s="23"/>
      <c r="CG371" s="23"/>
      <c r="CH371" s="23"/>
      <c r="CI371" s="23"/>
      <c r="CJ371" s="23"/>
      <c r="CK371" s="23"/>
      <c r="CL371" s="23"/>
      <c r="CM371" s="23"/>
      <c r="CN371" s="23"/>
      <c r="CO371" s="23"/>
      <c r="CP371" s="23"/>
      <c r="CQ371" s="23"/>
      <c r="CR371" s="23"/>
      <c r="CS371" s="23"/>
      <c r="CT371" s="23"/>
      <c r="CU371" s="23"/>
      <c r="CV371" s="23"/>
      <c r="CW371" s="23"/>
      <c r="CX371" s="23"/>
      <c r="CY371" s="23"/>
      <c r="CZ371" s="23"/>
      <c r="DA371" s="23"/>
      <c r="DB371" s="23"/>
      <c r="DC371" s="23"/>
      <c r="DD371" s="23"/>
      <c r="DE371" s="23"/>
      <c r="DF371" s="23"/>
      <c r="DG371" s="23"/>
      <c r="DH371" s="23"/>
      <c r="DI371" s="23"/>
      <c r="DJ371" s="23"/>
      <c r="DK371" s="23"/>
      <c r="DL371" s="23"/>
      <c r="DM371" s="23"/>
      <c r="DN371" s="23"/>
      <c r="DO371" s="23"/>
      <c r="DP371" s="23"/>
    </row>
    <row r="372" spans="1:120" s="7" customFormat="1" ht="38.25" customHeight="1" x14ac:dyDescent="0.2">
      <c r="A372" s="70" t="s">
        <v>2083</v>
      </c>
      <c r="B372" s="32" t="s">
        <v>28</v>
      </c>
      <c r="C372" s="93" t="s">
        <v>247</v>
      </c>
      <c r="D372" s="98" t="s">
        <v>248</v>
      </c>
      <c r="E372" s="98" t="s">
        <v>248</v>
      </c>
      <c r="F372" s="98" t="s">
        <v>1296</v>
      </c>
      <c r="G372" s="32" t="s">
        <v>32</v>
      </c>
      <c r="H372" s="34">
        <v>50</v>
      </c>
      <c r="I372" s="32">
        <v>710000000</v>
      </c>
      <c r="J372" s="32" t="s">
        <v>33</v>
      </c>
      <c r="K372" s="32" t="s">
        <v>2017</v>
      </c>
      <c r="L372" s="32" t="s">
        <v>44</v>
      </c>
      <c r="M372" s="76"/>
      <c r="N372" s="32" t="s">
        <v>107</v>
      </c>
      <c r="O372" s="32" t="s">
        <v>2242</v>
      </c>
      <c r="P372" s="32"/>
      <c r="Q372" s="32"/>
      <c r="R372" s="36"/>
      <c r="S372" s="36"/>
      <c r="T372" s="47">
        <f>U372/1.12</f>
        <v>1448214.2857142857</v>
      </c>
      <c r="U372" s="47">
        <v>1622000</v>
      </c>
      <c r="V372" s="32"/>
      <c r="W372" s="32">
        <v>2016</v>
      </c>
      <c r="X372" s="72" t="s">
        <v>2084</v>
      </c>
    </row>
    <row r="373" spans="1:120" s="94" customFormat="1" ht="38.25" x14ac:dyDescent="0.25">
      <c r="A373" s="70" t="s">
        <v>744</v>
      </c>
      <c r="B373" s="32" t="s">
        <v>28</v>
      </c>
      <c r="C373" s="93" t="s">
        <v>247</v>
      </c>
      <c r="D373" s="98" t="s">
        <v>248</v>
      </c>
      <c r="E373" s="98" t="s">
        <v>248</v>
      </c>
      <c r="F373" s="98" t="s">
        <v>1517</v>
      </c>
      <c r="G373" s="32" t="s">
        <v>2225</v>
      </c>
      <c r="H373" s="34">
        <v>50</v>
      </c>
      <c r="I373" s="32">
        <v>710000000</v>
      </c>
      <c r="J373" s="32" t="s">
        <v>33</v>
      </c>
      <c r="K373" s="32" t="s">
        <v>106</v>
      </c>
      <c r="L373" s="32" t="s">
        <v>44</v>
      </c>
      <c r="M373" s="76"/>
      <c r="N373" s="32" t="s">
        <v>1549</v>
      </c>
      <c r="O373" s="32" t="s">
        <v>2242</v>
      </c>
      <c r="P373" s="76"/>
      <c r="Q373" s="76"/>
      <c r="R373" s="36"/>
      <c r="S373" s="36"/>
      <c r="T373" s="47">
        <v>0</v>
      </c>
      <c r="U373" s="47">
        <v>0</v>
      </c>
      <c r="V373" s="37"/>
      <c r="W373" s="32">
        <v>2016</v>
      </c>
      <c r="X373" s="72" t="s">
        <v>2314</v>
      </c>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c r="BI373" s="23"/>
      <c r="BJ373" s="23"/>
      <c r="BK373" s="23"/>
      <c r="BL373" s="23"/>
      <c r="BM373" s="23"/>
      <c r="BN373" s="23"/>
      <c r="BO373" s="23"/>
      <c r="BP373" s="23"/>
      <c r="BQ373" s="23"/>
      <c r="BR373" s="23"/>
      <c r="BS373" s="23"/>
      <c r="BT373" s="23"/>
      <c r="BU373" s="23"/>
      <c r="BV373" s="23"/>
      <c r="BW373" s="23"/>
      <c r="BX373" s="23"/>
      <c r="BY373" s="23"/>
      <c r="BZ373" s="23"/>
      <c r="CA373" s="23"/>
      <c r="CB373" s="23"/>
      <c r="CC373" s="23"/>
      <c r="CD373" s="23"/>
      <c r="CE373" s="23"/>
      <c r="CF373" s="23"/>
      <c r="CG373" s="23"/>
      <c r="CH373" s="23"/>
      <c r="CI373" s="23"/>
      <c r="CJ373" s="23"/>
      <c r="CK373" s="23"/>
      <c r="CL373" s="23"/>
      <c r="CM373" s="23"/>
      <c r="CN373" s="23"/>
      <c r="CO373" s="23"/>
      <c r="CP373" s="23"/>
      <c r="CQ373" s="23"/>
      <c r="CR373" s="23"/>
      <c r="CS373" s="23"/>
      <c r="CT373" s="23"/>
      <c r="CU373" s="23"/>
      <c r="CV373" s="23"/>
      <c r="CW373" s="23"/>
      <c r="CX373" s="23"/>
      <c r="CY373" s="23"/>
      <c r="CZ373" s="23"/>
      <c r="DA373" s="23"/>
      <c r="DB373" s="23"/>
      <c r="DC373" s="23"/>
      <c r="DD373" s="23"/>
      <c r="DE373" s="23"/>
      <c r="DF373" s="23"/>
      <c r="DG373" s="23"/>
      <c r="DH373" s="23"/>
      <c r="DI373" s="23"/>
      <c r="DJ373" s="23"/>
      <c r="DK373" s="23"/>
      <c r="DL373" s="23"/>
      <c r="DM373" s="23"/>
      <c r="DN373" s="23"/>
      <c r="DO373" s="23"/>
      <c r="DP373" s="23"/>
    </row>
    <row r="374" spans="1:120" s="40" customFormat="1" ht="38.25" x14ac:dyDescent="0.25">
      <c r="A374" s="70" t="s">
        <v>2433</v>
      </c>
      <c r="B374" s="32" t="s">
        <v>28</v>
      </c>
      <c r="C374" s="93" t="s">
        <v>247</v>
      </c>
      <c r="D374" s="98" t="s">
        <v>248</v>
      </c>
      <c r="E374" s="98" t="s">
        <v>248</v>
      </c>
      <c r="F374" s="98" t="s">
        <v>1517</v>
      </c>
      <c r="G374" s="32" t="s">
        <v>2225</v>
      </c>
      <c r="H374" s="34">
        <v>50</v>
      </c>
      <c r="I374" s="32">
        <v>710000000</v>
      </c>
      <c r="J374" s="32" t="s">
        <v>33</v>
      </c>
      <c r="K374" s="32" t="s">
        <v>242</v>
      </c>
      <c r="L374" s="32" t="s">
        <v>33</v>
      </c>
      <c r="M374" s="76"/>
      <c r="N374" s="32" t="s">
        <v>1173</v>
      </c>
      <c r="O374" s="32" t="s">
        <v>2242</v>
      </c>
      <c r="P374" s="76"/>
      <c r="Q374" s="76"/>
      <c r="R374" s="36"/>
      <c r="S374" s="36"/>
      <c r="T374" s="47">
        <v>0</v>
      </c>
      <c r="U374" s="47">
        <v>0</v>
      </c>
      <c r="V374" s="37"/>
      <c r="W374" s="32">
        <v>2016</v>
      </c>
      <c r="X374" s="72" t="s">
        <v>2862</v>
      </c>
    </row>
    <row r="375" spans="1:120" s="94" customFormat="1" ht="38.25" x14ac:dyDescent="0.25">
      <c r="A375" s="70" t="s">
        <v>2952</v>
      </c>
      <c r="B375" s="32" t="s">
        <v>28</v>
      </c>
      <c r="C375" s="93" t="s">
        <v>247</v>
      </c>
      <c r="D375" s="98" t="s">
        <v>248</v>
      </c>
      <c r="E375" s="98" t="s">
        <v>248</v>
      </c>
      <c r="F375" s="98" t="s">
        <v>1517</v>
      </c>
      <c r="G375" s="32" t="s">
        <v>2225</v>
      </c>
      <c r="H375" s="34">
        <v>50</v>
      </c>
      <c r="I375" s="32">
        <v>710000000</v>
      </c>
      <c r="J375" s="32" t="s">
        <v>33</v>
      </c>
      <c r="K375" s="32" t="s">
        <v>563</v>
      </c>
      <c r="L375" s="32" t="s">
        <v>33</v>
      </c>
      <c r="M375" s="76"/>
      <c r="N375" s="32" t="s">
        <v>1173</v>
      </c>
      <c r="O375" s="32" t="s">
        <v>2242</v>
      </c>
      <c r="P375" s="76"/>
      <c r="Q375" s="76"/>
      <c r="R375" s="36"/>
      <c r="S375" s="36"/>
      <c r="T375" s="36">
        <v>50285714.285714284</v>
      </c>
      <c r="U375" s="36">
        <v>56320000</v>
      </c>
      <c r="V375" s="37"/>
      <c r="W375" s="32">
        <v>2016</v>
      </c>
      <c r="X375" s="191" t="s">
        <v>2953</v>
      </c>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c r="BI375" s="23"/>
      <c r="BJ375" s="23"/>
      <c r="BK375" s="23"/>
      <c r="BL375" s="23"/>
      <c r="BM375" s="23"/>
      <c r="BN375" s="23"/>
      <c r="BO375" s="23"/>
      <c r="BP375" s="23"/>
      <c r="BQ375" s="23"/>
      <c r="BR375" s="23"/>
      <c r="BS375" s="23"/>
      <c r="BT375" s="23"/>
      <c r="BU375" s="23"/>
      <c r="BV375" s="23"/>
      <c r="BW375" s="23"/>
      <c r="BX375" s="23"/>
      <c r="BY375" s="23"/>
      <c r="BZ375" s="23"/>
      <c r="CA375" s="23"/>
      <c r="CB375" s="23"/>
      <c r="CC375" s="23"/>
      <c r="CD375" s="23"/>
      <c r="CE375" s="23"/>
      <c r="CF375" s="23"/>
      <c r="CG375" s="23"/>
      <c r="CH375" s="23"/>
      <c r="CI375" s="23"/>
      <c r="CJ375" s="23"/>
      <c r="CK375" s="23"/>
      <c r="CL375" s="23"/>
      <c r="CM375" s="23"/>
      <c r="CN375" s="23"/>
      <c r="CO375" s="23"/>
      <c r="CP375" s="23"/>
      <c r="CQ375" s="23"/>
      <c r="CR375" s="23"/>
      <c r="CS375" s="23"/>
      <c r="CT375" s="23"/>
      <c r="CU375" s="23"/>
      <c r="CV375" s="23"/>
      <c r="CW375" s="23"/>
      <c r="CX375" s="23"/>
      <c r="CY375" s="23"/>
      <c r="CZ375" s="23"/>
      <c r="DA375" s="23"/>
      <c r="DB375" s="23"/>
      <c r="DC375" s="23"/>
      <c r="DD375" s="23"/>
      <c r="DE375" s="23"/>
      <c r="DF375" s="23"/>
      <c r="DG375" s="23"/>
      <c r="DH375" s="23"/>
      <c r="DI375" s="23"/>
      <c r="DJ375" s="23"/>
      <c r="DK375" s="23"/>
      <c r="DL375" s="23"/>
      <c r="DM375" s="23"/>
      <c r="DN375" s="23"/>
      <c r="DO375" s="23"/>
      <c r="DP375" s="23"/>
    </row>
    <row r="376" spans="1:120" s="40" customFormat="1" ht="63.75" x14ac:dyDescent="0.25">
      <c r="A376" s="70" t="s">
        <v>745</v>
      </c>
      <c r="B376" s="32" t="s">
        <v>28</v>
      </c>
      <c r="C376" s="93" t="s">
        <v>1293</v>
      </c>
      <c r="D376" s="98" t="s">
        <v>1294</v>
      </c>
      <c r="E376" s="98" t="s">
        <v>1297</v>
      </c>
      <c r="F376" s="98" t="s">
        <v>1298</v>
      </c>
      <c r="G376" s="32" t="s">
        <v>2225</v>
      </c>
      <c r="H376" s="34">
        <v>50</v>
      </c>
      <c r="I376" s="32">
        <v>710000000</v>
      </c>
      <c r="J376" s="32" t="s">
        <v>33</v>
      </c>
      <c r="K376" s="76" t="s">
        <v>48</v>
      </c>
      <c r="L376" s="32" t="s">
        <v>44</v>
      </c>
      <c r="M376" s="76"/>
      <c r="N376" s="76" t="s">
        <v>50</v>
      </c>
      <c r="O376" s="32" t="s">
        <v>2250</v>
      </c>
      <c r="P376" s="76"/>
      <c r="Q376" s="76"/>
      <c r="R376" s="36"/>
      <c r="S376" s="36"/>
      <c r="T376" s="47">
        <v>0</v>
      </c>
      <c r="U376" s="47">
        <v>0</v>
      </c>
      <c r="V376" s="37"/>
      <c r="W376" s="32">
        <v>2016</v>
      </c>
      <c r="X376" s="190" t="s">
        <v>2713</v>
      </c>
    </row>
    <row r="377" spans="1:120" s="40" customFormat="1" ht="63.75" x14ac:dyDescent="0.25">
      <c r="A377" s="70" t="s">
        <v>2752</v>
      </c>
      <c r="B377" s="32" t="s">
        <v>28</v>
      </c>
      <c r="C377" s="93" t="s">
        <v>1293</v>
      </c>
      <c r="D377" s="98" t="s">
        <v>1294</v>
      </c>
      <c r="E377" s="98" t="s">
        <v>1297</v>
      </c>
      <c r="F377" s="98" t="s">
        <v>1298</v>
      </c>
      <c r="G377" s="32" t="s">
        <v>2225</v>
      </c>
      <c r="H377" s="34">
        <v>50</v>
      </c>
      <c r="I377" s="32">
        <v>710000000</v>
      </c>
      <c r="J377" s="32" t="s">
        <v>33</v>
      </c>
      <c r="K377" s="76" t="s">
        <v>242</v>
      </c>
      <c r="L377" s="32" t="s">
        <v>33</v>
      </c>
      <c r="M377" s="76"/>
      <c r="N377" s="76" t="s">
        <v>50</v>
      </c>
      <c r="O377" s="35" t="s">
        <v>2249</v>
      </c>
      <c r="P377" s="76"/>
      <c r="Q377" s="76"/>
      <c r="R377" s="36"/>
      <c r="S377" s="36"/>
      <c r="T377" s="47">
        <v>0</v>
      </c>
      <c r="U377" s="47">
        <v>0</v>
      </c>
      <c r="V377" s="37"/>
      <c r="W377" s="32">
        <v>2016</v>
      </c>
      <c r="X377" s="72" t="s">
        <v>2862</v>
      </c>
    </row>
    <row r="378" spans="1:120" s="40" customFormat="1" ht="63.75" x14ac:dyDescent="0.25">
      <c r="A378" s="70" t="s">
        <v>2954</v>
      </c>
      <c r="B378" s="32" t="s">
        <v>28</v>
      </c>
      <c r="C378" s="93" t="s">
        <v>1293</v>
      </c>
      <c r="D378" s="98" t="s">
        <v>1294</v>
      </c>
      <c r="E378" s="98" t="s">
        <v>1297</v>
      </c>
      <c r="F378" s="98" t="s">
        <v>1298</v>
      </c>
      <c r="G378" s="32" t="s">
        <v>2225</v>
      </c>
      <c r="H378" s="34">
        <v>50</v>
      </c>
      <c r="I378" s="32">
        <v>710000000</v>
      </c>
      <c r="J378" s="32" t="s">
        <v>33</v>
      </c>
      <c r="K378" s="76" t="s">
        <v>223</v>
      </c>
      <c r="L378" s="32" t="s">
        <v>33</v>
      </c>
      <c r="M378" s="76"/>
      <c r="N378" s="76" t="s">
        <v>2955</v>
      </c>
      <c r="O378" s="35" t="s">
        <v>2249</v>
      </c>
      <c r="P378" s="76"/>
      <c r="Q378" s="76"/>
      <c r="R378" s="36"/>
      <c r="S378" s="36"/>
      <c r="T378" s="47">
        <v>47646250</v>
      </c>
      <c r="U378" s="47">
        <v>53363800.000000007</v>
      </c>
      <c r="V378" s="37"/>
      <c r="W378" s="32">
        <v>2016</v>
      </c>
      <c r="X378" s="72" t="s">
        <v>2956</v>
      </c>
    </row>
    <row r="379" spans="1:120" s="207" customFormat="1" ht="38.25" customHeight="1" x14ac:dyDescent="0.25">
      <c r="A379" s="70" t="s">
        <v>746</v>
      </c>
      <c r="B379" s="32" t="s">
        <v>28</v>
      </c>
      <c r="C379" s="93" t="s">
        <v>247</v>
      </c>
      <c r="D379" s="98" t="s">
        <v>248</v>
      </c>
      <c r="E379" s="98" t="s">
        <v>248</v>
      </c>
      <c r="F379" s="98" t="s">
        <v>1299</v>
      </c>
      <c r="G379" s="32" t="s">
        <v>2225</v>
      </c>
      <c r="H379" s="34">
        <v>50</v>
      </c>
      <c r="I379" s="32">
        <v>710000000</v>
      </c>
      <c r="J379" s="32" t="s">
        <v>33</v>
      </c>
      <c r="K379" s="32" t="s">
        <v>183</v>
      </c>
      <c r="L379" s="32" t="s">
        <v>44</v>
      </c>
      <c r="M379" s="76"/>
      <c r="N379" s="32" t="s">
        <v>134</v>
      </c>
      <c r="O379" s="32" t="s">
        <v>2242</v>
      </c>
      <c r="P379" s="76"/>
      <c r="Q379" s="76"/>
      <c r="R379" s="36"/>
      <c r="S379" s="36"/>
      <c r="T379" s="47">
        <v>0</v>
      </c>
      <c r="U379" s="47">
        <v>0</v>
      </c>
      <c r="V379" s="37"/>
      <c r="W379" s="32">
        <v>2016</v>
      </c>
      <c r="X379" s="72" t="s">
        <v>2296</v>
      </c>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c r="BI379" s="23"/>
      <c r="BJ379" s="23"/>
      <c r="BK379" s="23"/>
      <c r="BL379" s="23"/>
      <c r="BM379" s="23"/>
      <c r="BN379" s="23"/>
      <c r="BO379" s="23"/>
      <c r="BP379" s="23"/>
      <c r="BQ379" s="23"/>
      <c r="BR379" s="23"/>
      <c r="BS379" s="23"/>
      <c r="BT379" s="23"/>
      <c r="BU379" s="23"/>
      <c r="BV379" s="23"/>
      <c r="BW379" s="23"/>
      <c r="BX379" s="23"/>
      <c r="BY379" s="23"/>
      <c r="BZ379" s="23"/>
      <c r="CA379" s="23"/>
      <c r="CB379" s="23"/>
      <c r="CC379" s="23"/>
      <c r="CD379" s="23"/>
      <c r="CE379" s="23"/>
      <c r="CF379" s="23"/>
      <c r="CG379" s="23"/>
      <c r="CH379" s="23"/>
      <c r="CI379" s="23"/>
      <c r="CJ379" s="23"/>
      <c r="CK379" s="23"/>
      <c r="CL379" s="23"/>
      <c r="CM379" s="23"/>
      <c r="CN379" s="23"/>
      <c r="CO379" s="23"/>
      <c r="CP379" s="23"/>
      <c r="CQ379" s="23"/>
      <c r="CR379" s="23"/>
      <c r="CS379" s="23"/>
      <c r="CT379" s="23"/>
      <c r="CU379" s="23"/>
      <c r="CV379" s="23"/>
      <c r="CW379" s="23"/>
      <c r="CX379" s="23"/>
      <c r="CY379" s="23"/>
      <c r="CZ379" s="23"/>
      <c r="DA379" s="23"/>
      <c r="DB379" s="23"/>
      <c r="DC379" s="23"/>
      <c r="DD379" s="23"/>
      <c r="DE379" s="23"/>
      <c r="DF379" s="23"/>
      <c r="DG379" s="23"/>
      <c r="DH379" s="23"/>
      <c r="DI379" s="23"/>
      <c r="DJ379" s="23"/>
      <c r="DK379" s="23"/>
      <c r="DL379" s="23"/>
      <c r="DM379" s="23"/>
      <c r="DN379" s="23"/>
      <c r="DO379" s="23"/>
      <c r="DP379" s="23"/>
    </row>
    <row r="380" spans="1:120" s="40" customFormat="1" ht="38.25" x14ac:dyDescent="0.25">
      <c r="A380" s="70" t="s">
        <v>2085</v>
      </c>
      <c r="B380" s="32" t="s">
        <v>28</v>
      </c>
      <c r="C380" s="93" t="s">
        <v>247</v>
      </c>
      <c r="D380" s="98" t="s">
        <v>248</v>
      </c>
      <c r="E380" s="98" t="s">
        <v>248</v>
      </c>
      <c r="F380" s="98" t="s">
        <v>1299</v>
      </c>
      <c r="G380" s="32" t="s">
        <v>32</v>
      </c>
      <c r="H380" s="34">
        <v>50</v>
      </c>
      <c r="I380" s="32">
        <v>710000000</v>
      </c>
      <c r="J380" s="32" t="s">
        <v>33</v>
      </c>
      <c r="K380" s="32" t="s">
        <v>2017</v>
      </c>
      <c r="L380" s="32" t="s">
        <v>44</v>
      </c>
      <c r="M380" s="76"/>
      <c r="N380" s="32" t="s">
        <v>134</v>
      </c>
      <c r="O380" s="32" t="s">
        <v>2242</v>
      </c>
      <c r="P380" s="76"/>
      <c r="Q380" s="76"/>
      <c r="R380" s="36"/>
      <c r="S380" s="36"/>
      <c r="T380" s="36">
        <v>0</v>
      </c>
      <c r="U380" s="47">
        <v>0</v>
      </c>
      <c r="V380" s="37"/>
      <c r="W380" s="32">
        <v>2016</v>
      </c>
      <c r="X380" s="190" t="s">
        <v>2713</v>
      </c>
    </row>
    <row r="381" spans="1:120" s="40" customFormat="1" ht="38.25" x14ac:dyDescent="0.25">
      <c r="A381" s="70" t="s">
        <v>2957</v>
      </c>
      <c r="B381" s="32" t="s">
        <v>28</v>
      </c>
      <c r="C381" s="93" t="s">
        <v>247</v>
      </c>
      <c r="D381" s="98" t="s">
        <v>248</v>
      </c>
      <c r="E381" s="98" t="s">
        <v>248</v>
      </c>
      <c r="F381" s="98" t="s">
        <v>1299</v>
      </c>
      <c r="G381" s="32" t="s">
        <v>32</v>
      </c>
      <c r="H381" s="34">
        <v>50</v>
      </c>
      <c r="I381" s="32">
        <v>710000000</v>
      </c>
      <c r="J381" s="32" t="s">
        <v>33</v>
      </c>
      <c r="K381" s="32" t="s">
        <v>48</v>
      </c>
      <c r="L381" s="32" t="s">
        <v>33</v>
      </c>
      <c r="M381" s="76"/>
      <c r="N381" s="32" t="s">
        <v>2907</v>
      </c>
      <c r="O381" s="32" t="s">
        <v>2242</v>
      </c>
      <c r="P381" s="76"/>
      <c r="Q381" s="76"/>
      <c r="R381" s="36"/>
      <c r="S381" s="36"/>
      <c r="T381" s="36">
        <v>0</v>
      </c>
      <c r="U381" s="47">
        <v>0</v>
      </c>
      <c r="V381" s="37" t="s">
        <v>38</v>
      </c>
      <c r="W381" s="32">
        <v>2016</v>
      </c>
      <c r="X381" s="72" t="s">
        <v>2862</v>
      </c>
    </row>
    <row r="382" spans="1:120" s="40" customFormat="1" ht="38.25" x14ac:dyDescent="0.25">
      <c r="A382" s="70" t="s">
        <v>2958</v>
      </c>
      <c r="B382" s="32" t="s">
        <v>28</v>
      </c>
      <c r="C382" s="93" t="s">
        <v>247</v>
      </c>
      <c r="D382" s="98" t="s">
        <v>248</v>
      </c>
      <c r="E382" s="98" t="s">
        <v>248</v>
      </c>
      <c r="F382" s="98" t="s">
        <v>1299</v>
      </c>
      <c r="G382" s="32" t="s">
        <v>32</v>
      </c>
      <c r="H382" s="34">
        <v>50</v>
      </c>
      <c r="I382" s="32">
        <v>710000000</v>
      </c>
      <c r="J382" s="32" t="s">
        <v>33</v>
      </c>
      <c r="K382" s="32" t="s">
        <v>2959</v>
      </c>
      <c r="L382" s="32" t="s">
        <v>33</v>
      </c>
      <c r="M382" s="76"/>
      <c r="N382" s="76" t="s">
        <v>50</v>
      </c>
      <c r="O382" s="32" t="s">
        <v>2242</v>
      </c>
      <c r="P382" s="76"/>
      <c r="Q382" s="76"/>
      <c r="R382" s="36"/>
      <c r="S382" s="36"/>
      <c r="T382" s="36">
        <v>16509642.859999999</v>
      </c>
      <c r="U382" s="47">
        <v>18490800.003200002</v>
      </c>
      <c r="V382" s="37" t="s">
        <v>38</v>
      </c>
      <c r="W382" s="32">
        <v>2016</v>
      </c>
      <c r="X382" s="72" t="s">
        <v>2960</v>
      </c>
    </row>
    <row r="383" spans="1:120" s="94" customFormat="1" ht="38.25" customHeight="1" x14ac:dyDescent="0.25">
      <c r="A383" s="70" t="s">
        <v>747</v>
      </c>
      <c r="B383" s="32" t="s">
        <v>28</v>
      </c>
      <c r="C383" s="93" t="s">
        <v>1300</v>
      </c>
      <c r="D383" s="98" t="s">
        <v>1301</v>
      </c>
      <c r="E383" s="98" t="s">
        <v>1301</v>
      </c>
      <c r="F383" s="98" t="s">
        <v>1302</v>
      </c>
      <c r="G383" s="32" t="s">
        <v>32</v>
      </c>
      <c r="H383" s="34">
        <v>50</v>
      </c>
      <c r="I383" s="32">
        <v>710000000</v>
      </c>
      <c r="J383" s="32" t="s">
        <v>33</v>
      </c>
      <c r="K383" s="76" t="s">
        <v>183</v>
      </c>
      <c r="L383" s="32" t="s">
        <v>44</v>
      </c>
      <c r="M383" s="76"/>
      <c r="N383" s="76" t="s">
        <v>276</v>
      </c>
      <c r="O383" s="32" t="s">
        <v>2250</v>
      </c>
      <c r="P383" s="32"/>
      <c r="Q383" s="32"/>
      <c r="R383" s="36"/>
      <c r="S383" s="36"/>
      <c r="T383" s="47">
        <f t="shared" ref="T383:T387" si="57">U383/1.12</f>
        <v>17653848.214285713</v>
      </c>
      <c r="U383" s="47">
        <v>19772310</v>
      </c>
      <c r="V383" s="32" t="s">
        <v>38</v>
      </c>
      <c r="W383" s="32">
        <v>2016</v>
      </c>
      <c r="X383" s="72"/>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c r="BI383" s="23"/>
      <c r="BJ383" s="23"/>
      <c r="BK383" s="23"/>
      <c r="BL383" s="23"/>
      <c r="BM383" s="23"/>
      <c r="BN383" s="23"/>
      <c r="BO383" s="23"/>
      <c r="BP383" s="23"/>
      <c r="BQ383" s="23"/>
      <c r="BR383" s="23"/>
      <c r="BS383" s="23"/>
      <c r="BT383" s="23"/>
      <c r="BU383" s="23"/>
      <c r="BV383" s="23"/>
      <c r="BW383" s="23"/>
      <c r="BX383" s="23"/>
      <c r="BY383" s="23"/>
      <c r="BZ383" s="23"/>
      <c r="CA383" s="23"/>
      <c r="CB383" s="23"/>
      <c r="CC383" s="23"/>
      <c r="CD383" s="23"/>
      <c r="CE383" s="23"/>
      <c r="CF383" s="23"/>
      <c r="CG383" s="23"/>
      <c r="CH383" s="23"/>
      <c r="CI383" s="23"/>
      <c r="CJ383" s="23"/>
      <c r="CK383" s="23"/>
      <c r="CL383" s="23"/>
      <c r="CM383" s="23"/>
      <c r="CN383" s="23"/>
      <c r="CO383" s="23"/>
      <c r="CP383" s="23"/>
      <c r="CQ383" s="23"/>
      <c r="CR383" s="23"/>
      <c r="CS383" s="23"/>
      <c r="CT383" s="23"/>
      <c r="CU383" s="23"/>
      <c r="CV383" s="23"/>
      <c r="CW383" s="23"/>
      <c r="CX383" s="23"/>
      <c r="CY383" s="23"/>
      <c r="CZ383" s="23"/>
      <c r="DA383" s="23"/>
      <c r="DB383" s="23"/>
      <c r="DC383" s="23"/>
      <c r="DD383" s="23"/>
      <c r="DE383" s="23"/>
      <c r="DF383" s="23"/>
      <c r="DG383" s="23"/>
      <c r="DH383" s="23"/>
      <c r="DI383" s="23"/>
      <c r="DJ383" s="23"/>
      <c r="DK383" s="23"/>
      <c r="DL383" s="23"/>
      <c r="DM383" s="23"/>
      <c r="DN383" s="23"/>
      <c r="DO383" s="23"/>
      <c r="DP383" s="23"/>
    </row>
    <row r="384" spans="1:120" s="102" customFormat="1" ht="38.25" customHeight="1" x14ac:dyDescent="0.2">
      <c r="A384" s="70" t="s">
        <v>748</v>
      </c>
      <c r="B384" s="32" t="s">
        <v>28</v>
      </c>
      <c r="C384" s="93" t="s">
        <v>1303</v>
      </c>
      <c r="D384" s="98" t="s">
        <v>1304</v>
      </c>
      <c r="E384" s="98" t="s">
        <v>1304</v>
      </c>
      <c r="F384" s="98" t="s">
        <v>1305</v>
      </c>
      <c r="G384" s="32" t="s">
        <v>2225</v>
      </c>
      <c r="H384" s="34">
        <v>0</v>
      </c>
      <c r="I384" s="32">
        <v>710000000</v>
      </c>
      <c r="J384" s="32" t="s">
        <v>33</v>
      </c>
      <c r="K384" s="76" t="s">
        <v>116</v>
      </c>
      <c r="L384" s="32" t="s">
        <v>33</v>
      </c>
      <c r="M384" s="76"/>
      <c r="N384" s="76" t="s">
        <v>109</v>
      </c>
      <c r="O384" s="32" t="s">
        <v>2242</v>
      </c>
      <c r="P384" s="76"/>
      <c r="Q384" s="76"/>
      <c r="R384" s="36"/>
      <c r="S384" s="36"/>
      <c r="T384" s="47">
        <f t="shared" si="57"/>
        <v>93989107.142857134</v>
      </c>
      <c r="U384" s="47">
        <v>105267800</v>
      </c>
      <c r="V384" s="37"/>
      <c r="W384" s="32">
        <v>2016</v>
      </c>
      <c r="X384" s="72"/>
    </row>
    <row r="385" spans="1:135" s="40" customFormat="1" ht="63.75" x14ac:dyDescent="0.25">
      <c r="A385" s="70" t="s">
        <v>749</v>
      </c>
      <c r="B385" s="32" t="s">
        <v>28</v>
      </c>
      <c r="C385" s="93" t="s">
        <v>1306</v>
      </c>
      <c r="D385" s="98" t="s">
        <v>1307</v>
      </c>
      <c r="E385" s="98" t="s">
        <v>1308</v>
      </c>
      <c r="F385" s="98" t="s">
        <v>1309</v>
      </c>
      <c r="G385" s="44" t="s">
        <v>32</v>
      </c>
      <c r="H385" s="46">
        <v>70</v>
      </c>
      <c r="I385" s="32">
        <v>710000000</v>
      </c>
      <c r="J385" s="32" t="s">
        <v>33</v>
      </c>
      <c r="K385" s="32" t="s">
        <v>55</v>
      </c>
      <c r="L385" s="32" t="s">
        <v>33</v>
      </c>
      <c r="M385" s="32"/>
      <c r="N385" s="32" t="s">
        <v>57</v>
      </c>
      <c r="O385" s="32" t="s">
        <v>2250</v>
      </c>
      <c r="P385" s="32"/>
      <c r="Q385" s="44"/>
      <c r="R385" s="36"/>
      <c r="S385" s="36"/>
      <c r="T385" s="47">
        <v>0</v>
      </c>
      <c r="U385" s="47">
        <v>0</v>
      </c>
      <c r="V385" s="32" t="s">
        <v>38</v>
      </c>
      <c r="W385" s="32">
        <v>2015</v>
      </c>
      <c r="X385" s="190" t="s">
        <v>2713</v>
      </c>
    </row>
    <row r="386" spans="1:135" s="40" customFormat="1" ht="63.75" x14ac:dyDescent="0.25">
      <c r="A386" s="70" t="s">
        <v>2755</v>
      </c>
      <c r="B386" s="32" t="s">
        <v>28</v>
      </c>
      <c r="C386" s="93" t="s">
        <v>1306</v>
      </c>
      <c r="D386" s="98" t="s">
        <v>1307</v>
      </c>
      <c r="E386" s="98" t="s">
        <v>1308</v>
      </c>
      <c r="F386" s="98" t="s">
        <v>1309</v>
      </c>
      <c r="G386" s="44" t="s">
        <v>32</v>
      </c>
      <c r="H386" s="46">
        <v>70</v>
      </c>
      <c r="I386" s="32">
        <v>710000000</v>
      </c>
      <c r="J386" s="32" t="s">
        <v>33</v>
      </c>
      <c r="K386" s="32" t="s">
        <v>242</v>
      </c>
      <c r="L386" s="32" t="s">
        <v>33</v>
      </c>
      <c r="M386" s="32"/>
      <c r="N386" s="32" t="s">
        <v>57</v>
      </c>
      <c r="O386" s="32" t="s">
        <v>2250</v>
      </c>
      <c r="P386" s="32"/>
      <c r="Q386" s="44"/>
      <c r="R386" s="36"/>
      <c r="S386" s="36"/>
      <c r="T386" s="47">
        <v>397985514.28571427</v>
      </c>
      <c r="U386" s="47">
        <v>445743776</v>
      </c>
      <c r="V386" s="32" t="s">
        <v>38</v>
      </c>
      <c r="W386" s="32">
        <v>2016</v>
      </c>
      <c r="X386" s="191" t="s">
        <v>2753</v>
      </c>
    </row>
    <row r="387" spans="1:135" s="102" customFormat="1" ht="76.5" customHeight="1" x14ac:dyDescent="0.2">
      <c r="A387" s="208" t="s">
        <v>750</v>
      </c>
      <c r="B387" s="32" t="s">
        <v>28</v>
      </c>
      <c r="C387" s="93" t="s">
        <v>1310</v>
      </c>
      <c r="D387" s="98" t="s">
        <v>1311</v>
      </c>
      <c r="E387" s="98" t="s">
        <v>1312</v>
      </c>
      <c r="F387" s="98" t="s">
        <v>2039</v>
      </c>
      <c r="G387" s="44" t="s">
        <v>32</v>
      </c>
      <c r="H387" s="46">
        <v>100</v>
      </c>
      <c r="I387" s="32">
        <v>710000000</v>
      </c>
      <c r="J387" s="32" t="s">
        <v>33</v>
      </c>
      <c r="K387" s="32" t="s">
        <v>55</v>
      </c>
      <c r="L387" s="32" t="s">
        <v>33</v>
      </c>
      <c r="M387" s="76"/>
      <c r="N387" s="32" t="s">
        <v>57</v>
      </c>
      <c r="O387" s="32" t="s">
        <v>2250</v>
      </c>
      <c r="P387" s="76"/>
      <c r="Q387" s="76"/>
      <c r="R387" s="36"/>
      <c r="S387" s="36"/>
      <c r="T387" s="47">
        <f t="shared" si="57"/>
        <v>85739540.919285715</v>
      </c>
      <c r="U387" s="47">
        <v>96028285.829600006</v>
      </c>
      <c r="V387" s="32" t="s">
        <v>38</v>
      </c>
      <c r="W387" s="32">
        <v>2015</v>
      </c>
      <c r="X387" s="72"/>
    </row>
    <row r="388" spans="1:135" s="40" customFormat="1" ht="38.25" x14ac:dyDescent="0.25">
      <c r="A388" s="70" t="s">
        <v>751</v>
      </c>
      <c r="B388" s="32" t="s">
        <v>28</v>
      </c>
      <c r="C388" s="93" t="s">
        <v>1293</v>
      </c>
      <c r="D388" s="98" t="s">
        <v>1294</v>
      </c>
      <c r="E388" s="98" t="s">
        <v>1297</v>
      </c>
      <c r="F388" s="98" t="s">
        <v>1313</v>
      </c>
      <c r="G388" s="32" t="s">
        <v>32</v>
      </c>
      <c r="H388" s="34">
        <v>50</v>
      </c>
      <c r="I388" s="32">
        <v>710000000</v>
      </c>
      <c r="J388" s="32" t="s">
        <v>33</v>
      </c>
      <c r="K388" s="76" t="s">
        <v>246</v>
      </c>
      <c r="L388" s="32" t="s">
        <v>44</v>
      </c>
      <c r="M388" s="76"/>
      <c r="N388" s="32" t="s">
        <v>1314</v>
      </c>
      <c r="O388" s="32" t="s">
        <v>2242</v>
      </c>
      <c r="P388" s="76"/>
      <c r="Q388" s="76"/>
      <c r="R388" s="36"/>
      <c r="S388" s="36"/>
      <c r="T388" s="47">
        <v>0</v>
      </c>
      <c r="U388" s="47">
        <v>0</v>
      </c>
      <c r="V388" s="32" t="s">
        <v>38</v>
      </c>
      <c r="W388" s="32">
        <v>2016</v>
      </c>
      <c r="X388" s="190" t="s">
        <v>2713</v>
      </c>
    </row>
    <row r="389" spans="1:135" s="40" customFormat="1" ht="38.25" x14ac:dyDescent="0.25">
      <c r="A389" s="70" t="s">
        <v>2756</v>
      </c>
      <c r="B389" s="32" t="s">
        <v>28</v>
      </c>
      <c r="C389" s="93" t="s">
        <v>1293</v>
      </c>
      <c r="D389" s="98" t="s">
        <v>1294</v>
      </c>
      <c r="E389" s="98" t="s">
        <v>1297</v>
      </c>
      <c r="F389" s="98" t="s">
        <v>1313</v>
      </c>
      <c r="G389" s="32" t="s">
        <v>32</v>
      </c>
      <c r="H389" s="34">
        <v>50</v>
      </c>
      <c r="I389" s="32">
        <v>710000000</v>
      </c>
      <c r="J389" s="32" t="s">
        <v>33</v>
      </c>
      <c r="K389" s="76" t="s">
        <v>41</v>
      </c>
      <c r="L389" s="32" t="s">
        <v>44</v>
      </c>
      <c r="M389" s="76"/>
      <c r="N389" s="32" t="s">
        <v>2757</v>
      </c>
      <c r="O389" s="32" t="s">
        <v>2242</v>
      </c>
      <c r="P389" s="76"/>
      <c r="Q389" s="76"/>
      <c r="R389" s="36"/>
      <c r="S389" s="36"/>
      <c r="T389" s="47">
        <v>173785714.28571427</v>
      </c>
      <c r="U389" s="47">
        <v>194640000</v>
      </c>
      <c r="V389" s="32" t="s">
        <v>38</v>
      </c>
      <c r="W389" s="32">
        <v>2016</v>
      </c>
      <c r="X389" s="191" t="s">
        <v>2741</v>
      </c>
    </row>
    <row r="390" spans="1:135" s="94" customFormat="1" ht="38.25" x14ac:dyDescent="0.25">
      <c r="A390" s="70" t="s">
        <v>752</v>
      </c>
      <c r="B390" s="32" t="s">
        <v>28</v>
      </c>
      <c r="C390" s="93" t="s">
        <v>1315</v>
      </c>
      <c r="D390" s="98" t="s">
        <v>1316</v>
      </c>
      <c r="E390" s="98" t="s">
        <v>1316</v>
      </c>
      <c r="F390" s="98" t="s">
        <v>1317</v>
      </c>
      <c r="G390" s="32" t="s">
        <v>2225</v>
      </c>
      <c r="H390" s="34">
        <v>50</v>
      </c>
      <c r="I390" s="32">
        <v>710000000</v>
      </c>
      <c r="J390" s="32" t="s">
        <v>33</v>
      </c>
      <c r="K390" s="32" t="s">
        <v>55</v>
      </c>
      <c r="L390" s="32" t="s">
        <v>33</v>
      </c>
      <c r="M390" s="76"/>
      <c r="N390" s="32" t="s">
        <v>57</v>
      </c>
      <c r="O390" s="32" t="s">
        <v>2242</v>
      </c>
      <c r="P390" s="76"/>
      <c r="Q390" s="76"/>
      <c r="R390" s="36"/>
      <c r="S390" s="36"/>
      <c r="T390" s="47">
        <v>0</v>
      </c>
      <c r="U390" s="47">
        <v>0</v>
      </c>
      <c r="V390" s="37"/>
      <c r="W390" s="32">
        <v>2015</v>
      </c>
      <c r="X390" s="72" t="s">
        <v>2314</v>
      </c>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c r="BI390" s="23"/>
      <c r="BJ390" s="23"/>
      <c r="BK390" s="23"/>
      <c r="BL390" s="23"/>
      <c r="BM390" s="23"/>
      <c r="BN390" s="23"/>
      <c r="BO390" s="23"/>
      <c r="BP390" s="23"/>
      <c r="BQ390" s="23"/>
      <c r="BR390" s="23"/>
      <c r="BS390" s="23"/>
      <c r="BT390" s="23"/>
      <c r="BU390" s="23"/>
      <c r="BV390" s="23"/>
      <c r="BW390" s="23"/>
      <c r="BX390" s="23"/>
      <c r="BY390" s="23"/>
      <c r="BZ390" s="23"/>
      <c r="CA390" s="23"/>
      <c r="CB390" s="23"/>
      <c r="CC390" s="23"/>
      <c r="CD390" s="23"/>
      <c r="CE390" s="23"/>
      <c r="CF390" s="23"/>
      <c r="CG390" s="23"/>
      <c r="CH390" s="23"/>
      <c r="CI390" s="23"/>
      <c r="CJ390" s="23"/>
      <c r="CK390" s="23"/>
      <c r="CL390" s="23"/>
      <c r="CM390" s="23"/>
      <c r="CN390" s="23"/>
      <c r="CO390" s="23"/>
      <c r="CP390" s="23"/>
      <c r="CQ390" s="23"/>
      <c r="CR390" s="23"/>
      <c r="CS390" s="23"/>
      <c r="CT390" s="23"/>
      <c r="CU390" s="23"/>
      <c r="CV390" s="23"/>
      <c r="CW390" s="23"/>
      <c r="CX390" s="23"/>
      <c r="CY390" s="23"/>
      <c r="CZ390" s="23"/>
      <c r="DA390" s="23"/>
      <c r="DB390" s="23"/>
      <c r="DC390" s="23"/>
      <c r="DD390" s="23"/>
      <c r="DE390" s="23"/>
      <c r="DF390" s="23"/>
      <c r="DG390" s="23"/>
      <c r="DH390" s="23"/>
      <c r="DI390" s="23"/>
      <c r="DJ390" s="23"/>
      <c r="DK390" s="23"/>
      <c r="DL390" s="23"/>
      <c r="DM390" s="23"/>
      <c r="DN390" s="23"/>
      <c r="DO390" s="23"/>
      <c r="DP390" s="23"/>
    </row>
    <row r="391" spans="1:135" s="40" customFormat="1" ht="38.25" x14ac:dyDescent="0.25">
      <c r="A391" s="70" t="s">
        <v>2434</v>
      </c>
      <c r="B391" s="32" t="s">
        <v>28</v>
      </c>
      <c r="C391" s="93" t="s">
        <v>1315</v>
      </c>
      <c r="D391" s="98" t="s">
        <v>1316</v>
      </c>
      <c r="E391" s="98" t="s">
        <v>1316</v>
      </c>
      <c r="F391" s="98" t="s">
        <v>1317</v>
      </c>
      <c r="G391" s="32" t="s">
        <v>2225</v>
      </c>
      <c r="H391" s="34">
        <v>50</v>
      </c>
      <c r="I391" s="32">
        <v>710000000</v>
      </c>
      <c r="J391" s="32" t="s">
        <v>33</v>
      </c>
      <c r="K391" s="32" t="s">
        <v>563</v>
      </c>
      <c r="L391" s="32" t="s">
        <v>33</v>
      </c>
      <c r="M391" s="76"/>
      <c r="N391" s="32" t="s">
        <v>570</v>
      </c>
      <c r="O391" s="32" t="s">
        <v>2242</v>
      </c>
      <c r="P391" s="76"/>
      <c r="Q391" s="76"/>
      <c r="R391" s="36"/>
      <c r="S391" s="36"/>
      <c r="T391" s="47">
        <v>0</v>
      </c>
      <c r="U391" s="47">
        <v>0</v>
      </c>
      <c r="V391" s="37"/>
      <c r="W391" s="32">
        <v>2016</v>
      </c>
      <c r="X391" s="72" t="s">
        <v>2862</v>
      </c>
    </row>
    <row r="392" spans="1:135" s="94" customFormat="1" ht="38.25" x14ac:dyDescent="0.25">
      <c r="A392" s="70" t="s">
        <v>2961</v>
      </c>
      <c r="B392" s="32" t="s">
        <v>28</v>
      </c>
      <c r="C392" s="93" t="s">
        <v>1315</v>
      </c>
      <c r="D392" s="98" t="s">
        <v>1316</v>
      </c>
      <c r="E392" s="98" t="s">
        <v>1316</v>
      </c>
      <c r="F392" s="98" t="s">
        <v>2962</v>
      </c>
      <c r="G392" s="32" t="s">
        <v>32</v>
      </c>
      <c r="H392" s="34">
        <v>50</v>
      </c>
      <c r="I392" s="32">
        <v>710000000</v>
      </c>
      <c r="J392" s="32" t="s">
        <v>33</v>
      </c>
      <c r="K392" s="32" t="s">
        <v>250</v>
      </c>
      <c r="L392" s="32" t="s">
        <v>33</v>
      </c>
      <c r="M392" s="76"/>
      <c r="N392" s="32" t="s">
        <v>2963</v>
      </c>
      <c r="O392" s="32" t="s">
        <v>2242</v>
      </c>
      <c r="P392" s="76"/>
      <c r="Q392" s="76"/>
      <c r="R392" s="36"/>
      <c r="S392" s="36"/>
      <c r="T392" s="47">
        <f>U392*100/112</f>
        <v>23214285.714285713</v>
      </c>
      <c r="U392" s="47">
        <v>26000000</v>
      </c>
      <c r="V392" s="37"/>
      <c r="W392" s="32">
        <v>2016</v>
      </c>
      <c r="X392" s="72" t="s">
        <v>2964</v>
      </c>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c r="BU392" s="23"/>
      <c r="BV392" s="23"/>
      <c r="BW392" s="23"/>
      <c r="BX392" s="23"/>
      <c r="BY392" s="23"/>
      <c r="BZ392" s="23"/>
      <c r="CA392" s="23"/>
      <c r="CB392" s="23"/>
      <c r="CC392" s="23"/>
      <c r="CD392" s="23"/>
      <c r="CE392" s="23"/>
      <c r="CF392" s="23"/>
      <c r="CG392" s="23"/>
      <c r="CH392" s="23"/>
      <c r="CI392" s="23"/>
      <c r="CJ392" s="23"/>
      <c r="CK392" s="23"/>
      <c r="CL392" s="23"/>
      <c r="CM392" s="23"/>
      <c r="CN392" s="23"/>
      <c r="CO392" s="23"/>
      <c r="CP392" s="23"/>
      <c r="CQ392" s="23"/>
      <c r="CR392" s="23"/>
      <c r="CS392" s="23"/>
      <c r="CT392" s="23"/>
      <c r="CU392" s="23"/>
      <c r="CV392" s="23"/>
      <c r="CW392" s="23"/>
      <c r="CX392" s="23"/>
      <c r="CY392" s="23"/>
      <c r="CZ392" s="23"/>
      <c r="DA392" s="23"/>
      <c r="DB392" s="23"/>
      <c r="DC392" s="23"/>
      <c r="DD392" s="23"/>
      <c r="DE392" s="23"/>
      <c r="DF392" s="23"/>
      <c r="DG392" s="23"/>
      <c r="DH392" s="23"/>
      <c r="DI392" s="23"/>
      <c r="DJ392" s="23"/>
      <c r="DK392" s="23"/>
      <c r="DL392" s="23"/>
      <c r="DM392" s="23"/>
      <c r="DN392" s="23"/>
      <c r="DO392" s="23"/>
      <c r="DP392" s="23"/>
    </row>
    <row r="393" spans="1:135" s="7" customFormat="1" ht="38.25" x14ac:dyDescent="0.2">
      <c r="A393" s="120" t="s">
        <v>753</v>
      </c>
      <c r="B393" s="32" t="s">
        <v>28</v>
      </c>
      <c r="C393" s="44" t="s">
        <v>547</v>
      </c>
      <c r="D393" s="98" t="s">
        <v>1391</v>
      </c>
      <c r="E393" s="98" t="s">
        <v>1391</v>
      </c>
      <c r="F393" s="98" t="s">
        <v>548</v>
      </c>
      <c r="G393" s="32" t="s">
        <v>32</v>
      </c>
      <c r="H393" s="34">
        <v>100</v>
      </c>
      <c r="I393" s="32">
        <v>710000000</v>
      </c>
      <c r="J393" s="32" t="s">
        <v>33</v>
      </c>
      <c r="K393" s="44" t="s">
        <v>183</v>
      </c>
      <c r="L393" s="32" t="s">
        <v>33</v>
      </c>
      <c r="M393" s="44"/>
      <c r="N393" s="44" t="s">
        <v>57</v>
      </c>
      <c r="O393" s="32" t="s">
        <v>2263</v>
      </c>
      <c r="P393" s="32"/>
      <c r="Q393" s="32"/>
      <c r="R393" s="36"/>
      <c r="S393" s="36"/>
      <c r="T393" s="47">
        <v>0</v>
      </c>
      <c r="U393" s="47">
        <v>0</v>
      </c>
      <c r="V393" s="32" t="s">
        <v>38</v>
      </c>
      <c r="W393" s="37">
        <v>2016</v>
      </c>
      <c r="X393" s="72" t="s">
        <v>2314</v>
      </c>
    </row>
    <row r="394" spans="1:135" s="7" customFormat="1" ht="38.25" x14ac:dyDescent="0.2">
      <c r="A394" s="120" t="s">
        <v>2435</v>
      </c>
      <c r="B394" s="32" t="s">
        <v>28</v>
      </c>
      <c r="C394" s="44" t="s">
        <v>547</v>
      </c>
      <c r="D394" s="98" t="s">
        <v>1391</v>
      </c>
      <c r="E394" s="98" t="s">
        <v>1391</v>
      </c>
      <c r="F394" s="98" t="s">
        <v>548</v>
      </c>
      <c r="G394" s="32" t="s">
        <v>32</v>
      </c>
      <c r="H394" s="34">
        <v>100</v>
      </c>
      <c r="I394" s="32">
        <v>710000000</v>
      </c>
      <c r="J394" s="32" t="s">
        <v>33</v>
      </c>
      <c r="K394" s="44" t="s">
        <v>183</v>
      </c>
      <c r="L394" s="32" t="s">
        <v>33</v>
      </c>
      <c r="M394" s="44"/>
      <c r="N394" s="44" t="s">
        <v>183</v>
      </c>
      <c r="O394" s="32" t="s">
        <v>2263</v>
      </c>
      <c r="P394" s="32"/>
      <c r="Q394" s="32"/>
      <c r="R394" s="36"/>
      <c r="S394" s="36"/>
      <c r="T394" s="47">
        <v>22963931.455357142</v>
      </c>
      <c r="U394" s="47">
        <v>25719603.23</v>
      </c>
      <c r="V394" s="32" t="s">
        <v>38</v>
      </c>
      <c r="W394" s="37">
        <v>2016</v>
      </c>
      <c r="X394" s="72" t="s">
        <v>2436</v>
      </c>
    </row>
    <row r="395" spans="1:135" s="94" customFormat="1" ht="38.25" x14ac:dyDescent="0.25">
      <c r="A395" s="70" t="s">
        <v>754</v>
      </c>
      <c r="B395" s="32" t="s">
        <v>28</v>
      </c>
      <c r="C395" s="93" t="s">
        <v>549</v>
      </c>
      <c r="D395" s="98" t="s">
        <v>550</v>
      </c>
      <c r="E395" s="98" t="s">
        <v>550</v>
      </c>
      <c r="F395" s="98" t="s">
        <v>551</v>
      </c>
      <c r="G395" s="32" t="s">
        <v>32</v>
      </c>
      <c r="H395" s="34">
        <v>65</v>
      </c>
      <c r="I395" s="32">
        <v>710000000</v>
      </c>
      <c r="J395" s="32" t="s">
        <v>33</v>
      </c>
      <c r="K395" s="32" t="s">
        <v>183</v>
      </c>
      <c r="L395" s="32" t="s">
        <v>552</v>
      </c>
      <c r="M395" s="76"/>
      <c r="N395" s="32" t="s">
        <v>57</v>
      </c>
      <c r="O395" s="32" t="s">
        <v>2250</v>
      </c>
      <c r="P395" s="76"/>
      <c r="Q395" s="76"/>
      <c r="R395" s="36"/>
      <c r="S395" s="36"/>
      <c r="T395" s="47">
        <v>0</v>
      </c>
      <c r="U395" s="47">
        <v>0</v>
      </c>
      <c r="V395" s="37" t="s">
        <v>38</v>
      </c>
      <c r="W395" s="32">
        <v>2016</v>
      </c>
      <c r="X395" s="72" t="s">
        <v>2862</v>
      </c>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c r="BI395" s="23"/>
      <c r="BJ395" s="23"/>
      <c r="BK395" s="23"/>
      <c r="BL395" s="23"/>
      <c r="BM395" s="23"/>
      <c r="BN395" s="23"/>
      <c r="BO395" s="23"/>
      <c r="BP395" s="23"/>
      <c r="BQ395" s="23"/>
      <c r="BR395" s="23"/>
      <c r="BS395" s="23"/>
      <c r="BT395" s="23"/>
      <c r="BU395" s="23"/>
      <c r="BV395" s="23"/>
      <c r="BW395" s="23"/>
      <c r="BX395" s="23"/>
      <c r="BY395" s="23"/>
      <c r="BZ395" s="23"/>
      <c r="CA395" s="23"/>
      <c r="CB395" s="23"/>
      <c r="CC395" s="23"/>
      <c r="CD395" s="23"/>
      <c r="CE395" s="23"/>
      <c r="CF395" s="23"/>
      <c r="CG395" s="23"/>
      <c r="CH395" s="23"/>
      <c r="CI395" s="23"/>
      <c r="CJ395" s="23"/>
      <c r="CK395" s="23"/>
      <c r="CL395" s="23"/>
      <c r="CM395" s="23"/>
      <c r="CN395" s="23"/>
      <c r="CO395" s="23"/>
      <c r="CP395" s="23"/>
      <c r="CQ395" s="23"/>
      <c r="CR395" s="23"/>
      <c r="CS395" s="23"/>
      <c r="CT395" s="23"/>
      <c r="CU395" s="23"/>
      <c r="CV395" s="23"/>
      <c r="CW395" s="23"/>
      <c r="CX395" s="23"/>
      <c r="CY395" s="23"/>
      <c r="CZ395" s="23"/>
      <c r="DA395" s="23"/>
      <c r="DB395" s="23"/>
      <c r="DC395" s="23"/>
      <c r="DD395" s="23"/>
      <c r="DE395" s="23"/>
      <c r="DF395" s="23"/>
      <c r="DG395" s="23"/>
      <c r="DH395" s="23"/>
      <c r="DI395" s="23"/>
      <c r="DJ395" s="23"/>
      <c r="DK395" s="23"/>
      <c r="DL395" s="23"/>
      <c r="DM395" s="23"/>
      <c r="DN395" s="23"/>
      <c r="DO395" s="23"/>
      <c r="DP395" s="23"/>
    </row>
    <row r="396" spans="1:135" s="94" customFormat="1" ht="38.25" x14ac:dyDescent="0.25">
      <c r="A396" s="70" t="s">
        <v>2965</v>
      </c>
      <c r="B396" s="32" t="s">
        <v>28</v>
      </c>
      <c r="C396" s="93" t="s">
        <v>549</v>
      </c>
      <c r="D396" s="98" t="s">
        <v>550</v>
      </c>
      <c r="E396" s="98" t="s">
        <v>550</v>
      </c>
      <c r="F396" s="98" t="s">
        <v>551</v>
      </c>
      <c r="G396" s="32" t="s">
        <v>32</v>
      </c>
      <c r="H396" s="34">
        <v>65</v>
      </c>
      <c r="I396" s="32">
        <v>710000000</v>
      </c>
      <c r="J396" s="32" t="s">
        <v>33</v>
      </c>
      <c r="K396" s="32" t="s">
        <v>183</v>
      </c>
      <c r="L396" s="32" t="s">
        <v>552</v>
      </c>
      <c r="M396" s="76"/>
      <c r="N396" s="32" t="s">
        <v>57</v>
      </c>
      <c r="O396" s="32" t="s">
        <v>2250</v>
      </c>
      <c r="P396" s="76"/>
      <c r="Q396" s="76"/>
      <c r="R396" s="36"/>
      <c r="S396" s="36"/>
      <c r="T396" s="47">
        <v>10012702.999999998</v>
      </c>
      <c r="U396" s="47">
        <v>11214227.359999999</v>
      </c>
      <c r="V396" s="37" t="s">
        <v>38</v>
      </c>
      <c r="W396" s="32">
        <v>2016</v>
      </c>
      <c r="X396" s="72" t="s">
        <v>2941</v>
      </c>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c r="BI396" s="23"/>
      <c r="BJ396" s="23"/>
      <c r="BK396" s="23"/>
      <c r="BL396" s="23"/>
      <c r="BM396" s="23"/>
      <c r="BN396" s="23"/>
      <c r="BO396" s="23"/>
      <c r="BP396" s="23"/>
      <c r="BQ396" s="23"/>
      <c r="BR396" s="23"/>
      <c r="BS396" s="23"/>
      <c r="BT396" s="23"/>
      <c r="BU396" s="23"/>
      <c r="BV396" s="23"/>
      <c r="BW396" s="23"/>
      <c r="BX396" s="23"/>
      <c r="BY396" s="23"/>
      <c r="BZ396" s="23"/>
      <c r="CA396" s="23"/>
      <c r="CB396" s="23"/>
      <c r="CC396" s="23"/>
      <c r="CD396" s="23"/>
      <c r="CE396" s="23"/>
      <c r="CF396" s="23"/>
      <c r="CG396" s="23"/>
      <c r="CH396" s="23"/>
      <c r="CI396" s="23"/>
      <c r="CJ396" s="23"/>
      <c r="CK396" s="23"/>
      <c r="CL396" s="23"/>
      <c r="CM396" s="23"/>
      <c r="CN396" s="23"/>
      <c r="CO396" s="23"/>
      <c r="CP396" s="23"/>
      <c r="CQ396" s="23"/>
      <c r="CR396" s="23"/>
      <c r="CS396" s="23"/>
      <c r="CT396" s="23"/>
      <c r="CU396" s="23"/>
      <c r="CV396" s="23"/>
      <c r="CW396" s="23"/>
      <c r="CX396" s="23"/>
      <c r="CY396" s="23"/>
      <c r="CZ396" s="23"/>
      <c r="DA396" s="23"/>
      <c r="DB396" s="23"/>
      <c r="DC396" s="23"/>
      <c r="DD396" s="23"/>
      <c r="DE396" s="23"/>
      <c r="DF396" s="23"/>
      <c r="DG396" s="23"/>
      <c r="DH396" s="23"/>
      <c r="DI396" s="23"/>
      <c r="DJ396" s="23"/>
      <c r="DK396" s="23"/>
      <c r="DL396" s="23"/>
      <c r="DM396" s="23"/>
      <c r="DN396" s="23"/>
      <c r="DO396" s="23"/>
      <c r="DP396" s="23"/>
    </row>
    <row r="397" spans="1:135" s="73" customFormat="1" ht="25.5" customHeight="1" x14ac:dyDescent="0.2">
      <c r="A397" s="120" t="s">
        <v>755</v>
      </c>
      <c r="B397" s="32" t="s">
        <v>28</v>
      </c>
      <c r="C397" s="32" t="s">
        <v>553</v>
      </c>
      <c r="D397" s="98" t="s">
        <v>1392</v>
      </c>
      <c r="E397" s="98" t="s">
        <v>1392</v>
      </c>
      <c r="F397" s="33" t="s">
        <v>554</v>
      </c>
      <c r="G397" s="32" t="s">
        <v>32</v>
      </c>
      <c r="H397" s="34">
        <v>100</v>
      </c>
      <c r="I397" s="32">
        <v>710000000</v>
      </c>
      <c r="J397" s="32" t="s">
        <v>33</v>
      </c>
      <c r="K397" s="32" t="s">
        <v>183</v>
      </c>
      <c r="L397" s="32" t="s">
        <v>33</v>
      </c>
      <c r="M397" s="32"/>
      <c r="N397" s="32" t="s">
        <v>57</v>
      </c>
      <c r="O397" s="32" t="s">
        <v>2263</v>
      </c>
      <c r="P397" s="32"/>
      <c r="Q397" s="32"/>
      <c r="R397" s="36"/>
      <c r="S397" s="36"/>
      <c r="T397" s="47">
        <v>10092446.43</v>
      </c>
      <c r="U397" s="47">
        <v>11303540.001600001</v>
      </c>
      <c r="V397" s="32" t="s">
        <v>38</v>
      </c>
      <c r="W397" s="37">
        <v>2016</v>
      </c>
      <c r="X397" s="194"/>
    </row>
    <row r="398" spans="1:135" s="73" customFormat="1" ht="38.25" customHeight="1" x14ac:dyDescent="0.2">
      <c r="A398" s="120" t="s">
        <v>756</v>
      </c>
      <c r="B398" s="32" t="s">
        <v>28</v>
      </c>
      <c r="C398" s="32" t="s">
        <v>555</v>
      </c>
      <c r="D398" s="98" t="s">
        <v>556</v>
      </c>
      <c r="E398" s="98" t="s">
        <v>556</v>
      </c>
      <c r="F398" s="33" t="s">
        <v>557</v>
      </c>
      <c r="G398" s="32" t="s">
        <v>32</v>
      </c>
      <c r="H398" s="34">
        <v>100</v>
      </c>
      <c r="I398" s="32">
        <v>710000000</v>
      </c>
      <c r="J398" s="32" t="s">
        <v>33</v>
      </c>
      <c r="K398" s="32" t="s">
        <v>183</v>
      </c>
      <c r="L398" s="32" t="s">
        <v>552</v>
      </c>
      <c r="M398" s="32"/>
      <c r="N398" s="32" t="s">
        <v>57</v>
      </c>
      <c r="O398" s="32" t="s">
        <v>2250</v>
      </c>
      <c r="P398" s="32"/>
      <c r="Q398" s="32"/>
      <c r="R398" s="36"/>
      <c r="S398" s="36"/>
      <c r="T398" s="47">
        <v>508454.1</v>
      </c>
      <c r="U398" s="47">
        <v>569468.59200000006</v>
      </c>
      <c r="V398" s="32"/>
      <c r="W398" s="37">
        <v>2016</v>
      </c>
      <c r="X398" s="194"/>
    </row>
    <row r="399" spans="1:135" s="127" customFormat="1" ht="38.25" x14ac:dyDescent="0.25">
      <c r="A399" s="120" t="s">
        <v>3235</v>
      </c>
      <c r="B399" s="32" t="s">
        <v>28</v>
      </c>
      <c r="C399" s="32" t="s">
        <v>558</v>
      </c>
      <c r="D399" s="98" t="s">
        <v>1393</v>
      </c>
      <c r="E399" s="98" t="s">
        <v>1393</v>
      </c>
      <c r="F399" s="33" t="s">
        <v>559</v>
      </c>
      <c r="G399" s="32" t="s">
        <v>32</v>
      </c>
      <c r="H399" s="34">
        <v>100</v>
      </c>
      <c r="I399" s="32">
        <v>710000000</v>
      </c>
      <c r="J399" s="32" t="s">
        <v>33</v>
      </c>
      <c r="K399" s="32" t="s">
        <v>183</v>
      </c>
      <c r="L399" s="32" t="s">
        <v>33</v>
      </c>
      <c r="M399" s="32"/>
      <c r="N399" s="32" t="s">
        <v>57</v>
      </c>
      <c r="O399" s="32" t="s">
        <v>2236</v>
      </c>
      <c r="P399" s="32"/>
      <c r="Q399" s="32"/>
      <c r="R399" s="36"/>
      <c r="S399" s="36"/>
      <c r="T399" s="47">
        <v>0</v>
      </c>
      <c r="U399" s="47">
        <v>0</v>
      </c>
      <c r="V399" s="32" t="s">
        <v>38</v>
      </c>
      <c r="W399" s="37">
        <v>2016</v>
      </c>
      <c r="X399" s="72" t="s">
        <v>3211</v>
      </c>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c r="BA399" s="26"/>
      <c r="BB399" s="26"/>
      <c r="BC399" s="26"/>
      <c r="BD399" s="26"/>
      <c r="BE399" s="26"/>
      <c r="BF399" s="26"/>
      <c r="BG399" s="26"/>
      <c r="BH399" s="26"/>
      <c r="BI399" s="26"/>
      <c r="BJ399" s="26"/>
      <c r="BK399" s="26"/>
      <c r="BL399" s="26"/>
      <c r="BM399" s="26"/>
      <c r="BN399" s="26"/>
      <c r="BO399" s="26"/>
      <c r="BP399" s="26"/>
      <c r="BQ399" s="26"/>
      <c r="BR399" s="26"/>
      <c r="BS399" s="26"/>
      <c r="BT399" s="26"/>
      <c r="BU399" s="26"/>
      <c r="BV399" s="26"/>
      <c r="BW399" s="26"/>
      <c r="BX399" s="26"/>
      <c r="BY399" s="26"/>
      <c r="BZ399" s="26"/>
      <c r="CA399" s="26"/>
      <c r="CB399" s="26"/>
      <c r="CC399" s="26"/>
      <c r="CD399" s="26"/>
      <c r="CE399" s="26"/>
      <c r="CF399" s="26"/>
      <c r="CG399" s="26"/>
      <c r="CH399" s="26"/>
      <c r="CI399" s="26"/>
      <c r="CJ399" s="26"/>
      <c r="CK399" s="26"/>
      <c r="CL399" s="26"/>
      <c r="CM399" s="26"/>
      <c r="CN399" s="26"/>
      <c r="CO399" s="26"/>
      <c r="CP399" s="26"/>
      <c r="CQ399" s="26"/>
      <c r="CR399" s="26"/>
      <c r="CS399" s="26"/>
      <c r="CT399" s="26"/>
      <c r="CU399" s="26"/>
      <c r="CV399" s="26"/>
      <c r="CW399" s="26"/>
      <c r="CX399" s="26"/>
      <c r="CY399" s="26"/>
      <c r="CZ399" s="26"/>
      <c r="DA399" s="26"/>
      <c r="DB399" s="26"/>
      <c r="DC399" s="26"/>
      <c r="DD399" s="26"/>
      <c r="DE399" s="26"/>
      <c r="DF399" s="26"/>
      <c r="DG399" s="26"/>
      <c r="DH399" s="26"/>
      <c r="DI399" s="26"/>
      <c r="DJ399" s="26"/>
      <c r="DK399" s="26"/>
      <c r="DL399" s="26"/>
      <c r="DM399" s="26"/>
      <c r="DN399" s="26"/>
      <c r="DO399" s="26"/>
      <c r="DP399" s="26"/>
      <c r="DQ399" s="26"/>
      <c r="DR399" s="26"/>
      <c r="DS399" s="26"/>
      <c r="DT399" s="26"/>
      <c r="DU399" s="26"/>
      <c r="DV399" s="26"/>
      <c r="DW399" s="26"/>
      <c r="DX399" s="26"/>
      <c r="DY399" s="26"/>
      <c r="DZ399" s="26"/>
      <c r="EA399" s="26"/>
      <c r="EB399" s="26"/>
      <c r="EC399" s="26"/>
      <c r="ED399" s="26"/>
      <c r="EE399" s="26"/>
    </row>
    <row r="400" spans="1:135" s="127" customFormat="1" ht="38.25" x14ac:dyDescent="0.25">
      <c r="A400" s="120" t="s">
        <v>3236</v>
      </c>
      <c r="B400" s="32" t="s">
        <v>28</v>
      </c>
      <c r="C400" s="32" t="s">
        <v>558</v>
      </c>
      <c r="D400" s="98" t="s">
        <v>1393</v>
      </c>
      <c r="E400" s="98" t="s">
        <v>1393</v>
      </c>
      <c r="F400" s="33" t="s">
        <v>559</v>
      </c>
      <c r="G400" s="32" t="s">
        <v>32</v>
      </c>
      <c r="H400" s="34">
        <v>100</v>
      </c>
      <c r="I400" s="32">
        <v>710000000</v>
      </c>
      <c r="J400" s="32" t="s">
        <v>33</v>
      </c>
      <c r="K400" s="32" t="s">
        <v>3237</v>
      </c>
      <c r="L400" s="32" t="s">
        <v>33</v>
      </c>
      <c r="M400" s="32"/>
      <c r="N400" s="32" t="s">
        <v>3237</v>
      </c>
      <c r="O400" s="32" t="s">
        <v>2236</v>
      </c>
      <c r="P400" s="32"/>
      <c r="Q400" s="32"/>
      <c r="R400" s="36"/>
      <c r="S400" s="36"/>
      <c r="T400" s="47">
        <f>U400/1.12</f>
        <v>40933482.142857142</v>
      </c>
      <c r="U400" s="47">
        <v>45845500</v>
      </c>
      <c r="V400" s="32" t="s">
        <v>38</v>
      </c>
      <c r="W400" s="37">
        <v>2016</v>
      </c>
      <c r="X400" s="72" t="s">
        <v>3238</v>
      </c>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c r="BA400" s="26"/>
      <c r="BB400" s="26"/>
      <c r="BC400" s="26"/>
      <c r="BD400" s="26"/>
      <c r="BE400" s="26"/>
      <c r="BF400" s="26"/>
      <c r="BG400" s="26"/>
      <c r="BH400" s="26"/>
      <c r="BI400" s="26"/>
      <c r="BJ400" s="26"/>
      <c r="BK400" s="26"/>
      <c r="BL400" s="26"/>
      <c r="BM400" s="26"/>
      <c r="BN400" s="26"/>
      <c r="BO400" s="26"/>
      <c r="BP400" s="26"/>
      <c r="BQ400" s="26"/>
      <c r="BR400" s="26"/>
      <c r="BS400" s="26"/>
      <c r="BT400" s="26"/>
      <c r="BU400" s="26"/>
      <c r="BV400" s="26"/>
      <c r="BW400" s="26"/>
      <c r="BX400" s="26"/>
      <c r="BY400" s="26"/>
      <c r="BZ400" s="26"/>
      <c r="CA400" s="26"/>
      <c r="CB400" s="26"/>
      <c r="CC400" s="26"/>
      <c r="CD400" s="26"/>
      <c r="CE400" s="26"/>
      <c r="CF400" s="26"/>
      <c r="CG400" s="26"/>
      <c r="CH400" s="26"/>
      <c r="CI400" s="26"/>
      <c r="CJ400" s="26"/>
      <c r="CK400" s="26"/>
      <c r="CL400" s="26"/>
      <c r="CM400" s="26"/>
      <c r="CN400" s="26"/>
      <c r="CO400" s="26"/>
      <c r="CP400" s="26"/>
      <c r="CQ400" s="26"/>
      <c r="CR400" s="26"/>
      <c r="CS400" s="26"/>
      <c r="CT400" s="26"/>
      <c r="CU400" s="26"/>
      <c r="CV400" s="26"/>
      <c r="CW400" s="26"/>
      <c r="CX400" s="26"/>
      <c r="CY400" s="26"/>
      <c r="CZ400" s="26"/>
      <c r="DA400" s="26"/>
      <c r="DB400" s="26"/>
      <c r="DC400" s="26"/>
      <c r="DD400" s="26"/>
      <c r="DE400" s="26"/>
      <c r="DF400" s="26"/>
      <c r="DG400" s="26"/>
      <c r="DH400" s="26"/>
      <c r="DI400" s="26"/>
      <c r="DJ400" s="26"/>
      <c r="DK400" s="26"/>
      <c r="DL400" s="26"/>
      <c r="DM400" s="26"/>
      <c r="DN400" s="26"/>
      <c r="DO400" s="26"/>
      <c r="DP400" s="26"/>
      <c r="DQ400" s="26"/>
      <c r="DR400" s="26"/>
      <c r="DS400" s="26"/>
      <c r="DT400" s="26"/>
      <c r="DU400" s="26"/>
      <c r="DV400" s="26"/>
      <c r="DW400" s="26"/>
      <c r="DX400" s="26"/>
      <c r="DY400" s="26"/>
      <c r="DZ400" s="26"/>
      <c r="EA400" s="26"/>
      <c r="EB400" s="26"/>
      <c r="EC400" s="26"/>
      <c r="ED400" s="26"/>
      <c r="EE400" s="26"/>
    </row>
    <row r="401" spans="1:24" s="73" customFormat="1" ht="25.5" customHeight="1" x14ac:dyDescent="0.2">
      <c r="A401" s="120" t="s">
        <v>757</v>
      </c>
      <c r="B401" s="32" t="s">
        <v>28</v>
      </c>
      <c r="C401" s="32" t="s">
        <v>560</v>
      </c>
      <c r="D401" s="98" t="s">
        <v>561</v>
      </c>
      <c r="E401" s="98" t="s">
        <v>561</v>
      </c>
      <c r="F401" s="33" t="s">
        <v>562</v>
      </c>
      <c r="G401" s="32" t="s">
        <v>32</v>
      </c>
      <c r="H401" s="34">
        <v>100</v>
      </c>
      <c r="I401" s="32">
        <v>710000000</v>
      </c>
      <c r="J401" s="32" t="s">
        <v>33</v>
      </c>
      <c r="K401" s="32" t="s">
        <v>183</v>
      </c>
      <c r="L401" s="32" t="s">
        <v>33</v>
      </c>
      <c r="M401" s="32"/>
      <c r="N401" s="32" t="s">
        <v>57</v>
      </c>
      <c r="O401" s="32" t="s">
        <v>2250</v>
      </c>
      <c r="P401" s="32"/>
      <c r="Q401" s="32"/>
      <c r="R401" s="36"/>
      <c r="S401" s="36"/>
      <c r="T401" s="47">
        <v>122702676</v>
      </c>
      <c r="U401" s="47">
        <v>137426997.12</v>
      </c>
      <c r="V401" s="32" t="s">
        <v>38</v>
      </c>
      <c r="W401" s="37">
        <v>2016</v>
      </c>
      <c r="X401" s="194"/>
    </row>
    <row r="402" spans="1:24" s="73" customFormat="1" ht="25.5" customHeight="1" x14ac:dyDescent="0.2">
      <c r="A402" s="120" t="s">
        <v>758</v>
      </c>
      <c r="B402" s="32" t="s">
        <v>28</v>
      </c>
      <c r="C402" s="32" t="s">
        <v>1416</v>
      </c>
      <c r="D402" s="33" t="s">
        <v>1417</v>
      </c>
      <c r="E402" s="33" t="s">
        <v>1417</v>
      </c>
      <c r="F402" s="98" t="s">
        <v>1418</v>
      </c>
      <c r="G402" s="32" t="s">
        <v>2226</v>
      </c>
      <c r="H402" s="34">
        <v>100</v>
      </c>
      <c r="I402" s="32">
        <v>710000000</v>
      </c>
      <c r="J402" s="32" t="s">
        <v>33</v>
      </c>
      <c r="K402" s="32" t="s">
        <v>563</v>
      </c>
      <c r="L402" s="32" t="s">
        <v>33</v>
      </c>
      <c r="M402" s="32"/>
      <c r="N402" s="32" t="s">
        <v>109</v>
      </c>
      <c r="O402" s="32" t="s">
        <v>2250</v>
      </c>
      <c r="P402" s="32"/>
      <c r="Q402" s="32"/>
      <c r="R402" s="36"/>
      <c r="S402" s="36"/>
      <c r="T402" s="47">
        <v>265500</v>
      </c>
      <c r="U402" s="47">
        <v>297360</v>
      </c>
      <c r="V402" s="32"/>
      <c r="W402" s="37">
        <v>2016</v>
      </c>
      <c r="X402" s="194"/>
    </row>
    <row r="403" spans="1:24" s="101" customFormat="1" ht="38.25" customHeight="1" x14ac:dyDescent="0.2">
      <c r="A403" s="70" t="s">
        <v>759</v>
      </c>
      <c r="B403" s="32" t="s">
        <v>28</v>
      </c>
      <c r="C403" s="32" t="s">
        <v>564</v>
      </c>
      <c r="D403" s="33" t="s">
        <v>565</v>
      </c>
      <c r="E403" s="33" t="s">
        <v>565</v>
      </c>
      <c r="F403" s="33" t="s">
        <v>566</v>
      </c>
      <c r="G403" s="32" t="s">
        <v>2226</v>
      </c>
      <c r="H403" s="34">
        <v>100</v>
      </c>
      <c r="I403" s="32">
        <v>710000000</v>
      </c>
      <c r="J403" s="32" t="s">
        <v>33</v>
      </c>
      <c r="K403" s="32" t="s">
        <v>183</v>
      </c>
      <c r="L403" s="32" t="s">
        <v>33</v>
      </c>
      <c r="M403" s="32"/>
      <c r="N403" s="32" t="s">
        <v>57</v>
      </c>
      <c r="O403" s="32" t="s">
        <v>2250</v>
      </c>
      <c r="P403" s="32"/>
      <c r="Q403" s="32"/>
      <c r="R403" s="36"/>
      <c r="S403" s="36"/>
      <c r="T403" s="47">
        <v>2275000</v>
      </c>
      <c r="U403" s="47">
        <v>2548000.0000000005</v>
      </c>
      <c r="V403" s="32"/>
      <c r="W403" s="37">
        <v>2016</v>
      </c>
      <c r="X403" s="194"/>
    </row>
    <row r="404" spans="1:24" s="22" customFormat="1" ht="63.75" customHeight="1" x14ac:dyDescent="0.2">
      <c r="A404" s="120" t="s">
        <v>760</v>
      </c>
      <c r="B404" s="32" t="s">
        <v>28</v>
      </c>
      <c r="C404" s="32" t="s">
        <v>567</v>
      </c>
      <c r="D404" s="33" t="s">
        <v>568</v>
      </c>
      <c r="E404" s="33" t="s">
        <v>568</v>
      </c>
      <c r="F404" s="98" t="s">
        <v>569</v>
      </c>
      <c r="G404" s="32" t="s">
        <v>2226</v>
      </c>
      <c r="H404" s="34">
        <v>45</v>
      </c>
      <c r="I404" s="32">
        <v>710000000</v>
      </c>
      <c r="J404" s="32" t="s">
        <v>33</v>
      </c>
      <c r="K404" s="32" t="s">
        <v>250</v>
      </c>
      <c r="L404" s="32" t="s">
        <v>33</v>
      </c>
      <c r="M404" s="32"/>
      <c r="N404" s="32" t="s">
        <v>570</v>
      </c>
      <c r="O404" s="32" t="s">
        <v>2250</v>
      </c>
      <c r="P404" s="32"/>
      <c r="Q404" s="32"/>
      <c r="R404" s="36"/>
      <c r="S404" s="36"/>
      <c r="T404" s="47">
        <v>428214.28571428568</v>
      </c>
      <c r="U404" s="47">
        <v>479600</v>
      </c>
      <c r="V404" s="32"/>
      <c r="W404" s="37">
        <v>2016</v>
      </c>
      <c r="X404" s="194"/>
    </row>
    <row r="405" spans="1:24" s="22" customFormat="1" ht="63.75" customHeight="1" x14ac:dyDescent="0.2">
      <c r="A405" s="120" t="s">
        <v>761</v>
      </c>
      <c r="B405" s="32" t="s">
        <v>28</v>
      </c>
      <c r="C405" s="32" t="s">
        <v>567</v>
      </c>
      <c r="D405" s="33" t="s">
        <v>568</v>
      </c>
      <c r="E405" s="33" t="s">
        <v>568</v>
      </c>
      <c r="F405" s="98" t="s">
        <v>571</v>
      </c>
      <c r="G405" s="32" t="s">
        <v>2226</v>
      </c>
      <c r="H405" s="34">
        <v>45</v>
      </c>
      <c r="I405" s="32">
        <v>710000000</v>
      </c>
      <c r="J405" s="32" t="s">
        <v>33</v>
      </c>
      <c r="K405" s="32" t="s">
        <v>250</v>
      </c>
      <c r="L405" s="32" t="s">
        <v>33</v>
      </c>
      <c r="M405" s="32"/>
      <c r="N405" s="32" t="s">
        <v>570</v>
      </c>
      <c r="O405" s="32" t="s">
        <v>2250</v>
      </c>
      <c r="P405" s="32"/>
      <c r="Q405" s="32"/>
      <c r="R405" s="36"/>
      <c r="S405" s="36"/>
      <c r="T405" s="47">
        <v>283928.57142857142</v>
      </c>
      <c r="U405" s="47">
        <v>318000</v>
      </c>
      <c r="V405" s="32"/>
      <c r="W405" s="37">
        <v>2016</v>
      </c>
      <c r="X405" s="194"/>
    </row>
    <row r="406" spans="1:24" s="22" customFormat="1" ht="63.75" customHeight="1" x14ac:dyDescent="0.2">
      <c r="A406" s="70" t="s">
        <v>762</v>
      </c>
      <c r="B406" s="32" t="s">
        <v>28</v>
      </c>
      <c r="C406" s="32" t="s">
        <v>567</v>
      </c>
      <c r="D406" s="33" t="s">
        <v>568</v>
      </c>
      <c r="E406" s="33" t="s">
        <v>568</v>
      </c>
      <c r="F406" s="33" t="s">
        <v>572</v>
      </c>
      <c r="G406" s="32" t="s">
        <v>2226</v>
      </c>
      <c r="H406" s="34">
        <v>45</v>
      </c>
      <c r="I406" s="32">
        <v>710000000</v>
      </c>
      <c r="J406" s="32" t="s">
        <v>33</v>
      </c>
      <c r="K406" s="32" t="s">
        <v>250</v>
      </c>
      <c r="L406" s="32" t="s">
        <v>33</v>
      </c>
      <c r="M406" s="32"/>
      <c r="N406" s="32" t="s">
        <v>570</v>
      </c>
      <c r="O406" s="32" t="s">
        <v>2250</v>
      </c>
      <c r="P406" s="32"/>
      <c r="Q406" s="32"/>
      <c r="R406" s="36"/>
      <c r="S406" s="36"/>
      <c r="T406" s="47">
        <v>668500</v>
      </c>
      <c r="U406" s="47">
        <v>748720.00000000012</v>
      </c>
      <c r="V406" s="32"/>
      <c r="W406" s="37">
        <v>2016</v>
      </c>
      <c r="X406" s="194"/>
    </row>
    <row r="407" spans="1:24" s="73" customFormat="1" ht="76.5" customHeight="1" x14ac:dyDescent="0.2">
      <c r="A407" s="120" t="s">
        <v>763</v>
      </c>
      <c r="B407" s="32" t="s">
        <v>28</v>
      </c>
      <c r="C407" s="32" t="s">
        <v>567</v>
      </c>
      <c r="D407" s="33" t="s">
        <v>568</v>
      </c>
      <c r="E407" s="33" t="s">
        <v>568</v>
      </c>
      <c r="F407" s="33" t="s">
        <v>573</v>
      </c>
      <c r="G407" s="32" t="s">
        <v>2226</v>
      </c>
      <c r="H407" s="34">
        <v>45</v>
      </c>
      <c r="I407" s="32">
        <v>710000000</v>
      </c>
      <c r="J407" s="32" t="s">
        <v>33</v>
      </c>
      <c r="K407" s="32" t="s">
        <v>109</v>
      </c>
      <c r="L407" s="32" t="s">
        <v>33</v>
      </c>
      <c r="M407" s="32"/>
      <c r="N407" s="32" t="s">
        <v>110</v>
      </c>
      <c r="O407" s="32" t="s">
        <v>2250</v>
      </c>
      <c r="P407" s="32"/>
      <c r="Q407" s="32"/>
      <c r="R407" s="36"/>
      <c r="S407" s="36"/>
      <c r="T407" s="47">
        <v>347946.42857142858</v>
      </c>
      <c r="U407" s="47">
        <v>389700.00000000006</v>
      </c>
      <c r="V407" s="32"/>
      <c r="W407" s="37">
        <v>2016</v>
      </c>
      <c r="X407" s="194"/>
    </row>
    <row r="408" spans="1:24" s="73" customFormat="1" ht="63.75" customHeight="1" x14ac:dyDescent="0.2">
      <c r="A408" s="120" t="s">
        <v>764</v>
      </c>
      <c r="B408" s="32" t="s">
        <v>28</v>
      </c>
      <c r="C408" s="32" t="s">
        <v>567</v>
      </c>
      <c r="D408" s="33" t="s">
        <v>568</v>
      </c>
      <c r="E408" s="33" t="s">
        <v>568</v>
      </c>
      <c r="F408" s="33" t="s">
        <v>574</v>
      </c>
      <c r="G408" s="32" t="s">
        <v>2226</v>
      </c>
      <c r="H408" s="34">
        <v>45</v>
      </c>
      <c r="I408" s="32">
        <v>710000000</v>
      </c>
      <c r="J408" s="32" t="s">
        <v>33</v>
      </c>
      <c r="K408" s="32" t="s">
        <v>109</v>
      </c>
      <c r="L408" s="32" t="s">
        <v>33</v>
      </c>
      <c r="M408" s="32"/>
      <c r="N408" s="32" t="s">
        <v>110</v>
      </c>
      <c r="O408" s="32" t="s">
        <v>2250</v>
      </c>
      <c r="P408" s="32"/>
      <c r="Q408" s="32"/>
      <c r="R408" s="36"/>
      <c r="S408" s="36"/>
      <c r="T408" s="47">
        <v>115982.14285714286</v>
      </c>
      <c r="U408" s="47">
        <v>129900.00000000001</v>
      </c>
      <c r="V408" s="32"/>
      <c r="W408" s="37">
        <v>2016</v>
      </c>
      <c r="X408" s="194"/>
    </row>
    <row r="409" spans="1:24" s="73" customFormat="1" ht="63.75" customHeight="1" x14ac:dyDescent="0.2">
      <c r="A409" s="120" t="s">
        <v>765</v>
      </c>
      <c r="B409" s="32" t="s">
        <v>28</v>
      </c>
      <c r="C409" s="32" t="s">
        <v>567</v>
      </c>
      <c r="D409" s="33" t="s">
        <v>568</v>
      </c>
      <c r="E409" s="33" t="s">
        <v>568</v>
      </c>
      <c r="F409" s="33" t="s">
        <v>575</v>
      </c>
      <c r="G409" s="32" t="s">
        <v>2226</v>
      </c>
      <c r="H409" s="34">
        <v>45</v>
      </c>
      <c r="I409" s="32">
        <v>710000000</v>
      </c>
      <c r="J409" s="32" t="s">
        <v>33</v>
      </c>
      <c r="K409" s="32" t="s">
        <v>109</v>
      </c>
      <c r="L409" s="32" t="s">
        <v>33</v>
      </c>
      <c r="M409" s="32"/>
      <c r="N409" s="32" t="s">
        <v>110</v>
      </c>
      <c r="O409" s="32" t="s">
        <v>2250</v>
      </c>
      <c r="P409" s="32"/>
      <c r="Q409" s="32"/>
      <c r="R409" s="36"/>
      <c r="S409" s="36"/>
      <c r="T409" s="47">
        <v>115982.14285714286</v>
      </c>
      <c r="U409" s="47">
        <v>129900.00000000001</v>
      </c>
      <c r="V409" s="32"/>
      <c r="W409" s="37">
        <v>2016</v>
      </c>
      <c r="X409" s="194"/>
    </row>
    <row r="410" spans="1:24" s="73" customFormat="1" ht="63.75" customHeight="1" x14ac:dyDescent="0.2">
      <c r="A410" s="122" t="s">
        <v>766</v>
      </c>
      <c r="B410" s="32" t="s">
        <v>28</v>
      </c>
      <c r="C410" s="32" t="s">
        <v>567</v>
      </c>
      <c r="D410" s="33" t="s">
        <v>568</v>
      </c>
      <c r="E410" s="33" t="s">
        <v>568</v>
      </c>
      <c r="F410" s="33" t="s">
        <v>576</v>
      </c>
      <c r="G410" s="32" t="s">
        <v>2226</v>
      </c>
      <c r="H410" s="34">
        <v>45</v>
      </c>
      <c r="I410" s="32">
        <v>710000000</v>
      </c>
      <c r="J410" s="32" t="s">
        <v>33</v>
      </c>
      <c r="K410" s="32" t="s">
        <v>109</v>
      </c>
      <c r="L410" s="32" t="s">
        <v>33</v>
      </c>
      <c r="M410" s="32"/>
      <c r="N410" s="32" t="s">
        <v>110</v>
      </c>
      <c r="O410" s="32" t="s">
        <v>2250</v>
      </c>
      <c r="P410" s="32"/>
      <c r="Q410" s="32"/>
      <c r="R410" s="36"/>
      <c r="S410" s="36"/>
      <c r="T410" s="47">
        <v>90852.678571428565</v>
      </c>
      <c r="U410" s="47">
        <v>101755</v>
      </c>
      <c r="V410" s="32"/>
      <c r="W410" s="37">
        <v>2016</v>
      </c>
      <c r="X410" s="194"/>
    </row>
    <row r="411" spans="1:24" s="73" customFormat="1" ht="408" customHeight="1" x14ac:dyDescent="0.2">
      <c r="A411" s="122" t="s">
        <v>925</v>
      </c>
      <c r="B411" s="32" t="s">
        <v>28</v>
      </c>
      <c r="C411" s="32" t="s">
        <v>567</v>
      </c>
      <c r="D411" s="33" t="s">
        <v>568</v>
      </c>
      <c r="E411" s="33" t="s">
        <v>568</v>
      </c>
      <c r="F411" s="33" t="s">
        <v>578</v>
      </c>
      <c r="G411" s="32" t="s">
        <v>2226</v>
      </c>
      <c r="H411" s="34">
        <v>45</v>
      </c>
      <c r="I411" s="32">
        <v>710000000</v>
      </c>
      <c r="J411" s="32" t="s">
        <v>33</v>
      </c>
      <c r="K411" s="32" t="s">
        <v>232</v>
      </c>
      <c r="L411" s="32" t="s">
        <v>33</v>
      </c>
      <c r="M411" s="32"/>
      <c r="N411" s="32" t="s">
        <v>233</v>
      </c>
      <c r="O411" s="32" t="s">
        <v>2250</v>
      </c>
      <c r="P411" s="32"/>
      <c r="Q411" s="32"/>
      <c r="R411" s="36"/>
      <c r="S411" s="36"/>
      <c r="T411" s="47">
        <v>2819800</v>
      </c>
      <c r="U411" s="47">
        <v>3158176.0000000005</v>
      </c>
      <c r="V411" s="32"/>
      <c r="W411" s="37">
        <v>2016</v>
      </c>
      <c r="X411" s="194"/>
    </row>
    <row r="412" spans="1:24" s="73" customFormat="1" ht="42.75" customHeight="1" x14ac:dyDescent="0.25">
      <c r="A412" s="122" t="s">
        <v>926</v>
      </c>
      <c r="B412" s="32" t="s">
        <v>28</v>
      </c>
      <c r="C412" s="32" t="s">
        <v>581</v>
      </c>
      <c r="D412" s="33" t="s">
        <v>582</v>
      </c>
      <c r="E412" s="33" t="s">
        <v>582</v>
      </c>
      <c r="F412" s="33" t="s">
        <v>582</v>
      </c>
      <c r="G412" s="32" t="s">
        <v>2225</v>
      </c>
      <c r="H412" s="34">
        <v>60</v>
      </c>
      <c r="I412" s="32">
        <v>710000000</v>
      </c>
      <c r="J412" s="32" t="s">
        <v>33</v>
      </c>
      <c r="K412" s="32" t="s">
        <v>55</v>
      </c>
      <c r="L412" s="75" t="s">
        <v>44</v>
      </c>
      <c r="M412" s="32"/>
      <c r="N412" s="32" t="s">
        <v>57</v>
      </c>
      <c r="O412" s="32" t="s">
        <v>2245</v>
      </c>
      <c r="P412" s="32"/>
      <c r="Q412" s="32"/>
      <c r="R412" s="36"/>
      <c r="S412" s="36"/>
      <c r="T412" s="47">
        <v>108600000</v>
      </c>
      <c r="U412" s="47">
        <v>108600000</v>
      </c>
      <c r="V412" s="32"/>
      <c r="W412" s="32">
        <v>2015</v>
      </c>
      <c r="X412" s="72" t="s">
        <v>264</v>
      </c>
    </row>
    <row r="413" spans="1:24" s="73" customFormat="1" ht="51" customHeight="1" x14ac:dyDescent="0.25">
      <c r="A413" s="122" t="s">
        <v>927</v>
      </c>
      <c r="B413" s="32" t="s">
        <v>28</v>
      </c>
      <c r="C413" s="32" t="s">
        <v>583</v>
      </c>
      <c r="D413" s="33" t="s">
        <v>1394</v>
      </c>
      <c r="E413" s="33" t="s">
        <v>1395</v>
      </c>
      <c r="F413" s="33" t="s">
        <v>584</v>
      </c>
      <c r="G413" s="32" t="s">
        <v>32</v>
      </c>
      <c r="H413" s="34">
        <v>60</v>
      </c>
      <c r="I413" s="32">
        <v>710000000</v>
      </c>
      <c r="J413" s="32" t="s">
        <v>33</v>
      </c>
      <c r="K413" s="41" t="s">
        <v>211</v>
      </c>
      <c r="L413" s="75" t="s">
        <v>44</v>
      </c>
      <c r="M413" s="32"/>
      <c r="N413" s="32" t="s">
        <v>134</v>
      </c>
      <c r="O413" s="32" t="s">
        <v>2243</v>
      </c>
      <c r="P413" s="32"/>
      <c r="Q413" s="32"/>
      <c r="R413" s="36"/>
      <c r="S413" s="36"/>
      <c r="T413" s="47">
        <v>148841274</v>
      </c>
      <c r="U413" s="47">
        <v>148841274</v>
      </c>
      <c r="V413" s="32"/>
      <c r="W413" s="37">
        <v>2016</v>
      </c>
      <c r="X413" s="72" t="s">
        <v>264</v>
      </c>
    </row>
    <row r="414" spans="1:24" s="73" customFormat="1" ht="38.25" customHeight="1" x14ac:dyDescent="0.2">
      <c r="A414" s="120" t="s">
        <v>956</v>
      </c>
      <c r="B414" s="32" t="s">
        <v>28</v>
      </c>
      <c r="C414" s="32" t="s">
        <v>585</v>
      </c>
      <c r="D414" s="33" t="s">
        <v>586</v>
      </c>
      <c r="E414" s="33" t="s">
        <v>586</v>
      </c>
      <c r="F414" s="33" t="s">
        <v>587</v>
      </c>
      <c r="G414" s="32" t="s">
        <v>2226</v>
      </c>
      <c r="H414" s="34">
        <v>60</v>
      </c>
      <c r="I414" s="32">
        <v>710000000</v>
      </c>
      <c r="J414" s="32" t="s">
        <v>33</v>
      </c>
      <c r="K414" s="32" t="s">
        <v>100</v>
      </c>
      <c r="L414" s="75" t="s">
        <v>44</v>
      </c>
      <c r="M414" s="32"/>
      <c r="N414" s="32" t="s">
        <v>233</v>
      </c>
      <c r="O414" s="32" t="s">
        <v>2243</v>
      </c>
      <c r="P414" s="32"/>
      <c r="Q414" s="32"/>
      <c r="R414" s="36"/>
      <c r="S414" s="36"/>
      <c r="T414" s="47">
        <v>3999999.9999999995</v>
      </c>
      <c r="U414" s="47">
        <v>4480000</v>
      </c>
      <c r="V414" s="32"/>
      <c r="W414" s="37">
        <v>2016</v>
      </c>
      <c r="X414" s="194"/>
    </row>
    <row r="415" spans="1:24" s="73" customFormat="1" ht="38.25" customHeight="1" x14ac:dyDescent="0.2">
      <c r="A415" s="120" t="s">
        <v>957</v>
      </c>
      <c r="B415" s="32" t="s">
        <v>28</v>
      </c>
      <c r="C415" s="32" t="s">
        <v>585</v>
      </c>
      <c r="D415" s="33" t="s">
        <v>586</v>
      </c>
      <c r="E415" s="33" t="s">
        <v>586</v>
      </c>
      <c r="F415" s="33" t="s">
        <v>1552</v>
      </c>
      <c r="G415" s="32" t="s">
        <v>2225</v>
      </c>
      <c r="H415" s="34">
        <v>60</v>
      </c>
      <c r="I415" s="32">
        <v>710000000</v>
      </c>
      <c r="J415" s="32" t="s">
        <v>33</v>
      </c>
      <c r="K415" s="41" t="s">
        <v>211</v>
      </c>
      <c r="L415" s="75" t="s">
        <v>44</v>
      </c>
      <c r="M415" s="32"/>
      <c r="N415" s="32" t="s">
        <v>580</v>
      </c>
      <c r="O415" s="32" t="s">
        <v>2243</v>
      </c>
      <c r="P415" s="32"/>
      <c r="Q415" s="32"/>
      <c r="R415" s="36"/>
      <c r="S415" s="36"/>
      <c r="T415" s="47">
        <v>30000000</v>
      </c>
      <c r="U415" s="47">
        <v>33600000</v>
      </c>
      <c r="V415" s="32"/>
      <c r="W415" s="37">
        <v>2016</v>
      </c>
      <c r="X415" s="194"/>
    </row>
    <row r="416" spans="1:24" s="7" customFormat="1" ht="38.25" x14ac:dyDescent="0.2">
      <c r="A416" s="120" t="s">
        <v>958</v>
      </c>
      <c r="B416" s="32" t="s">
        <v>28</v>
      </c>
      <c r="C416" s="32" t="s">
        <v>581</v>
      </c>
      <c r="D416" s="33" t="s">
        <v>582</v>
      </c>
      <c r="E416" s="33" t="s">
        <v>582</v>
      </c>
      <c r="F416" s="33" t="s">
        <v>588</v>
      </c>
      <c r="G416" s="32" t="s">
        <v>2225</v>
      </c>
      <c r="H416" s="34">
        <v>60</v>
      </c>
      <c r="I416" s="32">
        <v>710000000</v>
      </c>
      <c r="J416" s="32" t="s">
        <v>33</v>
      </c>
      <c r="K416" s="32" t="s">
        <v>55</v>
      </c>
      <c r="L416" s="32" t="s">
        <v>1168</v>
      </c>
      <c r="M416" s="32"/>
      <c r="N416" s="32" t="s">
        <v>57</v>
      </c>
      <c r="O416" s="32" t="s">
        <v>2243</v>
      </c>
      <c r="P416" s="32"/>
      <c r="Q416" s="32"/>
      <c r="R416" s="36"/>
      <c r="S416" s="36"/>
      <c r="T416" s="47">
        <v>0</v>
      </c>
      <c r="U416" s="47">
        <v>0</v>
      </c>
      <c r="V416" s="32"/>
      <c r="W416" s="32">
        <v>2015</v>
      </c>
      <c r="X416" s="72" t="s">
        <v>2437</v>
      </c>
    </row>
    <row r="417" spans="1:134" s="73" customFormat="1" ht="51" customHeight="1" x14ac:dyDescent="0.2">
      <c r="A417" s="120" t="s">
        <v>959</v>
      </c>
      <c r="B417" s="32" t="s">
        <v>28</v>
      </c>
      <c r="C417" s="32" t="s">
        <v>594</v>
      </c>
      <c r="D417" s="98" t="s">
        <v>1396</v>
      </c>
      <c r="E417" s="98" t="s">
        <v>1397</v>
      </c>
      <c r="F417" s="33" t="s">
        <v>595</v>
      </c>
      <c r="G417" s="32" t="s">
        <v>596</v>
      </c>
      <c r="H417" s="34">
        <v>100</v>
      </c>
      <c r="I417" s="32">
        <v>710000000</v>
      </c>
      <c r="J417" s="32" t="s">
        <v>33</v>
      </c>
      <c r="K417" s="32" t="s">
        <v>55</v>
      </c>
      <c r="L417" s="32" t="s">
        <v>33</v>
      </c>
      <c r="M417" s="32"/>
      <c r="N417" s="32" t="s">
        <v>57</v>
      </c>
      <c r="O417" s="32" t="s">
        <v>2250</v>
      </c>
      <c r="P417" s="32"/>
      <c r="Q417" s="32"/>
      <c r="R417" s="36"/>
      <c r="S417" s="36"/>
      <c r="T417" s="47">
        <v>58827516</v>
      </c>
      <c r="U417" s="47">
        <v>65886817.920000002</v>
      </c>
      <c r="V417" s="32" t="s">
        <v>38</v>
      </c>
      <c r="W417" s="32">
        <v>2015</v>
      </c>
      <c r="X417" s="194"/>
    </row>
    <row r="418" spans="1:134" s="73" customFormat="1" ht="89.25" customHeight="1" x14ac:dyDescent="0.2">
      <c r="A418" s="120" t="s">
        <v>960</v>
      </c>
      <c r="B418" s="32" t="s">
        <v>28</v>
      </c>
      <c r="C418" s="32" t="s">
        <v>597</v>
      </c>
      <c r="D418" s="98" t="s">
        <v>946</v>
      </c>
      <c r="E418" s="98" t="s">
        <v>946</v>
      </c>
      <c r="F418" s="33" t="s">
        <v>598</v>
      </c>
      <c r="G418" s="32" t="s">
        <v>2226</v>
      </c>
      <c r="H418" s="34">
        <v>100</v>
      </c>
      <c r="I418" s="32">
        <v>710000000</v>
      </c>
      <c r="J418" s="32" t="s">
        <v>33</v>
      </c>
      <c r="K418" s="32" t="s">
        <v>40</v>
      </c>
      <c r="L418" s="32" t="s">
        <v>33</v>
      </c>
      <c r="M418" s="32"/>
      <c r="N418" s="32" t="s">
        <v>41</v>
      </c>
      <c r="O418" s="32" t="s">
        <v>2250</v>
      </c>
      <c r="P418" s="32"/>
      <c r="Q418" s="32"/>
      <c r="R418" s="36"/>
      <c r="S418" s="36"/>
      <c r="T418" s="47">
        <v>5600000</v>
      </c>
      <c r="U418" s="47">
        <v>6272000</v>
      </c>
      <c r="V418" s="32"/>
      <c r="W418" s="37">
        <v>2016</v>
      </c>
      <c r="X418" s="194"/>
    </row>
    <row r="419" spans="1:134" s="73" customFormat="1" ht="63.75" customHeight="1" x14ac:dyDescent="0.2">
      <c r="A419" s="120" t="s">
        <v>961</v>
      </c>
      <c r="B419" s="32" t="s">
        <v>28</v>
      </c>
      <c r="C419" s="32" t="s">
        <v>599</v>
      </c>
      <c r="D419" s="98" t="s">
        <v>1398</v>
      </c>
      <c r="E419" s="98" t="s">
        <v>1398</v>
      </c>
      <c r="F419" s="33" t="s">
        <v>600</v>
      </c>
      <c r="G419" s="32" t="s">
        <v>32</v>
      </c>
      <c r="H419" s="34">
        <v>100</v>
      </c>
      <c r="I419" s="32">
        <v>710000000</v>
      </c>
      <c r="J419" s="32" t="s">
        <v>33</v>
      </c>
      <c r="K419" s="32" t="s">
        <v>34</v>
      </c>
      <c r="L419" s="32" t="s">
        <v>33</v>
      </c>
      <c r="M419" s="32"/>
      <c r="N419" s="32" t="s">
        <v>232</v>
      </c>
      <c r="O419" s="32" t="s">
        <v>2250</v>
      </c>
      <c r="P419" s="32"/>
      <c r="Q419" s="32"/>
      <c r="R419" s="36"/>
      <c r="S419" s="36"/>
      <c r="T419" s="47">
        <v>1500000</v>
      </c>
      <c r="U419" s="47">
        <v>1680000</v>
      </c>
      <c r="V419" s="32"/>
      <c r="W419" s="37">
        <v>2016</v>
      </c>
      <c r="X419" s="194"/>
    </row>
    <row r="420" spans="1:134" s="73" customFormat="1" ht="38.25" customHeight="1" x14ac:dyDescent="0.2">
      <c r="A420" s="120" t="s">
        <v>962</v>
      </c>
      <c r="B420" s="32" t="s">
        <v>28</v>
      </c>
      <c r="C420" s="32" t="s">
        <v>601</v>
      </c>
      <c r="D420" s="98" t="s">
        <v>602</v>
      </c>
      <c r="E420" s="98" t="s">
        <v>602</v>
      </c>
      <c r="F420" s="33" t="s">
        <v>603</v>
      </c>
      <c r="G420" s="32" t="s">
        <v>32</v>
      </c>
      <c r="H420" s="34">
        <v>100</v>
      </c>
      <c r="I420" s="32">
        <v>710000000</v>
      </c>
      <c r="J420" s="32" t="s">
        <v>33</v>
      </c>
      <c r="K420" s="32" t="s">
        <v>275</v>
      </c>
      <c r="L420" s="32" t="s">
        <v>33</v>
      </c>
      <c r="M420" s="32"/>
      <c r="N420" s="32" t="s">
        <v>57</v>
      </c>
      <c r="O420" s="32" t="s">
        <v>2260</v>
      </c>
      <c r="P420" s="32"/>
      <c r="Q420" s="32"/>
      <c r="R420" s="36"/>
      <c r="S420" s="36"/>
      <c r="T420" s="47">
        <v>178571.42857142855</v>
      </c>
      <c r="U420" s="47">
        <v>200000</v>
      </c>
      <c r="V420" s="32" t="s">
        <v>38</v>
      </c>
      <c r="W420" s="32" t="s">
        <v>1551</v>
      </c>
      <c r="X420" s="194"/>
    </row>
    <row r="421" spans="1:134" s="73" customFormat="1" ht="25.5" customHeight="1" x14ac:dyDescent="0.2">
      <c r="A421" s="120" t="s">
        <v>963</v>
      </c>
      <c r="B421" s="32" t="s">
        <v>28</v>
      </c>
      <c r="C421" s="32" t="s">
        <v>601</v>
      </c>
      <c r="D421" s="98" t="s">
        <v>602</v>
      </c>
      <c r="E421" s="98" t="s">
        <v>602</v>
      </c>
      <c r="F421" s="33" t="s">
        <v>604</v>
      </c>
      <c r="G421" s="32" t="s">
        <v>32</v>
      </c>
      <c r="H421" s="34">
        <v>100</v>
      </c>
      <c r="I421" s="32">
        <v>710000000</v>
      </c>
      <c r="J421" s="32" t="s">
        <v>33</v>
      </c>
      <c r="K421" s="32" t="s">
        <v>275</v>
      </c>
      <c r="L421" s="32" t="s">
        <v>33</v>
      </c>
      <c r="M421" s="32"/>
      <c r="N421" s="32" t="s">
        <v>57</v>
      </c>
      <c r="O421" s="32" t="s">
        <v>2260</v>
      </c>
      <c r="P421" s="32"/>
      <c r="Q421" s="32"/>
      <c r="R421" s="36"/>
      <c r="S421" s="36"/>
      <c r="T421" s="47">
        <v>624999.99999999988</v>
      </c>
      <c r="U421" s="47">
        <v>700000</v>
      </c>
      <c r="V421" s="32" t="s">
        <v>38</v>
      </c>
      <c r="W421" s="32" t="s">
        <v>1551</v>
      </c>
      <c r="X421" s="194"/>
    </row>
    <row r="422" spans="1:134" s="73" customFormat="1" ht="51" customHeight="1" x14ac:dyDescent="0.2">
      <c r="A422" s="120" t="s">
        <v>964</v>
      </c>
      <c r="B422" s="32" t="s">
        <v>28</v>
      </c>
      <c r="C422" s="32" t="s">
        <v>605</v>
      </c>
      <c r="D422" s="33" t="s">
        <v>606</v>
      </c>
      <c r="E422" s="33" t="s">
        <v>606</v>
      </c>
      <c r="F422" s="33" t="s">
        <v>607</v>
      </c>
      <c r="G422" s="32" t="s">
        <v>32</v>
      </c>
      <c r="H422" s="34">
        <v>100</v>
      </c>
      <c r="I422" s="32">
        <v>710000000</v>
      </c>
      <c r="J422" s="32" t="s">
        <v>33</v>
      </c>
      <c r="K422" s="32" t="s">
        <v>275</v>
      </c>
      <c r="L422" s="32" t="s">
        <v>608</v>
      </c>
      <c r="M422" s="32"/>
      <c r="N422" s="32" t="s">
        <v>57</v>
      </c>
      <c r="O422" s="32" t="s">
        <v>2236</v>
      </c>
      <c r="P422" s="32"/>
      <c r="Q422" s="32"/>
      <c r="R422" s="36"/>
      <c r="S422" s="36"/>
      <c r="T422" s="47">
        <v>535714.28571428568</v>
      </c>
      <c r="U422" s="47">
        <v>600000</v>
      </c>
      <c r="V422" s="32" t="s">
        <v>38</v>
      </c>
      <c r="W422" s="32" t="s">
        <v>1551</v>
      </c>
      <c r="X422" s="194"/>
    </row>
    <row r="423" spans="1:134" s="73" customFormat="1" ht="51" customHeight="1" x14ac:dyDescent="0.2">
      <c r="A423" s="120" t="s">
        <v>965</v>
      </c>
      <c r="B423" s="32" t="s">
        <v>28</v>
      </c>
      <c r="C423" s="32" t="s">
        <v>918</v>
      </c>
      <c r="D423" s="33" t="s">
        <v>248</v>
      </c>
      <c r="E423" s="33" t="s">
        <v>248</v>
      </c>
      <c r="F423" s="33" t="s">
        <v>919</v>
      </c>
      <c r="G423" s="32" t="s">
        <v>32</v>
      </c>
      <c r="H423" s="34">
        <v>70</v>
      </c>
      <c r="I423" s="32">
        <v>710000000</v>
      </c>
      <c r="J423" s="32" t="s">
        <v>33</v>
      </c>
      <c r="K423" s="32" t="s">
        <v>183</v>
      </c>
      <c r="L423" s="32" t="s">
        <v>33</v>
      </c>
      <c r="M423" s="32"/>
      <c r="N423" s="32" t="s">
        <v>57</v>
      </c>
      <c r="O423" s="32" t="s">
        <v>2236</v>
      </c>
      <c r="P423" s="32"/>
      <c r="Q423" s="32"/>
      <c r="R423" s="36"/>
      <c r="S423" s="36"/>
      <c r="T423" s="47">
        <v>3000000</v>
      </c>
      <c r="U423" s="47">
        <v>3360000.0000000005</v>
      </c>
      <c r="V423" s="32"/>
      <c r="W423" s="37">
        <v>2016</v>
      </c>
      <c r="X423" s="194"/>
    </row>
    <row r="424" spans="1:134" s="73" customFormat="1" ht="51" customHeight="1" x14ac:dyDescent="0.2">
      <c r="A424" s="120" t="s">
        <v>966</v>
      </c>
      <c r="B424" s="32" t="s">
        <v>28</v>
      </c>
      <c r="C424" s="32" t="s">
        <v>918</v>
      </c>
      <c r="D424" s="33" t="s">
        <v>248</v>
      </c>
      <c r="E424" s="33" t="s">
        <v>248</v>
      </c>
      <c r="F424" s="33" t="s">
        <v>920</v>
      </c>
      <c r="G424" s="32" t="s">
        <v>32</v>
      </c>
      <c r="H424" s="34">
        <v>70</v>
      </c>
      <c r="I424" s="32">
        <v>710000000</v>
      </c>
      <c r="J424" s="32" t="s">
        <v>33</v>
      </c>
      <c r="K424" s="32" t="s">
        <v>183</v>
      </c>
      <c r="L424" s="32" t="s">
        <v>33</v>
      </c>
      <c r="M424" s="32"/>
      <c r="N424" s="32" t="s">
        <v>57</v>
      </c>
      <c r="O424" s="32" t="s">
        <v>2236</v>
      </c>
      <c r="P424" s="32"/>
      <c r="Q424" s="32"/>
      <c r="R424" s="36"/>
      <c r="S424" s="36"/>
      <c r="T424" s="47">
        <v>1500000</v>
      </c>
      <c r="U424" s="47">
        <v>1680000.0000000002</v>
      </c>
      <c r="V424" s="32"/>
      <c r="W424" s="37">
        <v>2016</v>
      </c>
      <c r="X424" s="194"/>
    </row>
    <row r="425" spans="1:134" s="73" customFormat="1" ht="63.75" customHeight="1" x14ac:dyDescent="0.25">
      <c r="A425" s="120" t="s">
        <v>967</v>
      </c>
      <c r="B425" s="32" t="s">
        <v>28</v>
      </c>
      <c r="C425" s="32" t="s">
        <v>921</v>
      </c>
      <c r="D425" s="33" t="s">
        <v>922</v>
      </c>
      <c r="E425" s="33" t="s">
        <v>923</v>
      </c>
      <c r="F425" s="33" t="s">
        <v>924</v>
      </c>
      <c r="G425" s="32" t="s">
        <v>2225</v>
      </c>
      <c r="H425" s="34">
        <v>90</v>
      </c>
      <c r="I425" s="32">
        <v>710000000</v>
      </c>
      <c r="J425" s="32" t="s">
        <v>33</v>
      </c>
      <c r="K425" s="32" t="s">
        <v>106</v>
      </c>
      <c r="L425" s="32" t="s">
        <v>33</v>
      </c>
      <c r="M425" s="32"/>
      <c r="N425" s="32" t="s">
        <v>107</v>
      </c>
      <c r="O425" s="32" t="s">
        <v>2239</v>
      </c>
      <c r="P425" s="32"/>
      <c r="Q425" s="32"/>
      <c r="R425" s="36"/>
      <c r="S425" s="36"/>
      <c r="T425" s="47">
        <v>0</v>
      </c>
      <c r="U425" s="47">
        <v>0</v>
      </c>
      <c r="V425" s="32"/>
      <c r="W425" s="37">
        <v>2016</v>
      </c>
      <c r="X425" s="72" t="s">
        <v>2314</v>
      </c>
    </row>
    <row r="426" spans="1:134" s="127" customFormat="1" ht="63.75" x14ac:dyDescent="0.25">
      <c r="A426" s="120" t="s">
        <v>2966</v>
      </c>
      <c r="B426" s="32" t="s">
        <v>28</v>
      </c>
      <c r="C426" s="32" t="s">
        <v>921</v>
      </c>
      <c r="D426" s="33" t="s">
        <v>922</v>
      </c>
      <c r="E426" s="33" t="s">
        <v>923</v>
      </c>
      <c r="F426" s="33" t="s">
        <v>924</v>
      </c>
      <c r="G426" s="32" t="s">
        <v>2225</v>
      </c>
      <c r="H426" s="34">
        <v>90</v>
      </c>
      <c r="I426" s="32">
        <v>710000000</v>
      </c>
      <c r="J426" s="32" t="s">
        <v>33</v>
      </c>
      <c r="K426" s="32" t="s">
        <v>48</v>
      </c>
      <c r="L426" s="32" t="s">
        <v>33</v>
      </c>
      <c r="M426" s="32"/>
      <c r="N426" s="32" t="s">
        <v>50</v>
      </c>
      <c r="O426" s="32" t="s">
        <v>2239</v>
      </c>
      <c r="P426" s="32"/>
      <c r="Q426" s="32"/>
      <c r="R426" s="36"/>
      <c r="S426" s="36"/>
      <c r="T426" s="47">
        <v>0</v>
      </c>
      <c r="U426" s="47">
        <v>0</v>
      </c>
      <c r="V426" s="32"/>
      <c r="W426" s="37">
        <v>2016</v>
      </c>
      <c r="X426" s="72" t="s">
        <v>2970</v>
      </c>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6"/>
      <c r="BS426" s="26"/>
      <c r="BT426" s="26"/>
      <c r="BU426" s="26"/>
      <c r="BV426" s="26"/>
      <c r="BW426" s="26"/>
      <c r="BX426" s="26"/>
      <c r="BY426" s="26"/>
      <c r="BZ426" s="26"/>
      <c r="CA426" s="26"/>
      <c r="CB426" s="26"/>
      <c r="CC426" s="26"/>
      <c r="CD426" s="26"/>
      <c r="CE426" s="26"/>
      <c r="CF426" s="26"/>
      <c r="CG426" s="26"/>
      <c r="CH426" s="26"/>
      <c r="CI426" s="26"/>
      <c r="CJ426" s="26"/>
      <c r="CK426" s="26"/>
      <c r="CL426" s="26"/>
      <c r="CM426" s="26"/>
      <c r="CN426" s="26"/>
      <c r="CO426" s="26"/>
      <c r="CP426" s="26"/>
      <c r="CQ426" s="26"/>
      <c r="CR426" s="26"/>
      <c r="CS426" s="26"/>
      <c r="CT426" s="26"/>
      <c r="CU426" s="26"/>
      <c r="CV426" s="26"/>
      <c r="CW426" s="26"/>
      <c r="CX426" s="26"/>
      <c r="CY426" s="26"/>
      <c r="CZ426" s="26"/>
      <c r="DA426" s="26"/>
      <c r="DB426" s="26"/>
      <c r="DC426" s="26"/>
      <c r="DD426" s="26"/>
      <c r="DE426" s="26"/>
      <c r="DF426" s="26"/>
      <c r="DG426" s="26"/>
      <c r="DH426" s="26"/>
      <c r="DI426" s="26"/>
      <c r="DJ426" s="26"/>
      <c r="DK426" s="26"/>
      <c r="DL426" s="26"/>
      <c r="DM426" s="26"/>
      <c r="DN426" s="26"/>
      <c r="DO426" s="26"/>
      <c r="DP426" s="26"/>
      <c r="DQ426" s="26"/>
      <c r="DR426" s="26"/>
      <c r="DS426" s="26"/>
      <c r="DT426" s="26"/>
      <c r="DU426" s="26"/>
      <c r="DV426" s="26"/>
      <c r="DW426" s="26"/>
      <c r="DX426" s="26"/>
      <c r="DY426" s="26"/>
      <c r="DZ426" s="26"/>
      <c r="EA426" s="26"/>
      <c r="EB426" s="26"/>
      <c r="EC426" s="26"/>
      <c r="ED426" s="26"/>
    </row>
    <row r="427" spans="1:134" s="127" customFormat="1" ht="76.5" x14ac:dyDescent="0.25">
      <c r="A427" s="120" t="s">
        <v>2967</v>
      </c>
      <c r="B427" s="32" t="s">
        <v>28</v>
      </c>
      <c r="C427" s="32" t="s">
        <v>921</v>
      </c>
      <c r="D427" s="33" t="s">
        <v>922</v>
      </c>
      <c r="E427" s="33" t="s">
        <v>923</v>
      </c>
      <c r="F427" s="33" t="s">
        <v>2968</v>
      </c>
      <c r="G427" s="32" t="s">
        <v>2225</v>
      </c>
      <c r="H427" s="34">
        <v>90</v>
      </c>
      <c r="I427" s="32">
        <v>710000000</v>
      </c>
      <c r="J427" s="32" t="s">
        <v>33</v>
      </c>
      <c r="K427" s="32" t="s">
        <v>250</v>
      </c>
      <c r="L427" s="32" t="s">
        <v>33</v>
      </c>
      <c r="M427" s="32"/>
      <c r="N427" s="32" t="s">
        <v>570</v>
      </c>
      <c r="O427" s="32" t="s">
        <v>2239</v>
      </c>
      <c r="P427" s="32"/>
      <c r="Q427" s="32"/>
      <c r="R427" s="36"/>
      <c r="S427" s="36"/>
      <c r="T427" s="47">
        <v>78999999.999999985</v>
      </c>
      <c r="U427" s="47">
        <v>88480000</v>
      </c>
      <c r="V427" s="32"/>
      <c r="W427" s="37">
        <v>2016</v>
      </c>
      <c r="X427" s="142" t="s">
        <v>2969</v>
      </c>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6"/>
      <c r="BS427" s="26"/>
      <c r="BT427" s="26"/>
      <c r="BU427" s="26"/>
      <c r="BV427" s="26"/>
      <c r="BW427" s="26"/>
      <c r="BX427" s="26"/>
      <c r="BY427" s="26"/>
      <c r="BZ427" s="26"/>
      <c r="CA427" s="26"/>
      <c r="CB427" s="26"/>
      <c r="CC427" s="26"/>
      <c r="CD427" s="26"/>
      <c r="CE427" s="26"/>
      <c r="CF427" s="26"/>
      <c r="CG427" s="26"/>
      <c r="CH427" s="26"/>
      <c r="CI427" s="26"/>
      <c r="CJ427" s="26"/>
      <c r="CK427" s="26"/>
      <c r="CL427" s="26"/>
      <c r="CM427" s="26"/>
      <c r="CN427" s="26"/>
      <c r="CO427" s="26"/>
      <c r="CP427" s="26"/>
      <c r="CQ427" s="26"/>
      <c r="CR427" s="26"/>
      <c r="CS427" s="26"/>
      <c r="CT427" s="26"/>
      <c r="CU427" s="26"/>
      <c r="CV427" s="26"/>
      <c r="CW427" s="26"/>
      <c r="CX427" s="26"/>
      <c r="CY427" s="26"/>
      <c r="CZ427" s="26"/>
      <c r="DA427" s="26"/>
      <c r="DB427" s="26"/>
      <c r="DC427" s="26"/>
      <c r="DD427" s="26"/>
      <c r="DE427" s="26"/>
      <c r="DF427" s="26"/>
      <c r="DG427" s="26"/>
      <c r="DH427" s="26"/>
      <c r="DI427" s="26"/>
      <c r="DJ427" s="26"/>
      <c r="DK427" s="26"/>
      <c r="DL427" s="26"/>
      <c r="DM427" s="26"/>
      <c r="DN427" s="26"/>
      <c r="DO427" s="26"/>
      <c r="DP427" s="26"/>
      <c r="DQ427" s="26"/>
      <c r="DR427" s="26"/>
      <c r="DS427" s="26"/>
      <c r="DT427" s="26"/>
      <c r="DU427" s="26"/>
      <c r="DV427" s="26"/>
      <c r="DW427" s="26"/>
      <c r="DX427" s="26"/>
      <c r="DY427" s="26"/>
      <c r="DZ427" s="26"/>
      <c r="EA427" s="26"/>
      <c r="EB427" s="26"/>
      <c r="EC427" s="26"/>
      <c r="ED427" s="26"/>
    </row>
    <row r="428" spans="1:134" s="73" customFormat="1" ht="54.75" customHeight="1" x14ac:dyDescent="0.2">
      <c r="A428" s="120" t="s">
        <v>968</v>
      </c>
      <c r="B428" s="32" t="s">
        <v>28</v>
      </c>
      <c r="C428" s="32" t="s">
        <v>942</v>
      </c>
      <c r="D428" s="33" t="s">
        <v>943</v>
      </c>
      <c r="E428" s="33" t="s">
        <v>943</v>
      </c>
      <c r="F428" s="33" t="s">
        <v>944</v>
      </c>
      <c r="G428" s="32" t="s">
        <v>32</v>
      </c>
      <c r="H428" s="43">
        <v>100</v>
      </c>
      <c r="I428" s="32">
        <v>710000000</v>
      </c>
      <c r="J428" s="32" t="s">
        <v>33</v>
      </c>
      <c r="K428" s="32" t="s">
        <v>109</v>
      </c>
      <c r="L428" s="32" t="s">
        <v>33</v>
      </c>
      <c r="M428" s="32"/>
      <c r="N428" s="32" t="s">
        <v>1174</v>
      </c>
      <c r="O428" s="32" t="s">
        <v>2240</v>
      </c>
      <c r="P428" s="32"/>
      <c r="Q428" s="32"/>
      <c r="R428" s="36"/>
      <c r="S428" s="36"/>
      <c r="T428" s="47">
        <v>892857.14285714296</v>
      </c>
      <c r="U428" s="47">
        <v>1000000.0000000002</v>
      </c>
      <c r="V428" s="32"/>
      <c r="W428" s="32">
        <v>2016</v>
      </c>
      <c r="X428" s="194"/>
    </row>
    <row r="429" spans="1:134" s="73" customFormat="1" ht="70.5" customHeight="1" x14ac:dyDescent="0.2">
      <c r="A429" s="120" t="s">
        <v>969</v>
      </c>
      <c r="B429" s="32" t="s">
        <v>28</v>
      </c>
      <c r="C429" s="32" t="s">
        <v>247</v>
      </c>
      <c r="D429" s="33" t="s">
        <v>248</v>
      </c>
      <c r="E429" s="33" t="s">
        <v>248</v>
      </c>
      <c r="F429" s="33" t="s">
        <v>945</v>
      </c>
      <c r="G429" s="32" t="s">
        <v>32</v>
      </c>
      <c r="H429" s="43">
        <v>100</v>
      </c>
      <c r="I429" s="32">
        <v>710000000</v>
      </c>
      <c r="J429" s="32" t="s">
        <v>33</v>
      </c>
      <c r="K429" s="32" t="s">
        <v>275</v>
      </c>
      <c r="L429" s="32" t="s">
        <v>33</v>
      </c>
      <c r="M429" s="32"/>
      <c r="N429" s="32" t="s">
        <v>57</v>
      </c>
      <c r="O429" s="32" t="s">
        <v>2238</v>
      </c>
      <c r="P429" s="32"/>
      <c r="Q429" s="32"/>
      <c r="R429" s="36"/>
      <c r="S429" s="36"/>
      <c r="T429" s="47">
        <v>4950000</v>
      </c>
      <c r="U429" s="47">
        <v>5544000.0000000009</v>
      </c>
      <c r="V429" s="32" t="s">
        <v>38</v>
      </c>
      <c r="W429" s="32" t="s">
        <v>1551</v>
      </c>
      <c r="X429" s="194"/>
    </row>
    <row r="430" spans="1:134" s="73" customFormat="1" ht="110.25" customHeight="1" x14ac:dyDescent="0.2">
      <c r="A430" s="120" t="s">
        <v>970</v>
      </c>
      <c r="B430" s="32" t="s">
        <v>28</v>
      </c>
      <c r="C430" s="32" t="s">
        <v>597</v>
      </c>
      <c r="D430" s="33" t="s">
        <v>946</v>
      </c>
      <c r="E430" s="33" t="s">
        <v>946</v>
      </c>
      <c r="F430" s="33" t="s">
        <v>947</v>
      </c>
      <c r="G430" s="32" t="s">
        <v>32</v>
      </c>
      <c r="H430" s="43">
        <v>100</v>
      </c>
      <c r="I430" s="32">
        <v>710000000</v>
      </c>
      <c r="J430" s="32" t="s">
        <v>33</v>
      </c>
      <c r="K430" s="32" t="s">
        <v>275</v>
      </c>
      <c r="L430" s="32" t="s">
        <v>33</v>
      </c>
      <c r="M430" s="32"/>
      <c r="N430" s="32" t="s">
        <v>57</v>
      </c>
      <c r="O430" s="32" t="s">
        <v>2236</v>
      </c>
      <c r="P430" s="32"/>
      <c r="Q430" s="32"/>
      <c r="R430" s="36"/>
      <c r="S430" s="36"/>
      <c r="T430" s="47">
        <v>2975000</v>
      </c>
      <c r="U430" s="47">
        <v>3332000.0000000005</v>
      </c>
      <c r="V430" s="32" t="s">
        <v>38</v>
      </c>
      <c r="W430" s="32" t="s">
        <v>1551</v>
      </c>
      <c r="X430" s="194"/>
    </row>
    <row r="431" spans="1:134" s="73" customFormat="1" ht="65.25" customHeight="1" x14ac:dyDescent="0.2">
      <c r="A431" s="120" t="s">
        <v>971</v>
      </c>
      <c r="B431" s="32" t="s">
        <v>28</v>
      </c>
      <c r="C431" s="32" t="s">
        <v>948</v>
      </c>
      <c r="D431" s="108" t="s">
        <v>949</v>
      </c>
      <c r="E431" s="108" t="s">
        <v>949</v>
      </c>
      <c r="F431" s="33" t="s">
        <v>950</v>
      </c>
      <c r="G431" s="32" t="s">
        <v>32</v>
      </c>
      <c r="H431" s="43">
        <v>100</v>
      </c>
      <c r="I431" s="32">
        <v>710000000</v>
      </c>
      <c r="J431" s="32" t="s">
        <v>33</v>
      </c>
      <c r="K431" s="32" t="s">
        <v>275</v>
      </c>
      <c r="L431" s="32" t="s">
        <v>33</v>
      </c>
      <c r="M431" s="32"/>
      <c r="N431" s="32" t="s">
        <v>57</v>
      </c>
      <c r="O431" s="32" t="s">
        <v>2238</v>
      </c>
      <c r="P431" s="32"/>
      <c r="Q431" s="32"/>
      <c r="R431" s="36"/>
      <c r="S431" s="36"/>
      <c r="T431" s="47">
        <v>15938999.999999998</v>
      </c>
      <c r="U431" s="47">
        <v>17851680</v>
      </c>
      <c r="V431" s="32" t="s">
        <v>38</v>
      </c>
      <c r="W431" s="32" t="s">
        <v>1551</v>
      </c>
      <c r="X431" s="194"/>
    </row>
    <row r="432" spans="1:134" s="127" customFormat="1" ht="51" x14ac:dyDescent="0.25">
      <c r="A432" s="120" t="s">
        <v>972</v>
      </c>
      <c r="B432" s="32" t="s">
        <v>28</v>
      </c>
      <c r="C432" s="32" t="s">
        <v>951</v>
      </c>
      <c r="D432" s="33" t="s">
        <v>952</v>
      </c>
      <c r="E432" s="33" t="s">
        <v>952</v>
      </c>
      <c r="F432" s="33" t="s">
        <v>953</v>
      </c>
      <c r="G432" s="32" t="s">
        <v>32</v>
      </c>
      <c r="H432" s="34">
        <v>100</v>
      </c>
      <c r="I432" s="32">
        <v>710000000</v>
      </c>
      <c r="J432" s="32" t="s">
        <v>33</v>
      </c>
      <c r="K432" s="32" t="s">
        <v>40</v>
      </c>
      <c r="L432" s="32" t="s">
        <v>33</v>
      </c>
      <c r="M432" s="32"/>
      <c r="N432" s="32" t="s">
        <v>954</v>
      </c>
      <c r="O432" s="32" t="s">
        <v>2240</v>
      </c>
      <c r="P432" s="32"/>
      <c r="Q432" s="32"/>
      <c r="R432" s="36"/>
      <c r="S432" s="36"/>
      <c r="T432" s="47">
        <v>0</v>
      </c>
      <c r="U432" s="47">
        <v>0</v>
      </c>
      <c r="V432" s="32" t="s">
        <v>38</v>
      </c>
      <c r="W432" s="37">
        <v>2016</v>
      </c>
      <c r="X432" s="72" t="s">
        <v>2862</v>
      </c>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c r="AY432" s="26"/>
      <c r="AZ432" s="26"/>
      <c r="BA432" s="26"/>
      <c r="BB432" s="26"/>
      <c r="BC432" s="26"/>
      <c r="BD432" s="26"/>
      <c r="BE432" s="26"/>
      <c r="BF432" s="26"/>
      <c r="BG432" s="26"/>
      <c r="BH432" s="26"/>
      <c r="BI432" s="26"/>
      <c r="BJ432" s="26"/>
      <c r="BK432" s="26"/>
      <c r="BL432" s="26"/>
      <c r="BM432" s="26"/>
      <c r="BN432" s="26"/>
      <c r="BO432" s="26"/>
      <c r="BP432" s="26"/>
      <c r="BQ432" s="26"/>
      <c r="BR432" s="26"/>
      <c r="BS432" s="26"/>
      <c r="BT432" s="26"/>
      <c r="BU432" s="26"/>
      <c r="BV432" s="26"/>
      <c r="BW432" s="26"/>
      <c r="BX432" s="26"/>
      <c r="BY432" s="26"/>
      <c r="BZ432" s="26"/>
      <c r="CA432" s="26"/>
      <c r="CB432" s="26"/>
      <c r="CC432" s="26"/>
      <c r="CD432" s="26"/>
      <c r="CE432" s="26"/>
      <c r="CF432" s="26"/>
      <c r="CG432" s="26"/>
      <c r="CH432" s="26"/>
      <c r="CI432" s="26"/>
      <c r="CJ432" s="26"/>
      <c r="CK432" s="26"/>
      <c r="CL432" s="26"/>
      <c r="CM432" s="26"/>
      <c r="CN432" s="26"/>
      <c r="CO432" s="26"/>
      <c r="CP432" s="26"/>
      <c r="CQ432" s="26"/>
      <c r="CR432" s="26"/>
      <c r="CS432" s="26"/>
      <c r="CT432" s="26"/>
      <c r="CU432" s="26"/>
      <c r="CV432" s="26"/>
      <c r="CW432" s="26"/>
      <c r="CX432" s="26"/>
      <c r="CY432" s="26"/>
      <c r="CZ432" s="26"/>
      <c r="DA432" s="26"/>
      <c r="DB432" s="26"/>
      <c r="DC432" s="26"/>
      <c r="DD432" s="26"/>
      <c r="DE432" s="26"/>
      <c r="DF432" s="26"/>
      <c r="DG432" s="26"/>
      <c r="DH432" s="26"/>
      <c r="DI432" s="26"/>
      <c r="DJ432" s="26"/>
      <c r="DK432" s="26"/>
      <c r="DL432" s="26"/>
      <c r="DM432" s="26"/>
      <c r="DN432" s="26"/>
      <c r="DO432" s="26"/>
      <c r="DP432" s="26"/>
      <c r="DQ432" s="26"/>
      <c r="DR432" s="26"/>
      <c r="DS432" s="26"/>
      <c r="DT432" s="26"/>
      <c r="DU432" s="26"/>
      <c r="DV432" s="26"/>
      <c r="DW432" s="26"/>
      <c r="DX432" s="26"/>
      <c r="DY432" s="26"/>
      <c r="DZ432" s="26"/>
      <c r="EA432" s="26"/>
      <c r="EB432" s="26"/>
      <c r="EC432" s="26"/>
      <c r="ED432" s="26"/>
    </row>
    <row r="433" spans="1:135" s="127" customFormat="1" ht="51" x14ac:dyDescent="0.25">
      <c r="A433" s="120" t="s">
        <v>2971</v>
      </c>
      <c r="B433" s="32" t="s">
        <v>28</v>
      </c>
      <c r="C433" s="32" t="s">
        <v>951</v>
      </c>
      <c r="D433" s="33" t="s">
        <v>952</v>
      </c>
      <c r="E433" s="33" t="s">
        <v>952</v>
      </c>
      <c r="F433" s="33" t="s">
        <v>953</v>
      </c>
      <c r="G433" s="32" t="s">
        <v>32</v>
      </c>
      <c r="H433" s="34">
        <v>100</v>
      </c>
      <c r="I433" s="32">
        <v>710000000</v>
      </c>
      <c r="J433" s="32" t="s">
        <v>33</v>
      </c>
      <c r="K433" s="44" t="s">
        <v>242</v>
      </c>
      <c r="L433" s="32" t="s">
        <v>33</v>
      </c>
      <c r="M433" s="32"/>
      <c r="N433" s="32" t="s">
        <v>2972</v>
      </c>
      <c r="O433" s="32" t="s">
        <v>2973</v>
      </c>
      <c r="P433" s="32"/>
      <c r="Q433" s="32"/>
      <c r="R433" s="36"/>
      <c r="S433" s="36"/>
      <c r="T433" s="47">
        <v>736820.35714285716</v>
      </c>
      <c r="U433" s="47">
        <v>825238.8</v>
      </c>
      <c r="V433" s="32" t="s">
        <v>38</v>
      </c>
      <c r="W433" s="37">
        <v>2016</v>
      </c>
      <c r="X433" s="142" t="s">
        <v>2974</v>
      </c>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c r="AZ433" s="26"/>
      <c r="BA433" s="26"/>
      <c r="BB433" s="26"/>
      <c r="BC433" s="26"/>
      <c r="BD433" s="26"/>
      <c r="BE433" s="26"/>
      <c r="BF433" s="26"/>
      <c r="BG433" s="26"/>
      <c r="BH433" s="26"/>
      <c r="BI433" s="26"/>
      <c r="BJ433" s="26"/>
      <c r="BK433" s="26"/>
      <c r="BL433" s="26"/>
      <c r="BM433" s="26"/>
      <c r="BN433" s="26"/>
      <c r="BO433" s="26"/>
      <c r="BP433" s="26"/>
      <c r="BQ433" s="26"/>
      <c r="BR433" s="26"/>
      <c r="BS433" s="26"/>
      <c r="BT433" s="26"/>
      <c r="BU433" s="26"/>
      <c r="BV433" s="26"/>
      <c r="BW433" s="26"/>
      <c r="BX433" s="26"/>
      <c r="BY433" s="26"/>
      <c r="BZ433" s="26"/>
      <c r="CA433" s="26"/>
      <c r="CB433" s="26"/>
      <c r="CC433" s="26"/>
      <c r="CD433" s="26"/>
      <c r="CE433" s="26"/>
      <c r="CF433" s="26"/>
      <c r="CG433" s="26"/>
      <c r="CH433" s="26"/>
      <c r="CI433" s="26"/>
      <c r="CJ433" s="26"/>
      <c r="CK433" s="26"/>
      <c r="CL433" s="26"/>
      <c r="CM433" s="26"/>
      <c r="CN433" s="26"/>
      <c r="CO433" s="26"/>
      <c r="CP433" s="26"/>
      <c r="CQ433" s="26"/>
      <c r="CR433" s="26"/>
      <c r="CS433" s="26"/>
      <c r="CT433" s="26"/>
      <c r="CU433" s="26"/>
      <c r="CV433" s="26"/>
      <c r="CW433" s="26"/>
      <c r="CX433" s="26"/>
      <c r="CY433" s="26"/>
      <c r="CZ433" s="26"/>
      <c r="DA433" s="26"/>
      <c r="DB433" s="26"/>
      <c r="DC433" s="26"/>
      <c r="DD433" s="26"/>
      <c r="DE433" s="26"/>
      <c r="DF433" s="26"/>
      <c r="DG433" s="26"/>
      <c r="DH433" s="26"/>
      <c r="DI433" s="26"/>
      <c r="DJ433" s="26"/>
      <c r="DK433" s="26"/>
      <c r="DL433" s="26"/>
      <c r="DM433" s="26"/>
      <c r="DN433" s="26"/>
      <c r="DO433" s="26"/>
      <c r="DP433" s="26"/>
      <c r="DQ433" s="26"/>
      <c r="DR433" s="26"/>
      <c r="DS433" s="26"/>
      <c r="DT433" s="26"/>
      <c r="DU433" s="26"/>
      <c r="DV433" s="26"/>
      <c r="DW433" s="26"/>
      <c r="DX433" s="26"/>
      <c r="DY433" s="26"/>
      <c r="DZ433" s="26"/>
      <c r="EA433" s="26"/>
      <c r="EB433" s="26"/>
      <c r="EC433" s="26"/>
      <c r="ED433" s="26"/>
    </row>
    <row r="434" spans="1:135" s="127" customFormat="1" ht="51" x14ac:dyDescent="0.25">
      <c r="A434" s="120" t="s">
        <v>973</v>
      </c>
      <c r="B434" s="32" t="s">
        <v>28</v>
      </c>
      <c r="C434" s="32" t="s">
        <v>951</v>
      </c>
      <c r="D434" s="33" t="s">
        <v>952</v>
      </c>
      <c r="E434" s="33" t="s">
        <v>952</v>
      </c>
      <c r="F434" s="33" t="s">
        <v>955</v>
      </c>
      <c r="G434" s="32" t="s">
        <v>32</v>
      </c>
      <c r="H434" s="34">
        <v>100</v>
      </c>
      <c r="I434" s="32">
        <v>710000000</v>
      </c>
      <c r="J434" s="32" t="s">
        <v>33</v>
      </c>
      <c r="K434" s="32" t="s">
        <v>40</v>
      </c>
      <c r="L434" s="32" t="s">
        <v>33</v>
      </c>
      <c r="M434" s="32"/>
      <c r="N434" s="32" t="s">
        <v>954</v>
      </c>
      <c r="O434" s="32" t="s">
        <v>2240</v>
      </c>
      <c r="P434" s="32"/>
      <c r="Q434" s="32"/>
      <c r="R434" s="36"/>
      <c r="S434" s="36"/>
      <c r="T434" s="47">
        <v>0</v>
      </c>
      <c r="U434" s="47">
        <v>0</v>
      </c>
      <c r="V434" s="32" t="s">
        <v>38</v>
      </c>
      <c r="W434" s="37">
        <v>2016</v>
      </c>
      <c r="X434" s="72" t="s">
        <v>2862</v>
      </c>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c r="AZ434" s="26"/>
      <c r="BA434" s="26"/>
      <c r="BB434" s="26"/>
      <c r="BC434" s="26"/>
      <c r="BD434" s="26"/>
      <c r="BE434" s="26"/>
      <c r="BF434" s="26"/>
      <c r="BG434" s="26"/>
      <c r="BH434" s="26"/>
      <c r="BI434" s="26"/>
      <c r="BJ434" s="26"/>
      <c r="BK434" s="26"/>
      <c r="BL434" s="26"/>
      <c r="BM434" s="26"/>
      <c r="BN434" s="26"/>
      <c r="BO434" s="26"/>
      <c r="BP434" s="26"/>
      <c r="BQ434" s="26"/>
      <c r="BR434" s="26"/>
      <c r="BS434" s="26"/>
      <c r="BT434" s="26"/>
      <c r="BU434" s="26"/>
      <c r="BV434" s="26"/>
      <c r="BW434" s="26"/>
      <c r="BX434" s="26"/>
      <c r="BY434" s="26"/>
      <c r="BZ434" s="26"/>
      <c r="CA434" s="26"/>
      <c r="CB434" s="26"/>
      <c r="CC434" s="26"/>
      <c r="CD434" s="26"/>
      <c r="CE434" s="26"/>
      <c r="CF434" s="26"/>
      <c r="CG434" s="26"/>
      <c r="CH434" s="26"/>
      <c r="CI434" s="26"/>
      <c r="CJ434" s="26"/>
      <c r="CK434" s="26"/>
      <c r="CL434" s="26"/>
      <c r="CM434" s="26"/>
      <c r="CN434" s="26"/>
      <c r="CO434" s="26"/>
      <c r="CP434" s="26"/>
      <c r="CQ434" s="26"/>
      <c r="CR434" s="26"/>
      <c r="CS434" s="26"/>
      <c r="CT434" s="26"/>
      <c r="CU434" s="26"/>
      <c r="CV434" s="26"/>
      <c r="CW434" s="26"/>
      <c r="CX434" s="26"/>
      <c r="CY434" s="26"/>
      <c r="CZ434" s="26"/>
      <c r="DA434" s="26"/>
      <c r="DB434" s="26"/>
      <c r="DC434" s="26"/>
      <c r="DD434" s="26"/>
      <c r="DE434" s="26"/>
      <c r="DF434" s="26"/>
      <c r="DG434" s="26"/>
      <c r="DH434" s="26"/>
      <c r="DI434" s="26"/>
      <c r="DJ434" s="26"/>
      <c r="DK434" s="26"/>
      <c r="DL434" s="26"/>
      <c r="DM434" s="26"/>
      <c r="DN434" s="26"/>
      <c r="DO434" s="26"/>
      <c r="DP434" s="26"/>
      <c r="DQ434" s="26"/>
      <c r="DR434" s="26"/>
      <c r="DS434" s="26"/>
      <c r="DT434" s="26"/>
      <c r="DU434" s="26"/>
      <c r="DV434" s="26"/>
      <c r="DW434" s="26"/>
      <c r="DX434" s="26"/>
      <c r="DY434" s="26"/>
      <c r="DZ434" s="26"/>
      <c r="EA434" s="26"/>
      <c r="EB434" s="26"/>
      <c r="EC434" s="26"/>
      <c r="ED434" s="26"/>
    </row>
    <row r="435" spans="1:135" s="127" customFormat="1" ht="51" x14ac:dyDescent="0.25">
      <c r="A435" s="120" t="s">
        <v>2975</v>
      </c>
      <c r="B435" s="32" t="s">
        <v>28</v>
      </c>
      <c r="C435" s="32" t="s">
        <v>951</v>
      </c>
      <c r="D435" s="33" t="s">
        <v>952</v>
      </c>
      <c r="E435" s="33" t="s">
        <v>952</v>
      </c>
      <c r="F435" s="33" t="s">
        <v>955</v>
      </c>
      <c r="G435" s="32" t="s">
        <v>32</v>
      </c>
      <c r="H435" s="34">
        <v>100</v>
      </c>
      <c r="I435" s="32">
        <v>710000000</v>
      </c>
      <c r="J435" s="32" t="s">
        <v>33</v>
      </c>
      <c r="K435" s="32" t="s">
        <v>563</v>
      </c>
      <c r="L435" s="32" t="s">
        <v>33</v>
      </c>
      <c r="M435" s="32"/>
      <c r="N435" s="32" t="s">
        <v>2976</v>
      </c>
      <c r="O435" s="32" t="s">
        <v>2240</v>
      </c>
      <c r="P435" s="32"/>
      <c r="Q435" s="32"/>
      <c r="R435" s="36"/>
      <c r="S435" s="36"/>
      <c r="T435" s="47">
        <f>U435/1.12</f>
        <v>983076.9642857142</v>
      </c>
      <c r="U435" s="47">
        <v>1101046.2</v>
      </c>
      <c r="V435" s="32" t="s">
        <v>38</v>
      </c>
      <c r="W435" s="37">
        <v>2016</v>
      </c>
      <c r="X435" s="72" t="s">
        <v>2977</v>
      </c>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c r="AZ435" s="26"/>
      <c r="BA435" s="26"/>
      <c r="BB435" s="26"/>
      <c r="BC435" s="26"/>
      <c r="BD435" s="26"/>
      <c r="BE435" s="26"/>
      <c r="BF435" s="26"/>
      <c r="BG435" s="26"/>
      <c r="BH435" s="26"/>
      <c r="BI435" s="26"/>
      <c r="BJ435" s="26"/>
      <c r="BK435" s="26"/>
      <c r="BL435" s="26"/>
      <c r="BM435" s="26"/>
      <c r="BN435" s="26"/>
      <c r="BO435" s="26"/>
      <c r="BP435" s="26"/>
      <c r="BQ435" s="26"/>
      <c r="BR435" s="26"/>
      <c r="BS435" s="26"/>
      <c r="BT435" s="26"/>
      <c r="BU435" s="26"/>
      <c r="BV435" s="26"/>
      <c r="BW435" s="26"/>
      <c r="BX435" s="26"/>
      <c r="BY435" s="26"/>
      <c r="BZ435" s="26"/>
      <c r="CA435" s="26"/>
      <c r="CB435" s="26"/>
      <c r="CC435" s="26"/>
      <c r="CD435" s="26"/>
      <c r="CE435" s="26"/>
      <c r="CF435" s="26"/>
      <c r="CG435" s="26"/>
      <c r="CH435" s="26"/>
      <c r="CI435" s="26"/>
      <c r="CJ435" s="26"/>
      <c r="CK435" s="26"/>
      <c r="CL435" s="26"/>
      <c r="CM435" s="26"/>
      <c r="CN435" s="26"/>
      <c r="CO435" s="26"/>
      <c r="CP435" s="26"/>
      <c r="CQ435" s="26"/>
      <c r="CR435" s="26"/>
      <c r="CS435" s="26"/>
      <c r="CT435" s="26"/>
      <c r="CU435" s="26"/>
      <c r="CV435" s="26"/>
      <c r="CW435" s="26"/>
      <c r="CX435" s="26"/>
      <c r="CY435" s="26"/>
      <c r="CZ435" s="26"/>
      <c r="DA435" s="26"/>
      <c r="DB435" s="26"/>
      <c r="DC435" s="26"/>
      <c r="DD435" s="26"/>
      <c r="DE435" s="26"/>
      <c r="DF435" s="26"/>
      <c r="DG435" s="26"/>
      <c r="DH435" s="26"/>
      <c r="DI435" s="26"/>
      <c r="DJ435" s="26"/>
      <c r="DK435" s="26"/>
      <c r="DL435" s="26"/>
      <c r="DM435" s="26"/>
      <c r="DN435" s="26"/>
      <c r="DO435" s="26"/>
      <c r="DP435" s="26"/>
      <c r="DQ435" s="26"/>
      <c r="DR435" s="26"/>
      <c r="DS435" s="26"/>
      <c r="DT435" s="26"/>
      <c r="DU435" s="26"/>
      <c r="DV435" s="26"/>
      <c r="DW435" s="26"/>
      <c r="DX435" s="26"/>
      <c r="DY435" s="26"/>
      <c r="DZ435" s="26"/>
      <c r="EA435" s="26"/>
      <c r="EB435" s="26"/>
      <c r="EC435" s="26"/>
      <c r="ED435" s="26"/>
    </row>
    <row r="436" spans="1:135" s="127" customFormat="1" ht="51" x14ac:dyDescent="0.25">
      <c r="A436" s="120" t="s">
        <v>974</v>
      </c>
      <c r="B436" s="32" t="s">
        <v>28</v>
      </c>
      <c r="C436" s="32" t="s">
        <v>1043</v>
      </c>
      <c r="D436" s="33" t="s">
        <v>1044</v>
      </c>
      <c r="E436" s="33" t="s">
        <v>1045</v>
      </c>
      <c r="F436" s="33" t="s">
        <v>1046</v>
      </c>
      <c r="G436" s="32" t="s">
        <v>32</v>
      </c>
      <c r="H436" s="43">
        <v>0</v>
      </c>
      <c r="I436" s="32">
        <v>710000000</v>
      </c>
      <c r="J436" s="32" t="s">
        <v>33</v>
      </c>
      <c r="K436" s="32" t="s">
        <v>563</v>
      </c>
      <c r="L436" s="32" t="s">
        <v>33</v>
      </c>
      <c r="M436" s="32"/>
      <c r="N436" s="32" t="s">
        <v>1173</v>
      </c>
      <c r="O436" s="32" t="s">
        <v>2236</v>
      </c>
      <c r="P436" s="32"/>
      <c r="Q436" s="32"/>
      <c r="R436" s="47"/>
      <c r="S436" s="47"/>
      <c r="T436" s="47">
        <v>0</v>
      </c>
      <c r="U436" s="47">
        <v>0</v>
      </c>
      <c r="V436" s="32"/>
      <c r="W436" s="32">
        <v>2016</v>
      </c>
      <c r="X436" s="72" t="s">
        <v>2862</v>
      </c>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c r="BA436" s="26"/>
      <c r="BB436" s="26"/>
      <c r="BC436" s="26"/>
      <c r="BD436" s="26"/>
      <c r="BE436" s="26"/>
      <c r="BF436" s="26"/>
      <c r="BG436" s="26"/>
      <c r="BH436" s="26"/>
      <c r="BI436" s="26"/>
      <c r="BJ436" s="26"/>
      <c r="BK436" s="26"/>
      <c r="BL436" s="26"/>
      <c r="BM436" s="26"/>
      <c r="BN436" s="26"/>
      <c r="BO436" s="26"/>
      <c r="BP436" s="26"/>
      <c r="BQ436" s="26"/>
      <c r="BR436" s="26"/>
      <c r="BS436" s="26"/>
      <c r="BT436" s="26"/>
      <c r="BU436" s="26"/>
      <c r="BV436" s="26"/>
      <c r="BW436" s="26"/>
      <c r="BX436" s="26"/>
      <c r="BY436" s="26"/>
      <c r="BZ436" s="26"/>
      <c r="CA436" s="26"/>
      <c r="CB436" s="26"/>
      <c r="CC436" s="26"/>
      <c r="CD436" s="26"/>
      <c r="CE436" s="26"/>
      <c r="CF436" s="26"/>
      <c r="CG436" s="26"/>
      <c r="CH436" s="26"/>
      <c r="CI436" s="26"/>
      <c r="CJ436" s="26"/>
      <c r="CK436" s="26"/>
      <c r="CL436" s="26"/>
      <c r="CM436" s="26"/>
      <c r="CN436" s="26"/>
      <c r="CO436" s="26"/>
      <c r="CP436" s="26"/>
      <c r="CQ436" s="26"/>
      <c r="CR436" s="26"/>
      <c r="CS436" s="26"/>
      <c r="CT436" s="26"/>
      <c r="CU436" s="26"/>
      <c r="CV436" s="26"/>
      <c r="CW436" s="26"/>
      <c r="CX436" s="26"/>
      <c r="CY436" s="26"/>
      <c r="CZ436" s="26"/>
      <c r="DA436" s="26"/>
      <c r="DB436" s="26"/>
      <c r="DC436" s="26"/>
      <c r="DD436" s="26"/>
      <c r="DE436" s="26"/>
      <c r="DF436" s="26"/>
      <c r="DG436" s="26"/>
      <c r="DH436" s="26"/>
      <c r="DI436" s="26"/>
      <c r="DJ436" s="26"/>
      <c r="DK436" s="26"/>
      <c r="DL436" s="26"/>
      <c r="DM436" s="26"/>
      <c r="DN436" s="26"/>
      <c r="DO436" s="26"/>
      <c r="DP436" s="26"/>
      <c r="DQ436" s="26"/>
      <c r="DR436" s="26"/>
      <c r="DS436" s="26"/>
      <c r="DT436" s="26"/>
      <c r="DU436" s="26"/>
      <c r="DV436" s="26"/>
      <c r="DW436" s="26"/>
      <c r="DX436" s="26"/>
      <c r="DY436" s="26"/>
      <c r="DZ436" s="26"/>
      <c r="EA436" s="26"/>
      <c r="EB436" s="26"/>
      <c r="EC436" s="26"/>
      <c r="ED436" s="26"/>
    </row>
    <row r="437" spans="1:135" s="127" customFormat="1" ht="51" x14ac:dyDescent="0.25">
      <c r="A437" s="120" t="s">
        <v>2978</v>
      </c>
      <c r="B437" s="32" t="s">
        <v>28</v>
      </c>
      <c r="C437" s="32" t="s">
        <v>1043</v>
      </c>
      <c r="D437" s="33" t="s">
        <v>1044</v>
      </c>
      <c r="E437" s="33" t="s">
        <v>1045</v>
      </c>
      <c r="F437" s="33" t="s">
        <v>1046</v>
      </c>
      <c r="G437" s="32" t="s">
        <v>32</v>
      </c>
      <c r="H437" s="43">
        <v>0</v>
      </c>
      <c r="I437" s="32">
        <v>710000000</v>
      </c>
      <c r="J437" s="32" t="s">
        <v>33</v>
      </c>
      <c r="K437" s="32" t="s">
        <v>563</v>
      </c>
      <c r="L437" s="32" t="s">
        <v>33</v>
      </c>
      <c r="M437" s="32"/>
      <c r="N437" s="32" t="s">
        <v>1173</v>
      </c>
      <c r="O437" s="32" t="s">
        <v>2236</v>
      </c>
      <c r="P437" s="32"/>
      <c r="Q437" s="32"/>
      <c r="R437" s="47"/>
      <c r="S437" s="47"/>
      <c r="T437" s="47">
        <v>7600000</v>
      </c>
      <c r="U437" s="47">
        <v>7600000</v>
      </c>
      <c r="V437" s="32"/>
      <c r="W437" s="32">
        <v>2016</v>
      </c>
      <c r="X437" s="72" t="s">
        <v>2979</v>
      </c>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c r="AY437" s="26"/>
      <c r="AZ437" s="26"/>
      <c r="BA437" s="26"/>
      <c r="BB437" s="26"/>
      <c r="BC437" s="26"/>
      <c r="BD437" s="26"/>
      <c r="BE437" s="26"/>
      <c r="BF437" s="26"/>
      <c r="BG437" s="26"/>
      <c r="BH437" s="26"/>
      <c r="BI437" s="26"/>
      <c r="BJ437" s="26"/>
      <c r="BK437" s="26"/>
      <c r="BL437" s="26"/>
      <c r="BM437" s="26"/>
      <c r="BN437" s="26"/>
      <c r="BO437" s="26"/>
      <c r="BP437" s="26"/>
      <c r="BQ437" s="26"/>
      <c r="BR437" s="26"/>
      <c r="BS437" s="26"/>
      <c r="BT437" s="26"/>
      <c r="BU437" s="26"/>
      <c r="BV437" s="26"/>
      <c r="BW437" s="26"/>
      <c r="BX437" s="26"/>
      <c r="BY437" s="26"/>
      <c r="BZ437" s="26"/>
      <c r="CA437" s="26"/>
      <c r="CB437" s="26"/>
      <c r="CC437" s="26"/>
      <c r="CD437" s="26"/>
      <c r="CE437" s="26"/>
      <c r="CF437" s="26"/>
      <c r="CG437" s="26"/>
      <c r="CH437" s="26"/>
      <c r="CI437" s="26"/>
      <c r="CJ437" s="26"/>
      <c r="CK437" s="26"/>
      <c r="CL437" s="26"/>
      <c r="CM437" s="26"/>
      <c r="CN437" s="26"/>
      <c r="CO437" s="26"/>
      <c r="CP437" s="26"/>
      <c r="CQ437" s="26"/>
      <c r="CR437" s="26"/>
      <c r="CS437" s="26"/>
      <c r="CT437" s="26"/>
      <c r="CU437" s="26"/>
      <c r="CV437" s="26"/>
      <c r="CW437" s="26"/>
      <c r="CX437" s="26"/>
      <c r="CY437" s="26"/>
      <c r="CZ437" s="26"/>
      <c r="DA437" s="26"/>
      <c r="DB437" s="26"/>
      <c r="DC437" s="26"/>
      <c r="DD437" s="26"/>
      <c r="DE437" s="26"/>
      <c r="DF437" s="26"/>
      <c r="DG437" s="26"/>
      <c r="DH437" s="26"/>
      <c r="DI437" s="26"/>
      <c r="DJ437" s="26"/>
      <c r="DK437" s="26"/>
      <c r="DL437" s="26"/>
      <c r="DM437" s="26"/>
      <c r="DN437" s="26"/>
      <c r="DO437" s="26"/>
      <c r="DP437" s="26"/>
      <c r="DQ437" s="26"/>
      <c r="DR437" s="26"/>
      <c r="DS437" s="26"/>
      <c r="DT437" s="26"/>
      <c r="DU437" s="26"/>
      <c r="DV437" s="26"/>
      <c r="DW437" s="26"/>
      <c r="DX437" s="26"/>
      <c r="DY437" s="26"/>
      <c r="DZ437" s="26"/>
      <c r="EA437" s="26"/>
      <c r="EB437" s="26"/>
      <c r="EC437" s="26"/>
      <c r="ED437" s="26"/>
    </row>
    <row r="438" spans="1:135" s="7" customFormat="1" ht="102" x14ac:dyDescent="0.2">
      <c r="A438" s="120" t="s">
        <v>975</v>
      </c>
      <c r="B438" s="32" t="s">
        <v>28</v>
      </c>
      <c r="C438" s="32" t="s">
        <v>1043</v>
      </c>
      <c r="D438" s="33" t="s">
        <v>1044</v>
      </c>
      <c r="E438" s="33" t="s">
        <v>1045</v>
      </c>
      <c r="F438" s="33" t="s">
        <v>1047</v>
      </c>
      <c r="G438" s="32" t="s">
        <v>32</v>
      </c>
      <c r="H438" s="43">
        <v>0</v>
      </c>
      <c r="I438" s="32">
        <v>710000000</v>
      </c>
      <c r="J438" s="32" t="s">
        <v>33</v>
      </c>
      <c r="K438" s="41" t="s">
        <v>211</v>
      </c>
      <c r="L438" s="32" t="s">
        <v>33</v>
      </c>
      <c r="M438" s="32"/>
      <c r="N438" s="32" t="s">
        <v>2438</v>
      </c>
      <c r="O438" s="32" t="s">
        <v>2236</v>
      </c>
      <c r="P438" s="32"/>
      <c r="Q438" s="32"/>
      <c r="R438" s="32"/>
      <c r="S438" s="32"/>
      <c r="T438" s="47">
        <v>0</v>
      </c>
      <c r="U438" s="47">
        <v>0</v>
      </c>
      <c r="V438" s="32"/>
      <c r="W438" s="32">
        <v>2016</v>
      </c>
      <c r="X438" s="72" t="s">
        <v>2314</v>
      </c>
    </row>
    <row r="439" spans="1:135" s="7" customFormat="1" ht="102" x14ac:dyDescent="0.2">
      <c r="A439" s="120" t="s">
        <v>2439</v>
      </c>
      <c r="B439" s="32" t="s">
        <v>28</v>
      </c>
      <c r="C439" s="32" t="s">
        <v>1043</v>
      </c>
      <c r="D439" s="33" t="s">
        <v>1044</v>
      </c>
      <c r="E439" s="33" t="s">
        <v>1045</v>
      </c>
      <c r="F439" s="33" t="s">
        <v>1047</v>
      </c>
      <c r="G439" s="32" t="s">
        <v>32</v>
      </c>
      <c r="H439" s="43">
        <v>0</v>
      </c>
      <c r="I439" s="32">
        <v>710000000</v>
      </c>
      <c r="J439" s="32" t="s">
        <v>33</v>
      </c>
      <c r="K439" s="41" t="s">
        <v>211</v>
      </c>
      <c r="L439" s="32" t="s">
        <v>33</v>
      </c>
      <c r="M439" s="32"/>
      <c r="N439" s="32" t="s">
        <v>2438</v>
      </c>
      <c r="O439" s="32" t="s">
        <v>2236</v>
      </c>
      <c r="P439" s="32"/>
      <c r="Q439" s="32"/>
      <c r="R439" s="32"/>
      <c r="S439" s="32"/>
      <c r="T439" s="47">
        <v>10380000</v>
      </c>
      <c r="U439" s="47">
        <f>9000000+1380000</f>
        <v>10380000</v>
      </c>
      <c r="V439" s="32"/>
      <c r="W439" s="32">
        <v>2016</v>
      </c>
      <c r="X439" s="72" t="s">
        <v>2424</v>
      </c>
    </row>
    <row r="440" spans="1:135" s="73" customFormat="1" ht="76.5" customHeight="1" x14ac:dyDescent="0.25">
      <c r="A440" s="120" t="s">
        <v>976</v>
      </c>
      <c r="B440" s="32" t="s">
        <v>28</v>
      </c>
      <c r="C440" s="32" t="s">
        <v>1043</v>
      </c>
      <c r="D440" s="33" t="s">
        <v>1044</v>
      </c>
      <c r="E440" s="33" t="s">
        <v>1045</v>
      </c>
      <c r="F440" s="33" t="s">
        <v>1048</v>
      </c>
      <c r="G440" s="32" t="s">
        <v>32</v>
      </c>
      <c r="H440" s="43">
        <v>0</v>
      </c>
      <c r="I440" s="32">
        <v>710000000</v>
      </c>
      <c r="J440" s="32" t="s">
        <v>33</v>
      </c>
      <c r="K440" s="32" t="s">
        <v>41</v>
      </c>
      <c r="L440" s="32" t="s">
        <v>33</v>
      </c>
      <c r="M440" s="32"/>
      <c r="N440" s="32" t="s">
        <v>1086</v>
      </c>
      <c r="O440" s="32" t="s">
        <v>2236</v>
      </c>
      <c r="P440" s="32"/>
      <c r="Q440" s="32"/>
      <c r="R440" s="32"/>
      <c r="S440" s="32"/>
      <c r="T440" s="47">
        <v>0</v>
      </c>
      <c r="U440" s="47">
        <v>0</v>
      </c>
      <c r="V440" s="32"/>
      <c r="W440" s="32">
        <v>2016</v>
      </c>
      <c r="X440" s="142" t="s">
        <v>2865</v>
      </c>
    </row>
    <row r="441" spans="1:135" s="127" customFormat="1" ht="89.25" x14ac:dyDescent="0.25">
      <c r="A441" s="120" t="s">
        <v>977</v>
      </c>
      <c r="B441" s="32" t="s">
        <v>28</v>
      </c>
      <c r="C441" s="32" t="s">
        <v>1043</v>
      </c>
      <c r="D441" s="33" t="s">
        <v>1044</v>
      </c>
      <c r="E441" s="33" t="s">
        <v>1045</v>
      </c>
      <c r="F441" s="33" t="s">
        <v>1049</v>
      </c>
      <c r="G441" s="32" t="s">
        <v>32</v>
      </c>
      <c r="H441" s="43">
        <v>0</v>
      </c>
      <c r="I441" s="32">
        <v>710000000</v>
      </c>
      <c r="J441" s="32" t="s">
        <v>33</v>
      </c>
      <c r="K441" s="41" t="s">
        <v>223</v>
      </c>
      <c r="L441" s="32" t="s">
        <v>33</v>
      </c>
      <c r="M441" s="32"/>
      <c r="N441" s="32" t="s">
        <v>1175</v>
      </c>
      <c r="O441" s="32" t="s">
        <v>2236</v>
      </c>
      <c r="P441" s="32"/>
      <c r="Q441" s="32"/>
      <c r="R441" s="32"/>
      <c r="S441" s="32"/>
      <c r="T441" s="47">
        <v>0</v>
      </c>
      <c r="U441" s="47">
        <v>0</v>
      </c>
      <c r="V441" s="32"/>
      <c r="W441" s="32">
        <v>2016</v>
      </c>
      <c r="X441" s="72" t="s">
        <v>2862</v>
      </c>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c r="AZ441" s="26"/>
      <c r="BA441" s="26"/>
      <c r="BB441" s="26"/>
      <c r="BC441" s="26"/>
      <c r="BD441" s="26"/>
      <c r="BE441" s="26"/>
      <c r="BF441" s="26"/>
      <c r="BG441" s="26"/>
      <c r="BH441" s="26"/>
      <c r="BI441" s="26"/>
      <c r="BJ441" s="26"/>
      <c r="BK441" s="26"/>
      <c r="BL441" s="26"/>
      <c r="BM441" s="26"/>
      <c r="BN441" s="26"/>
      <c r="BO441" s="26"/>
      <c r="BP441" s="26"/>
      <c r="BQ441" s="26"/>
      <c r="BR441" s="26"/>
      <c r="BS441" s="26"/>
      <c r="BT441" s="26"/>
      <c r="BU441" s="26"/>
      <c r="BV441" s="26"/>
      <c r="BW441" s="26"/>
      <c r="BX441" s="26"/>
      <c r="BY441" s="26"/>
      <c r="BZ441" s="26"/>
      <c r="CA441" s="26"/>
      <c r="CB441" s="26"/>
      <c r="CC441" s="26"/>
      <c r="CD441" s="26"/>
      <c r="CE441" s="26"/>
      <c r="CF441" s="26"/>
      <c r="CG441" s="26"/>
      <c r="CH441" s="26"/>
      <c r="CI441" s="26"/>
      <c r="CJ441" s="26"/>
      <c r="CK441" s="26"/>
      <c r="CL441" s="26"/>
      <c r="CM441" s="26"/>
      <c r="CN441" s="26"/>
      <c r="CO441" s="26"/>
      <c r="CP441" s="26"/>
      <c r="CQ441" s="26"/>
      <c r="CR441" s="26"/>
      <c r="CS441" s="26"/>
      <c r="CT441" s="26"/>
      <c r="CU441" s="26"/>
      <c r="CV441" s="26"/>
      <c r="CW441" s="26"/>
      <c r="CX441" s="26"/>
      <c r="CY441" s="26"/>
      <c r="CZ441" s="26"/>
      <c r="DA441" s="26"/>
      <c r="DB441" s="26"/>
      <c r="DC441" s="26"/>
      <c r="DD441" s="26"/>
      <c r="DE441" s="26"/>
      <c r="DF441" s="26"/>
      <c r="DG441" s="26"/>
      <c r="DH441" s="26"/>
      <c r="DI441" s="26"/>
      <c r="DJ441" s="26"/>
      <c r="DK441" s="26"/>
      <c r="DL441" s="26"/>
      <c r="DM441" s="26"/>
      <c r="DN441" s="26"/>
      <c r="DO441" s="26"/>
      <c r="DP441" s="26"/>
      <c r="DQ441" s="26"/>
      <c r="DR441" s="26"/>
      <c r="DS441" s="26"/>
      <c r="DT441" s="26"/>
      <c r="DU441" s="26"/>
      <c r="DV441" s="26"/>
      <c r="DW441" s="26"/>
      <c r="DX441" s="26"/>
      <c r="DY441" s="26"/>
      <c r="DZ441" s="26"/>
      <c r="EA441" s="26"/>
      <c r="EB441" s="26"/>
      <c r="EC441" s="26"/>
      <c r="ED441" s="26"/>
    </row>
    <row r="442" spans="1:135" s="127" customFormat="1" ht="89.25" x14ac:dyDescent="0.25">
      <c r="A442" s="120" t="s">
        <v>2980</v>
      </c>
      <c r="B442" s="32" t="s">
        <v>28</v>
      </c>
      <c r="C442" s="32" t="s">
        <v>1043</v>
      </c>
      <c r="D442" s="33" t="s">
        <v>1044</v>
      </c>
      <c r="E442" s="33" t="s">
        <v>1045</v>
      </c>
      <c r="F442" s="33" t="s">
        <v>1049</v>
      </c>
      <c r="G442" s="32" t="s">
        <v>32</v>
      </c>
      <c r="H442" s="43">
        <v>0</v>
      </c>
      <c r="I442" s="32">
        <v>710000000</v>
      </c>
      <c r="J442" s="32" t="s">
        <v>33</v>
      </c>
      <c r="K442" s="41" t="s">
        <v>223</v>
      </c>
      <c r="L442" s="32" t="s">
        <v>33</v>
      </c>
      <c r="M442" s="32"/>
      <c r="N442" s="32" t="s">
        <v>1175</v>
      </c>
      <c r="O442" s="32" t="s">
        <v>2236</v>
      </c>
      <c r="P442" s="32"/>
      <c r="Q442" s="32"/>
      <c r="R442" s="32"/>
      <c r="S442" s="32"/>
      <c r="T442" s="47">
        <v>7600000</v>
      </c>
      <c r="U442" s="47">
        <f>T442</f>
        <v>7600000</v>
      </c>
      <c r="V442" s="32"/>
      <c r="W442" s="32">
        <v>2016</v>
      </c>
      <c r="X442" s="72" t="s">
        <v>2979</v>
      </c>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c r="AZ442" s="26"/>
      <c r="BA442" s="26"/>
      <c r="BB442" s="26"/>
      <c r="BC442" s="26"/>
      <c r="BD442" s="26"/>
      <c r="BE442" s="26"/>
      <c r="BF442" s="26"/>
      <c r="BG442" s="26"/>
      <c r="BH442" s="26"/>
      <c r="BI442" s="26"/>
      <c r="BJ442" s="26"/>
      <c r="BK442" s="26"/>
      <c r="BL442" s="26"/>
      <c r="BM442" s="26"/>
      <c r="BN442" s="26"/>
      <c r="BO442" s="26"/>
      <c r="BP442" s="26"/>
      <c r="BQ442" s="26"/>
      <c r="BR442" s="26"/>
      <c r="BS442" s="26"/>
      <c r="BT442" s="26"/>
      <c r="BU442" s="26"/>
      <c r="BV442" s="26"/>
      <c r="BW442" s="26"/>
      <c r="BX442" s="26"/>
      <c r="BY442" s="26"/>
      <c r="BZ442" s="26"/>
      <c r="CA442" s="26"/>
      <c r="CB442" s="26"/>
      <c r="CC442" s="26"/>
      <c r="CD442" s="26"/>
      <c r="CE442" s="26"/>
      <c r="CF442" s="26"/>
      <c r="CG442" s="26"/>
      <c r="CH442" s="26"/>
      <c r="CI442" s="26"/>
      <c r="CJ442" s="26"/>
      <c r="CK442" s="26"/>
      <c r="CL442" s="26"/>
      <c r="CM442" s="26"/>
      <c r="CN442" s="26"/>
      <c r="CO442" s="26"/>
      <c r="CP442" s="26"/>
      <c r="CQ442" s="26"/>
      <c r="CR442" s="26"/>
      <c r="CS442" s="26"/>
      <c r="CT442" s="26"/>
      <c r="CU442" s="26"/>
      <c r="CV442" s="26"/>
      <c r="CW442" s="26"/>
      <c r="CX442" s="26"/>
      <c r="CY442" s="26"/>
      <c r="CZ442" s="26"/>
      <c r="DA442" s="26"/>
      <c r="DB442" s="26"/>
      <c r="DC442" s="26"/>
      <c r="DD442" s="26"/>
      <c r="DE442" s="26"/>
      <c r="DF442" s="26"/>
      <c r="DG442" s="26"/>
      <c r="DH442" s="26"/>
      <c r="DI442" s="26"/>
      <c r="DJ442" s="26"/>
      <c r="DK442" s="26"/>
      <c r="DL442" s="26"/>
      <c r="DM442" s="26"/>
      <c r="DN442" s="26"/>
      <c r="DO442" s="26"/>
      <c r="DP442" s="26"/>
      <c r="DQ442" s="26"/>
      <c r="DR442" s="26"/>
      <c r="DS442" s="26"/>
      <c r="DT442" s="26"/>
      <c r="DU442" s="26"/>
      <c r="DV442" s="26"/>
      <c r="DW442" s="26"/>
      <c r="DX442" s="26"/>
      <c r="DY442" s="26"/>
      <c r="DZ442" s="26"/>
      <c r="EA442" s="26"/>
      <c r="EB442" s="26"/>
      <c r="EC442" s="26"/>
      <c r="ED442" s="26"/>
    </row>
    <row r="443" spans="1:135" s="127" customFormat="1" ht="51" x14ac:dyDescent="0.25">
      <c r="A443" s="120" t="s">
        <v>978</v>
      </c>
      <c r="B443" s="32" t="s">
        <v>28</v>
      </c>
      <c r="C443" s="32" t="s">
        <v>1043</v>
      </c>
      <c r="D443" s="33" t="s">
        <v>1044</v>
      </c>
      <c r="E443" s="33" t="s">
        <v>1045</v>
      </c>
      <c r="F443" s="33" t="s">
        <v>1050</v>
      </c>
      <c r="G443" s="32" t="s">
        <v>32</v>
      </c>
      <c r="H443" s="43">
        <v>0</v>
      </c>
      <c r="I443" s="32">
        <v>710000000</v>
      </c>
      <c r="J443" s="32" t="s">
        <v>33</v>
      </c>
      <c r="K443" s="32" t="s">
        <v>1083</v>
      </c>
      <c r="L443" s="32" t="s">
        <v>33</v>
      </c>
      <c r="M443" s="32"/>
      <c r="N443" s="32" t="s">
        <v>1459</v>
      </c>
      <c r="O443" s="32" t="s">
        <v>2236</v>
      </c>
      <c r="P443" s="32"/>
      <c r="Q443" s="32"/>
      <c r="R443" s="32"/>
      <c r="S443" s="32"/>
      <c r="T443" s="47">
        <v>0</v>
      </c>
      <c r="U443" s="47">
        <v>0</v>
      </c>
      <c r="V443" s="32"/>
      <c r="W443" s="32">
        <v>2016</v>
      </c>
      <c r="X443" s="72" t="s">
        <v>2862</v>
      </c>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c r="AZ443" s="26"/>
      <c r="BA443" s="26"/>
      <c r="BB443" s="26"/>
      <c r="BC443" s="26"/>
      <c r="BD443" s="26"/>
      <c r="BE443" s="26"/>
      <c r="BF443" s="26"/>
      <c r="BG443" s="26"/>
      <c r="BH443" s="26"/>
      <c r="BI443" s="26"/>
      <c r="BJ443" s="26"/>
      <c r="BK443" s="26"/>
      <c r="BL443" s="26"/>
      <c r="BM443" s="26"/>
      <c r="BN443" s="26"/>
      <c r="BO443" s="26"/>
      <c r="BP443" s="26"/>
      <c r="BQ443" s="26"/>
      <c r="BR443" s="26"/>
      <c r="BS443" s="26"/>
      <c r="BT443" s="26"/>
      <c r="BU443" s="26"/>
      <c r="BV443" s="26"/>
      <c r="BW443" s="26"/>
      <c r="BX443" s="26"/>
      <c r="BY443" s="26"/>
      <c r="BZ443" s="26"/>
      <c r="CA443" s="26"/>
      <c r="CB443" s="26"/>
      <c r="CC443" s="26"/>
      <c r="CD443" s="26"/>
      <c r="CE443" s="26"/>
      <c r="CF443" s="26"/>
      <c r="CG443" s="26"/>
      <c r="CH443" s="26"/>
      <c r="CI443" s="26"/>
      <c r="CJ443" s="26"/>
      <c r="CK443" s="26"/>
      <c r="CL443" s="26"/>
      <c r="CM443" s="26"/>
      <c r="CN443" s="26"/>
      <c r="CO443" s="26"/>
      <c r="CP443" s="26"/>
      <c r="CQ443" s="26"/>
      <c r="CR443" s="26"/>
      <c r="CS443" s="26"/>
      <c r="CT443" s="26"/>
      <c r="CU443" s="26"/>
      <c r="CV443" s="26"/>
      <c r="CW443" s="26"/>
      <c r="CX443" s="26"/>
      <c r="CY443" s="26"/>
      <c r="CZ443" s="26"/>
      <c r="DA443" s="26"/>
      <c r="DB443" s="26"/>
      <c r="DC443" s="26"/>
      <c r="DD443" s="26"/>
      <c r="DE443" s="26"/>
      <c r="DF443" s="26"/>
      <c r="DG443" s="26"/>
      <c r="DH443" s="26"/>
      <c r="DI443" s="26"/>
      <c r="DJ443" s="26"/>
      <c r="DK443" s="26"/>
      <c r="DL443" s="26"/>
      <c r="DM443" s="26"/>
      <c r="DN443" s="26"/>
      <c r="DO443" s="26"/>
      <c r="DP443" s="26"/>
      <c r="DQ443" s="26"/>
      <c r="DR443" s="26"/>
      <c r="DS443" s="26"/>
      <c r="DT443" s="26"/>
      <c r="DU443" s="26"/>
      <c r="DV443" s="26"/>
      <c r="DW443" s="26"/>
      <c r="DX443" s="26"/>
      <c r="DY443" s="26"/>
      <c r="DZ443" s="26"/>
      <c r="EA443" s="26"/>
      <c r="EB443" s="26"/>
      <c r="EC443" s="26"/>
      <c r="ED443" s="26"/>
    </row>
    <row r="444" spans="1:135" s="127" customFormat="1" ht="51" x14ac:dyDescent="0.25">
      <c r="A444" s="120" t="s">
        <v>2981</v>
      </c>
      <c r="B444" s="32" t="s">
        <v>28</v>
      </c>
      <c r="C444" s="32" t="s">
        <v>1043</v>
      </c>
      <c r="D444" s="33" t="s">
        <v>1044</v>
      </c>
      <c r="E444" s="33" t="s">
        <v>1045</v>
      </c>
      <c r="F444" s="33" t="s">
        <v>1050</v>
      </c>
      <c r="G444" s="32" t="s">
        <v>32</v>
      </c>
      <c r="H444" s="43">
        <v>0</v>
      </c>
      <c r="I444" s="32">
        <v>710000000</v>
      </c>
      <c r="J444" s="32" t="s">
        <v>33</v>
      </c>
      <c r="K444" s="32" t="s">
        <v>1083</v>
      </c>
      <c r="L444" s="32" t="s">
        <v>33</v>
      </c>
      <c r="M444" s="32"/>
      <c r="N444" s="32" t="s">
        <v>1459</v>
      </c>
      <c r="O444" s="32" t="s">
        <v>2236</v>
      </c>
      <c r="P444" s="32"/>
      <c r="Q444" s="32"/>
      <c r="R444" s="32"/>
      <c r="S444" s="32"/>
      <c r="T444" s="47">
        <v>9500000</v>
      </c>
      <c r="U444" s="47">
        <f>T444</f>
        <v>9500000</v>
      </c>
      <c r="V444" s="32"/>
      <c r="W444" s="32">
        <v>2016</v>
      </c>
      <c r="X444" s="72" t="s">
        <v>2979</v>
      </c>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c r="AZ444" s="26"/>
      <c r="BA444" s="26"/>
      <c r="BB444" s="26"/>
      <c r="BC444" s="26"/>
      <c r="BD444" s="26"/>
      <c r="BE444" s="26"/>
      <c r="BF444" s="26"/>
      <c r="BG444" s="26"/>
      <c r="BH444" s="26"/>
      <c r="BI444" s="26"/>
      <c r="BJ444" s="26"/>
      <c r="BK444" s="26"/>
      <c r="BL444" s="26"/>
      <c r="BM444" s="26"/>
      <c r="BN444" s="26"/>
      <c r="BO444" s="26"/>
      <c r="BP444" s="26"/>
      <c r="BQ444" s="26"/>
      <c r="BR444" s="26"/>
      <c r="BS444" s="26"/>
      <c r="BT444" s="26"/>
      <c r="BU444" s="26"/>
      <c r="BV444" s="26"/>
      <c r="BW444" s="26"/>
      <c r="BX444" s="26"/>
      <c r="BY444" s="26"/>
      <c r="BZ444" s="26"/>
      <c r="CA444" s="26"/>
      <c r="CB444" s="26"/>
      <c r="CC444" s="26"/>
      <c r="CD444" s="26"/>
      <c r="CE444" s="26"/>
      <c r="CF444" s="26"/>
      <c r="CG444" s="26"/>
      <c r="CH444" s="26"/>
      <c r="CI444" s="26"/>
      <c r="CJ444" s="26"/>
      <c r="CK444" s="26"/>
      <c r="CL444" s="26"/>
      <c r="CM444" s="26"/>
      <c r="CN444" s="26"/>
      <c r="CO444" s="26"/>
      <c r="CP444" s="26"/>
      <c r="CQ444" s="26"/>
      <c r="CR444" s="26"/>
      <c r="CS444" s="26"/>
      <c r="CT444" s="26"/>
      <c r="CU444" s="26"/>
      <c r="CV444" s="26"/>
      <c r="CW444" s="26"/>
      <c r="CX444" s="26"/>
      <c r="CY444" s="26"/>
      <c r="CZ444" s="26"/>
      <c r="DA444" s="26"/>
      <c r="DB444" s="26"/>
      <c r="DC444" s="26"/>
      <c r="DD444" s="26"/>
      <c r="DE444" s="26"/>
      <c r="DF444" s="26"/>
      <c r="DG444" s="26"/>
      <c r="DH444" s="26"/>
      <c r="DI444" s="26"/>
      <c r="DJ444" s="26"/>
      <c r="DK444" s="26"/>
      <c r="DL444" s="26"/>
      <c r="DM444" s="26"/>
      <c r="DN444" s="26"/>
      <c r="DO444" s="26"/>
      <c r="DP444" s="26"/>
      <c r="DQ444" s="26"/>
      <c r="DR444" s="26"/>
      <c r="DS444" s="26"/>
      <c r="DT444" s="26"/>
      <c r="DU444" s="26"/>
      <c r="DV444" s="26"/>
      <c r="DW444" s="26"/>
      <c r="DX444" s="26"/>
      <c r="DY444" s="26"/>
      <c r="DZ444" s="26"/>
      <c r="EA444" s="26"/>
      <c r="EB444" s="26"/>
      <c r="EC444" s="26"/>
      <c r="ED444" s="26"/>
    </row>
    <row r="445" spans="1:135" s="7" customFormat="1" ht="92.25" customHeight="1" x14ac:dyDescent="0.2">
      <c r="A445" s="120" t="s">
        <v>1004</v>
      </c>
      <c r="B445" s="32" t="s">
        <v>28</v>
      </c>
      <c r="C445" s="32" t="s">
        <v>1051</v>
      </c>
      <c r="D445" s="33" t="s">
        <v>1399</v>
      </c>
      <c r="E445" s="33" t="s">
        <v>1399</v>
      </c>
      <c r="F445" s="33" t="s">
        <v>1052</v>
      </c>
      <c r="G445" s="32" t="s">
        <v>2226</v>
      </c>
      <c r="H445" s="138">
        <v>50</v>
      </c>
      <c r="I445" s="32">
        <v>710000000</v>
      </c>
      <c r="J445" s="32" t="s">
        <v>33</v>
      </c>
      <c r="K445" s="32" t="s">
        <v>240</v>
      </c>
      <c r="L445" s="75" t="s">
        <v>44</v>
      </c>
      <c r="M445" s="32"/>
      <c r="N445" s="32" t="s">
        <v>36</v>
      </c>
      <c r="O445" s="32" t="s">
        <v>2240</v>
      </c>
      <c r="P445" s="139"/>
      <c r="Q445" s="32"/>
      <c r="R445" s="36"/>
      <c r="S445" s="36"/>
      <c r="T445" s="47">
        <v>4914000</v>
      </c>
      <c r="U445" s="47">
        <v>5503680</v>
      </c>
      <c r="V445" s="32"/>
      <c r="W445" s="32">
        <v>2016</v>
      </c>
      <c r="X445" s="194"/>
    </row>
    <row r="446" spans="1:135" s="7" customFormat="1" ht="92.25" customHeight="1" x14ac:dyDescent="0.2">
      <c r="A446" s="120" t="s">
        <v>1005</v>
      </c>
      <c r="B446" s="32" t="s">
        <v>28</v>
      </c>
      <c r="C446" s="32" t="s">
        <v>1053</v>
      </c>
      <c r="D446" s="33" t="s">
        <v>1400</v>
      </c>
      <c r="E446" s="33" t="s">
        <v>1400</v>
      </c>
      <c r="F446" s="33" t="s">
        <v>1054</v>
      </c>
      <c r="G446" s="32" t="s">
        <v>32</v>
      </c>
      <c r="H446" s="138">
        <v>50</v>
      </c>
      <c r="I446" s="32">
        <v>710000000</v>
      </c>
      <c r="J446" s="32" t="s">
        <v>33</v>
      </c>
      <c r="K446" s="32" t="s">
        <v>55</v>
      </c>
      <c r="L446" s="75" t="s">
        <v>44</v>
      </c>
      <c r="M446" s="32"/>
      <c r="N446" s="32" t="s">
        <v>57</v>
      </c>
      <c r="O446" s="32" t="s">
        <v>2242</v>
      </c>
      <c r="P446" s="139"/>
      <c r="Q446" s="32"/>
      <c r="R446" s="36"/>
      <c r="S446" s="36"/>
      <c r="T446" s="47">
        <v>600000</v>
      </c>
      <c r="U446" s="47">
        <v>600000</v>
      </c>
      <c r="V446" s="32"/>
      <c r="W446" s="32">
        <v>2015</v>
      </c>
      <c r="X446" s="72" t="s">
        <v>264</v>
      </c>
    </row>
    <row r="447" spans="1:135" s="127" customFormat="1" ht="51.75" customHeight="1" x14ac:dyDescent="0.2">
      <c r="A447" s="120" t="s">
        <v>1006</v>
      </c>
      <c r="B447" s="32" t="s">
        <v>28</v>
      </c>
      <c r="C447" s="32" t="s">
        <v>1055</v>
      </c>
      <c r="D447" s="33" t="s">
        <v>1401</v>
      </c>
      <c r="E447" s="33" t="s">
        <v>1401</v>
      </c>
      <c r="F447" s="33" t="s">
        <v>1056</v>
      </c>
      <c r="G447" s="32" t="s">
        <v>2225</v>
      </c>
      <c r="H447" s="138">
        <v>50</v>
      </c>
      <c r="I447" s="32">
        <v>710000000</v>
      </c>
      <c r="J447" s="32" t="s">
        <v>33</v>
      </c>
      <c r="K447" s="32" t="s">
        <v>1057</v>
      </c>
      <c r="L447" s="75" t="s">
        <v>44</v>
      </c>
      <c r="M447" s="32"/>
      <c r="N447" s="32" t="s">
        <v>134</v>
      </c>
      <c r="O447" s="32" t="s">
        <v>2242</v>
      </c>
      <c r="P447" s="139"/>
      <c r="Q447" s="32"/>
      <c r="R447" s="36"/>
      <c r="S447" s="36"/>
      <c r="T447" s="47">
        <v>0</v>
      </c>
      <c r="U447" s="47">
        <v>0</v>
      </c>
      <c r="V447" s="32"/>
      <c r="W447" s="32">
        <v>2016</v>
      </c>
      <c r="X447" s="72" t="s">
        <v>3211</v>
      </c>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c r="AY447" s="26"/>
      <c r="AZ447" s="26"/>
      <c r="BA447" s="26"/>
      <c r="BB447" s="26"/>
      <c r="BC447" s="26"/>
      <c r="BD447" s="26"/>
      <c r="BE447" s="26"/>
      <c r="BF447" s="26"/>
      <c r="BG447" s="26"/>
      <c r="BH447" s="26"/>
      <c r="BI447" s="26"/>
      <c r="BJ447" s="26"/>
      <c r="BK447" s="26"/>
      <c r="BL447" s="26"/>
      <c r="BM447" s="26"/>
      <c r="BN447" s="26"/>
      <c r="BO447" s="26"/>
      <c r="BP447" s="26"/>
      <c r="BQ447" s="26"/>
      <c r="BR447" s="26"/>
      <c r="BS447" s="26"/>
      <c r="BT447" s="26"/>
      <c r="BU447" s="26"/>
      <c r="BV447" s="26"/>
      <c r="BW447" s="26"/>
      <c r="BX447" s="26"/>
      <c r="BY447" s="26"/>
      <c r="BZ447" s="26"/>
      <c r="CA447" s="26"/>
      <c r="CB447" s="26"/>
      <c r="CC447" s="26"/>
      <c r="CD447" s="26"/>
      <c r="CE447" s="26"/>
      <c r="CF447" s="26"/>
      <c r="CG447" s="26"/>
      <c r="CH447" s="26"/>
      <c r="CI447" s="26"/>
      <c r="CJ447" s="26"/>
      <c r="CK447" s="26"/>
      <c r="CL447" s="26"/>
      <c r="CM447" s="26"/>
      <c r="CN447" s="26"/>
      <c r="CO447" s="26"/>
      <c r="CP447" s="26"/>
      <c r="CQ447" s="26"/>
      <c r="CR447" s="26"/>
      <c r="CS447" s="26"/>
      <c r="CT447" s="26"/>
      <c r="CU447" s="26"/>
      <c r="CV447" s="26"/>
      <c r="CW447" s="26"/>
      <c r="CX447" s="26"/>
      <c r="CY447" s="26"/>
      <c r="CZ447" s="26"/>
      <c r="DA447" s="26"/>
      <c r="DB447" s="26"/>
      <c r="DC447" s="26"/>
      <c r="DD447" s="26"/>
      <c r="DE447" s="26"/>
      <c r="DF447" s="26"/>
      <c r="DG447" s="26"/>
      <c r="DH447" s="26"/>
      <c r="DI447" s="26"/>
      <c r="DJ447" s="26"/>
      <c r="DK447" s="26"/>
      <c r="DL447" s="26"/>
      <c r="DM447" s="26"/>
      <c r="DN447" s="26"/>
      <c r="DO447" s="26"/>
      <c r="DP447" s="26"/>
      <c r="DQ447" s="26"/>
      <c r="DR447" s="26"/>
      <c r="DS447" s="26"/>
      <c r="DT447" s="26"/>
      <c r="DU447" s="26"/>
      <c r="DV447" s="26"/>
      <c r="DW447" s="26"/>
      <c r="DX447" s="26"/>
      <c r="DY447" s="26"/>
      <c r="DZ447" s="26"/>
      <c r="EA447" s="26"/>
      <c r="EB447" s="26"/>
      <c r="EC447" s="26"/>
      <c r="ED447" s="26"/>
      <c r="EE447" s="26"/>
    </row>
    <row r="448" spans="1:135" s="127" customFormat="1" ht="54" customHeight="1" x14ac:dyDescent="0.2">
      <c r="A448" s="120" t="s">
        <v>3239</v>
      </c>
      <c r="B448" s="32" t="s">
        <v>28</v>
      </c>
      <c r="C448" s="32" t="s">
        <v>1055</v>
      </c>
      <c r="D448" s="33" t="s">
        <v>1401</v>
      </c>
      <c r="E448" s="33" t="s">
        <v>1401</v>
      </c>
      <c r="F448" s="33" t="s">
        <v>1056</v>
      </c>
      <c r="G448" s="32" t="s">
        <v>2226</v>
      </c>
      <c r="H448" s="138">
        <v>50</v>
      </c>
      <c r="I448" s="32">
        <v>710000000</v>
      </c>
      <c r="J448" s="32" t="s">
        <v>33</v>
      </c>
      <c r="K448" s="32" t="s">
        <v>116</v>
      </c>
      <c r="L448" s="75" t="s">
        <v>44</v>
      </c>
      <c r="M448" s="32"/>
      <c r="N448" s="32" t="s">
        <v>1173</v>
      </c>
      <c r="O448" s="32" t="s">
        <v>2242</v>
      </c>
      <c r="P448" s="139"/>
      <c r="Q448" s="32"/>
      <c r="R448" s="36"/>
      <c r="S448" s="36"/>
      <c r="T448" s="47">
        <v>7499999.9999999991</v>
      </c>
      <c r="U448" s="47">
        <v>8400000</v>
      </c>
      <c r="V448" s="32"/>
      <c r="W448" s="32">
        <v>2016</v>
      </c>
      <c r="X448" s="72" t="s">
        <v>3240</v>
      </c>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c r="AZ448" s="26"/>
      <c r="BA448" s="26"/>
      <c r="BB448" s="26"/>
      <c r="BC448" s="26"/>
      <c r="BD448" s="26"/>
      <c r="BE448" s="26"/>
      <c r="BF448" s="26"/>
      <c r="BG448" s="26"/>
      <c r="BH448" s="26"/>
      <c r="BI448" s="26"/>
      <c r="BJ448" s="26"/>
      <c r="BK448" s="26"/>
      <c r="BL448" s="26"/>
      <c r="BM448" s="26"/>
      <c r="BN448" s="26"/>
      <c r="BO448" s="26"/>
      <c r="BP448" s="26"/>
      <c r="BQ448" s="26"/>
      <c r="BR448" s="26"/>
      <c r="BS448" s="26"/>
      <c r="BT448" s="26"/>
      <c r="BU448" s="26"/>
      <c r="BV448" s="26"/>
      <c r="BW448" s="26"/>
      <c r="BX448" s="26"/>
      <c r="BY448" s="26"/>
      <c r="BZ448" s="26"/>
      <c r="CA448" s="26"/>
      <c r="CB448" s="26"/>
      <c r="CC448" s="26"/>
      <c r="CD448" s="26"/>
      <c r="CE448" s="26"/>
      <c r="CF448" s="26"/>
      <c r="CG448" s="26"/>
      <c r="CH448" s="26"/>
      <c r="CI448" s="26"/>
      <c r="CJ448" s="26"/>
      <c r="CK448" s="26"/>
      <c r="CL448" s="26"/>
      <c r="CM448" s="26"/>
      <c r="CN448" s="26"/>
      <c r="CO448" s="26"/>
      <c r="CP448" s="26"/>
      <c r="CQ448" s="26"/>
      <c r="CR448" s="26"/>
      <c r="CS448" s="26"/>
      <c r="CT448" s="26"/>
      <c r="CU448" s="26"/>
      <c r="CV448" s="26"/>
      <c r="CW448" s="26"/>
      <c r="CX448" s="26"/>
      <c r="CY448" s="26"/>
      <c r="CZ448" s="26"/>
      <c r="DA448" s="26"/>
      <c r="DB448" s="26"/>
      <c r="DC448" s="26"/>
      <c r="DD448" s="26"/>
      <c r="DE448" s="26"/>
      <c r="DF448" s="26"/>
      <c r="DG448" s="26"/>
      <c r="DH448" s="26"/>
      <c r="DI448" s="26"/>
      <c r="DJ448" s="26"/>
      <c r="DK448" s="26"/>
      <c r="DL448" s="26"/>
      <c r="DM448" s="26"/>
      <c r="DN448" s="26"/>
      <c r="DO448" s="26"/>
      <c r="DP448" s="26"/>
      <c r="DQ448" s="26"/>
      <c r="DR448" s="26"/>
      <c r="DS448" s="26"/>
      <c r="DT448" s="26"/>
      <c r="DU448" s="26"/>
      <c r="DV448" s="26"/>
      <c r="DW448" s="26"/>
      <c r="DX448" s="26"/>
      <c r="DY448" s="26"/>
      <c r="DZ448" s="26"/>
      <c r="EA448" s="26"/>
      <c r="EB448" s="26"/>
      <c r="EC448" s="26"/>
      <c r="ED448" s="26"/>
      <c r="EE448" s="26"/>
    </row>
    <row r="449" spans="1:135" s="7" customFormat="1" ht="92.25" customHeight="1" x14ac:dyDescent="0.2">
      <c r="A449" s="120" t="s">
        <v>1007</v>
      </c>
      <c r="B449" s="32" t="s">
        <v>28</v>
      </c>
      <c r="C449" s="32" t="s">
        <v>1058</v>
      </c>
      <c r="D449" s="33" t="s">
        <v>1088</v>
      </c>
      <c r="E449" s="33" t="s">
        <v>1402</v>
      </c>
      <c r="F449" s="33" t="s">
        <v>1059</v>
      </c>
      <c r="G449" s="32" t="s">
        <v>32</v>
      </c>
      <c r="H449" s="138">
        <v>100</v>
      </c>
      <c r="I449" s="32">
        <v>710000000</v>
      </c>
      <c r="J449" s="32" t="s">
        <v>33</v>
      </c>
      <c r="K449" s="32" t="s">
        <v>232</v>
      </c>
      <c r="L449" s="75" t="s">
        <v>44</v>
      </c>
      <c r="M449" s="32"/>
      <c r="N449" s="32" t="s">
        <v>232</v>
      </c>
      <c r="O449" s="32" t="s">
        <v>2243</v>
      </c>
      <c r="P449" s="139"/>
      <c r="Q449" s="32"/>
      <c r="R449" s="36"/>
      <c r="S449" s="36"/>
      <c r="T449" s="47">
        <v>4160000</v>
      </c>
      <c r="U449" s="47">
        <v>4659200</v>
      </c>
      <c r="V449" s="32"/>
      <c r="W449" s="32">
        <v>2016</v>
      </c>
      <c r="X449" s="194"/>
    </row>
    <row r="450" spans="1:135" s="7" customFormat="1" ht="92.25" customHeight="1" x14ac:dyDescent="0.2">
      <c r="A450" s="70" t="s">
        <v>1008</v>
      </c>
      <c r="B450" s="32" t="s">
        <v>28</v>
      </c>
      <c r="C450" s="32" t="s">
        <v>1058</v>
      </c>
      <c r="D450" s="33" t="s">
        <v>1088</v>
      </c>
      <c r="E450" s="33" t="s">
        <v>1402</v>
      </c>
      <c r="F450" s="33" t="s">
        <v>1060</v>
      </c>
      <c r="G450" s="32" t="s">
        <v>32</v>
      </c>
      <c r="H450" s="138">
        <v>100</v>
      </c>
      <c r="I450" s="32">
        <v>710000000</v>
      </c>
      <c r="J450" s="32" t="s">
        <v>33</v>
      </c>
      <c r="K450" s="32" t="s">
        <v>1078</v>
      </c>
      <c r="L450" s="32" t="s">
        <v>1061</v>
      </c>
      <c r="M450" s="32"/>
      <c r="N450" s="32" t="s">
        <v>1078</v>
      </c>
      <c r="O450" s="32" t="s">
        <v>2243</v>
      </c>
      <c r="P450" s="139"/>
      <c r="Q450" s="32"/>
      <c r="R450" s="36"/>
      <c r="S450" s="36"/>
      <c r="T450" s="47">
        <v>104000</v>
      </c>
      <c r="U450" s="47">
        <v>104000</v>
      </c>
      <c r="V450" s="32"/>
      <c r="W450" s="32">
        <v>2016</v>
      </c>
      <c r="X450" s="72" t="s">
        <v>264</v>
      </c>
    </row>
    <row r="451" spans="1:135" s="7" customFormat="1" ht="63.75" x14ac:dyDescent="0.2">
      <c r="A451" s="120" t="s">
        <v>1009</v>
      </c>
      <c r="B451" s="32" t="s">
        <v>28</v>
      </c>
      <c r="C451" s="32" t="s">
        <v>152</v>
      </c>
      <c r="D451" s="33" t="s">
        <v>153</v>
      </c>
      <c r="E451" s="33" t="s">
        <v>154</v>
      </c>
      <c r="F451" s="33" t="s">
        <v>1064</v>
      </c>
      <c r="G451" s="32" t="s">
        <v>2225</v>
      </c>
      <c r="H451" s="138">
        <v>65</v>
      </c>
      <c r="I451" s="32">
        <v>710000000</v>
      </c>
      <c r="J451" s="32" t="s">
        <v>33</v>
      </c>
      <c r="K451" s="32" t="s">
        <v>242</v>
      </c>
      <c r="L451" s="75" t="s">
        <v>44</v>
      </c>
      <c r="M451" s="32"/>
      <c r="N451" s="32" t="s">
        <v>1108</v>
      </c>
      <c r="O451" s="35" t="s">
        <v>2242</v>
      </c>
      <c r="P451" s="32"/>
      <c r="Q451" s="32"/>
      <c r="R451" s="36"/>
      <c r="S451" s="36"/>
      <c r="T451" s="47">
        <v>0</v>
      </c>
      <c r="U451" s="47">
        <v>0</v>
      </c>
      <c r="V451" s="32"/>
      <c r="W451" s="32">
        <v>2016</v>
      </c>
      <c r="X451" s="72" t="s">
        <v>2314</v>
      </c>
    </row>
    <row r="452" spans="1:135" s="127" customFormat="1" ht="94.5" customHeight="1" x14ac:dyDescent="0.25">
      <c r="A452" s="120" t="s">
        <v>2440</v>
      </c>
      <c r="B452" s="32" t="s">
        <v>28</v>
      </c>
      <c r="C452" s="32" t="s">
        <v>152</v>
      </c>
      <c r="D452" s="33" t="s">
        <v>153</v>
      </c>
      <c r="E452" s="33" t="s">
        <v>154</v>
      </c>
      <c r="F452" s="33" t="s">
        <v>1064</v>
      </c>
      <c r="G452" s="32" t="s">
        <v>2225</v>
      </c>
      <c r="H452" s="138">
        <v>65</v>
      </c>
      <c r="I452" s="32">
        <v>710000000</v>
      </c>
      <c r="J452" s="32" t="s">
        <v>33</v>
      </c>
      <c r="K452" s="32" t="s">
        <v>580</v>
      </c>
      <c r="L452" s="75" t="s">
        <v>44</v>
      </c>
      <c r="M452" s="32"/>
      <c r="N452" s="32" t="s">
        <v>107</v>
      </c>
      <c r="O452" s="35" t="s">
        <v>2242</v>
      </c>
      <c r="P452" s="32"/>
      <c r="Q452" s="32"/>
      <c r="R452" s="36"/>
      <c r="S452" s="36"/>
      <c r="T452" s="47">
        <v>0</v>
      </c>
      <c r="U452" s="47">
        <v>0</v>
      </c>
      <c r="V452" s="32"/>
      <c r="W452" s="32">
        <v>2016</v>
      </c>
      <c r="X452" s="72" t="s">
        <v>3241</v>
      </c>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c r="AZ452" s="26"/>
      <c r="BA452" s="26"/>
      <c r="BB452" s="26"/>
      <c r="BC452" s="26"/>
      <c r="BD452" s="26"/>
      <c r="BE452" s="26"/>
      <c r="BF452" s="26"/>
      <c r="BG452" s="26"/>
      <c r="BH452" s="26"/>
      <c r="BI452" s="26"/>
      <c r="BJ452" s="26"/>
      <c r="BK452" s="26"/>
      <c r="BL452" s="26"/>
      <c r="BM452" s="26"/>
      <c r="BN452" s="26"/>
      <c r="BO452" s="26"/>
      <c r="BP452" s="26"/>
      <c r="BQ452" s="26"/>
      <c r="BR452" s="26"/>
      <c r="BS452" s="26"/>
      <c r="BT452" s="26"/>
      <c r="BU452" s="26"/>
      <c r="BV452" s="26"/>
      <c r="BW452" s="26"/>
      <c r="BX452" s="26"/>
      <c r="BY452" s="26"/>
      <c r="BZ452" s="26"/>
      <c r="CA452" s="26"/>
      <c r="CB452" s="26"/>
      <c r="CC452" s="26"/>
      <c r="CD452" s="26"/>
      <c r="CE452" s="26"/>
      <c r="CF452" s="26"/>
      <c r="CG452" s="26"/>
      <c r="CH452" s="26"/>
      <c r="CI452" s="26"/>
      <c r="CJ452" s="26"/>
      <c r="CK452" s="26"/>
      <c r="CL452" s="26"/>
      <c r="CM452" s="26"/>
      <c r="CN452" s="26"/>
      <c r="CO452" s="26"/>
      <c r="CP452" s="26"/>
      <c r="CQ452" s="26"/>
      <c r="CR452" s="26"/>
      <c r="CS452" s="26"/>
      <c r="CT452" s="26"/>
      <c r="CU452" s="26"/>
      <c r="CV452" s="26"/>
      <c r="CW452" s="26"/>
      <c r="CX452" s="26"/>
      <c r="CY452" s="26"/>
      <c r="CZ452" s="26"/>
      <c r="DA452" s="26"/>
      <c r="DB452" s="26"/>
      <c r="DC452" s="26"/>
      <c r="DD452" s="26"/>
      <c r="DE452" s="26"/>
      <c r="DF452" s="26"/>
      <c r="DG452" s="26"/>
      <c r="DH452" s="26"/>
      <c r="DI452" s="26"/>
      <c r="DJ452" s="26"/>
      <c r="DK452" s="26"/>
      <c r="DL452" s="26"/>
      <c r="DM452" s="26"/>
      <c r="DN452" s="26"/>
      <c r="DO452" s="26"/>
      <c r="DP452" s="26"/>
      <c r="DQ452" s="26"/>
      <c r="DR452" s="26"/>
      <c r="DS452" s="26"/>
      <c r="DT452" s="26"/>
      <c r="DU452" s="26"/>
      <c r="DV452" s="26"/>
      <c r="DW452" s="26"/>
      <c r="DX452" s="26"/>
      <c r="DY452" s="26"/>
      <c r="DZ452" s="26"/>
      <c r="EA452" s="26"/>
      <c r="EB452" s="26"/>
      <c r="EC452" s="26"/>
      <c r="ED452" s="26"/>
      <c r="EE452" s="26"/>
    </row>
    <row r="453" spans="1:135" s="7" customFormat="1" ht="38.25" x14ac:dyDescent="0.2">
      <c r="A453" s="120" t="s">
        <v>1010</v>
      </c>
      <c r="B453" s="32" t="s">
        <v>28</v>
      </c>
      <c r="C453" s="32" t="s">
        <v>1065</v>
      </c>
      <c r="D453" s="33" t="s">
        <v>1066</v>
      </c>
      <c r="E453" s="33" t="s">
        <v>1066</v>
      </c>
      <c r="F453" s="33" t="s">
        <v>1067</v>
      </c>
      <c r="G453" s="32" t="s">
        <v>2225</v>
      </c>
      <c r="H453" s="138">
        <v>65</v>
      </c>
      <c r="I453" s="32">
        <v>710000000</v>
      </c>
      <c r="J453" s="32" t="s">
        <v>33</v>
      </c>
      <c r="K453" s="32" t="s">
        <v>242</v>
      </c>
      <c r="L453" s="75" t="s">
        <v>44</v>
      </c>
      <c r="M453" s="32"/>
      <c r="N453" s="32" t="s">
        <v>50</v>
      </c>
      <c r="O453" s="35" t="s">
        <v>2242</v>
      </c>
      <c r="P453" s="32"/>
      <c r="Q453" s="32"/>
      <c r="R453" s="36"/>
      <c r="S453" s="36"/>
      <c r="T453" s="47">
        <v>0</v>
      </c>
      <c r="U453" s="47">
        <v>0</v>
      </c>
      <c r="V453" s="32"/>
      <c r="W453" s="32">
        <v>2016</v>
      </c>
      <c r="X453" s="72" t="s">
        <v>2314</v>
      </c>
    </row>
    <row r="454" spans="1:135" s="7" customFormat="1" ht="38.25" x14ac:dyDescent="0.2">
      <c r="A454" s="120" t="s">
        <v>2441</v>
      </c>
      <c r="B454" s="32" t="s">
        <v>28</v>
      </c>
      <c r="C454" s="32" t="s">
        <v>1065</v>
      </c>
      <c r="D454" s="33" t="s">
        <v>1066</v>
      </c>
      <c r="E454" s="33" t="s">
        <v>1066</v>
      </c>
      <c r="F454" s="33" t="s">
        <v>1067</v>
      </c>
      <c r="G454" s="32" t="s">
        <v>2225</v>
      </c>
      <c r="H454" s="138">
        <v>65</v>
      </c>
      <c r="I454" s="32">
        <v>710000000</v>
      </c>
      <c r="J454" s="32" t="s">
        <v>33</v>
      </c>
      <c r="K454" s="32" t="s">
        <v>580</v>
      </c>
      <c r="L454" s="75" t="s">
        <v>44</v>
      </c>
      <c r="M454" s="32"/>
      <c r="N454" s="32" t="s">
        <v>107</v>
      </c>
      <c r="O454" s="35" t="s">
        <v>2242</v>
      </c>
      <c r="P454" s="32"/>
      <c r="Q454" s="32"/>
      <c r="R454" s="36"/>
      <c r="S454" s="36"/>
      <c r="T454" s="47">
        <v>8035714.2857142845</v>
      </c>
      <c r="U454" s="47">
        <v>9000000</v>
      </c>
      <c r="V454" s="32"/>
      <c r="W454" s="32">
        <v>2016</v>
      </c>
      <c r="X454" s="72" t="s">
        <v>2384</v>
      </c>
    </row>
    <row r="455" spans="1:135" s="7" customFormat="1" ht="38.25" x14ac:dyDescent="0.2">
      <c r="A455" s="120" t="s">
        <v>1011</v>
      </c>
      <c r="B455" s="32" t="s">
        <v>28</v>
      </c>
      <c r="C455" s="32" t="s">
        <v>1065</v>
      </c>
      <c r="D455" s="33" t="s">
        <v>1066</v>
      </c>
      <c r="E455" s="33" t="s">
        <v>1066</v>
      </c>
      <c r="F455" s="33" t="s">
        <v>1068</v>
      </c>
      <c r="G455" s="32" t="s">
        <v>2225</v>
      </c>
      <c r="H455" s="138">
        <v>65</v>
      </c>
      <c r="I455" s="32">
        <v>710000000</v>
      </c>
      <c r="J455" s="32" t="s">
        <v>33</v>
      </c>
      <c r="K455" s="32" t="s">
        <v>242</v>
      </c>
      <c r="L455" s="75" t="s">
        <v>44</v>
      </c>
      <c r="M455" s="32"/>
      <c r="N455" s="32" t="s">
        <v>50</v>
      </c>
      <c r="O455" s="35" t="s">
        <v>2242</v>
      </c>
      <c r="P455" s="32"/>
      <c r="Q455" s="32"/>
      <c r="R455" s="36"/>
      <c r="S455" s="36"/>
      <c r="T455" s="47">
        <v>0</v>
      </c>
      <c r="U455" s="47">
        <v>0</v>
      </c>
      <c r="V455" s="32"/>
      <c r="W455" s="32">
        <v>2016</v>
      </c>
      <c r="X455" s="72" t="s">
        <v>2314</v>
      </c>
    </row>
    <row r="456" spans="1:135" s="127" customFormat="1" ht="94.5" customHeight="1" x14ac:dyDescent="0.25">
      <c r="A456" s="120" t="s">
        <v>2442</v>
      </c>
      <c r="B456" s="32" t="s">
        <v>28</v>
      </c>
      <c r="C456" s="32" t="s">
        <v>1065</v>
      </c>
      <c r="D456" s="33" t="s">
        <v>1066</v>
      </c>
      <c r="E456" s="33" t="s">
        <v>1066</v>
      </c>
      <c r="F456" s="33" t="s">
        <v>1068</v>
      </c>
      <c r="G456" s="32" t="s">
        <v>32</v>
      </c>
      <c r="H456" s="138">
        <v>65</v>
      </c>
      <c r="I456" s="32">
        <v>710000000</v>
      </c>
      <c r="J456" s="32" t="s">
        <v>33</v>
      </c>
      <c r="K456" s="32" t="s">
        <v>580</v>
      </c>
      <c r="L456" s="75" t="s">
        <v>44</v>
      </c>
      <c r="M456" s="32"/>
      <c r="N456" s="32" t="s">
        <v>107</v>
      </c>
      <c r="O456" s="35" t="s">
        <v>2443</v>
      </c>
      <c r="P456" s="32"/>
      <c r="Q456" s="32"/>
      <c r="R456" s="36"/>
      <c r="S456" s="36"/>
      <c r="T456" s="47">
        <v>0</v>
      </c>
      <c r="U456" s="47">
        <v>0</v>
      </c>
      <c r="V456" s="32"/>
      <c r="W456" s="32">
        <v>2016</v>
      </c>
      <c r="X456" s="72" t="s">
        <v>3211</v>
      </c>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c r="AZ456" s="26"/>
      <c r="BA456" s="26"/>
      <c r="BB456" s="26"/>
      <c r="BC456" s="26"/>
      <c r="BD456" s="26"/>
      <c r="BE456" s="26"/>
      <c r="BF456" s="26"/>
      <c r="BG456" s="26"/>
      <c r="BH456" s="26"/>
      <c r="BI456" s="26"/>
      <c r="BJ456" s="26"/>
      <c r="BK456" s="26"/>
      <c r="BL456" s="26"/>
      <c r="BM456" s="26"/>
      <c r="BN456" s="26"/>
      <c r="BO456" s="26"/>
      <c r="BP456" s="26"/>
      <c r="BQ456" s="26"/>
      <c r="BR456" s="26"/>
      <c r="BS456" s="26"/>
      <c r="BT456" s="26"/>
      <c r="BU456" s="26"/>
      <c r="BV456" s="26"/>
      <c r="BW456" s="26"/>
      <c r="BX456" s="26"/>
      <c r="BY456" s="26"/>
      <c r="BZ456" s="26"/>
      <c r="CA456" s="26"/>
      <c r="CB456" s="26"/>
      <c r="CC456" s="26"/>
      <c r="CD456" s="26"/>
      <c r="CE456" s="26"/>
      <c r="CF456" s="26"/>
      <c r="CG456" s="26"/>
      <c r="CH456" s="26"/>
      <c r="CI456" s="26"/>
      <c r="CJ456" s="26"/>
      <c r="CK456" s="26"/>
      <c r="CL456" s="26"/>
      <c r="CM456" s="26"/>
      <c r="CN456" s="26"/>
      <c r="CO456" s="26"/>
      <c r="CP456" s="26"/>
      <c r="CQ456" s="26"/>
      <c r="CR456" s="26"/>
      <c r="CS456" s="26"/>
      <c r="CT456" s="26"/>
      <c r="CU456" s="26"/>
      <c r="CV456" s="26"/>
      <c r="CW456" s="26"/>
      <c r="CX456" s="26"/>
      <c r="CY456" s="26"/>
      <c r="CZ456" s="26"/>
      <c r="DA456" s="26"/>
      <c r="DB456" s="26"/>
      <c r="DC456" s="26"/>
      <c r="DD456" s="26"/>
      <c r="DE456" s="26"/>
      <c r="DF456" s="26"/>
      <c r="DG456" s="26"/>
      <c r="DH456" s="26"/>
      <c r="DI456" s="26"/>
      <c r="DJ456" s="26"/>
      <c r="DK456" s="26"/>
      <c r="DL456" s="26"/>
      <c r="DM456" s="26"/>
      <c r="DN456" s="26"/>
      <c r="DO456" s="26"/>
      <c r="DP456" s="26"/>
      <c r="DQ456" s="26"/>
      <c r="DR456" s="26"/>
      <c r="DS456" s="26"/>
      <c r="DT456" s="26"/>
      <c r="DU456" s="26"/>
      <c r="DV456" s="26"/>
      <c r="DW456" s="26"/>
      <c r="DX456" s="26"/>
      <c r="DY456" s="26"/>
      <c r="DZ456" s="26"/>
      <c r="EA456" s="26"/>
      <c r="EB456" s="26"/>
      <c r="EC456" s="26"/>
      <c r="ED456" s="26"/>
      <c r="EE456" s="26"/>
    </row>
    <row r="457" spans="1:135" s="127" customFormat="1" ht="94.5" customHeight="1" x14ac:dyDescent="0.25">
      <c r="A457" s="120" t="s">
        <v>3242</v>
      </c>
      <c r="B457" s="32" t="s">
        <v>28</v>
      </c>
      <c r="C457" s="32" t="s">
        <v>2762</v>
      </c>
      <c r="D457" s="32" t="s">
        <v>2763</v>
      </c>
      <c r="E457" s="32" t="s">
        <v>2763</v>
      </c>
      <c r="F457" s="33" t="s">
        <v>3243</v>
      </c>
      <c r="G457" s="32" t="s">
        <v>32</v>
      </c>
      <c r="H457" s="138">
        <v>65</v>
      </c>
      <c r="I457" s="32">
        <v>710000000</v>
      </c>
      <c r="J457" s="32" t="s">
        <v>33</v>
      </c>
      <c r="K457" s="32" t="s">
        <v>45</v>
      </c>
      <c r="L457" s="75" t="s">
        <v>44</v>
      </c>
      <c r="M457" s="32"/>
      <c r="N457" s="32" t="s">
        <v>3244</v>
      </c>
      <c r="O457" s="35" t="s">
        <v>2443</v>
      </c>
      <c r="P457" s="32"/>
      <c r="Q457" s="32"/>
      <c r="R457" s="36"/>
      <c r="S457" s="36"/>
      <c r="T457" s="47">
        <v>23749999.999999996</v>
      </c>
      <c r="U457" s="47">
        <v>26600000</v>
      </c>
      <c r="V457" s="32"/>
      <c r="W457" s="32">
        <v>2016</v>
      </c>
      <c r="X457" s="142" t="s">
        <v>3245</v>
      </c>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c r="AY457" s="26"/>
      <c r="AZ457" s="26"/>
      <c r="BA457" s="26"/>
      <c r="BB457" s="26"/>
      <c r="BC457" s="26"/>
      <c r="BD457" s="26"/>
      <c r="BE457" s="26"/>
      <c r="BF457" s="26"/>
      <c r="BG457" s="26"/>
      <c r="BH457" s="26"/>
      <c r="BI457" s="26"/>
      <c r="BJ457" s="26"/>
      <c r="BK457" s="26"/>
      <c r="BL457" s="26"/>
      <c r="BM457" s="26"/>
      <c r="BN457" s="26"/>
      <c r="BO457" s="26"/>
      <c r="BP457" s="26"/>
      <c r="BQ457" s="26"/>
      <c r="BR457" s="26"/>
      <c r="BS457" s="26"/>
      <c r="BT457" s="26"/>
      <c r="BU457" s="26"/>
      <c r="BV457" s="26"/>
      <c r="BW457" s="26"/>
      <c r="BX457" s="26"/>
      <c r="BY457" s="26"/>
      <c r="BZ457" s="26"/>
      <c r="CA457" s="26"/>
      <c r="CB457" s="26"/>
      <c r="CC457" s="26"/>
      <c r="CD457" s="26"/>
      <c r="CE457" s="26"/>
      <c r="CF457" s="26"/>
      <c r="CG457" s="26"/>
      <c r="CH457" s="26"/>
      <c r="CI457" s="26"/>
      <c r="CJ457" s="26"/>
      <c r="CK457" s="26"/>
      <c r="CL457" s="26"/>
      <c r="CM457" s="26"/>
      <c r="CN457" s="26"/>
      <c r="CO457" s="26"/>
      <c r="CP457" s="26"/>
      <c r="CQ457" s="26"/>
      <c r="CR457" s="26"/>
      <c r="CS457" s="26"/>
      <c r="CT457" s="26"/>
      <c r="CU457" s="26"/>
      <c r="CV457" s="26"/>
      <c r="CW457" s="26"/>
      <c r="CX457" s="26"/>
      <c r="CY457" s="26"/>
      <c r="CZ457" s="26"/>
      <c r="DA457" s="26"/>
      <c r="DB457" s="26"/>
      <c r="DC457" s="26"/>
      <c r="DD457" s="26"/>
      <c r="DE457" s="26"/>
      <c r="DF457" s="26"/>
      <c r="DG457" s="26"/>
      <c r="DH457" s="26"/>
      <c r="DI457" s="26"/>
      <c r="DJ457" s="26"/>
      <c r="DK457" s="26"/>
      <c r="DL457" s="26"/>
      <c r="DM457" s="26"/>
      <c r="DN457" s="26"/>
      <c r="DO457" s="26"/>
      <c r="DP457" s="26"/>
      <c r="DQ457" s="26"/>
      <c r="DR457" s="26"/>
      <c r="DS457" s="26"/>
      <c r="DT457" s="26"/>
      <c r="DU457" s="26"/>
      <c r="DV457" s="26"/>
      <c r="DW457" s="26"/>
      <c r="DX457" s="26"/>
      <c r="DY457" s="26"/>
      <c r="DZ457" s="26"/>
      <c r="EA457" s="26"/>
      <c r="EB457" s="26"/>
      <c r="EC457" s="26"/>
      <c r="ED457" s="26"/>
      <c r="EE457" s="26"/>
    </row>
    <row r="458" spans="1:135" s="7" customFormat="1" ht="51" customHeight="1" x14ac:dyDescent="0.2">
      <c r="A458" s="120" t="s">
        <v>1012</v>
      </c>
      <c r="B458" s="32" t="s">
        <v>28</v>
      </c>
      <c r="C458" s="32" t="s">
        <v>1403</v>
      </c>
      <c r="D458" s="33" t="s">
        <v>1076</v>
      </c>
      <c r="E458" s="33" t="s">
        <v>1415</v>
      </c>
      <c r="F458" s="33" t="s">
        <v>1077</v>
      </c>
      <c r="G458" s="32" t="s">
        <v>32</v>
      </c>
      <c r="H458" s="138">
        <v>100</v>
      </c>
      <c r="I458" s="32">
        <v>710000000</v>
      </c>
      <c r="J458" s="32" t="s">
        <v>33</v>
      </c>
      <c r="K458" s="32" t="s">
        <v>1078</v>
      </c>
      <c r="L458" s="75" t="s">
        <v>44</v>
      </c>
      <c r="M458" s="32"/>
      <c r="N458" s="32" t="s">
        <v>1079</v>
      </c>
      <c r="O458" s="32" t="s">
        <v>2236</v>
      </c>
      <c r="P458" s="32"/>
      <c r="Q458" s="32"/>
      <c r="R458" s="36"/>
      <c r="S458" s="36"/>
      <c r="T458" s="47">
        <v>15000000</v>
      </c>
      <c r="U458" s="47">
        <v>15000000</v>
      </c>
      <c r="V458" s="32"/>
      <c r="W458" s="32">
        <v>2016</v>
      </c>
      <c r="X458" s="72" t="s">
        <v>264</v>
      </c>
    </row>
    <row r="459" spans="1:135" s="7" customFormat="1" ht="51" customHeight="1" x14ac:dyDescent="0.2">
      <c r="A459" s="120" t="s">
        <v>1013</v>
      </c>
      <c r="B459" s="32" t="s">
        <v>28</v>
      </c>
      <c r="C459" s="32" t="s">
        <v>1043</v>
      </c>
      <c r="D459" s="33" t="s">
        <v>1044</v>
      </c>
      <c r="E459" s="33" t="s">
        <v>1045</v>
      </c>
      <c r="F459" s="33" t="s">
        <v>1081</v>
      </c>
      <c r="G459" s="32" t="s">
        <v>32</v>
      </c>
      <c r="H459" s="138">
        <v>0</v>
      </c>
      <c r="I459" s="32">
        <v>710000000</v>
      </c>
      <c r="J459" s="32" t="s">
        <v>33</v>
      </c>
      <c r="K459" s="32" t="s">
        <v>45</v>
      </c>
      <c r="L459" s="75" t="s">
        <v>44</v>
      </c>
      <c r="M459" s="32"/>
      <c r="N459" s="32" t="s">
        <v>45</v>
      </c>
      <c r="O459" s="32" t="s">
        <v>2236</v>
      </c>
      <c r="P459" s="32"/>
      <c r="Q459" s="32"/>
      <c r="R459" s="36"/>
      <c r="S459" s="36"/>
      <c r="T459" s="47">
        <v>5868000</v>
      </c>
      <c r="U459" s="47">
        <v>5868000</v>
      </c>
      <c r="V459" s="32"/>
      <c r="W459" s="32">
        <v>2016</v>
      </c>
      <c r="X459" s="72" t="s">
        <v>264</v>
      </c>
    </row>
    <row r="460" spans="1:135" s="7" customFormat="1" ht="51" customHeight="1" x14ac:dyDescent="0.2">
      <c r="A460" s="120" t="s">
        <v>1014</v>
      </c>
      <c r="B460" s="32" t="s">
        <v>28</v>
      </c>
      <c r="C460" s="32" t="s">
        <v>1043</v>
      </c>
      <c r="D460" s="33" t="s">
        <v>1044</v>
      </c>
      <c r="E460" s="33" t="s">
        <v>1045</v>
      </c>
      <c r="F460" s="33" t="s">
        <v>1082</v>
      </c>
      <c r="G460" s="32" t="s">
        <v>32</v>
      </c>
      <c r="H460" s="138">
        <v>0</v>
      </c>
      <c r="I460" s="32">
        <v>710000000</v>
      </c>
      <c r="J460" s="32" t="s">
        <v>33</v>
      </c>
      <c r="K460" s="32" t="s">
        <v>1083</v>
      </c>
      <c r="L460" s="75" t="s">
        <v>44</v>
      </c>
      <c r="M460" s="32"/>
      <c r="N460" s="32" t="s">
        <v>1084</v>
      </c>
      <c r="O460" s="32" t="s">
        <v>2236</v>
      </c>
      <c r="P460" s="32"/>
      <c r="Q460" s="32"/>
      <c r="R460" s="36"/>
      <c r="S460" s="36"/>
      <c r="T460" s="47">
        <v>700000</v>
      </c>
      <c r="U460" s="47">
        <v>700000</v>
      </c>
      <c r="V460" s="32"/>
      <c r="W460" s="32">
        <v>2016</v>
      </c>
      <c r="X460" s="72" t="s">
        <v>264</v>
      </c>
    </row>
    <row r="461" spans="1:135" s="7" customFormat="1" ht="51" customHeight="1" x14ac:dyDescent="0.2">
      <c r="A461" s="120" t="s">
        <v>1015</v>
      </c>
      <c r="B461" s="32" t="s">
        <v>28</v>
      </c>
      <c r="C461" s="32" t="s">
        <v>1043</v>
      </c>
      <c r="D461" s="33" t="s">
        <v>1044</v>
      </c>
      <c r="E461" s="33" t="s">
        <v>1045</v>
      </c>
      <c r="F461" s="33" t="s">
        <v>1085</v>
      </c>
      <c r="G461" s="32" t="s">
        <v>32</v>
      </c>
      <c r="H461" s="138">
        <v>0</v>
      </c>
      <c r="I461" s="32">
        <v>710000000</v>
      </c>
      <c r="J461" s="32" t="s">
        <v>33</v>
      </c>
      <c r="K461" s="32" t="s">
        <v>233</v>
      </c>
      <c r="L461" s="75" t="s">
        <v>44</v>
      </c>
      <c r="M461" s="32"/>
      <c r="N461" s="32" t="s">
        <v>1086</v>
      </c>
      <c r="O461" s="32" t="s">
        <v>2236</v>
      </c>
      <c r="P461" s="32"/>
      <c r="Q461" s="32"/>
      <c r="R461" s="36"/>
      <c r="S461" s="36"/>
      <c r="T461" s="47">
        <v>800000</v>
      </c>
      <c r="U461" s="47">
        <v>800000</v>
      </c>
      <c r="V461" s="32"/>
      <c r="W461" s="32">
        <v>2016</v>
      </c>
      <c r="X461" s="72" t="s">
        <v>264</v>
      </c>
    </row>
    <row r="462" spans="1:135" s="127" customFormat="1" ht="51" x14ac:dyDescent="0.2">
      <c r="A462" s="120" t="s">
        <v>1016</v>
      </c>
      <c r="B462" s="32" t="s">
        <v>28</v>
      </c>
      <c r="C462" s="32" t="s">
        <v>1043</v>
      </c>
      <c r="D462" s="33" t="s">
        <v>1044</v>
      </c>
      <c r="E462" s="33" t="s">
        <v>1045</v>
      </c>
      <c r="F462" s="33" t="s">
        <v>1087</v>
      </c>
      <c r="G462" s="32" t="s">
        <v>32</v>
      </c>
      <c r="H462" s="138">
        <v>0</v>
      </c>
      <c r="I462" s="32">
        <v>710000000</v>
      </c>
      <c r="J462" s="32" t="s">
        <v>33</v>
      </c>
      <c r="K462" s="41" t="s">
        <v>211</v>
      </c>
      <c r="L462" s="75" t="s">
        <v>44</v>
      </c>
      <c r="M462" s="32"/>
      <c r="N462" s="32" t="s">
        <v>1549</v>
      </c>
      <c r="O462" s="32" t="s">
        <v>2236</v>
      </c>
      <c r="P462" s="32"/>
      <c r="Q462" s="32"/>
      <c r="R462" s="36"/>
      <c r="S462" s="139"/>
      <c r="T462" s="47">
        <v>0</v>
      </c>
      <c r="U462" s="47">
        <v>0</v>
      </c>
      <c r="V462" s="32"/>
      <c r="W462" s="32">
        <v>2016</v>
      </c>
      <c r="X462" s="72" t="s">
        <v>2862</v>
      </c>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X462" s="26"/>
      <c r="AY462" s="26"/>
      <c r="AZ462" s="26"/>
      <c r="BA462" s="26"/>
      <c r="BB462" s="26"/>
      <c r="BC462" s="26"/>
      <c r="BD462" s="26"/>
      <c r="BE462" s="26"/>
      <c r="BF462" s="26"/>
      <c r="BG462" s="26"/>
      <c r="BH462" s="26"/>
      <c r="BI462" s="26"/>
      <c r="BJ462" s="26"/>
      <c r="BK462" s="26"/>
      <c r="BL462" s="26"/>
      <c r="BM462" s="26"/>
      <c r="BN462" s="26"/>
      <c r="BO462" s="26"/>
      <c r="BP462" s="26"/>
      <c r="BQ462" s="26"/>
      <c r="BR462" s="26"/>
      <c r="BS462" s="26"/>
      <c r="BT462" s="26"/>
      <c r="BU462" s="26"/>
      <c r="BV462" s="26"/>
      <c r="BW462" s="26"/>
      <c r="BX462" s="26"/>
      <c r="BY462" s="26"/>
      <c r="BZ462" s="26"/>
      <c r="CA462" s="26"/>
      <c r="CB462" s="26"/>
      <c r="CC462" s="26"/>
      <c r="CD462" s="26"/>
      <c r="CE462" s="26"/>
      <c r="CF462" s="26"/>
      <c r="CG462" s="26"/>
      <c r="CH462" s="26"/>
      <c r="CI462" s="26"/>
      <c r="CJ462" s="26"/>
      <c r="CK462" s="26"/>
      <c r="CL462" s="26"/>
      <c r="CM462" s="26"/>
      <c r="CN462" s="26"/>
      <c r="CO462" s="26"/>
      <c r="CP462" s="26"/>
      <c r="CQ462" s="26"/>
      <c r="CR462" s="26"/>
      <c r="CS462" s="26"/>
      <c r="CT462" s="26"/>
      <c r="CU462" s="26"/>
      <c r="CV462" s="26"/>
      <c r="CW462" s="26"/>
      <c r="CX462" s="26"/>
      <c r="CY462" s="26"/>
      <c r="CZ462" s="26"/>
      <c r="DA462" s="26"/>
      <c r="DB462" s="26"/>
      <c r="DC462" s="26"/>
      <c r="DD462" s="26"/>
      <c r="DE462" s="26"/>
      <c r="DF462" s="26"/>
      <c r="DG462" s="26"/>
      <c r="DH462" s="26"/>
      <c r="DI462" s="26"/>
      <c r="DJ462" s="26"/>
      <c r="DK462" s="26"/>
      <c r="DL462" s="26"/>
      <c r="DM462" s="26"/>
      <c r="DN462" s="26"/>
      <c r="DO462" s="26"/>
      <c r="DP462" s="26"/>
      <c r="DQ462" s="26"/>
      <c r="DR462" s="26"/>
      <c r="DS462" s="26"/>
      <c r="DT462" s="26"/>
      <c r="DU462" s="26"/>
      <c r="DV462" s="26"/>
      <c r="DW462" s="26"/>
      <c r="DX462" s="26"/>
      <c r="DY462" s="26"/>
      <c r="DZ462" s="26"/>
      <c r="EA462" s="26"/>
      <c r="EB462" s="26"/>
      <c r="EC462" s="26"/>
      <c r="ED462" s="26"/>
    </row>
    <row r="463" spans="1:135" s="127" customFormat="1" ht="51" x14ac:dyDescent="0.2">
      <c r="A463" s="120" t="s">
        <v>2982</v>
      </c>
      <c r="B463" s="32" t="s">
        <v>28</v>
      </c>
      <c r="C463" s="32" t="s">
        <v>1043</v>
      </c>
      <c r="D463" s="33" t="s">
        <v>1044</v>
      </c>
      <c r="E463" s="33" t="s">
        <v>1045</v>
      </c>
      <c r="F463" s="33" t="s">
        <v>1087</v>
      </c>
      <c r="G463" s="32" t="s">
        <v>32</v>
      </c>
      <c r="H463" s="138">
        <v>0</v>
      </c>
      <c r="I463" s="32">
        <v>710000000</v>
      </c>
      <c r="J463" s="32" t="s">
        <v>33</v>
      </c>
      <c r="K463" s="41" t="s">
        <v>2983</v>
      </c>
      <c r="L463" s="75" t="s">
        <v>44</v>
      </c>
      <c r="M463" s="32"/>
      <c r="N463" s="32" t="s">
        <v>2984</v>
      </c>
      <c r="O463" s="32" t="s">
        <v>2236</v>
      </c>
      <c r="P463" s="32"/>
      <c r="Q463" s="32"/>
      <c r="R463" s="36"/>
      <c r="S463" s="139"/>
      <c r="T463" s="47">
        <v>450000</v>
      </c>
      <c r="U463" s="47">
        <v>450000</v>
      </c>
      <c r="V463" s="32"/>
      <c r="W463" s="32">
        <v>2016</v>
      </c>
      <c r="X463" s="72" t="s">
        <v>2985</v>
      </c>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c r="AZ463" s="26"/>
      <c r="BA463" s="26"/>
      <c r="BB463" s="26"/>
      <c r="BC463" s="26"/>
      <c r="BD463" s="26"/>
      <c r="BE463" s="26"/>
      <c r="BF463" s="26"/>
      <c r="BG463" s="26"/>
      <c r="BH463" s="26"/>
      <c r="BI463" s="26"/>
      <c r="BJ463" s="26"/>
      <c r="BK463" s="26"/>
      <c r="BL463" s="26"/>
      <c r="BM463" s="26"/>
      <c r="BN463" s="26"/>
      <c r="BO463" s="26"/>
      <c r="BP463" s="26"/>
      <c r="BQ463" s="26"/>
      <c r="BR463" s="26"/>
      <c r="BS463" s="26"/>
      <c r="BT463" s="26"/>
      <c r="BU463" s="26"/>
      <c r="BV463" s="26"/>
      <c r="BW463" s="26"/>
      <c r="BX463" s="26"/>
      <c r="BY463" s="26"/>
      <c r="BZ463" s="26"/>
      <c r="CA463" s="26"/>
      <c r="CB463" s="26"/>
      <c r="CC463" s="26"/>
      <c r="CD463" s="26"/>
      <c r="CE463" s="26"/>
      <c r="CF463" s="26"/>
      <c r="CG463" s="26"/>
      <c r="CH463" s="26"/>
      <c r="CI463" s="26"/>
      <c r="CJ463" s="26"/>
      <c r="CK463" s="26"/>
      <c r="CL463" s="26"/>
      <c r="CM463" s="26"/>
      <c r="CN463" s="26"/>
      <c r="CO463" s="26"/>
      <c r="CP463" s="26"/>
      <c r="CQ463" s="26"/>
      <c r="CR463" s="26"/>
      <c r="CS463" s="26"/>
      <c r="CT463" s="26"/>
      <c r="CU463" s="26"/>
      <c r="CV463" s="26"/>
      <c r="CW463" s="26"/>
      <c r="CX463" s="26"/>
      <c r="CY463" s="26"/>
      <c r="CZ463" s="26"/>
      <c r="DA463" s="26"/>
      <c r="DB463" s="26"/>
      <c r="DC463" s="26"/>
      <c r="DD463" s="26"/>
      <c r="DE463" s="26"/>
      <c r="DF463" s="26"/>
      <c r="DG463" s="26"/>
      <c r="DH463" s="26"/>
      <c r="DI463" s="26"/>
      <c r="DJ463" s="26"/>
      <c r="DK463" s="26"/>
      <c r="DL463" s="26"/>
      <c r="DM463" s="26"/>
      <c r="DN463" s="26"/>
      <c r="DO463" s="26"/>
      <c r="DP463" s="26"/>
      <c r="DQ463" s="26"/>
      <c r="DR463" s="26"/>
      <c r="DS463" s="26"/>
      <c r="DT463" s="26"/>
      <c r="DU463" s="26"/>
      <c r="DV463" s="26"/>
      <c r="DW463" s="26"/>
      <c r="DX463" s="26"/>
      <c r="DY463" s="26"/>
      <c r="DZ463" s="26"/>
      <c r="EA463" s="26"/>
      <c r="EB463" s="26"/>
      <c r="EC463" s="26"/>
      <c r="ED463" s="26"/>
    </row>
    <row r="464" spans="1:135" s="7" customFormat="1" ht="76.5" customHeight="1" x14ac:dyDescent="0.2">
      <c r="A464" s="120" t="s">
        <v>1017</v>
      </c>
      <c r="B464" s="32" t="s">
        <v>28</v>
      </c>
      <c r="C464" s="32" t="s">
        <v>1058</v>
      </c>
      <c r="D464" s="33" t="s">
        <v>1088</v>
      </c>
      <c r="E464" s="33" t="s">
        <v>1089</v>
      </c>
      <c r="F464" s="33" t="s">
        <v>1090</v>
      </c>
      <c r="G464" s="32" t="s">
        <v>32</v>
      </c>
      <c r="H464" s="138">
        <v>0</v>
      </c>
      <c r="I464" s="32">
        <v>710000000</v>
      </c>
      <c r="J464" s="32" t="s">
        <v>33</v>
      </c>
      <c r="K464" s="32" t="s">
        <v>1091</v>
      </c>
      <c r="L464" s="32" t="s">
        <v>1167</v>
      </c>
      <c r="M464" s="32"/>
      <c r="N464" s="32" t="s">
        <v>232</v>
      </c>
      <c r="O464" s="32" t="s">
        <v>2236</v>
      </c>
      <c r="P464" s="32"/>
      <c r="Q464" s="32"/>
      <c r="R464" s="36"/>
      <c r="S464" s="36"/>
      <c r="T464" s="47">
        <v>1437150</v>
      </c>
      <c r="U464" s="47">
        <v>1437150</v>
      </c>
      <c r="V464" s="32"/>
      <c r="W464" s="32">
        <v>2016</v>
      </c>
      <c r="X464" s="72" t="s">
        <v>264</v>
      </c>
    </row>
    <row r="465" spans="1:134" s="7" customFormat="1" ht="76.5" customHeight="1" x14ac:dyDescent="0.2">
      <c r="A465" s="120" t="s">
        <v>1018</v>
      </c>
      <c r="B465" s="32" t="s">
        <v>28</v>
      </c>
      <c r="C465" s="32" t="s">
        <v>1058</v>
      </c>
      <c r="D465" s="33" t="s">
        <v>1088</v>
      </c>
      <c r="E465" s="33" t="s">
        <v>1089</v>
      </c>
      <c r="F465" s="33" t="s">
        <v>1092</v>
      </c>
      <c r="G465" s="32" t="s">
        <v>32</v>
      </c>
      <c r="H465" s="138">
        <v>0</v>
      </c>
      <c r="I465" s="32">
        <v>710000000</v>
      </c>
      <c r="J465" s="32" t="s">
        <v>33</v>
      </c>
      <c r="K465" s="32" t="s">
        <v>580</v>
      </c>
      <c r="L465" s="32" t="s">
        <v>1114</v>
      </c>
      <c r="M465" s="32"/>
      <c r="N465" s="32" t="s">
        <v>250</v>
      </c>
      <c r="O465" s="32" t="s">
        <v>2236</v>
      </c>
      <c r="P465" s="32"/>
      <c r="Q465" s="32"/>
      <c r="R465" s="36"/>
      <c r="S465" s="36"/>
      <c r="T465" s="47">
        <v>735300</v>
      </c>
      <c r="U465" s="47">
        <v>735300</v>
      </c>
      <c r="V465" s="32"/>
      <c r="W465" s="32">
        <v>2016</v>
      </c>
      <c r="X465" s="72" t="s">
        <v>264</v>
      </c>
    </row>
    <row r="466" spans="1:134" s="88" customFormat="1" ht="102" customHeight="1" x14ac:dyDescent="0.2">
      <c r="A466" s="120" t="s">
        <v>1019</v>
      </c>
      <c r="B466" s="32" t="s">
        <v>28</v>
      </c>
      <c r="C466" s="44" t="s">
        <v>1158</v>
      </c>
      <c r="D466" s="111" t="s">
        <v>1159</v>
      </c>
      <c r="E466" s="111" t="s">
        <v>1160</v>
      </c>
      <c r="F466" s="111" t="s">
        <v>1161</v>
      </c>
      <c r="G466" s="32" t="s">
        <v>2225</v>
      </c>
      <c r="H466" s="43">
        <v>100</v>
      </c>
      <c r="I466" s="32">
        <v>710000000</v>
      </c>
      <c r="J466" s="32" t="s">
        <v>33</v>
      </c>
      <c r="K466" s="32" t="s">
        <v>232</v>
      </c>
      <c r="L466" s="32" t="s">
        <v>33</v>
      </c>
      <c r="M466" s="37"/>
      <c r="N466" s="32" t="s">
        <v>954</v>
      </c>
      <c r="O466" s="32" t="s">
        <v>2250</v>
      </c>
      <c r="P466" s="37"/>
      <c r="Q466" s="37"/>
      <c r="R466" s="68"/>
      <c r="S466" s="48"/>
      <c r="T466" s="47">
        <v>4999999.9999999991</v>
      </c>
      <c r="U466" s="47">
        <v>5600000</v>
      </c>
      <c r="V466" s="74"/>
      <c r="W466" s="37">
        <v>2016</v>
      </c>
      <c r="X466" s="194"/>
    </row>
    <row r="467" spans="1:134" s="7" customFormat="1" ht="25.5" customHeight="1" x14ac:dyDescent="0.2">
      <c r="A467" s="120" t="s">
        <v>1020</v>
      </c>
      <c r="B467" s="32" t="s">
        <v>28</v>
      </c>
      <c r="C467" s="32" t="s">
        <v>1098</v>
      </c>
      <c r="D467" s="33" t="s">
        <v>1099</v>
      </c>
      <c r="E467" s="33" t="s">
        <v>1099</v>
      </c>
      <c r="F467" s="33" t="s">
        <v>1100</v>
      </c>
      <c r="G467" s="32" t="s">
        <v>32</v>
      </c>
      <c r="H467" s="138">
        <v>70</v>
      </c>
      <c r="I467" s="32">
        <v>710000000</v>
      </c>
      <c r="J467" s="32" t="s">
        <v>33</v>
      </c>
      <c r="K467" s="32" t="s">
        <v>40</v>
      </c>
      <c r="L467" s="75" t="s">
        <v>44</v>
      </c>
      <c r="M467" s="32"/>
      <c r="N467" s="32" t="s">
        <v>954</v>
      </c>
      <c r="O467" s="32" t="s">
        <v>2240</v>
      </c>
      <c r="P467" s="32"/>
      <c r="Q467" s="32"/>
      <c r="R467" s="36"/>
      <c r="S467" s="36"/>
      <c r="T467" s="47">
        <v>7000000</v>
      </c>
      <c r="U467" s="47">
        <v>7840000</v>
      </c>
      <c r="V467" s="32"/>
      <c r="W467" s="32">
        <v>2016</v>
      </c>
      <c r="X467" s="194"/>
    </row>
    <row r="468" spans="1:134" s="7" customFormat="1" ht="38.25" x14ac:dyDescent="0.2">
      <c r="A468" s="120" t="s">
        <v>1021</v>
      </c>
      <c r="B468" s="32" t="s">
        <v>28</v>
      </c>
      <c r="C468" s="32" t="s">
        <v>1101</v>
      </c>
      <c r="D468" s="33" t="s">
        <v>1102</v>
      </c>
      <c r="E468" s="33" t="s">
        <v>1102</v>
      </c>
      <c r="F468" s="33"/>
      <c r="G468" s="32" t="s">
        <v>32</v>
      </c>
      <c r="H468" s="138">
        <v>100</v>
      </c>
      <c r="I468" s="32">
        <v>710000000</v>
      </c>
      <c r="J468" s="32" t="s">
        <v>33</v>
      </c>
      <c r="K468" s="32" t="s">
        <v>183</v>
      </c>
      <c r="L468" s="32" t="s">
        <v>33</v>
      </c>
      <c r="M468" s="32"/>
      <c r="N468" s="32" t="s">
        <v>57</v>
      </c>
      <c r="O468" s="32" t="s">
        <v>2240</v>
      </c>
      <c r="P468" s="32"/>
      <c r="Q468" s="32"/>
      <c r="R468" s="36"/>
      <c r="S468" s="36"/>
      <c r="T468" s="47">
        <v>0</v>
      </c>
      <c r="U468" s="47">
        <v>0</v>
      </c>
      <c r="V468" s="32" t="s">
        <v>38</v>
      </c>
      <c r="W468" s="32">
        <v>2016</v>
      </c>
      <c r="X468" s="72" t="s">
        <v>2314</v>
      </c>
    </row>
    <row r="469" spans="1:134" s="7" customFormat="1" ht="38.25" x14ac:dyDescent="0.2">
      <c r="A469" s="120" t="s">
        <v>2444</v>
      </c>
      <c r="B469" s="32" t="s">
        <v>28</v>
      </c>
      <c r="C469" s="32" t="s">
        <v>1101</v>
      </c>
      <c r="D469" s="33" t="s">
        <v>1102</v>
      </c>
      <c r="E469" s="33" t="s">
        <v>1102</v>
      </c>
      <c r="F469" s="33"/>
      <c r="G469" s="32" t="s">
        <v>32</v>
      </c>
      <c r="H469" s="138">
        <v>100</v>
      </c>
      <c r="I469" s="32">
        <v>710000000</v>
      </c>
      <c r="J469" s="32" t="s">
        <v>33</v>
      </c>
      <c r="K469" s="32" t="s">
        <v>106</v>
      </c>
      <c r="L469" s="32" t="s">
        <v>33</v>
      </c>
      <c r="M469" s="32"/>
      <c r="N469" s="32" t="s">
        <v>57</v>
      </c>
      <c r="O469" s="32" t="s">
        <v>2240</v>
      </c>
      <c r="P469" s="32"/>
      <c r="Q469" s="32"/>
      <c r="R469" s="36"/>
      <c r="S469" s="36"/>
      <c r="T469" s="47">
        <v>0</v>
      </c>
      <c r="U469" s="47">
        <v>0</v>
      </c>
      <c r="V469" s="32" t="s">
        <v>38</v>
      </c>
      <c r="W469" s="32">
        <v>2016</v>
      </c>
      <c r="X469" s="72" t="s">
        <v>2713</v>
      </c>
    </row>
    <row r="470" spans="1:134" s="127" customFormat="1" ht="38.25" x14ac:dyDescent="0.25">
      <c r="A470" s="120" t="s">
        <v>2758</v>
      </c>
      <c r="B470" s="32" t="s">
        <v>28</v>
      </c>
      <c r="C470" s="32" t="s">
        <v>1101</v>
      </c>
      <c r="D470" s="33" t="s">
        <v>1102</v>
      </c>
      <c r="E470" s="33" t="s">
        <v>1102</v>
      </c>
      <c r="F470" s="33"/>
      <c r="G470" s="32" t="s">
        <v>32</v>
      </c>
      <c r="H470" s="138">
        <v>100</v>
      </c>
      <c r="I470" s="32">
        <v>710000000</v>
      </c>
      <c r="J470" s="32" t="s">
        <v>33</v>
      </c>
      <c r="K470" s="32" t="s">
        <v>48</v>
      </c>
      <c r="L470" s="32" t="s">
        <v>33</v>
      </c>
      <c r="M470" s="32"/>
      <c r="N470" s="32" t="s">
        <v>57</v>
      </c>
      <c r="O470" s="32" t="s">
        <v>2240</v>
      </c>
      <c r="P470" s="32"/>
      <c r="Q470" s="32"/>
      <c r="R470" s="36"/>
      <c r="S470" s="36"/>
      <c r="T470" s="47">
        <v>0</v>
      </c>
      <c r="U470" s="47">
        <v>0</v>
      </c>
      <c r="V470" s="32" t="s">
        <v>38</v>
      </c>
      <c r="W470" s="32">
        <v>2016</v>
      </c>
      <c r="X470" s="72" t="s">
        <v>2862</v>
      </c>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c r="AY470" s="26"/>
      <c r="AZ470" s="26"/>
      <c r="BA470" s="26"/>
      <c r="BB470" s="26"/>
      <c r="BC470" s="26"/>
      <c r="BD470" s="26"/>
      <c r="BE470" s="26"/>
      <c r="BF470" s="26"/>
      <c r="BG470" s="26"/>
      <c r="BH470" s="26"/>
      <c r="BI470" s="26"/>
      <c r="BJ470" s="26"/>
      <c r="BK470" s="26"/>
      <c r="BL470" s="26"/>
      <c r="BM470" s="26"/>
      <c r="BN470" s="26"/>
      <c r="BO470" s="26"/>
      <c r="BP470" s="26"/>
      <c r="BQ470" s="26"/>
      <c r="BR470" s="26"/>
      <c r="BS470" s="26"/>
      <c r="BT470" s="26"/>
      <c r="BU470" s="26"/>
      <c r="BV470" s="26"/>
      <c r="BW470" s="26"/>
      <c r="BX470" s="26"/>
      <c r="BY470" s="26"/>
      <c r="BZ470" s="26"/>
      <c r="CA470" s="26"/>
      <c r="CB470" s="26"/>
      <c r="CC470" s="26"/>
      <c r="CD470" s="26"/>
      <c r="CE470" s="26"/>
      <c r="CF470" s="26"/>
      <c r="CG470" s="26"/>
      <c r="CH470" s="26"/>
      <c r="CI470" s="26"/>
      <c r="CJ470" s="26"/>
      <c r="CK470" s="26"/>
      <c r="CL470" s="26"/>
      <c r="CM470" s="26"/>
      <c r="CN470" s="26"/>
      <c r="CO470" s="26"/>
      <c r="CP470" s="26"/>
      <c r="CQ470" s="26"/>
      <c r="CR470" s="26"/>
      <c r="CS470" s="26"/>
      <c r="CT470" s="26"/>
      <c r="CU470" s="26"/>
      <c r="CV470" s="26"/>
      <c r="CW470" s="26"/>
      <c r="CX470" s="26"/>
      <c r="CY470" s="26"/>
      <c r="CZ470" s="26"/>
      <c r="DA470" s="26"/>
      <c r="DB470" s="26"/>
      <c r="DC470" s="26"/>
      <c r="DD470" s="26"/>
      <c r="DE470" s="26"/>
      <c r="DF470" s="26"/>
      <c r="DG470" s="26"/>
      <c r="DH470" s="26"/>
      <c r="DI470" s="26"/>
      <c r="DJ470" s="26"/>
      <c r="DK470" s="26"/>
      <c r="DL470" s="26"/>
      <c r="DM470" s="26"/>
      <c r="DN470" s="26"/>
      <c r="DO470" s="26"/>
      <c r="DP470" s="26"/>
      <c r="DQ470" s="26"/>
      <c r="DR470" s="26"/>
      <c r="DS470" s="26"/>
      <c r="DT470" s="26"/>
      <c r="DU470" s="26"/>
      <c r="DV470" s="26"/>
      <c r="DW470" s="26"/>
      <c r="DX470" s="26"/>
      <c r="DY470" s="26"/>
      <c r="DZ470" s="26"/>
      <c r="EA470" s="26"/>
      <c r="EB470" s="26"/>
      <c r="EC470" s="26"/>
      <c r="ED470" s="26"/>
    </row>
    <row r="471" spans="1:134" s="127" customFormat="1" ht="76.5" x14ac:dyDescent="0.25">
      <c r="A471" s="120" t="s">
        <v>2986</v>
      </c>
      <c r="B471" s="32" t="s">
        <v>28</v>
      </c>
      <c r="C471" s="32" t="s">
        <v>1101</v>
      </c>
      <c r="D471" s="33" t="s">
        <v>1102</v>
      </c>
      <c r="E471" s="33" t="s">
        <v>1102</v>
      </c>
      <c r="F471" s="33"/>
      <c r="G471" s="32" t="s">
        <v>32</v>
      </c>
      <c r="H471" s="138">
        <v>100</v>
      </c>
      <c r="I471" s="32">
        <v>710000000</v>
      </c>
      <c r="J471" s="32" t="s">
        <v>33</v>
      </c>
      <c r="K471" s="32" t="s">
        <v>48</v>
      </c>
      <c r="L471" s="32" t="s">
        <v>33</v>
      </c>
      <c r="M471" s="32"/>
      <c r="N471" s="32" t="s">
        <v>57</v>
      </c>
      <c r="O471" s="35" t="s">
        <v>2987</v>
      </c>
      <c r="P471" s="32"/>
      <c r="Q471" s="32"/>
      <c r="R471" s="36"/>
      <c r="S471" s="36"/>
      <c r="T471" s="47">
        <v>1030421698.125</v>
      </c>
      <c r="U471" s="47">
        <v>1154072301.9000001</v>
      </c>
      <c r="V471" s="32" t="s">
        <v>38</v>
      </c>
      <c r="W471" s="32">
        <v>2016</v>
      </c>
      <c r="X471" s="72" t="s">
        <v>2988</v>
      </c>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c r="AY471" s="26"/>
      <c r="AZ471" s="26"/>
      <c r="BA471" s="26"/>
      <c r="BB471" s="26"/>
      <c r="BC471" s="26"/>
      <c r="BD471" s="26"/>
      <c r="BE471" s="26"/>
      <c r="BF471" s="26"/>
      <c r="BG471" s="26"/>
      <c r="BH471" s="26"/>
      <c r="BI471" s="26"/>
      <c r="BJ471" s="26"/>
      <c r="BK471" s="26"/>
      <c r="BL471" s="26"/>
      <c r="BM471" s="26"/>
      <c r="BN471" s="26"/>
      <c r="BO471" s="26"/>
      <c r="BP471" s="26"/>
      <c r="BQ471" s="26"/>
      <c r="BR471" s="26"/>
      <c r="BS471" s="26"/>
      <c r="BT471" s="26"/>
      <c r="BU471" s="26"/>
      <c r="BV471" s="26"/>
      <c r="BW471" s="26"/>
      <c r="BX471" s="26"/>
      <c r="BY471" s="26"/>
      <c r="BZ471" s="26"/>
      <c r="CA471" s="26"/>
      <c r="CB471" s="26"/>
      <c r="CC471" s="26"/>
      <c r="CD471" s="26"/>
      <c r="CE471" s="26"/>
      <c r="CF471" s="26"/>
      <c r="CG471" s="26"/>
      <c r="CH471" s="26"/>
      <c r="CI471" s="26"/>
      <c r="CJ471" s="26"/>
      <c r="CK471" s="26"/>
      <c r="CL471" s="26"/>
      <c r="CM471" s="26"/>
      <c r="CN471" s="26"/>
      <c r="CO471" s="26"/>
      <c r="CP471" s="26"/>
      <c r="CQ471" s="26"/>
      <c r="CR471" s="26"/>
      <c r="CS471" s="26"/>
      <c r="CT471" s="26"/>
      <c r="CU471" s="26"/>
      <c r="CV471" s="26"/>
      <c r="CW471" s="26"/>
      <c r="CX471" s="26"/>
      <c r="CY471" s="26"/>
      <c r="CZ471" s="26"/>
      <c r="DA471" s="26"/>
      <c r="DB471" s="26"/>
      <c r="DC471" s="26"/>
      <c r="DD471" s="26"/>
      <c r="DE471" s="26"/>
      <c r="DF471" s="26"/>
      <c r="DG471" s="26"/>
      <c r="DH471" s="26"/>
      <c r="DI471" s="26"/>
      <c r="DJ471" s="26"/>
      <c r="DK471" s="26"/>
      <c r="DL471" s="26"/>
      <c r="DM471" s="26"/>
      <c r="DN471" s="26"/>
      <c r="DO471" s="26"/>
      <c r="DP471" s="26"/>
      <c r="DQ471" s="26"/>
      <c r="DR471" s="26"/>
      <c r="DS471" s="26"/>
      <c r="DT471" s="26"/>
      <c r="DU471" s="26"/>
      <c r="DV471" s="26"/>
      <c r="DW471" s="26"/>
      <c r="DX471" s="26"/>
      <c r="DY471" s="26"/>
      <c r="DZ471" s="26"/>
      <c r="EA471" s="26"/>
      <c r="EB471" s="26"/>
      <c r="EC471" s="26"/>
      <c r="ED471" s="26"/>
    </row>
    <row r="472" spans="1:134" s="7" customFormat="1" ht="52.5" customHeight="1" x14ac:dyDescent="0.2">
      <c r="A472" s="120" t="s">
        <v>1022</v>
      </c>
      <c r="B472" s="32" t="s">
        <v>28</v>
      </c>
      <c r="C472" s="75" t="s">
        <v>1105</v>
      </c>
      <c r="D472" s="91" t="s">
        <v>1106</v>
      </c>
      <c r="E472" s="91" t="s">
        <v>1106</v>
      </c>
      <c r="F472" s="91" t="s">
        <v>1107</v>
      </c>
      <c r="G472" s="75" t="s">
        <v>32</v>
      </c>
      <c r="H472" s="34">
        <v>100</v>
      </c>
      <c r="I472" s="32">
        <v>710000000</v>
      </c>
      <c r="J472" s="32" t="s">
        <v>33</v>
      </c>
      <c r="K472" s="32" t="s">
        <v>48</v>
      </c>
      <c r="L472" s="75" t="s">
        <v>44</v>
      </c>
      <c r="M472" s="32"/>
      <c r="N472" s="32" t="s">
        <v>1108</v>
      </c>
      <c r="O472" s="32" t="s">
        <v>2236</v>
      </c>
      <c r="P472" s="75"/>
      <c r="Q472" s="75"/>
      <c r="R472" s="47"/>
      <c r="S472" s="47"/>
      <c r="T472" s="47">
        <v>714285.7142857142</v>
      </c>
      <c r="U472" s="47">
        <v>800000</v>
      </c>
      <c r="V472" s="75"/>
      <c r="W472" s="44">
        <v>2016</v>
      </c>
      <c r="X472" s="209"/>
      <c r="Y472" s="81"/>
      <c r="Z472" s="81"/>
      <c r="AA472" s="81"/>
      <c r="AB472" s="80"/>
      <c r="AC472" s="82"/>
      <c r="AD472" s="73"/>
      <c r="AE472" s="73"/>
      <c r="AF472" s="73"/>
      <c r="AG472" s="80"/>
      <c r="AH472" s="73"/>
      <c r="AI472" s="73"/>
      <c r="AJ472" s="83"/>
      <c r="AK472" s="80"/>
      <c r="AL472" s="80"/>
      <c r="AM472" s="84"/>
      <c r="AN472" s="84"/>
      <c r="AO472" s="85"/>
      <c r="AP472" s="85"/>
      <c r="AQ472" s="80"/>
      <c r="AR472" s="86"/>
      <c r="AS472" s="73"/>
      <c r="AT472" s="73"/>
      <c r="AU472" s="80"/>
      <c r="AV472" s="22"/>
      <c r="AW472" s="73"/>
      <c r="AX472" s="80"/>
      <c r="AY472" s="81"/>
      <c r="AZ472" s="81"/>
      <c r="BA472" s="81"/>
      <c r="BB472" s="80"/>
      <c r="BC472" s="82"/>
      <c r="BD472" s="73"/>
      <c r="BE472" s="73"/>
      <c r="BF472" s="73"/>
      <c r="BG472" s="80"/>
      <c r="BH472" s="73"/>
      <c r="BI472" s="73"/>
      <c r="BJ472" s="83"/>
      <c r="BK472" s="80"/>
      <c r="BL472" s="80"/>
      <c r="BM472" s="84"/>
      <c r="BN472" s="84"/>
      <c r="BO472" s="85"/>
      <c r="BP472" s="85"/>
      <c r="BQ472" s="80"/>
    </row>
    <row r="473" spans="1:134" s="26" customFormat="1" ht="76.5" customHeight="1" x14ac:dyDescent="0.2">
      <c r="A473" s="120" t="s">
        <v>1023</v>
      </c>
      <c r="B473" s="32" t="s">
        <v>28</v>
      </c>
      <c r="C473" s="32" t="s">
        <v>1058</v>
      </c>
      <c r="D473" s="33" t="s">
        <v>1088</v>
      </c>
      <c r="E473" s="33" t="s">
        <v>1089</v>
      </c>
      <c r="F473" s="33" t="s">
        <v>1111</v>
      </c>
      <c r="G473" s="32" t="s">
        <v>32</v>
      </c>
      <c r="H473" s="43">
        <v>0</v>
      </c>
      <c r="I473" s="32">
        <v>710000000</v>
      </c>
      <c r="J473" s="32" t="s">
        <v>33</v>
      </c>
      <c r="K473" s="41" t="s">
        <v>223</v>
      </c>
      <c r="L473" s="32" t="s">
        <v>1169</v>
      </c>
      <c r="M473" s="32"/>
      <c r="N473" s="32" t="s">
        <v>109</v>
      </c>
      <c r="O473" s="32" t="s">
        <v>2236</v>
      </c>
      <c r="P473" s="32"/>
      <c r="Q473" s="32"/>
      <c r="R473" s="36"/>
      <c r="S473" s="36"/>
      <c r="T473" s="47">
        <v>2087024.9999999998</v>
      </c>
      <c r="U473" s="47">
        <v>2337468</v>
      </c>
      <c r="V473" s="32"/>
      <c r="W473" s="32">
        <v>2016</v>
      </c>
      <c r="X473" s="194"/>
    </row>
    <row r="474" spans="1:134" s="26" customFormat="1" ht="76.5" customHeight="1" x14ac:dyDescent="0.2">
      <c r="A474" s="120" t="s">
        <v>1024</v>
      </c>
      <c r="B474" s="32" t="s">
        <v>28</v>
      </c>
      <c r="C474" s="32" t="s">
        <v>1058</v>
      </c>
      <c r="D474" s="33" t="s">
        <v>1088</v>
      </c>
      <c r="E474" s="33" t="s">
        <v>1089</v>
      </c>
      <c r="F474" s="33" t="s">
        <v>1112</v>
      </c>
      <c r="G474" s="32" t="s">
        <v>32</v>
      </c>
      <c r="H474" s="43">
        <v>0</v>
      </c>
      <c r="I474" s="32">
        <v>710000000</v>
      </c>
      <c r="J474" s="32" t="s">
        <v>33</v>
      </c>
      <c r="K474" s="32" t="s">
        <v>1091</v>
      </c>
      <c r="L474" s="32" t="s">
        <v>1167</v>
      </c>
      <c r="M474" s="32"/>
      <c r="N474" s="32" t="s">
        <v>232</v>
      </c>
      <c r="O474" s="32" t="s">
        <v>2236</v>
      </c>
      <c r="P474" s="32"/>
      <c r="Q474" s="32"/>
      <c r="R474" s="36"/>
      <c r="S474" s="36"/>
      <c r="T474" s="47">
        <v>1909821.4285714284</v>
      </c>
      <c r="U474" s="47">
        <v>2139000</v>
      </c>
      <c r="V474" s="32"/>
      <c r="W474" s="32">
        <v>2016</v>
      </c>
      <c r="X474" s="194"/>
    </row>
    <row r="475" spans="1:134" s="26" customFormat="1" ht="76.5" customHeight="1" x14ac:dyDescent="0.2">
      <c r="A475" s="120" t="s">
        <v>1025</v>
      </c>
      <c r="B475" s="32" t="s">
        <v>28</v>
      </c>
      <c r="C475" s="32" t="s">
        <v>1058</v>
      </c>
      <c r="D475" s="33" t="s">
        <v>1088</v>
      </c>
      <c r="E475" s="33" t="s">
        <v>1089</v>
      </c>
      <c r="F475" s="33" t="s">
        <v>1113</v>
      </c>
      <c r="G475" s="32" t="s">
        <v>32</v>
      </c>
      <c r="H475" s="43">
        <v>100</v>
      </c>
      <c r="I475" s="32">
        <v>710000000</v>
      </c>
      <c r="J475" s="32" t="s">
        <v>33</v>
      </c>
      <c r="K475" s="32" t="s">
        <v>100</v>
      </c>
      <c r="L475" s="32" t="s">
        <v>44</v>
      </c>
      <c r="M475" s="32"/>
      <c r="N475" s="32" t="s">
        <v>40</v>
      </c>
      <c r="O475" s="32" t="s">
        <v>2236</v>
      </c>
      <c r="P475" s="32"/>
      <c r="Q475" s="32"/>
      <c r="R475" s="36"/>
      <c r="S475" s="36"/>
      <c r="T475" s="47">
        <v>1785714.2857142854</v>
      </c>
      <c r="U475" s="47">
        <v>2000000</v>
      </c>
      <c r="V475" s="32"/>
      <c r="W475" s="32">
        <v>2016</v>
      </c>
      <c r="X475" s="194"/>
    </row>
    <row r="476" spans="1:134" s="127" customFormat="1" ht="76.5" x14ac:dyDescent="0.25">
      <c r="A476" s="120" t="s">
        <v>2989</v>
      </c>
      <c r="B476" s="32" t="s">
        <v>28</v>
      </c>
      <c r="C476" s="32" t="s">
        <v>1058</v>
      </c>
      <c r="D476" s="33" t="s">
        <v>1088</v>
      </c>
      <c r="E476" s="33" t="s">
        <v>1089</v>
      </c>
      <c r="F476" s="33" t="s">
        <v>1092</v>
      </c>
      <c r="G476" s="32" t="s">
        <v>32</v>
      </c>
      <c r="H476" s="43">
        <v>0</v>
      </c>
      <c r="I476" s="32">
        <v>710000000</v>
      </c>
      <c r="J476" s="32" t="s">
        <v>33</v>
      </c>
      <c r="K476" s="32" t="s">
        <v>242</v>
      </c>
      <c r="L476" s="32" t="s">
        <v>1114</v>
      </c>
      <c r="M476" s="32"/>
      <c r="N476" s="32" t="s">
        <v>250</v>
      </c>
      <c r="O476" s="32" t="s">
        <v>2236</v>
      </c>
      <c r="P476" s="32"/>
      <c r="Q476" s="32"/>
      <c r="R476" s="36"/>
      <c r="S476" s="36"/>
      <c r="T476" s="47">
        <v>0</v>
      </c>
      <c r="U476" s="47">
        <v>0</v>
      </c>
      <c r="V476" s="32"/>
      <c r="W476" s="32">
        <v>2016</v>
      </c>
      <c r="X476" s="142" t="s">
        <v>2865</v>
      </c>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X476" s="26"/>
      <c r="AY476" s="26"/>
      <c r="AZ476" s="26"/>
      <c r="BA476" s="26"/>
      <c r="BB476" s="26"/>
      <c r="BC476" s="26"/>
      <c r="BD476" s="26"/>
      <c r="BE476" s="26"/>
      <c r="BF476" s="26"/>
      <c r="BG476" s="26"/>
      <c r="BH476" s="26"/>
      <c r="BI476" s="26"/>
      <c r="BJ476" s="26"/>
      <c r="BK476" s="26"/>
      <c r="BL476" s="26"/>
      <c r="BM476" s="26"/>
      <c r="BN476" s="26"/>
      <c r="BO476" s="26"/>
      <c r="BP476" s="26"/>
      <c r="BQ476" s="26"/>
      <c r="BR476" s="26"/>
      <c r="BS476" s="26"/>
      <c r="BT476" s="26"/>
      <c r="BU476" s="26"/>
      <c r="BV476" s="26"/>
      <c r="BW476" s="26"/>
      <c r="BX476" s="26"/>
      <c r="BY476" s="26"/>
      <c r="BZ476" s="26"/>
      <c r="CA476" s="26"/>
      <c r="CB476" s="26"/>
      <c r="CC476" s="26"/>
      <c r="CD476" s="26"/>
      <c r="CE476" s="26"/>
      <c r="CF476" s="26"/>
      <c r="CG476" s="26"/>
      <c r="CH476" s="26"/>
      <c r="CI476" s="26"/>
      <c r="CJ476" s="26"/>
      <c r="CK476" s="26"/>
      <c r="CL476" s="26"/>
      <c r="CM476" s="26"/>
      <c r="CN476" s="26"/>
      <c r="CO476" s="26"/>
      <c r="CP476" s="26"/>
      <c r="CQ476" s="26"/>
      <c r="CR476" s="26"/>
      <c r="CS476" s="26"/>
      <c r="CT476" s="26"/>
      <c r="CU476" s="26"/>
      <c r="CV476" s="26"/>
      <c r="CW476" s="26"/>
      <c r="CX476" s="26"/>
      <c r="CY476" s="26"/>
      <c r="CZ476" s="26"/>
      <c r="DA476" s="26"/>
      <c r="DB476" s="26"/>
      <c r="DC476" s="26"/>
      <c r="DD476" s="26"/>
      <c r="DE476" s="26"/>
      <c r="DF476" s="26"/>
      <c r="DG476" s="26"/>
      <c r="DH476" s="26"/>
      <c r="DI476" s="26"/>
      <c r="DJ476" s="26"/>
      <c r="DK476" s="26"/>
      <c r="DL476" s="26"/>
      <c r="DM476" s="26"/>
      <c r="DN476" s="26"/>
      <c r="DO476" s="26"/>
      <c r="DP476" s="26"/>
      <c r="DQ476" s="26"/>
      <c r="DR476" s="26"/>
      <c r="DS476" s="26"/>
      <c r="DT476" s="26"/>
      <c r="DU476" s="26"/>
      <c r="DV476" s="26"/>
      <c r="DW476" s="26"/>
      <c r="DX476" s="26"/>
      <c r="DY476" s="26"/>
      <c r="DZ476" s="26"/>
      <c r="EA476" s="26"/>
      <c r="EB476" s="26"/>
      <c r="EC476" s="26"/>
      <c r="ED476" s="26"/>
    </row>
    <row r="477" spans="1:134" s="26" customFormat="1" ht="76.5" customHeight="1" x14ac:dyDescent="0.2">
      <c r="A477" s="70" t="s">
        <v>1026</v>
      </c>
      <c r="B477" s="32" t="s">
        <v>28</v>
      </c>
      <c r="C477" s="32" t="s">
        <v>1058</v>
      </c>
      <c r="D477" s="33" t="s">
        <v>1088</v>
      </c>
      <c r="E477" s="33" t="s">
        <v>1089</v>
      </c>
      <c r="F477" s="33" t="s">
        <v>1115</v>
      </c>
      <c r="G477" s="32" t="s">
        <v>32</v>
      </c>
      <c r="H477" s="43">
        <v>0</v>
      </c>
      <c r="I477" s="32">
        <v>710000000</v>
      </c>
      <c r="J477" s="32" t="s">
        <v>33</v>
      </c>
      <c r="K477" s="41" t="s">
        <v>223</v>
      </c>
      <c r="L477" s="32" t="s">
        <v>1171</v>
      </c>
      <c r="M477" s="32"/>
      <c r="N477" s="32" t="s">
        <v>109</v>
      </c>
      <c r="O477" s="32" t="s">
        <v>2236</v>
      </c>
      <c r="P477" s="32"/>
      <c r="Q477" s="32"/>
      <c r="R477" s="36"/>
      <c r="S477" s="36"/>
      <c r="T477" s="47">
        <v>297321.42857142852</v>
      </c>
      <c r="U477" s="47">
        <v>333000</v>
      </c>
      <c r="V477" s="32"/>
      <c r="W477" s="32">
        <v>2016</v>
      </c>
      <c r="X477" s="194"/>
    </row>
    <row r="478" spans="1:134" s="26" customFormat="1" ht="51" customHeight="1" x14ac:dyDescent="0.2">
      <c r="A478" s="120" t="s">
        <v>1027</v>
      </c>
      <c r="B478" s="32" t="s">
        <v>28</v>
      </c>
      <c r="C478" s="32" t="s">
        <v>605</v>
      </c>
      <c r="D478" s="33" t="s">
        <v>606</v>
      </c>
      <c r="E478" s="33" t="s">
        <v>606</v>
      </c>
      <c r="F478" s="33" t="s">
        <v>1118</v>
      </c>
      <c r="G478" s="32" t="s">
        <v>32</v>
      </c>
      <c r="H478" s="43">
        <v>100</v>
      </c>
      <c r="I478" s="32">
        <v>710000000</v>
      </c>
      <c r="J478" s="32" t="s">
        <v>33</v>
      </c>
      <c r="K478" s="32" t="s">
        <v>275</v>
      </c>
      <c r="L478" s="32" t="s">
        <v>608</v>
      </c>
      <c r="M478" s="32"/>
      <c r="N478" s="32" t="s">
        <v>57</v>
      </c>
      <c r="O478" s="32" t="s">
        <v>2250</v>
      </c>
      <c r="P478" s="32"/>
      <c r="Q478" s="32"/>
      <c r="R478" s="36"/>
      <c r="S478" s="36"/>
      <c r="T478" s="47">
        <v>6946424.5700000003</v>
      </c>
      <c r="U478" s="47">
        <v>7779995.5184000013</v>
      </c>
      <c r="V478" s="32" t="s">
        <v>38</v>
      </c>
      <c r="W478" s="32" t="s">
        <v>1551</v>
      </c>
      <c r="X478" s="194"/>
    </row>
    <row r="479" spans="1:134" s="26" customFormat="1" ht="63.75" customHeight="1" x14ac:dyDescent="0.2">
      <c r="A479" s="120" t="s">
        <v>1028</v>
      </c>
      <c r="B479" s="37" t="s">
        <v>28</v>
      </c>
      <c r="C479" s="32" t="s">
        <v>1119</v>
      </c>
      <c r="D479" s="33" t="s">
        <v>1120</v>
      </c>
      <c r="E479" s="33" t="s">
        <v>1120</v>
      </c>
      <c r="F479" s="33" t="s">
        <v>1121</v>
      </c>
      <c r="G479" s="32" t="s">
        <v>32</v>
      </c>
      <c r="H479" s="43">
        <v>100</v>
      </c>
      <c r="I479" s="32">
        <v>710000000</v>
      </c>
      <c r="J479" s="32" t="s">
        <v>33</v>
      </c>
      <c r="K479" s="32" t="s">
        <v>3294</v>
      </c>
      <c r="L479" s="32" t="s">
        <v>33</v>
      </c>
      <c r="M479" s="32"/>
      <c r="N479" s="32" t="s">
        <v>1176</v>
      </c>
      <c r="O479" s="32" t="s">
        <v>2236</v>
      </c>
      <c r="P479" s="32"/>
      <c r="Q479" s="32"/>
      <c r="R479" s="36"/>
      <c r="S479" s="36"/>
      <c r="T479" s="47">
        <v>2240000</v>
      </c>
      <c r="U479" s="47">
        <v>2508800</v>
      </c>
      <c r="V479" s="32" t="s">
        <v>38</v>
      </c>
      <c r="W479" s="32">
        <v>2016</v>
      </c>
      <c r="X479" s="194"/>
    </row>
    <row r="480" spans="1:134" s="22" customFormat="1" ht="51" customHeight="1" x14ac:dyDescent="0.25">
      <c r="A480" s="120" t="s">
        <v>1029</v>
      </c>
      <c r="B480" s="32" t="s">
        <v>28</v>
      </c>
      <c r="C480" s="210" t="s">
        <v>1122</v>
      </c>
      <c r="D480" s="98" t="s">
        <v>1123</v>
      </c>
      <c r="E480" s="33" t="s">
        <v>1123</v>
      </c>
      <c r="F480" s="98" t="s">
        <v>1124</v>
      </c>
      <c r="G480" s="32" t="s">
        <v>2225</v>
      </c>
      <c r="H480" s="46">
        <v>40</v>
      </c>
      <c r="I480" s="32">
        <v>710000000</v>
      </c>
      <c r="J480" s="32" t="s">
        <v>33</v>
      </c>
      <c r="K480" s="32" t="s">
        <v>2038</v>
      </c>
      <c r="L480" s="75" t="s">
        <v>44</v>
      </c>
      <c r="M480" s="32"/>
      <c r="N480" s="32" t="s">
        <v>1491</v>
      </c>
      <c r="O480" s="32" t="s">
        <v>2240</v>
      </c>
      <c r="P480" s="32"/>
      <c r="Q480" s="32"/>
      <c r="R480" s="36"/>
      <c r="S480" s="36"/>
      <c r="T480" s="47">
        <v>0</v>
      </c>
      <c r="U480" s="47">
        <v>0</v>
      </c>
      <c r="V480" s="32"/>
      <c r="W480" s="32">
        <v>2016</v>
      </c>
      <c r="X480" s="72" t="s">
        <v>2296</v>
      </c>
    </row>
    <row r="481" spans="1:24" s="7" customFormat="1" ht="51" customHeight="1" x14ac:dyDescent="0.2">
      <c r="A481" s="120" t="s">
        <v>2086</v>
      </c>
      <c r="B481" s="32" t="s">
        <v>28</v>
      </c>
      <c r="C481" s="210" t="s">
        <v>1122</v>
      </c>
      <c r="D481" s="98" t="s">
        <v>1123</v>
      </c>
      <c r="E481" s="33" t="s">
        <v>1123</v>
      </c>
      <c r="F481" s="98" t="s">
        <v>1124</v>
      </c>
      <c r="G481" s="32" t="s">
        <v>2225</v>
      </c>
      <c r="H481" s="46">
        <v>40</v>
      </c>
      <c r="I481" s="32">
        <v>710000000</v>
      </c>
      <c r="J481" s="32" t="s">
        <v>33</v>
      </c>
      <c r="K481" s="32" t="s">
        <v>2017</v>
      </c>
      <c r="L481" s="75" t="s">
        <v>44</v>
      </c>
      <c r="M481" s="32"/>
      <c r="N481" s="32" t="s">
        <v>2087</v>
      </c>
      <c r="O481" s="32" t="s">
        <v>2240</v>
      </c>
      <c r="P481" s="32"/>
      <c r="Q481" s="32"/>
      <c r="R481" s="36"/>
      <c r="S481" s="36"/>
      <c r="T481" s="47">
        <v>8100000</v>
      </c>
      <c r="U481" s="47">
        <v>9072000</v>
      </c>
      <c r="V481" s="32"/>
      <c r="W481" s="32">
        <v>2016</v>
      </c>
      <c r="X481" s="72" t="s">
        <v>2088</v>
      </c>
    </row>
    <row r="482" spans="1:24" s="7" customFormat="1" ht="51" x14ac:dyDescent="0.2">
      <c r="A482" s="70" t="s">
        <v>1030</v>
      </c>
      <c r="B482" s="32" t="s">
        <v>28</v>
      </c>
      <c r="C482" s="32" t="s">
        <v>1125</v>
      </c>
      <c r="D482" s="33" t="s">
        <v>1126</v>
      </c>
      <c r="E482" s="33" t="s">
        <v>1126</v>
      </c>
      <c r="F482" s="33" t="s">
        <v>1127</v>
      </c>
      <c r="G482" s="32" t="s">
        <v>32</v>
      </c>
      <c r="H482" s="46">
        <v>50</v>
      </c>
      <c r="I482" s="32">
        <v>710000000</v>
      </c>
      <c r="J482" s="32" t="s">
        <v>33</v>
      </c>
      <c r="K482" s="32" t="s">
        <v>1128</v>
      </c>
      <c r="L482" s="75" t="s">
        <v>44</v>
      </c>
      <c r="M482" s="32"/>
      <c r="N482" s="32" t="s">
        <v>276</v>
      </c>
      <c r="O482" s="32" t="s">
        <v>2254</v>
      </c>
      <c r="P482" s="32"/>
      <c r="Q482" s="32"/>
      <c r="R482" s="36"/>
      <c r="S482" s="36"/>
      <c r="T482" s="47">
        <v>0</v>
      </c>
      <c r="U482" s="47">
        <v>0</v>
      </c>
      <c r="V482" s="32"/>
      <c r="W482" s="32">
        <v>2016</v>
      </c>
      <c r="X482" s="72" t="s">
        <v>2314</v>
      </c>
    </row>
    <row r="483" spans="1:24" s="7" customFormat="1" ht="51" x14ac:dyDescent="0.2">
      <c r="A483" s="70" t="s">
        <v>2445</v>
      </c>
      <c r="B483" s="32" t="s">
        <v>28</v>
      </c>
      <c r="C483" s="32" t="s">
        <v>1125</v>
      </c>
      <c r="D483" s="33" t="s">
        <v>1126</v>
      </c>
      <c r="E483" s="33" t="s">
        <v>1126</v>
      </c>
      <c r="F483" s="33" t="s">
        <v>1127</v>
      </c>
      <c r="G483" s="32" t="s">
        <v>32</v>
      </c>
      <c r="H483" s="46">
        <v>50</v>
      </c>
      <c r="I483" s="32">
        <v>710000000</v>
      </c>
      <c r="J483" s="32" t="s">
        <v>33</v>
      </c>
      <c r="K483" s="32" t="s">
        <v>106</v>
      </c>
      <c r="L483" s="75" t="s">
        <v>44</v>
      </c>
      <c r="M483" s="32"/>
      <c r="N483" s="32" t="s">
        <v>2446</v>
      </c>
      <c r="O483" s="32" t="s">
        <v>2254</v>
      </c>
      <c r="P483" s="32"/>
      <c r="Q483" s="32"/>
      <c r="R483" s="36"/>
      <c r="S483" s="36"/>
      <c r="T483" s="47">
        <v>1800000</v>
      </c>
      <c r="U483" s="47">
        <v>2016000.0000000002</v>
      </c>
      <c r="V483" s="32"/>
      <c r="W483" s="32">
        <v>2016</v>
      </c>
      <c r="X483" s="142" t="s">
        <v>2384</v>
      </c>
    </row>
    <row r="484" spans="1:24" s="22" customFormat="1" ht="76.5" customHeight="1" x14ac:dyDescent="0.2">
      <c r="A484" s="70" t="s">
        <v>1031</v>
      </c>
      <c r="B484" s="32" t="s">
        <v>28</v>
      </c>
      <c r="C484" s="32" t="s">
        <v>1129</v>
      </c>
      <c r="D484" s="33" t="s">
        <v>1130</v>
      </c>
      <c r="E484" s="33" t="s">
        <v>1130</v>
      </c>
      <c r="F484" s="33" t="s">
        <v>1131</v>
      </c>
      <c r="G484" s="32" t="s">
        <v>2225</v>
      </c>
      <c r="H484" s="46">
        <v>50</v>
      </c>
      <c r="I484" s="32">
        <v>710000000</v>
      </c>
      <c r="J484" s="32" t="s">
        <v>33</v>
      </c>
      <c r="K484" s="32" t="s">
        <v>563</v>
      </c>
      <c r="L484" s="75" t="s">
        <v>44</v>
      </c>
      <c r="M484" s="32"/>
      <c r="N484" s="32" t="s">
        <v>117</v>
      </c>
      <c r="O484" s="32" t="s">
        <v>2240</v>
      </c>
      <c r="P484" s="32"/>
      <c r="Q484" s="32"/>
      <c r="R484" s="36"/>
      <c r="S484" s="36"/>
      <c r="T484" s="47">
        <v>9400000</v>
      </c>
      <c r="U484" s="47">
        <v>10528000.000000002</v>
      </c>
      <c r="V484" s="32"/>
      <c r="W484" s="32">
        <v>2016</v>
      </c>
      <c r="X484" s="194"/>
    </row>
    <row r="485" spans="1:24" s="7" customFormat="1" ht="102" x14ac:dyDescent="0.2">
      <c r="A485" s="70" t="s">
        <v>1032</v>
      </c>
      <c r="B485" s="32" t="s">
        <v>28</v>
      </c>
      <c r="C485" s="32" t="s">
        <v>1058</v>
      </c>
      <c r="D485" s="33" t="s">
        <v>1088</v>
      </c>
      <c r="E485" s="33" t="s">
        <v>1089</v>
      </c>
      <c r="F485" s="33" t="s">
        <v>1132</v>
      </c>
      <c r="G485" s="44" t="s">
        <v>32</v>
      </c>
      <c r="H485" s="46">
        <v>0</v>
      </c>
      <c r="I485" s="32">
        <v>710000000</v>
      </c>
      <c r="J485" s="32" t="s">
        <v>33</v>
      </c>
      <c r="K485" s="41" t="s">
        <v>223</v>
      </c>
      <c r="L485" s="75" t="s">
        <v>44</v>
      </c>
      <c r="M485" s="32"/>
      <c r="N485" s="32" t="s">
        <v>1133</v>
      </c>
      <c r="O485" s="32" t="s">
        <v>2236</v>
      </c>
      <c r="P485" s="32"/>
      <c r="Q485" s="32"/>
      <c r="R485" s="36"/>
      <c r="S485" s="36"/>
      <c r="T485" s="47">
        <v>0</v>
      </c>
      <c r="U485" s="47">
        <v>0</v>
      </c>
      <c r="V485" s="32"/>
      <c r="W485" s="32">
        <v>2016</v>
      </c>
      <c r="X485" s="72" t="s">
        <v>2314</v>
      </c>
    </row>
    <row r="486" spans="1:24" s="7" customFormat="1" ht="102" x14ac:dyDescent="0.2">
      <c r="A486" s="70" t="s">
        <v>2447</v>
      </c>
      <c r="B486" s="32" t="s">
        <v>28</v>
      </c>
      <c r="C486" s="32" t="s">
        <v>1058</v>
      </c>
      <c r="D486" s="33" t="s">
        <v>1088</v>
      </c>
      <c r="E486" s="33" t="s">
        <v>1089</v>
      </c>
      <c r="F486" s="33" t="s">
        <v>1132</v>
      </c>
      <c r="G486" s="44" t="s">
        <v>32</v>
      </c>
      <c r="H486" s="46">
        <v>0</v>
      </c>
      <c r="I486" s="32">
        <v>710000000</v>
      </c>
      <c r="J486" s="32" t="s">
        <v>33</v>
      </c>
      <c r="K486" s="41" t="s">
        <v>223</v>
      </c>
      <c r="L486" s="75" t="s">
        <v>44</v>
      </c>
      <c r="M486" s="32"/>
      <c r="N486" s="32" t="s">
        <v>1133</v>
      </c>
      <c r="O486" s="32" t="s">
        <v>2236</v>
      </c>
      <c r="P486" s="32"/>
      <c r="Q486" s="32"/>
      <c r="R486" s="36"/>
      <c r="S486" s="36"/>
      <c r="T486" s="47">
        <v>1108928.5714285714</v>
      </c>
      <c r="U486" s="47">
        <v>1242000</v>
      </c>
      <c r="V486" s="32"/>
      <c r="W486" s="32">
        <v>2016</v>
      </c>
      <c r="X486" s="142" t="s">
        <v>2318</v>
      </c>
    </row>
    <row r="487" spans="1:24" s="22" customFormat="1" ht="89.25" customHeight="1" x14ac:dyDescent="0.25">
      <c r="A487" s="70" t="s">
        <v>1033</v>
      </c>
      <c r="B487" s="32" t="s">
        <v>28</v>
      </c>
      <c r="C487" s="32" t="s">
        <v>1058</v>
      </c>
      <c r="D487" s="33" t="s">
        <v>1088</v>
      </c>
      <c r="E487" s="33" t="s">
        <v>1089</v>
      </c>
      <c r="F487" s="33" t="s">
        <v>1134</v>
      </c>
      <c r="G487" s="44" t="s">
        <v>32</v>
      </c>
      <c r="H487" s="46">
        <v>0</v>
      </c>
      <c r="I487" s="32">
        <v>710000000</v>
      </c>
      <c r="J487" s="32" t="s">
        <v>33</v>
      </c>
      <c r="K487" s="32" t="s">
        <v>48</v>
      </c>
      <c r="L487" s="75" t="s">
        <v>44</v>
      </c>
      <c r="M487" s="32"/>
      <c r="N487" s="32" t="s">
        <v>1135</v>
      </c>
      <c r="O487" s="32" t="s">
        <v>2236</v>
      </c>
      <c r="P487" s="32"/>
      <c r="Q487" s="32"/>
      <c r="R487" s="36"/>
      <c r="S487" s="36"/>
      <c r="T487" s="47">
        <v>0</v>
      </c>
      <c r="U487" s="47">
        <v>0</v>
      </c>
      <c r="V487" s="32"/>
      <c r="W487" s="32">
        <v>2016</v>
      </c>
      <c r="X487" s="72" t="s">
        <v>2862</v>
      </c>
    </row>
    <row r="488" spans="1:24" s="22" customFormat="1" ht="89.25" customHeight="1" x14ac:dyDescent="0.25">
      <c r="A488" s="70" t="s">
        <v>3206</v>
      </c>
      <c r="B488" s="32" t="s">
        <v>28</v>
      </c>
      <c r="C488" s="32" t="s">
        <v>1058</v>
      </c>
      <c r="D488" s="33" t="s">
        <v>1088</v>
      </c>
      <c r="E488" s="33" t="s">
        <v>1089</v>
      </c>
      <c r="F488" s="33" t="s">
        <v>1134</v>
      </c>
      <c r="G488" s="44" t="s">
        <v>32</v>
      </c>
      <c r="H488" s="46">
        <v>0</v>
      </c>
      <c r="I488" s="32">
        <v>710000000</v>
      </c>
      <c r="J488" s="32" t="s">
        <v>33</v>
      </c>
      <c r="K488" s="32" t="s">
        <v>563</v>
      </c>
      <c r="L488" s="75" t="s">
        <v>44</v>
      </c>
      <c r="M488" s="32"/>
      <c r="N488" s="32" t="s">
        <v>3207</v>
      </c>
      <c r="O488" s="32" t="s">
        <v>2236</v>
      </c>
      <c r="P488" s="32"/>
      <c r="Q488" s="32"/>
      <c r="R488" s="36"/>
      <c r="S488" s="36"/>
      <c r="T488" s="47">
        <v>15000000</v>
      </c>
      <c r="U488" s="47">
        <v>16800000</v>
      </c>
      <c r="V488" s="32"/>
      <c r="W488" s="32">
        <v>2016</v>
      </c>
      <c r="X488" s="142" t="s">
        <v>2870</v>
      </c>
    </row>
    <row r="489" spans="1:24" s="7" customFormat="1" ht="89.25" x14ac:dyDescent="0.2">
      <c r="A489" s="70" t="s">
        <v>1034</v>
      </c>
      <c r="B489" s="32" t="s">
        <v>28</v>
      </c>
      <c r="C489" s="32" t="s">
        <v>1058</v>
      </c>
      <c r="D489" s="33" t="s">
        <v>1088</v>
      </c>
      <c r="E489" s="33" t="s">
        <v>1089</v>
      </c>
      <c r="F489" s="33" t="s">
        <v>1136</v>
      </c>
      <c r="G489" s="44" t="s">
        <v>32</v>
      </c>
      <c r="H489" s="46">
        <v>0</v>
      </c>
      <c r="I489" s="32">
        <v>710000000</v>
      </c>
      <c r="J489" s="32" t="s">
        <v>33</v>
      </c>
      <c r="K489" s="32" t="s">
        <v>240</v>
      </c>
      <c r="L489" s="75" t="s">
        <v>44</v>
      </c>
      <c r="M489" s="32"/>
      <c r="N489" s="32" t="s">
        <v>36</v>
      </c>
      <c r="O489" s="32" t="s">
        <v>2236</v>
      </c>
      <c r="P489" s="32"/>
      <c r="Q489" s="32"/>
      <c r="R489" s="36"/>
      <c r="S489" s="36"/>
      <c r="T489" s="47">
        <v>0</v>
      </c>
      <c r="U489" s="47">
        <v>0</v>
      </c>
      <c r="V489" s="32"/>
      <c r="W489" s="32">
        <v>2016</v>
      </c>
      <c r="X489" s="72" t="s">
        <v>2314</v>
      </c>
    </row>
    <row r="490" spans="1:24" s="7" customFormat="1" ht="89.25" x14ac:dyDescent="0.2">
      <c r="A490" s="70" t="s">
        <v>2448</v>
      </c>
      <c r="B490" s="32" t="s">
        <v>28</v>
      </c>
      <c r="C490" s="32" t="s">
        <v>1058</v>
      </c>
      <c r="D490" s="33" t="s">
        <v>1088</v>
      </c>
      <c r="E490" s="33" t="s">
        <v>1089</v>
      </c>
      <c r="F490" s="33" t="s">
        <v>1136</v>
      </c>
      <c r="G490" s="44" t="s">
        <v>32</v>
      </c>
      <c r="H490" s="46">
        <v>0</v>
      </c>
      <c r="I490" s="32">
        <v>710000000</v>
      </c>
      <c r="J490" s="32" t="s">
        <v>33</v>
      </c>
      <c r="K490" s="32" t="s">
        <v>240</v>
      </c>
      <c r="L490" s="75" t="s">
        <v>44</v>
      </c>
      <c r="M490" s="32"/>
      <c r="N490" s="32" t="s">
        <v>36</v>
      </c>
      <c r="O490" s="32" t="s">
        <v>2236</v>
      </c>
      <c r="P490" s="32"/>
      <c r="Q490" s="32"/>
      <c r="R490" s="36"/>
      <c r="S490" s="36"/>
      <c r="T490" s="47">
        <v>9718705.3571428563</v>
      </c>
      <c r="U490" s="47">
        <v>10884950</v>
      </c>
      <c r="V490" s="32"/>
      <c r="W490" s="32">
        <v>2016</v>
      </c>
      <c r="X490" s="142" t="s">
        <v>2318</v>
      </c>
    </row>
    <row r="491" spans="1:24" s="22" customFormat="1" ht="127.5" customHeight="1" x14ac:dyDescent="0.2">
      <c r="A491" s="70" t="s">
        <v>1035</v>
      </c>
      <c r="B491" s="32" t="s">
        <v>28</v>
      </c>
      <c r="C491" s="32" t="s">
        <v>1137</v>
      </c>
      <c r="D491" s="33" t="s">
        <v>1138</v>
      </c>
      <c r="E491" s="33" t="s">
        <v>1138</v>
      </c>
      <c r="F491" s="33" t="s">
        <v>1139</v>
      </c>
      <c r="G491" s="32" t="s">
        <v>2225</v>
      </c>
      <c r="H491" s="46">
        <v>50</v>
      </c>
      <c r="I491" s="32">
        <v>710000000</v>
      </c>
      <c r="J491" s="32" t="s">
        <v>33</v>
      </c>
      <c r="K491" s="32" t="s">
        <v>109</v>
      </c>
      <c r="L491" s="75" t="s">
        <v>44</v>
      </c>
      <c r="M491" s="32"/>
      <c r="N491" s="32" t="s">
        <v>1140</v>
      </c>
      <c r="O491" s="32" t="s">
        <v>2240</v>
      </c>
      <c r="P491" s="32"/>
      <c r="Q491" s="32"/>
      <c r="R491" s="36"/>
      <c r="S491" s="36"/>
      <c r="T491" s="47">
        <v>40500000</v>
      </c>
      <c r="U491" s="47">
        <v>45360000</v>
      </c>
      <c r="V491" s="32"/>
      <c r="W491" s="32">
        <v>2016</v>
      </c>
      <c r="X491" s="194"/>
    </row>
    <row r="492" spans="1:24" s="22" customFormat="1" ht="63.75" customHeight="1" x14ac:dyDescent="0.25">
      <c r="A492" s="70" t="s">
        <v>1036</v>
      </c>
      <c r="B492" s="32" t="s">
        <v>28</v>
      </c>
      <c r="C492" s="32" t="s">
        <v>567</v>
      </c>
      <c r="D492" s="33" t="s">
        <v>1141</v>
      </c>
      <c r="E492" s="33" t="s">
        <v>1141</v>
      </c>
      <c r="F492" s="33" t="s">
        <v>1142</v>
      </c>
      <c r="G492" s="32" t="s">
        <v>2226</v>
      </c>
      <c r="H492" s="46">
        <v>50</v>
      </c>
      <c r="I492" s="32">
        <v>710000000</v>
      </c>
      <c r="J492" s="32" t="s">
        <v>33</v>
      </c>
      <c r="K492" s="32" t="s">
        <v>1143</v>
      </c>
      <c r="L492" s="75" t="s">
        <v>44</v>
      </c>
      <c r="M492" s="32"/>
      <c r="N492" s="32" t="s">
        <v>107</v>
      </c>
      <c r="O492" s="32" t="s">
        <v>2254</v>
      </c>
      <c r="P492" s="32"/>
      <c r="Q492" s="32"/>
      <c r="R492" s="36"/>
      <c r="S492" s="36"/>
      <c r="T492" s="47">
        <v>0</v>
      </c>
      <c r="U492" s="47">
        <v>0</v>
      </c>
      <c r="V492" s="32"/>
      <c r="W492" s="32">
        <v>2016</v>
      </c>
      <c r="X492" s="192" t="s">
        <v>2295</v>
      </c>
    </row>
    <row r="493" spans="1:24" s="22" customFormat="1" ht="38.25" customHeight="1" x14ac:dyDescent="0.25">
      <c r="A493" s="70" t="s">
        <v>1037</v>
      </c>
      <c r="B493" s="32" t="s">
        <v>28</v>
      </c>
      <c r="C493" s="32" t="s">
        <v>1144</v>
      </c>
      <c r="D493" s="33" t="s">
        <v>1145</v>
      </c>
      <c r="E493" s="33" t="s">
        <v>1145</v>
      </c>
      <c r="F493" s="33" t="s">
        <v>1146</v>
      </c>
      <c r="G493" s="32" t="s">
        <v>2225</v>
      </c>
      <c r="H493" s="46">
        <v>40</v>
      </c>
      <c r="I493" s="32">
        <v>710000000</v>
      </c>
      <c r="J493" s="32" t="s">
        <v>33</v>
      </c>
      <c r="K493" s="32" t="s">
        <v>1147</v>
      </c>
      <c r="L493" s="75" t="s">
        <v>44</v>
      </c>
      <c r="M493" s="32"/>
      <c r="N493" s="32" t="s">
        <v>1140</v>
      </c>
      <c r="O493" s="32" t="s">
        <v>2240</v>
      </c>
      <c r="P493" s="32"/>
      <c r="Q493" s="32"/>
      <c r="R493" s="36"/>
      <c r="S493" s="36"/>
      <c r="T493" s="47">
        <v>0</v>
      </c>
      <c r="U493" s="47">
        <v>0</v>
      </c>
      <c r="V493" s="32"/>
      <c r="W493" s="32">
        <v>2016</v>
      </c>
      <c r="X493" s="72" t="s">
        <v>2296</v>
      </c>
    </row>
    <row r="494" spans="1:24" s="7" customFormat="1" ht="38.25" customHeight="1" x14ac:dyDescent="0.2">
      <c r="A494" s="70" t="s">
        <v>2089</v>
      </c>
      <c r="B494" s="32" t="s">
        <v>28</v>
      </c>
      <c r="C494" s="32" t="s">
        <v>1144</v>
      </c>
      <c r="D494" s="33" t="s">
        <v>1145</v>
      </c>
      <c r="E494" s="33" t="s">
        <v>1145</v>
      </c>
      <c r="F494" s="33" t="s">
        <v>1146</v>
      </c>
      <c r="G494" s="32" t="s">
        <v>2225</v>
      </c>
      <c r="H494" s="46">
        <v>40</v>
      </c>
      <c r="I494" s="32">
        <v>710000000</v>
      </c>
      <c r="J494" s="32" t="s">
        <v>33</v>
      </c>
      <c r="K494" s="32" t="s">
        <v>2017</v>
      </c>
      <c r="L494" s="75" t="s">
        <v>44</v>
      </c>
      <c r="M494" s="32"/>
      <c r="N494" s="32" t="s">
        <v>2090</v>
      </c>
      <c r="O494" s="32" t="s">
        <v>2240</v>
      </c>
      <c r="P494" s="32"/>
      <c r="Q494" s="32"/>
      <c r="R494" s="36"/>
      <c r="S494" s="36"/>
      <c r="T494" s="47">
        <v>14631999.999999998</v>
      </c>
      <c r="U494" s="47">
        <v>16387840</v>
      </c>
      <c r="V494" s="32"/>
      <c r="W494" s="32">
        <v>2016</v>
      </c>
      <c r="X494" s="72" t="s">
        <v>2058</v>
      </c>
    </row>
    <row r="495" spans="1:24" s="22" customFormat="1" ht="38.25" customHeight="1" x14ac:dyDescent="0.2">
      <c r="A495" s="70" t="s">
        <v>1038</v>
      </c>
      <c r="B495" s="32" t="s">
        <v>28</v>
      </c>
      <c r="C495" s="32" t="s">
        <v>1119</v>
      </c>
      <c r="D495" s="33" t="s">
        <v>1120</v>
      </c>
      <c r="E495" s="33" t="s">
        <v>1120</v>
      </c>
      <c r="F495" s="33" t="s">
        <v>1148</v>
      </c>
      <c r="G495" s="44" t="s">
        <v>32</v>
      </c>
      <c r="H495" s="46">
        <v>50</v>
      </c>
      <c r="I495" s="32">
        <v>710000000</v>
      </c>
      <c r="J495" s="32" t="s">
        <v>33</v>
      </c>
      <c r="K495" s="32" t="s">
        <v>40</v>
      </c>
      <c r="L495" s="75" t="s">
        <v>44</v>
      </c>
      <c r="M495" s="32"/>
      <c r="N495" s="32" t="s">
        <v>1492</v>
      </c>
      <c r="O495" s="32" t="s">
        <v>2254</v>
      </c>
      <c r="P495" s="32"/>
      <c r="Q495" s="44"/>
      <c r="R495" s="36"/>
      <c r="S495" s="36"/>
      <c r="T495" s="47">
        <v>270000</v>
      </c>
      <c r="U495" s="47">
        <v>302400</v>
      </c>
      <c r="V495" s="32"/>
      <c r="W495" s="32">
        <v>2016</v>
      </c>
      <c r="X495" s="194"/>
    </row>
    <row r="496" spans="1:24" s="23" customFormat="1" ht="102" customHeight="1" x14ac:dyDescent="0.25">
      <c r="A496" s="70" t="s">
        <v>1039</v>
      </c>
      <c r="B496" s="32" t="s">
        <v>28</v>
      </c>
      <c r="C496" s="32" t="s">
        <v>1179</v>
      </c>
      <c r="D496" s="33" t="s">
        <v>1180</v>
      </c>
      <c r="E496" s="33" t="s">
        <v>1180</v>
      </c>
      <c r="F496" s="33" t="s">
        <v>1181</v>
      </c>
      <c r="G496" s="32" t="s">
        <v>2226</v>
      </c>
      <c r="H496" s="34">
        <v>100</v>
      </c>
      <c r="I496" s="32">
        <v>710000000</v>
      </c>
      <c r="J496" s="32" t="s">
        <v>33</v>
      </c>
      <c r="K496" s="76" t="s">
        <v>580</v>
      </c>
      <c r="L496" s="32" t="s">
        <v>33</v>
      </c>
      <c r="M496" s="32"/>
      <c r="N496" s="44" t="s">
        <v>242</v>
      </c>
      <c r="O496" s="32" t="s">
        <v>2240</v>
      </c>
      <c r="P496" s="32"/>
      <c r="Q496" s="32"/>
      <c r="R496" s="36"/>
      <c r="S496" s="36"/>
      <c r="T496" s="36">
        <v>0</v>
      </c>
      <c r="U496" s="36">
        <v>0</v>
      </c>
      <c r="V496" s="32"/>
      <c r="W496" s="32">
        <v>2016</v>
      </c>
      <c r="X496" s="72" t="s">
        <v>2296</v>
      </c>
    </row>
    <row r="497" spans="1:134" s="23" customFormat="1" ht="114.75" customHeight="1" x14ac:dyDescent="0.25">
      <c r="A497" s="70" t="s">
        <v>2091</v>
      </c>
      <c r="B497" s="32" t="s">
        <v>28</v>
      </c>
      <c r="C497" s="32" t="s">
        <v>1179</v>
      </c>
      <c r="D497" s="33" t="s">
        <v>1180</v>
      </c>
      <c r="E497" s="33" t="s">
        <v>1180</v>
      </c>
      <c r="F497" s="33" t="s">
        <v>2092</v>
      </c>
      <c r="G497" s="32" t="s">
        <v>2226</v>
      </c>
      <c r="H497" s="34">
        <v>100</v>
      </c>
      <c r="I497" s="32">
        <v>710000000</v>
      </c>
      <c r="J497" s="32" t="s">
        <v>33</v>
      </c>
      <c r="K497" s="76" t="s">
        <v>250</v>
      </c>
      <c r="L497" s="32" t="s">
        <v>33</v>
      </c>
      <c r="M497" s="32"/>
      <c r="N497" s="44" t="s">
        <v>570</v>
      </c>
      <c r="O497" s="32" t="s">
        <v>2240</v>
      </c>
      <c r="P497" s="32"/>
      <c r="Q497" s="32"/>
      <c r="R497" s="36"/>
      <c r="S497" s="36"/>
      <c r="T497" s="36">
        <v>6259999.9999999991</v>
      </c>
      <c r="U497" s="36">
        <v>7011200</v>
      </c>
      <c r="V497" s="32"/>
      <c r="W497" s="32">
        <v>2016</v>
      </c>
      <c r="X497" s="191" t="s">
        <v>2093</v>
      </c>
    </row>
    <row r="498" spans="1:134" s="23" customFormat="1" ht="25.5" customHeight="1" x14ac:dyDescent="0.25">
      <c r="A498" s="70" t="s">
        <v>1040</v>
      </c>
      <c r="B498" s="32" t="s">
        <v>28</v>
      </c>
      <c r="C498" s="32" t="s">
        <v>1144</v>
      </c>
      <c r="D498" s="33" t="s">
        <v>1182</v>
      </c>
      <c r="E498" s="33" t="s">
        <v>1183</v>
      </c>
      <c r="F498" s="33" t="s">
        <v>1184</v>
      </c>
      <c r="G498" s="32" t="s">
        <v>2225</v>
      </c>
      <c r="H498" s="34">
        <v>100</v>
      </c>
      <c r="I498" s="32">
        <v>710000000</v>
      </c>
      <c r="J498" s="32" t="s">
        <v>33</v>
      </c>
      <c r="K498" s="76" t="s">
        <v>223</v>
      </c>
      <c r="L498" s="32" t="s">
        <v>33</v>
      </c>
      <c r="M498" s="32"/>
      <c r="N498" s="44" t="s">
        <v>1083</v>
      </c>
      <c r="O498" s="32" t="s">
        <v>2240</v>
      </c>
      <c r="P498" s="32"/>
      <c r="Q498" s="32"/>
      <c r="R498" s="36"/>
      <c r="S498" s="36"/>
      <c r="T498" s="36">
        <v>0</v>
      </c>
      <c r="U498" s="36">
        <v>0</v>
      </c>
      <c r="V498" s="32"/>
      <c r="W498" s="32">
        <v>2016</v>
      </c>
      <c r="X498" s="192" t="s">
        <v>2295</v>
      </c>
    </row>
    <row r="499" spans="1:134" s="127" customFormat="1" ht="76.5" x14ac:dyDescent="0.25">
      <c r="A499" s="70" t="s">
        <v>1041</v>
      </c>
      <c r="B499" s="32" t="s">
        <v>28</v>
      </c>
      <c r="C499" s="32" t="s">
        <v>599</v>
      </c>
      <c r="D499" s="33" t="s">
        <v>1185</v>
      </c>
      <c r="E499" s="33" t="s">
        <v>1185</v>
      </c>
      <c r="F499" s="33" t="s">
        <v>1515</v>
      </c>
      <c r="G499" s="32" t="s">
        <v>2225</v>
      </c>
      <c r="H499" s="34">
        <v>100</v>
      </c>
      <c r="I499" s="32">
        <v>710000000</v>
      </c>
      <c r="J499" s="32" t="s">
        <v>33</v>
      </c>
      <c r="K499" s="76" t="s">
        <v>1186</v>
      </c>
      <c r="L499" s="32" t="s">
        <v>33</v>
      </c>
      <c r="M499" s="32"/>
      <c r="N499" s="44" t="s">
        <v>242</v>
      </c>
      <c r="O499" s="35" t="s">
        <v>2266</v>
      </c>
      <c r="P499" s="32"/>
      <c r="Q499" s="32"/>
      <c r="R499" s="36"/>
      <c r="S499" s="36"/>
      <c r="T499" s="36">
        <v>0</v>
      </c>
      <c r="U499" s="36">
        <v>0</v>
      </c>
      <c r="V499" s="32"/>
      <c r="W499" s="32">
        <v>2016</v>
      </c>
      <c r="X499" s="72" t="s">
        <v>2862</v>
      </c>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c r="AY499" s="26"/>
      <c r="AZ499" s="26"/>
      <c r="BA499" s="26"/>
      <c r="BB499" s="26"/>
      <c r="BC499" s="26"/>
      <c r="BD499" s="26"/>
      <c r="BE499" s="26"/>
      <c r="BF499" s="26"/>
      <c r="BG499" s="26"/>
      <c r="BH499" s="26"/>
      <c r="BI499" s="26"/>
      <c r="BJ499" s="26"/>
      <c r="BK499" s="26"/>
      <c r="BL499" s="26"/>
      <c r="BM499" s="26"/>
      <c r="BN499" s="26"/>
      <c r="BO499" s="26"/>
      <c r="BP499" s="26"/>
      <c r="BQ499" s="26"/>
      <c r="BR499" s="26"/>
      <c r="BS499" s="26"/>
      <c r="BT499" s="26"/>
      <c r="BU499" s="26"/>
      <c r="BV499" s="26"/>
      <c r="BW499" s="26"/>
      <c r="BX499" s="26"/>
      <c r="BY499" s="26"/>
      <c r="BZ499" s="26"/>
      <c r="CA499" s="26"/>
      <c r="CB499" s="26"/>
      <c r="CC499" s="26"/>
      <c r="CD499" s="26"/>
      <c r="CE499" s="26"/>
      <c r="CF499" s="26"/>
      <c r="CG499" s="26"/>
      <c r="CH499" s="26"/>
      <c r="CI499" s="26"/>
      <c r="CJ499" s="26"/>
      <c r="CK499" s="26"/>
      <c r="CL499" s="26"/>
      <c r="CM499" s="26"/>
      <c r="CN499" s="26"/>
      <c r="CO499" s="26"/>
      <c r="CP499" s="26"/>
      <c r="CQ499" s="26"/>
      <c r="CR499" s="26"/>
      <c r="CS499" s="26"/>
      <c r="CT499" s="26"/>
      <c r="CU499" s="26"/>
      <c r="CV499" s="26"/>
      <c r="CW499" s="26"/>
      <c r="CX499" s="26"/>
      <c r="CY499" s="26"/>
      <c r="CZ499" s="26"/>
      <c r="DA499" s="26"/>
      <c r="DB499" s="26"/>
      <c r="DC499" s="26"/>
      <c r="DD499" s="26"/>
      <c r="DE499" s="26"/>
      <c r="DF499" s="26"/>
      <c r="DG499" s="26"/>
      <c r="DH499" s="26"/>
      <c r="DI499" s="26"/>
      <c r="DJ499" s="26"/>
      <c r="DK499" s="26"/>
      <c r="DL499" s="26"/>
      <c r="DM499" s="26"/>
      <c r="DN499" s="26"/>
      <c r="DO499" s="26"/>
      <c r="DP499" s="26"/>
      <c r="DQ499" s="26"/>
      <c r="DR499" s="26"/>
      <c r="DS499" s="26"/>
      <c r="DT499" s="26"/>
      <c r="DU499" s="26"/>
      <c r="DV499" s="26"/>
      <c r="DW499" s="26"/>
      <c r="DX499" s="26"/>
      <c r="DY499" s="26"/>
      <c r="DZ499" s="26"/>
      <c r="EA499" s="26"/>
      <c r="EB499" s="26"/>
      <c r="EC499" s="26"/>
      <c r="ED499" s="26"/>
    </row>
    <row r="500" spans="1:134" s="127" customFormat="1" ht="76.5" x14ac:dyDescent="0.25">
      <c r="A500" s="120" t="s">
        <v>2990</v>
      </c>
      <c r="B500" s="32" t="s">
        <v>28</v>
      </c>
      <c r="C500" s="32" t="s">
        <v>599</v>
      </c>
      <c r="D500" s="33" t="s">
        <v>1185</v>
      </c>
      <c r="E500" s="33" t="s">
        <v>1185</v>
      </c>
      <c r="F500" s="33" t="s">
        <v>1515</v>
      </c>
      <c r="G500" s="32" t="s">
        <v>2225</v>
      </c>
      <c r="H500" s="34">
        <v>100</v>
      </c>
      <c r="I500" s="32">
        <v>710000000</v>
      </c>
      <c r="J500" s="32" t="s">
        <v>33</v>
      </c>
      <c r="K500" s="32" t="s">
        <v>250</v>
      </c>
      <c r="L500" s="32" t="s">
        <v>33</v>
      </c>
      <c r="M500" s="32"/>
      <c r="N500" s="32" t="s">
        <v>2991</v>
      </c>
      <c r="O500" s="32" t="s">
        <v>2266</v>
      </c>
      <c r="P500" s="32"/>
      <c r="Q500" s="32"/>
      <c r="R500" s="36"/>
      <c r="S500" s="36"/>
      <c r="T500" s="47">
        <v>21500000</v>
      </c>
      <c r="U500" s="47">
        <v>24080000.000000004</v>
      </c>
      <c r="V500" s="32"/>
      <c r="W500" s="37">
        <v>2016</v>
      </c>
      <c r="X500" s="142" t="s">
        <v>2870</v>
      </c>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c r="AY500" s="26"/>
      <c r="AZ500" s="26"/>
      <c r="BA500" s="26"/>
      <c r="BB500" s="26"/>
      <c r="BC500" s="26"/>
      <c r="BD500" s="26"/>
      <c r="BE500" s="26"/>
      <c r="BF500" s="26"/>
      <c r="BG500" s="26"/>
      <c r="BH500" s="26"/>
      <c r="BI500" s="26"/>
      <c r="BJ500" s="26"/>
      <c r="BK500" s="26"/>
      <c r="BL500" s="26"/>
      <c r="BM500" s="26"/>
      <c r="BN500" s="26"/>
      <c r="BO500" s="26"/>
      <c r="BP500" s="26"/>
      <c r="BQ500" s="26"/>
      <c r="BR500" s="26"/>
      <c r="BS500" s="26"/>
      <c r="BT500" s="26"/>
      <c r="BU500" s="26"/>
      <c r="BV500" s="26"/>
      <c r="BW500" s="26"/>
      <c r="BX500" s="26"/>
      <c r="BY500" s="26"/>
      <c r="BZ500" s="26"/>
      <c r="CA500" s="26"/>
      <c r="CB500" s="26"/>
      <c r="CC500" s="26"/>
      <c r="CD500" s="26"/>
      <c r="CE500" s="26"/>
      <c r="CF500" s="26"/>
      <c r="CG500" s="26"/>
      <c r="CH500" s="26"/>
      <c r="CI500" s="26"/>
      <c r="CJ500" s="26"/>
      <c r="CK500" s="26"/>
      <c r="CL500" s="26"/>
      <c r="CM500" s="26"/>
      <c r="CN500" s="26"/>
      <c r="CO500" s="26"/>
      <c r="CP500" s="26"/>
      <c r="CQ500" s="26"/>
      <c r="CR500" s="26"/>
      <c r="CS500" s="26"/>
      <c r="CT500" s="26"/>
      <c r="CU500" s="26"/>
      <c r="CV500" s="26"/>
      <c r="CW500" s="26"/>
      <c r="CX500" s="26"/>
      <c r="CY500" s="26"/>
      <c r="CZ500" s="26"/>
      <c r="DA500" s="26"/>
      <c r="DB500" s="26"/>
      <c r="DC500" s="26"/>
      <c r="DD500" s="26"/>
      <c r="DE500" s="26"/>
      <c r="DF500" s="26"/>
      <c r="DG500" s="26"/>
      <c r="DH500" s="26"/>
      <c r="DI500" s="26"/>
      <c r="DJ500" s="26"/>
      <c r="DK500" s="26"/>
      <c r="DL500" s="26"/>
      <c r="DM500" s="26"/>
      <c r="DN500" s="26"/>
      <c r="DO500" s="26"/>
      <c r="DP500" s="26"/>
      <c r="DQ500" s="26"/>
      <c r="DR500" s="26"/>
      <c r="DS500" s="26"/>
      <c r="DT500" s="26"/>
      <c r="DU500" s="26"/>
      <c r="DV500" s="26"/>
      <c r="DW500" s="26"/>
      <c r="DX500" s="26"/>
      <c r="DY500" s="26"/>
      <c r="DZ500" s="26"/>
      <c r="EA500" s="26"/>
      <c r="EB500" s="26"/>
      <c r="EC500" s="26"/>
      <c r="ED500" s="26"/>
    </row>
    <row r="501" spans="1:134" s="23" customFormat="1" ht="114.75" customHeight="1" x14ac:dyDescent="0.25">
      <c r="A501" s="70" t="s">
        <v>1042</v>
      </c>
      <c r="B501" s="32" t="s">
        <v>28</v>
      </c>
      <c r="C501" s="32" t="s">
        <v>1154</v>
      </c>
      <c r="D501" s="33" t="s">
        <v>1155</v>
      </c>
      <c r="E501" s="33" t="s">
        <v>1156</v>
      </c>
      <c r="F501" s="33" t="s">
        <v>1157</v>
      </c>
      <c r="G501" s="32" t="s">
        <v>32</v>
      </c>
      <c r="H501" s="34">
        <v>70</v>
      </c>
      <c r="I501" s="32">
        <v>710000000</v>
      </c>
      <c r="J501" s="32" t="s">
        <v>33</v>
      </c>
      <c r="K501" s="76" t="s">
        <v>211</v>
      </c>
      <c r="L501" s="32" t="s">
        <v>33</v>
      </c>
      <c r="M501" s="32"/>
      <c r="N501" s="44" t="s">
        <v>134</v>
      </c>
      <c r="O501" s="35" t="s">
        <v>2250</v>
      </c>
      <c r="P501" s="32"/>
      <c r="Q501" s="32"/>
      <c r="R501" s="36"/>
      <c r="S501" s="36"/>
      <c r="T501" s="36">
        <v>0</v>
      </c>
      <c r="U501" s="36">
        <v>0</v>
      </c>
      <c r="V501" s="32"/>
      <c r="W501" s="32">
        <v>2016</v>
      </c>
      <c r="X501" s="72" t="s">
        <v>2296</v>
      </c>
    </row>
    <row r="502" spans="1:134" s="7" customFormat="1" ht="25.5" customHeight="1" x14ac:dyDescent="0.2">
      <c r="A502" s="70" t="s">
        <v>2094</v>
      </c>
      <c r="B502" s="32" t="s">
        <v>28</v>
      </c>
      <c r="C502" s="32" t="s">
        <v>2095</v>
      </c>
      <c r="D502" s="33" t="s">
        <v>2096</v>
      </c>
      <c r="E502" s="33" t="s">
        <v>2096</v>
      </c>
      <c r="F502" s="33" t="s">
        <v>1157</v>
      </c>
      <c r="G502" s="44" t="s">
        <v>32</v>
      </c>
      <c r="H502" s="46">
        <v>10</v>
      </c>
      <c r="I502" s="32">
        <v>710000000</v>
      </c>
      <c r="J502" s="32" t="s">
        <v>33</v>
      </c>
      <c r="K502" s="41" t="s">
        <v>211</v>
      </c>
      <c r="L502" s="32" t="s">
        <v>33</v>
      </c>
      <c r="M502" s="32"/>
      <c r="N502" s="32" t="s">
        <v>134</v>
      </c>
      <c r="O502" s="35" t="s">
        <v>2250</v>
      </c>
      <c r="P502" s="32"/>
      <c r="Q502" s="44"/>
      <c r="R502" s="36"/>
      <c r="S502" s="36"/>
      <c r="T502" s="48">
        <v>170000000</v>
      </c>
      <c r="U502" s="48">
        <v>190400000</v>
      </c>
      <c r="V502" s="32"/>
      <c r="W502" s="32">
        <v>2016</v>
      </c>
      <c r="X502" s="72" t="s">
        <v>2097</v>
      </c>
    </row>
    <row r="503" spans="1:134" s="127" customFormat="1" ht="51" x14ac:dyDescent="0.25">
      <c r="A503" s="70" t="s">
        <v>2009</v>
      </c>
      <c r="B503" s="32" t="s">
        <v>28</v>
      </c>
      <c r="C503" s="32" t="s">
        <v>2010</v>
      </c>
      <c r="D503" s="33" t="s">
        <v>2011</v>
      </c>
      <c r="E503" s="33" t="s">
        <v>2011</v>
      </c>
      <c r="F503" s="33" t="s">
        <v>2027</v>
      </c>
      <c r="G503" s="44" t="s">
        <v>32</v>
      </c>
      <c r="H503" s="46">
        <v>100</v>
      </c>
      <c r="I503" s="32">
        <v>710000000</v>
      </c>
      <c r="J503" s="32" t="s">
        <v>33</v>
      </c>
      <c r="K503" s="41" t="s">
        <v>580</v>
      </c>
      <c r="L503" s="32" t="s">
        <v>33</v>
      </c>
      <c r="M503" s="32"/>
      <c r="N503" s="32" t="s">
        <v>242</v>
      </c>
      <c r="O503" s="35" t="s">
        <v>2245</v>
      </c>
      <c r="P503" s="37"/>
      <c r="Q503" s="44"/>
      <c r="R503" s="36"/>
      <c r="S503" s="36"/>
      <c r="T503" s="48">
        <v>0</v>
      </c>
      <c r="U503" s="48">
        <v>0</v>
      </c>
      <c r="V503" s="32"/>
      <c r="W503" s="32">
        <v>2016</v>
      </c>
      <c r="X503" s="72" t="s">
        <v>2862</v>
      </c>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c r="AY503" s="26"/>
      <c r="AZ503" s="26"/>
      <c r="BA503" s="26"/>
      <c r="BB503" s="26"/>
      <c r="BC503" s="26"/>
      <c r="BD503" s="26"/>
      <c r="BE503" s="26"/>
      <c r="BF503" s="26"/>
      <c r="BG503" s="26"/>
      <c r="BH503" s="26"/>
      <c r="BI503" s="26"/>
      <c r="BJ503" s="26"/>
      <c r="BK503" s="26"/>
      <c r="BL503" s="26"/>
      <c r="BM503" s="26"/>
      <c r="BN503" s="26"/>
      <c r="BO503" s="26"/>
      <c r="BP503" s="26"/>
      <c r="BQ503" s="26"/>
      <c r="BR503" s="26"/>
      <c r="BS503" s="26"/>
      <c r="BT503" s="26"/>
      <c r="BU503" s="26"/>
      <c r="BV503" s="26"/>
      <c r="BW503" s="26"/>
      <c r="BX503" s="26"/>
      <c r="BY503" s="26"/>
      <c r="BZ503" s="26"/>
      <c r="CA503" s="26"/>
      <c r="CB503" s="26"/>
      <c r="CC503" s="26"/>
      <c r="CD503" s="26"/>
      <c r="CE503" s="26"/>
      <c r="CF503" s="26"/>
      <c r="CG503" s="26"/>
      <c r="CH503" s="26"/>
      <c r="CI503" s="26"/>
      <c r="CJ503" s="26"/>
      <c r="CK503" s="26"/>
      <c r="CL503" s="26"/>
      <c r="CM503" s="26"/>
      <c r="CN503" s="26"/>
      <c r="CO503" s="26"/>
      <c r="CP503" s="26"/>
      <c r="CQ503" s="26"/>
      <c r="CR503" s="26"/>
      <c r="CS503" s="26"/>
      <c r="CT503" s="26"/>
      <c r="CU503" s="26"/>
      <c r="CV503" s="26"/>
      <c r="CW503" s="26"/>
      <c r="CX503" s="26"/>
      <c r="CY503" s="26"/>
      <c r="CZ503" s="26"/>
      <c r="DA503" s="26"/>
      <c r="DB503" s="26"/>
      <c r="DC503" s="26"/>
      <c r="DD503" s="26"/>
      <c r="DE503" s="26"/>
      <c r="DF503" s="26"/>
      <c r="DG503" s="26"/>
      <c r="DH503" s="26"/>
      <c r="DI503" s="26"/>
      <c r="DJ503" s="26"/>
      <c r="DK503" s="26"/>
      <c r="DL503" s="26"/>
      <c r="DM503" s="26"/>
      <c r="DN503" s="26"/>
      <c r="DO503" s="26"/>
      <c r="DP503" s="26"/>
      <c r="DQ503" s="26"/>
      <c r="DR503" s="26"/>
      <c r="DS503" s="26"/>
      <c r="DT503" s="26"/>
      <c r="DU503" s="26"/>
      <c r="DV503" s="26"/>
      <c r="DW503" s="26"/>
      <c r="DX503" s="26"/>
      <c r="DY503" s="26"/>
      <c r="DZ503" s="26"/>
      <c r="EA503" s="26"/>
      <c r="EB503" s="26"/>
      <c r="EC503" s="26"/>
      <c r="ED503" s="26"/>
    </row>
    <row r="504" spans="1:134" s="127" customFormat="1" ht="51" x14ac:dyDescent="0.25">
      <c r="A504" s="70" t="s">
        <v>2992</v>
      </c>
      <c r="B504" s="32" t="s">
        <v>28</v>
      </c>
      <c r="C504" s="32" t="s">
        <v>2010</v>
      </c>
      <c r="D504" s="33" t="s">
        <v>2011</v>
      </c>
      <c r="E504" s="33" t="s">
        <v>2011</v>
      </c>
      <c r="F504" s="33" t="s">
        <v>2027</v>
      </c>
      <c r="G504" s="44" t="s">
        <v>32</v>
      </c>
      <c r="H504" s="46">
        <v>100</v>
      </c>
      <c r="I504" s="32">
        <v>710000000</v>
      </c>
      <c r="J504" s="32" t="s">
        <v>33</v>
      </c>
      <c r="K504" s="41" t="s">
        <v>34</v>
      </c>
      <c r="L504" s="32" t="s">
        <v>33</v>
      </c>
      <c r="M504" s="32"/>
      <c r="N504" s="32" t="s">
        <v>232</v>
      </c>
      <c r="O504" s="35" t="s">
        <v>2245</v>
      </c>
      <c r="P504" s="37"/>
      <c r="Q504" s="44"/>
      <c r="R504" s="36"/>
      <c r="S504" s="36"/>
      <c r="T504" s="48">
        <v>500000</v>
      </c>
      <c r="U504" s="48">
        <v>560000</v>
      </c>
      <c r="V504" s="32"/>
      <c r="W504" s="32">
        <v>2016</v>
      </c>
      <c r="X504" s="142" t="s">
        <v>2870</v>
      </c>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c r="AY504" s="26"/>
      <c r="AZ504" s="26"/>
      <c r="BA504" s="26"/>
      <c r="BB504" s="26"/>
      <c r="BC504" s="26"/>
      <c r="BD504" s="26"/>
      <c r="BE504" s="26"/>
      <c r="BF504" s="26"/>
      <c r="BG504" s="26"/>
      <c r="BH504" s="26"/>
      <c r="BI504" s="26"/>
      <c r="BJ504" s="26"/>
      <c r="BK504" s="26"/>
      <c r="BL504" s="26"/>
      <c r="BM504" s="26"/>
      <c r="BN504" s="26"/>
      <c r="BO504" s="26"/>
      <c r="BP504" s="26"/>
      <c r="BQ504" s="26"/>
      <c r="BR504" s="26"/>
      <c r="BS504" s="26"/>
      <c r="BT504" s="26"/>
      <c r="BU504" s="26"/>
      <c r="BV504" s="26"/>
      <c r="BW504" s="26"/>
      <c r="BX504" s="26"/>
      <c r="BY504" s="26"/>
      <c r="BZ504" s="26"/>
      <c r="CA504" s="26"/>
      <c r="CB504" s="26"/>
      <c r="CC504" s="26"/>
      <c r="CD504" s="26"/>
      <c r="CE504" s="26"/>
      <c r="CF504" s="26"/>
      <c r="CG504" s="26"/>
      <c r="CH504" s="26"/>
      <c r="CI504" s="26"/>
      <c r="CJ504" s="26"/>
      <c r="CK504" s="26"/>
      <c r="CL504" s="26"/>
      <c r="CM504" s="26"/>
      <c r="CN504" s="26"/>
      <c r="CO504" s="26"/>
      <c r="CP504" s="26"/>
      <c r="CQ504" s="26"/>
      <c r="CR504" s="26"/>
      <c r="CS504" s="26"/>
      <c r="CT504" s="26"/>
      <c r="CU504" s="26"/>
      <c r="CV504" s="26"/>
      <c r="CW504" s="26"/>
      <c r="CX504" s="26"/>
      <c r="CY504" s="26"/>
      <c r="CZ504" s="26"/>
      <c r="DA504" s="26"/>
      <c r="DB504" s="26"/>
      <c r="DC504" s="26"/>
      <c r="DD504" s="26"/>
      <c r="DE504" s="26"/>
      <c r="DF504" s="26"/>
      <c r="DG504" s="26"/>
      <c r="DH504" s="26"/>
      <c r="DI504" s="26"/>
      <c r="DJ504" s="26"/>
      <c r="DK504" s="26"/>
      <c r="DL504" s="26"/>
      <c r="DM504" s="26"/>
      <c r="DN504" s="26"/>
      <c r="DO504" s="26"/>
      <c r="DP504" s="26"/>
      <c r="DQ504" s="26"/>
      <c r="DR504" s="26"/>
      <c r="DS504" s="26"/>
      <c r="DT504" s="26"/>
      <c r="DU504" s="26"/>
      <c r="DV504" s="26"/>
      <c r="DW504" s="26"/>
      <c r="DX504" s="26"/>
      <c r="DY504" s="26"/>
      <c r="DZ504" s="26"/>
      <c r="EA504" s="26"/>
      <c r="EB504" s="26"/>
      <c r="EC504" s="26"/>
      <c r="ED504" s="26"/>
    </row>
    <row r="505" spans="1:134" ht="76.5" customHeight="1" x14ac:dyDescent="0.25">
      <c r="A505" s="70" t="s">
        <v>2098</v>
      </c>
      <c r="B505" s="32" t="s">
        <v>28</v>
      </c>
      <c r="C505" s="32" t="s">
        <v>1058</v>
      </c>
      <c r="D505" s="33" t="s">
        <v>1088</v>
      </c>
      <c r="E505" s="33" t="s">
        <v>1089</v>
      </c>
      <c r="F505" s="33" t="s">
        <v>2099</v>
      </c>
      <c r="G505" s="32" t="s">
        <v>32</v>
      </c>
      <c r="H505" s="138">
        <v>0</v>
      </c>
      <c r="I505" s="32">
        <v>710000000</v>
      </c>
      <c r="J505" s="32" t="s">
        <v>33</v>
      </c>
      <c r="K505" s="32" t="s">
        <v>183</v>
      </c>
      <c r="L505" s="32" t="s">
        <v>2100</v>
      </c>
      <c r="M505" s="32"/>
      <c r="N505" s="32" t="s">
        <v>183</v>
      </c>
      <c r="O505" s="67" t="s">
        <v>2236</v>
      </c>
      <c r="P505" s="32"/>
      <c r="Q505" s="32"/>
      <c r="R505" s="36"/>
      <c r="S505" s="36"/>
      <c r="T505" s="47">
        <v>1500000</v>
      </c>
      <c r="U505" s="47">
        <f t="shared" ref="U505:U512" si="58">T505</f>
        <v>1500000</v>
      </c>
      <c r="V505" s="44"/>
      <c r="W505" s="44">
        <v>2016</v>
      </c>
      <c r="X505" s="72" t="s">
        <v>2101</v>
      </c>
    </row>
    <row r="506" spans="1:134" ht="76.5" x14ac:dyDescent="0.25">
      <c r="A506" s="70" t="s">
        <v>2102</v>
      </c>
      <c r="B506" s="32" t="s">
        <v>28</v>
      </c>
      <c r="C506" s="32" t="s">
        <v>1058</v>
      </c>
      <c r="D506" s="33" t="s">
        <v>1088</v>
      </c>
      <c r="E506" s="33" t="s">
        <v>1089</v>
      </c>
      <c r="F506" s="33" t="s">
        <v>2103</v>
      </c>
      <c r="G506" s="32" t="s">
        <v>32</v>
      </c>
      <c r="H506" s="138">
        <v>0</v>
      </c>
      <c r="I506" s="32">
        <v>710000000</v>
      </c>
      <c r="J506" s="32" t="s">
        <v>33</v>
      </c>
      <c r="K506" s="32" t="s">
        <v>183</v>
      </c>
      <c r="L506" s="32" t="s">
        <v>2104</v>
      </c>
      <c r="M506" s="32"/>
      <c r="N506" s="32" t="s">
        <v>183</v>
      </c>
      <c r="O506" s="67" t="s">
        <v>2236</v>
      </c>
      <c r="P506" s="32"/>
      <c r="Q506" s="32"/>
      <c r="R506" s="36"/>
      <c r="S506" s="36"/>
      <c r="T506" s="47">
        <v>0</v>
      </c>
      <c r="U506" s="47">
        <v>0</v>
      </c>
      <c r="V506" s="44"/>
      <c r="W506" s="44">
        <v>2016</v>
      </c>
      <c r="X506" s="72" t="s">
        <v>2449</v>
      </c>
    </row>
    <row r="507" spans="1:134" s="101" customFormat="1" ht="76.5" customHeight="1" x14ac:dyDescent="0.2">
      <c r="A507" s="70" t="s">
        <v>2105</v>
      </c>
      <c r="B507" s="32" t="s">
        <v>28</v>
      </c>
      <c r="C507" s="32" t="s">
        <v>1058</v>
      </c>
      <c r="D507" s="33" t="s">
        <v>1088</v>
      </c>
      <c r="E507" s="33" t="s">
        <v>1089</v>
      </c>
      <c r="F507" s="33" t="s">
        <v>1092</v>
      </c>
      <c r="G507" s="32" t="s">
        <v>32</v>
      </c>
      <c r="H507" s="138">
        <v>0</v>
      </c>
      <c r="I507" s="32">
        <v>710000000</v>
      </c>
      <c r="J507" s="32" t="s">
        <v>33</v>
      </c>
      <c r="K507" s="32" t="s">
        <v>242</v>
      </c>
      <c r="L507" s="32" t="s">
        <v>1114</v>
      </c>
      <c r="M507" s="32"/>
      <c r="N507" s="32" t="s">
        <v>250</v>
      </c>
      <c r="O507" s="67" t="s">
        <v>2236</v>
      </c>
      <c r="P507" s="32"/>
      <c r="Q507" s="32"/>
      <c r="R507" s="36"/>
      <c r="S507" s="36"/>
      <c r="T507" s="47">
        <v>774000</v>
      </c>
      <c r="U507" s="47">
        <f t="shared" si="58"/>
        <v>774000</v>
      </c>
      <c r="V507" s="44"/>
      <c r="W507" s="44">
        <v>2016</v>
      </c>
      <c r="X507" s="72" t="s">
        <v>2101</v>
      </c>
    </row>
    <row r="508" spans="1:134" ht="76.5" customHeight="1" x14ac:dyDescent="0.25">
      <c r="A508" s="70" t="s">
        <v>2106</v>
      </c>
      <c r="B508" s="32" t="s">
        <v>28</v>
      </c>
      <c r="C508" s="32" t="s">
        <v>1058</v>
      </c>
      <c r="D508" s="33" t="s">
        <v>1088</v>
      </c>
      <c r="E508" s="33" t="s">
        <v>1089</v>
      </c>
      <c r="F508" s="33" t="s">
        <v>2107</v>
      </c>
      <c r="G508" s="32" t="s">
        <v>32</v>
      </c>
      <c r="H508" s="138">
        <v>0</v>
      </c>
      <c r="I508" s="32">
        <v>710000000</v>
      </c>
      <c r="J508" s="32" t="s">
        <v>33</v>
      </c>
      <c r="K508" s="32" t="s">
        <v>242</v>
      </c>
      <c r="L508" s="32" t="s">
        <v>2108</v>
      </c>
      <c r="M508" s="32"/>
      <c r="N508" s="32" t="s">
        <v>250</v>
      </c>
      <c r="O508" s="67" t="s">
        <v>2236</v>
      </c>
      <c r="P508" s="32"/>
      <c r="Q508" s="32"/>
      <c r="R508" s="36"/>
      <c r="S508" s="36"/>
      <c r="T508" s="47">
        <v>660000</v>
      </c>
      <c r="U508" s="47">
        <f t="shared" si="58"/>
        <v>660000</v>
      </c>
      <c r="V508" s="44"/>
      <c r="W508" s="44">
        <v>2016</v>
      </c>
      <c r="X508" s="72" t="s">
        <v>2101</v>
      </c>
    </row>
    <row r="509" spans="1:134" ht="76.5" customHeight="1" x14ac:dyDescent="0.25">
      <c r="A509" s="70" t="s">
        <v>2109</v>
      </c>
      <c r="B509" s="32" t="s">
        <v>28</v>
      </c>
      <c r="C509" s="32" t="s">
        <v>1058</v>
      </c>
      <c r="D509" s="33" t="s">
        <v>1088</v>
      </c>
      <c r="E509" s="33" t="s">
        <v>1089</v>
      </c>
      <c r="F509" s="33" t="s">
        <v>2110</v>
      </c>
      <c r="G509" s="32" t="s">
        <v>32</v>
      </c>
      <c r="H509" s="138">
        <v>0</v>
      </c>
      <c r="I509" s="32">
        <v>710000000</v>
      </c>
      <c r="J509" s="32" t="s">
        <v>33</v>
      </c>
      <c r="K509" s="32" t="s">
        <v>242</v>
      </c>
      <c r="L509" s="32" t="s">
        <v>2111</v>
      </c>
      <c r="M509" s="32"/>
      <c r="N509" s="32" t="s">
        <v>250</v>
      </c>
      <c r="O509" s="67" t="s">
        <v>2236</v>
      </c>
      <c r="P509" s="32"/>
      <c r="Q509" s="32"/>
      <c r="R509" s="36"/>
      <c r="S509" s="36"/>
      <c r="T509" s="47">
        <v>434000</v>
      </c>
      <c r="U509" s="47">
        <f t="shared" si="58"/>
        <v>434000</v>
      </c>
      <c r="V509" s="44"/>
      <c r="W509" s="44">
        <v>2016</v>
      </c>
      <c r="X509" s="72" t="s">
        <v>2101</v>
      </c>
    </row>
    <row r="510" spans="1:134" ht="76.5" customHeight="1" x14ac:dyDescent="0.25">
      <c r="A510" s="70" t="s">
        <v>2112</v>
      </c>
      <c r="B510" s="32" t="s">
        <v>28</v>
      </c>
      <c r="C510" s="32" t="s">
        <v>1058</v>
      </c>
      <c r="D510" s="33" t="s">
        <v>1088</v>
      </c>
      <c r="E510" s="33" t="s">
        <v>1089</v>
      </c>
      <c r="F510" s="33" t="s">
        <v>2113</v>
      </c>
      <c r="G510" s="32" t="s">
        <v>32</v>
      </c>
      <c r="H510" s="138">
        <v>0</v>
      </c>
      <c r="I510" s="32">
        <v>710000000</v>
      </c>
      <c r="J510" s="32" t="s">
        <v>33</v>
      </c>
      <c r="K510" s="32" t="s">
        <v>242</v>
      </c>
      <c r="L510" s="32" t="s">
        <v>1167</v>
      </c>
      <c r="M510" s="32"/>
      <c r="N510" s="32" t="s">
        <v>250</v>
      </c>
      <c r="O510" s="67" t="s">
        <v>2236</v>
      </c>
      <c r="P510" s="32"/>
      <c r="Q510" s="32"/>
      <c r="R510" s="36"/>
      <c r="S510" s="36"/>
      <c r="T510" s="47">
        <v>1522704</v>
      </c>
      <c r="U510" s="47">
        <f t="shared" si="58"/>
        <v>1522704</v>
      </c>
      <c r="V510" s="44"/>
      <c r="W510" s="44">
        <v>2016</v>
      </c>
      <c r="X510" s="72" t="s">
        <v>2101</v>
      </c>
    </row>
    <row r="511" spans="1:134" ht="76.5" customHeight="1" x14ac:dyDescent="0.25">
      <c r="A511" s="70" t="s">
        <v>2114</v>
      </c>
      <c r="B511" s="32" t="s">
        <v>28</v>
      </c>
      <c r="C511" s="32" t="s">
        <v>1058</v>
      </c>
      <c r="D511" s="33" t="s">
        <v>1088</v>
      </c>
      <c r="E511" s="33" t="s">
        <v>1089</v>
      </c>
      <c r="F511" s="33" t="s">
        <v>2115</v>
      </c>
      <c r="G511" s="32" t="s">
        <v>32</v>
      </c>
      <c r="H511" s="138">
        <v>0</v>
      </c>
      <c r="I511" s="32">
        <v>710000000</v>
      </c>
      <c r="J511" s="32" t="s">
        <v>33</v>
      </c>
      <c r="K511" s="32" t="s">
        <v>223</v>
      </c>
      <c r="L511" s="32" t="s">
        <v>2116</v>
      </c>
      <c r="M511" s="32"/>
      <c r="N511" s="32" t="s">
        <v>109</v>
      </c>
      <c r="O511" s="67" t="s">
        <v>2236</v>
      </c>
      <c r="P511" s="32"/>
      <c r="Q511" s="32"/>
      <c r="R511" s="36"/>
      <c r="S511" s="36"/>
      <c r="T511" s="47">
        <v>1200000</v>
      </c>
      <c r="U511" s="47">
        <f t="shared" si="58"/>
        <v>1200000</v>
      </c>
      <c r="V511" s="44"/>
      <c r="W511" s="44">
        <v>2016</v>
      </c>
      <c r="X511" s="72" t="s">
        <v>2101</v>
      </c>
    </row>
    <row r="512" spans="1:134" s="101" customFormat="1" ht="76.5" customHeight="1" x14ac:dyDescent="0.2">
      <c r="A512" s="70" t="s">
        <v>2117</v>
      </c>
      <c r="B512" s="32" t="s">
        <v>28</v>
      </c>
      <c r="C512" s="32" t="s">
        <v>1058</v>
      </c>
      <c r="D512" s="33" t="s">
        <v>1088</v>
      </c>
      <c r="E512" s="33" t="s">
        <v>1089</v>
      </c>
      <c r="F512" s="33" t="s">
        <v>1090</v>
      </c>
      <c r="G512" s="32" t="s">
        <v>32</v>
      </c>
      <c r="H512" s="138">
        <v>0</v>
      </c>
      <c r="I512" s="32">
        <v>710000000</v>
      </c>
      <c r="J512" s="32" t="s">
        <v>33</v>
      </c>
      <c r="K512" s="32" t="s">
        <v>100</v>
      </c>
      <c r="L512" s="32" t="s">
        <v>1167</v>
      </c>
      <c r="M512" s="32"/>
      <c r="N512" s="32" t="s">
        <v>232</v>
      </c>
      <c r="O512" s="67" t="s">
        <v>2236</v>
      </c>
      <c r="P512" s="32"/>
      <c r="Q512" s="32"/>
      <c r="R512" s="36"/>
      <c r="S512" s="36"/>
      <c r="T512" s="47">
        <v>713000</v>
      </c>
      <c r="U512" s="47">
        <f t="shared" si="58"/>
        <v>713000</v>
      </c>
      <c r="V512" s="32"/>
      <c r="W512" s="44">
        <v>2016</v>
      </c>
      <c r="X512" s="72" t="s">
        <v>2101</v>
      </c>
    </row>
    <row r="513" spans="1:135" s="101" customFormat="1" ht="89.25" x14ac:dyDescent="0.2">
      <c r="A513" s="70" t="s">
        <v>2118</v>
      </c>
      <c r="B513" s="41" t="s">
        <v>28</v>
      </c>
      <c r="C513" s="41" t="s">
        <v>238</v>
      </c>
      <c r="D513" s="98" t="s">
        <v>243</v>
      </c>
      <c r="E513" s="98" t="s">
        <v>243</v>
      </c>
      <c r="F513" s="98" t="s">
        <v>2119</v>
      </c>
      <c r="G513" s="41" t="s">
        <v>32</v>
      </c>
      <c r="H513" s="39">
        <v>100</v>
      </c>
      <c r="I513" s="41">
        <v>710000000</v>
      </c>
      <c r="J513" s="32" t="s">
        <v>33</v>
      </c>
      <c r="K513" s="41" t="s">
        <v>580</v>
      </c>
      <c r="L513" s="32" t="s">
        <v>44</v>
      </c>
      <c r="M513" s="41"/>
      <c r="N513" s="41" t="s">
        <v>50</v>
      </c>
      <c r="O513" s="66" t="s">
        <v>2262</v>
      </c>
      <c r="P513" s="100"/>
      <c r="Q513" s="41"/>
      <c r="R513" s="65"/>
      <c r="S513" s="65"/>
      <c r="T513" s="48">
        <v>0</v>
      </c>
      <c r="U513" s="48">
        <v>0</v>
      </c>
      <c r="V513" s="41" t="s">
        <v>38</v>
      </c>
      <c r="W513" s="41">
        <v>2016</v>
      </c>
      <c r="X513" s="72" t="s">
        <v>2713</v>
      </c>
    </row>
    <row r="514" spans="1:135" s="127" customFormat="1" ht="89.25" x14ac:dyDescent="0.2">
      <c r="A514" s="70" t="s">
        <v>2759</v>
      </c>
      <c r="B514" s="41" t="s">
        <v>28</v>
      </c>
      <c r="C514" s="41" t="s">
        <v>238</v>
      </c>
      <c r="D514" s="98" t="s">
        <v>243</v>
      </c>
      <c r="E514" s="98" t="s">
        <v>243</v>
      </c>
      <c r="F514" s="98" t="s">
        <v>2119</v>
      </c>
      <c r="G514" s="41" t="s">
        <v>32</v>
      </c>
      <c r="H514" s="39">
        <v>100</v>
      </c>
      <c r="I514" s="41">
        <v>710000000</v>
      </c>
      <c r="J514" s="32" t="s">
        <v>33</v>
      </c>
      <c r="K514" s="41" t="s">
        <v>563</v>
      </c>
      <c r="L514" s="32" t="s">
        <v>44</v>
      </c>
      <c r="M514" s="41"/>
      <c r="N514" s="41" t="s">
        <v>570</v>
      </c>
      <c r="O514" s="66" t="s">
        <v>2262</v>
      </c>
      <c r="P514" s="100"/>
      <c r="Q514" s="41"/>
      <c r="R514" s="65"/>
      <c r="S514" s="65"/>
      <c r="T514" s="48">
        <v>0</v>
      </c>
      <c r="U514" s="48">
        <v>0</v>
      </c>
      <c r="V514" s="41" t="s">
        <v>38</v>
      </c>
      <c r="W514" s="41">
        <v>2016</v>
      </c>
      <c r="X514" s="72" t="s">
        <v>2862</v>
      </c>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c r="AZ514" s="26"/>
      <c r="BA514" s="26"/>
      <c r="BB514" s="26"/>
      <c r="BC514" s="26"/>
      <c r="BD514" s="26"/>
      <c r="BE514" s="26"/>
      <c r="BF514" s="26"/>
      <c r="BG514" s="26"/>
      <c r="BH514" s="26"/>
      <c r="BI514" s="26"/>
      <c r="BJ514" s="26"/>
      <c r="BK514" s="26"/>
      <c r="BL514" s="26"/>
      <c r="BM514" s="26"/>
      <c r="BN514" s="26"/>
      <c r="BO514" s="26"/>
      <c r="BP514" s="26"/>
      <c r="BQ514" s="26"/>
      <c r="BR514" s="26"/>
      <c r="BS514" s="26"/>
      <c r="BT514" s="26"/>
      <c r="BU514" s="26"/>
      <c r="BV514" s="26"/>
      <c r="BW514" s="26"/>
      <c r="BX514" s="26"/>
      <c r="BY514" s="26"/>
      <c r="BZ514" s="26"/>
      <c r="CA514" s="26"/>
      <c r="CB514" s="26"/>
      <c r="CC514" s="26"/>
      <c r="CD514" s="26"/>
      <c r="CE514" s="26"/>
      <c r="CF514" s="26"/>
      <c r="CG514" s="26"/>
      <c r="CH514" s="26"/>
      <c r="CI514" s="26"/>
      <c r="CJ514" s="26"/>
      <c r="CK514" s="26"/>
      <c r="CL514" s="26"/>
      <c r="CM514" s="26"/>
      <c r="CN514" s="26"/>
      <c r="CO514" s="26"/>
      <c r="CP514" s="26"/>
      <c r="CQ514" s="26"/>
      <c r="CR514" s="26"/>
      <c r="CS514" s="26"/>
      <c r="CT514" s="26"/>
      <c r="CU514" s="26"/>
      <c r="CV514" s="26"/>
      <c r="CW514" s="26"/>
      <c r="CX514" s="26"/>
      <c r="CY514" s="26"/>
      <c r="CZ514" s="26"/>
      <c r="DA514" s="26"/>
      <c r="DB514" s="26"/>
      <c r="DC514" s="26"/>
      <c r="DD514" s="26"/>
      <c r="DE514" s="26"/>
      <c r="DF514" s="26"/>
      <c r="DG514" s="26"/>
      <c r="DH514" s="26"/>
      <c r="DI514" s="26"/>
      <c r="DJ514" s="26"/>
      <c r="DK514" s="26"/>
      <c r="DL514" s="26"/>
      <c r="DM514" s="26"/>
      <c r="DN514" s="26"/>
      <c r="DO514" s="26"/>
      <c r="DP514" s="26"/>
      <c r="DQ514" s="26"/>
      <c r="DR514" s="26"/>
      <c r="DS514" s="26"/>
      <c r="DT514" s="26"/>
      <c r="DU514" s="26"/>
      <c r="DV514" s="26"/>
      <c r="DW514" s="26"/>
      <c r="DX514" s="26"/>
      <c r="DY514" s="26"/>
      <c r="DZ514" s="26"/>
      <c r="EA514" s="26"/>
      <c r="EB514" s="26"/>
      <c r="EC514" s="26"/>
      <c r="ED514" s="26"/>
    </row>
    <row r="515" spans="1:135" s="127" customFormat="1" ht="89.25" x14ac:dyDescent="0.2">
      <c r="A515" s="70" t="s">
        <v>2993</v>
      </c>
      <c r="B515" s="41" t="s">
        <v>28</v>
      </c>
      <c r="C515" s="41" t="s">
        <v>238</v>
      </c>
      <c r="D515" s="98" t="s">
        <v>243</v>
      </c>
      <c r="E515" s="98" t="s">
        <v>243</v>
      </c>
      <c r="F515" s="98" t="s">
        <v>2119</v>
      </c>
      <c r="G515" s="41" t="s">
        <v>32</v>
      </c>
      <c r="H515" s="39">
        <v>100</v>
      </c>
      <c r="I515" s="41">
        <v>710000000</v>
      </c>
      <c r="J515" s="32" t="s">
        <v>33</v>
      </c>
      <c r="K515" s="41" t="s">
        <v>116</v>
      </c>
      <c r="L515" s="32" t="s">
        <v>44</v>
      </c>
      <c r="M515" s="41"/>
      <c r="N515" s="41" t="s">
        <v>2994</v>
      </c>
      <c r="O515" s="66" t="s">
        <v>2262</v>
      </c>
      <c r="P515" s="100"/>
      <c r="Q515" s="41"/>
      <c r="R515" s="65"/>
      <c r="S515" s="65"/>
      <c r="T515" s="48">
        <v>1444709.9999999998</v>
      </c>
      <c r="U515" s="48">
        <v>1618075.2</v>
      </c>
      <c r="V515" s="41" t="s">
        <v>38</v>
      </c>
      <c r="W515" s="41">
        <v>2016</v>
      </c>
      <c r="X515" s="142" t="s">
        <v>2995</v>
      </c>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U515" s="26"/>
      <c r="AV515" s="26"/>
      <c r="AW515" s="26"/>
      <c r="AX515" s="26"/>
      <c r="AY515" s="26"/>
      <c r="AZ515" s="26"/>
      <c r="BA515" s="26"/>
      <c r="BB515" s="26"/>
      <c r="BC515" s="26"/>
      <c r="BD515" s="26"/>
      <c r="BE515" s="26"/>
      <c r="BF515" s="26"/>
      <c r="BG515" s="26"/>
      <c r="BH515" s="26"/>
      <c r="BI515" s="26"/>
      <c r="BJ515" s="26"/>
      <c r="BK515" s="26"/>
      <c r="BL515" s="26"/>
      <c r="BM515" s="26"/>
      <c r="BN515" s="26"/>
      <c r="BO515" s="26"/>
      <c r="BP515" s="26"/>
      <c r="BQ515" s="26"/>
      <c r="BR515" s="26"/>
      <c r="BS515" s="26"/>
      <c r="BT515" s="26"/>
      <c r="BU515" s="26"/>
      <c r="BV515" s="26"/>
      <c r="BW515" s="26"/>
      <c r="BX515" s="26"/>
      <c r="BY515" s="26"/>
      <c r="BZ515" s="26"/>
      <c r="CA515" s="26"/>
      <c r="CB515" s="26"/>
      <c r="CC515" s="26"/>
      <c r="CD515" s="26"/>
      <c r="CE515" s="26"/>
      <c r="CF515" s="26"/>
      <c r="CG515" s="26"/>
      <c r="CH515" s="26"/>
      <c r="CI515" s="26"/>
      <c r="CJ515" s="26"/>
      <c r="CK515" s="26"/>
      <c r="CL515" s="26"/>
      <c r="CM515" s="26"/>
      <c r="CN515" s="26"/>
      <c r="CO515" s="26"/>
      <c r="CP515" s="26"/>
      <c r="CQ515" s="26"/>
      <c r="CR515" s="26"/>
      <c r="CS515" s="26"/>
      <c r="CT515" s="26"/>
      <c r="CU515" s="26"/>
      <c r="CV515" s="26"/>
      <c r="CW515" s="26"/>
      <c r="CX515" s="26"/>
      <c r="CY515" s="26"/>
      <c r="CZ515" s="26"/>
      <c r="DA515" s="26"/>
      <c r="DB515" s="26"/>
      <c r="DC515" s="26"/>
      <c r="DD515" s="26"/>
      <c r="DE515" s="26"/>
      <c r="DF515" s="26"/>
      <c r="DG515" s="26"/>
      <c r="DH515" s="26"/>
      <c r="DI515" s="26"/>
      <c r="DJ515" s="26"/>
      <c r="DK515" s="26"/>
      <c r="DL515" s="26"/>
      <c r="DM515" s="26"/>
      <c r="DN515" s="26"/>
      <c r="DO515" s="26"/>
      <c r="DP515" s="26"/>
      <c r="DQ515" s="26"/>
      <c r="DR515" s="26"/>
      <c r="DS515" s="26"/>
      <c r="DT515" s="26"/>
      <c r="DU515" s="26"/>
      <c r="DV515" s="26"/>
      <c r="DW515" s="26"/>
      <c r="DX515" s="26"/>
      <c r="DY515" s="26"/>
      <c r="DZ515" s="26"/>
      <c r="EA515" s="26"/>
      <c r="EB515" s="26"/>
      <c r="EC515" s="26"/>
      <c r="ED515" s="26"/>
    </row>
    <row r="516" spans="1:135" s="101" customFormat="1" ht="83.25" customHeight="1" x14ac:dyDescent="0.2">
      <c r="A516" s="70" t="s">
        <v>2120</v>
      </c>
      <c r="B516" s="32" t="s">
        <v>28</v>
      </c>
      <c r="C516" s="32" t="s">
        <v>289</v>
      </c>
      <c r="D516" s="98" t="s">
        <v>290</v>
      </c>
      <c r="E516" s="98" t="s">
        <v>290</v>
      </c>
      <c r="F516" s="98" t="s">
        <v>291</v>
      </c>
      <c r="G516" s="32" t="s">
        <v>2225</v>
      </c>
      <c r="H516" s="43">
        <v>100</v>
      </c>
      <c r="I516" s="32">
        <v>710000000</v>
      </c>
      <c r="J516" s="32" t="s">
        <v>33</v>
      </c>
      <c r="K516" s="32" t="s">
        <v>2017</v>
      </c>
      <c r="L516" s="32" t="s">
        <v>2121</v>
      </c>
      <c r="M516" s="32"/>
      <c r="N516" s="32" t="s">
        <v>2220</v>
      </c>
      <c r="O516" s="35" t="s">
        <v>2264</v>
      </c>
      <c r="P516" s="44"/>
      <c r="Q516" s="44"/>
      <c r="R516" s="47"/>
      <c r="S516" s="47"/>
      <c r="T516" s="36">
        <v>7118187.8999999994</v>
      </c>
      <c r="U516" s="36">
        <v>7972370.4500000002</v>
      </c>
      <c r="V516" s="32"/>
      <c r="W516" s="32">
        <v>2016</v>
      </c>
      <c r="X516" s="142" t="s">
        <v>2297</v>
      </c>
    </row>
    <row r="517" spans="1:135" s="101" customFormat="1" ht="83.25" customHeight="1" x14ac:dyDescent="0.2">
      <c r="A517" s="70" t="s">
        <v>2122</v>
      </c>
      <c r="B517" s="32" t="s">
        <v>28</v>
      </c>
      <c r="C517" s="32" t="s">
        <v>289</v>
      </c>
      <c r="D517" s="98" t="s">
        <v>290</v>
      </c>
      <c r="E517" s="98" t="s">
        <v>290</v>
      </c>
      <c r="F517" s="98" t="s">
        <v>291</v>
      </c>
      <c r="G517" s="32" t="s">
        <v>2225</v>
      </c>
      <c r="H517" s="43">
        <v>100</v>
      </c>
      <c r="I517" s="32">
        <v>710000000</v>
      </c>
      <c r="J517" s="32" t="s">
        <v>33</v>
      </c>
      <c r="K517" s="32" t="s">
        <v>2017</v>
      </c>
      <c r="L517" s="32" t="s">
        <v>2123</v>
      </c>
      <c r="M517" s="32"/>
      <c r="N517" s="32" t="s">
        <v>2220</v>
      </c>
      <c r="O517" s="35" t="s">
        <v>2264</v>
      </c>
      <c r="P517" s="44"/>
      <c r="Q517" s="44"/>
      <c r="R517" s="47"/>
      <c r="S517" s="47"/>
      <c r="T517" s="36">
        <f>U517/1.12</f>
        <v>8304552.1071428554</v>
      </c>
      <c r="U517" s="36">
        <v>9301098.3599999994</v>
      </c>
      <c r="V517" s="32"/>
      <c r="W517" s="32">
        <v>2016</v>
      </c>
      <c r="X517" s="142" t="s">
        <v>2297</v>
      </c>
    </row>
    <row r="518" spans="1:135" s="101" customFormat="1" ht="83.25" customHeight="1" x14ac:dyDescent="0.2">
      <c r="A518" s="70" t="s">
        <v>2124</v>
      </c>
      <c r="B518" s="32" t="s">
        <v>28</v>
      </c>
      <c r="C518" s="32" t="s">
        <v>289</v>
      </c>
      <c r="D518" s="98" t="s">
        <v>290</v>
      </c>
      <c r="E518" s="98" t="s">
        <v>290</v>
      </c>
      <c r="F518" s="98" t="s">
        <v>291</v>
      </c>
      <c r="G518" s="32" t="s">
        <v>2225</v>
      </c>
      <c r="H518" s="43">
        <v>100</v>
      </c>
      <c r="I518" s="32">
        <v>710000000</v>
      </c>
      <c r="J518" s="32" t="s">
        <v>33</v>
      </c>
      <c r="K518" s="32" t="s">
        <v>2017</v>
      </c>
      <c r="L518" s="32" t="s">
        <v>2125</v>
      </c>
      <c r="M518" s="32"/>
      <c r="N518" s="32" t="s">
        <v>2220</v>
      </c>
      <c r="O518" s="35" t="s">
        <v>2264</v>
      </c>
      <c r="P518" s="44"/>
      <c r="Q518" s="44"/>
      <c r="R518" s="47"/>
      <c r="S518" s="47"/>
      <c r="T518" s="36">
        <v>3559093.9499999997</v>
      </c>
      <c r="U518" s="36">
        <v>3986185.22</v>
      </c>
      <c r="V518" s="32"/>
      <c r="W518" s="32">
        <v>2016</v>
      </c>
      <c r="X518" s="142" t="s">
        <v>2297</v>
      </c>
    </row>
    <row r="519" spans="1:135" s="127" customFormat="1" ht="38.25" x14ac:dyDescent="0.25">
      <c r="A519" s="70" t="s">
        <v>2126</v>
      </c>
      <c r="B519" s="32" t="s">
        <v>28</v>
      </c>
      <c r="C519" s="44" t="s">
        <v>2127</v>
      </c>
      <c r="D519" s="140" t="s">
        <v>2128</v>
      </c>
      <c r="E519" s="140" t="s">
        <v>2128</v>
      </c>
      <c r="F519" s="140" t="s">
        <v>2129</v>
      </c>
      <c r="G519" s="32" t="s">
        <v>2225</v>
      </c>
      <c r="H519" s="46">
        <v>50</v>
      </c>
      <c r="I519" s="32">
        <v>710000000</v>
      </c>
      <c r="J519" s="32" t="s">
        <v>33</v>
      </c>
      <c r="K519" s="32" t="s">
        <v>2017</v>
      </c>
      <c r="L519" s="32" t="s">
        <v>44</v>
      </c>
      <c r="M519" s="44"/>
      <c r="N519" s="44" t="s">
        <v>580</v>
      </c>
      <c r="O519" s="35" t="s">
        <v>2240</v>
      </c>
      <c r="P519" s="44"/>
      <c r="Q519" s="44"/>
      <c r="R519" s="36"/>
      <c r="S519" s="36"/>
      <c r="T519" s="36">
        <v>0</v>
      </c>
      <c r="U519" s="36">
        <v>0</v>
      </c>
      <c r="V519" s="48"/>
      <c r="W519" s="32">
        <v>2016</v>
      </c>
      <c r="X519" s="72" t="s">
        <v>2862</v>
      </c>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c r="AZ519" s="26"/>
      <c r="BA519" s="26"/>
      <c r="BB519" s="26"/>
      <c r="BC519" s="26"/>
      <c r="BD519" s="26"/>
      <c r="BE519" s="26"/>
      <c r="BF519" s="26"/>
      <c r="BG519" s="26"/>
      <c r="BH519" s="26"/>
      <c r="BI519" s="26"/>
      <c r="BJ519" s="26"/>
      <c r="BK519" s="26"/>
      <c r="BL519" s="26"/>
      <c r="BM519" s="26"/>
      <c r="BN519" s="26"/>
      <c r="BO519" s="26"/>
      <c r="BP519" s="26"/>
      <c r="BQ519" s="26"/>
      <c r="BR519" s="26"/>
      <c r="BS519" s="26"/>
      <c r="BT519" s="26"/>
      <c r="BU519" s="26"/>
      <c r="BV519" s="26"/>
      <c r="BW519" s="26"/>
      <c r="BX519" s="26"/>
      <c r="BY519" s="26"/>
      <c r="BZ519" s="26"/>
      <c r="CA519" s="26"/>
      <c r="CB519" s="26"/>
      <c r="CC519" s="26"/>
      <c r="CD519" s="26"/>
      <c r="CE519" s="26"/>
      <c r="CF519" s="26"/>
      <c r="CG519" s="26"/>
      <c r="CH519" s="26"/>
      <c r="CI519" s="26"/>
      <c r="CJ519" s="26"/>
      <c r="CK519" s="26"/>
      <c r="CL519" s="26"/>
      <c r="CM519" s="26"/>
      <c r="CN519" s="26"/>
      <c r="CO519" s="26"/>
      <c r="CP519" s="26"/>
      <c r="CQ519" s="26"/>
      <c r="CR519" s="26"/>
      <c r="CS519" s="26"/>
      <c r="CT519" s="26"/>
      <c r="CU519" s="26"/>
      <c r="CV519" s="26"/>
      <c r="CW519" s="26"/>
      <c r="CX519" s="26"/>
      <c r="CY519" s="26"/>
      <c r="CZ519" s="26"/>
      <c r="DA519" s="26"/>
      <c r="DB519" s="26"/>
      <c r="DC519" s="26"/>
      <c r="DD519" s="26"/>
      <c r="DE519" s="26"/>
      <c r="DF519" s="26"/>
      <c r="DG519" s="26"/>
      <c r="DH519" s="26"/>
      <c r="DI519" s="26"/>
      <c r="DJ519" s="26"/>
      <c r="DK519" s="26"/>
      <c r="DL519" s="26"/>
      <c r="DM519" s="26"/>
      <c r="DN519" s="26"/>
      <c r="DO519" s="26"/>
      <c r="DP519" s="26"/>
      <c r="DQ519" s="26"/>
      <c r="DR519" s="26"/>
      <c r="DS519" s="26"/>
      <c r="DT519" s="26"/>
      <c r="DU519" s="26"/>
      <c r="DV519" s="26"/>
      <c r="DW519" s="26"/>
      <c r="DX519" s="26"/>
      <c r="DY519" s="26"/>
      <c r="DZ519" s="26"/>
      <c r="EA519" s="26"/>
      <c r="EB519" s="26"/>
      <c r="EC519" s="26"/>
      <c r="ED519" s="26"/>
    </row>
    <row r="520" spans="1:135" s="127" customFormat="1" ht="38.25" x14ac:dyDescent="0.25">
      <c r="A520" s="70" t="s">
        <v>2996</v>
      </c>
      <c r="B520" s="32" t="s">
        <v>28</v>
      </c>
      <c r="C520" s="44" t="s">
        <v>2127</v>
      </c>
      <c r="D520" s="140" t="s">
        <v>2128</v>
      </c>
      <c r="E520" s="140" t="s">
        <v>2128</v>
      </c>
      <c r="F520" s="140" t="s">
        <v>2129</v>
      </c>
      <c r="G520" s="32" t="s">
        <v>2225</v>
      </c>
      <c r="H520" s="46">
        <v>50</v>
      </c>
      <c r="I520" s="32">
        <v>710000000</v>
      </c>
      <c r="J520" s="32" t="s">
        <v>33</v>
      </c>
      <c r="K520" s="32" t="s">
        <v>563</v>
      </c>
      <c r="L520" s="32" t="s">
        <v>44</v>
      </c>
      <c r="M520" s="44"/>
      <c r="N520" s="44" t="s">
        <v>2722</v>
      </c>
      <c r="O520" s="35" t="s">
        <v>2240</v>
      </c>
      <c r="P520" s="44"/>
      <c r="Q520" s="44"/>
      <c r="R520" s="36"/>
      <c r="S520" s="36"/>
      <c r="T520" s="36">
        <v>8000000</v>
      </c>
      <c r="U520" s="36">
        <v>8960000</v>
      </c>
      <c r="V520" s="48"/>
      <c r="W520" s="32">
        <v>2016</v>
      </c>
      <c r="X520" s="142" t="s">
        <v>2890</v>
      </c>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c r="AZ520" s="26"/>
      <c r="BA520" s="26"/>
      <c r="BB520" s="26"/>
      <c r="BC520" s="26"/>
      <c r="BD520" s="26"/>
      <c r="BE520" s="26"/>
      <c r="BF520" s="26"/>
      <c r="BG520" s="26"/>
      <c r="BH520" s="26"/>
      <c r="BI520" s="26"/>
      <c r="BJ520" s="26"/>
      <c r="BK520" s="26"/>
      <c r="BL520" s="26"/>
      <c r="BM520" s="26"/>
      <c r="BN520" s="26"/>
      <c r="BO520" s="26"/>
      <c r="BP520" s="26"/>
      <c r="BQ520" s="26"/>
      <c r="BR520" s="26"/>
      <c r="BS520" s="26"/>
      <c r="BT520" s="26"/>
      <c r="BU520" s="26"/>
      <c r="BV520" s="26"/>
      <c r="BW520" s="26"/>
      <c r="BX520" s="26"/>
      <c r="BY520" s="26"/>
      <c r="BZ520" s="26"/>
      <c r="CA520" s="26"/>
      <c r="CB520" s="26"/>
      <c r="CC520" s="26"/>
      <c r="CD520" s="26"/>
      <c r="CE520" s="26"/>
      <c r="CF520" s="26"/>
      <c r="CG520" s="26"/>
      <c r="CH520" s="26"/>
      <c r="CI520" s="26"/>
      <c r="CJ520" s="26"/>
      <c r="CK520" s="26"/>
      <c r="CL520" s="26"/>
      <c r="CM520" s="26"/>
      <c r="CN520" s="26"/>
      <c r="CO520" s="26"/>
      <c r="CP520" s="26"/>
      <c r="CQ520" s="26"/>
      <c r="CR520" s="26"/>
      <c r="CS520" s="26"/>
      <c r="CT520" s="26"/>
      <c r="CU520" s="26"/>
      <c r="CV520" s="26"/>
      <c r="CW520" s="26"/>
      <c r="CX520" s="26"/>
      <c r="CY520" s="26"/>
      <c r="CZ520" s="26"/>
      <c r="DA520" s="26"/>
      <c r="DB520" s="26"/>
      <c r="DC520" s="26"/>
      <c r="DD520" s="26"/>
      <c r="DE520" s="26"/>
      <c r="DF520" s="26"/>
      <c r="DG520" s="26"/>
      <c r="DH520" s="26"/>
      <c r="DI520" s="26"/>
      <c r="DJ520" s="26"/>
      <c r="DK520" s="26"/>
      <c r="DL520" s="26"/>
      <c r="DM520" s="26"/>
      <c r="DN520" s="26"/>
      <c r="DO520" s="26"/>
      <c r="DP520" s="26"/>
      <c r="DQ520" s="26"/>
      <c r="DR520" s="26"/>
      <c r="DS520" s="26"/>
      <c r="DT520" s="26"/>
      <c r="DU520" s="26"/>
      <c r="DV520" s="26"/>
      <c r="DW520" s="26"/>
      <c r="DX520" s="26"/>
      <c r="DY520" s="26"/>
      <c r="DZ520" s="26"/>
      <c r="EA520" s="26"/>
      <c r="EB520" s="26"/>
      <c r="EC520" s="26"/>
      <c r="ED520" s="26"/>
    </row>
    <row r="521" spans="1:135" s="101" customFormat="1" ht="174" customHeight="1" x14ac:dyDescent="0.2">
      <c r="A521" s="70" t="s">
        <v>2130</v>
      </c>
      <c r="B521" s="32" t="s">
        <v>28</v>
      </c>
      <c r="C521" s="32" t="s">
        <v>2131</v>
      </c>
      <c r="D521" s="145" t="s">
        <v>2132</v>
      </c>
      <c r="E521" s="145" t="s">
        <v>2132</v>
      </c>
      <c r="F521" s="145" t="s">
        <v>2133</v>
      </c>
      <c r="G521" s="32" t="s">
        <v>32</v>
      </c>
      <c r="H521" s="34">
        <v>0</v>
      </c>
      <c r="I521" s="32">
        <v>710000000</v>
      </c>
      <c r="J521" s="32" t="s">
        <v>33</v>
      </c>
      <c r="K521" s="32" t="s">
        <v>183</v>
      </c>
      <c r="L521" s="32" t="s">
        <v>33</v>
      </c>
      <c r="M521" s="32"/>
      <c r="N521" s="32" t="s">
        <v>183</v>
      </c>
      <c r="O521" s="35" t="s">
        <v>2254</v>
      </c>
      <c r="P521" s="32"/>
      <c r="Q521" s="32"/>
      <c r="R521" s="36"/>
      <c r="S521" s="36"/>
      <c r="T521" s="68">
        <f>U521/1.12</f>
        <v>1517857.1428571427</v>
      </c>
      <c r="U521" s="68">
        <v>1700000</v>
      </c>
      <c r="V521" s="32"/>
      <c r="W521" s="37">
        <v>2016</v>
      </c>
      <c r="X521" s="142" t="s">
        <v>2297</v>
      </c>
    </row>
    <row r="522" spans="1:135" s="101" customFormat="1" ht="38.25" customHeight="1" x14ac:dyDescent="0.2">
      <c r="A522" s="70" t="s">
        <v>2450</v>
      </c>
      <c r="B522" s="32" t="s">
        <v>28</v>
      </c>
      <c r="C522" s="32" t="s">
        <v>547</v>
      </c>
      <c r="D522" s="33" t="s">
        <v>1391</v>
      </c>
      <c r="E522" s="33" t="s">
        <v>1391</v>
      </c>
      <c r="F522" s="33" t="s">
        <v>548</v>
      </c>
      <c r="G522" s="32" t="s">
        <v>32</v>
      </c>
      <c r="H522" s="34">
        <v>100</v>
      </c>
      <c r="I522" s="32">
        <v>710000000</v>
      </c>
      <c r="J522" s="32" t="s">
        <v>33</v>
      </c>
      <c r="K522" s="32" t="s">
        <v>2017</v>
      </c>
      <c r="L522" s="32" t="s">
        <v>33</v>
      </c>
      <c r="M522" s="32"/>
      <c r="N522" s="32" t="s">
        <v>57</v>
      </c>
      <c r="O522" s="32" t="s">
        <v>2263</v>
      </c>
      <c r="P522" s="32"/>
      <c r="Q522" s="32"/>
      <c r="R522" s="36"/>
      <c r="S522" s="36"/>
      <c r="T522" s="47">
        <v>776623700.90464282</v>
      </c>
      <c r="U522" s="47">
        <v>869818545.01320004</v>
      </c>
      <c r="V522" s="32"/>
      <c r="W522" s="37">
        <v>2016</v>
      </c>
      <c r="X522" s="142" t="s">
        <v>2312</v>
      </c>
    </row>
    <row r="523" spans="1:135" s="127" customFormat="1" ht="70.5" customHeight="1" x14ac:dyDescent="0.25">
      <c r="A523" s="120" t="s">
        <v>2451</v>
      </c>
      <c r="B523" s="32" t="s">
        <v>28</v>
      </c>
      <c r="C523" s="44" t="s">
        <v>2452</v>
      </c>
      <c r="D523" s="98" t="s">
        <v>2453</v>
      </c>
      <c r="E523" s="98" t="s">
        <v>2453</v>
      </c>
      <c r="F523" s="98" t="s">
        <v>2454</v>
      </c>
      <c r="G523" s="32" t="s">
        <v>32</v>
      </c>
      <c r="H523" s="34">
        <v>65</v>
      </c>
      <c r="I523" s="32">
        <v>710000000</v>
      </c>
      <c r="J523" s="32" t="s">
        <v>33</v>
      </c>
      <c r="K523" s="32" t="s">
        <v>580</v>
      </c>
      <c r="L523" s="32" t="s">
        <v>44</v>
      </c>
      <c r="M523" s="44"/>
      <c r="N523" s="32" t="s">
        <v>1549</v>
      </c>
      <c r="O523" s="35" t="s">
        <v>2443</v>
      </c>
      <c r="P523" s="32"/>
      <c r="Q523" s="32"/>
      <c r="R523" s="36"/>
      <c r="S523" s="36"/>
      <c r="T523" s="47">
        <v>0</v>
      </c>
      <c r="U523" s="47">
        <v>0</v>
      </c>
      <c r="V523" s="32"/>
      <c r="W523" s="37">
        <v>2016</v>
      </c>
      <c r="X523" s="72" t="s">
        <v>3211</v>
      </c>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c r="AZ523" s="26"/>
      <c r="BA523" s="26"/>
      <c r="BB523" s="26"/>
      <c r="BC523" s="26"/>
      <c r="BD523" s="26"/>
      <c r="BE523" s="26"/>
      <c r="BF523" s="26"/>
      <c r="BG523" s="26"/>
      <c r="BH523" s="26"/>
      <c r="BI523" s="26"/>
      <c r="BJ523" s="26"/>
      <c r="BK523" s="26"/>
      <c r="BL523" s="26"/>
      <c r="BM523" s="26"/>
      <c r="BN523" s="26"/>
      <c r="BO523" s="26"/>
      <c r="BP523" s="26"/>
      <c r="BQ523" s="26"/>
      <c r="BR523" s="26"/>
      <c r="BS523" s="26"/>
      <c r="BT523" s="26"/>
      <c r="BU523" s="26"/>
      <c r="BV523" s="26"/>
      <c r="BW523" s="26"/>
      <c r="BX523" s="26"/>
      <c r="BY523" s="26"/>
      <c r="BZ523" s="26"/>
      <c r="CA523" s="26"/>
      <c r="CB523" s="26"/>
      <c r="CC523" s="26"/>
      <c r="CD523" s="26"/>
      <c r="CE523" s="26"/>
      <c r="CF523" s="26"/>
      <c r="CG523" s="26"/>
      <c r="CH523" s="26"/>
      <c r="CI523" s="26"/>
      <c r="CJ523" s="26"/>
      <c r="CK523" s="26"/>
      <c r="CL523" s="26"/>
      <c r="CM523" s="26"/>
      <c r="CN523" s="26"/>
      <c r="CO523" s="26"/>
      <c r="CP523" s="26"/>
      <c r="CQ523" s="26"/>
      <c r="CR523" s="26"/>
      <c r="CS523" s="26"/>
      <c r="CT523" s="26"/>
      <c r="CU523" s="26"/>
      <c r="CV523" s="26"/>
      <c r="CW523" s="26"/>
      <c r="CX523" s="26"/>
      <c r="CY523" s="26"/>
      <c r="CZ523" s="26"/>
      <c r="DA523" s="26"/>
      <c r="DB523" s="26"/>
      <c r="DC523" s="26"/>
      <c r="DD523" s="26"/>
      <c r="DE523" s="26"/>
      <c r="DF523" s="26"/>
      <c r="DG523" s="26"/>
      <c r="DH523" s="26"/>
      <c r="DI523" s="26"/>
      <c r="DJ523" s="26"/>
      <c r="DK523" s="26"/>
      <c r="DL523" s="26"/>
      <c r="DM523" s="26"/>
      <c r="DN523" s="26"/>
      <c r="DO523" s="26"/>
      <c r="DP523" s="26"/>
      <c r="DQ523" s="26"/>
      <c r="DR523" s="26"/>
      <c r="DS523" s="26"/>
      <c r="DT523" s="26"/>
      <c r="DU523" s="26"/>
      <c r="DV523" s="26"/>
      <c r="DW523" s="26"/>
      <c r="DX523" s="26"/>
      <c r="DY523" s="26"/>
      <c r="DZ523" s="26"/>
      <c r="EA523" s="26"/>
      <c r="EB523" s="26"/>
      <c r="EC523" s="26"/>
      <c r="ED523" s="26"/>
      <c r="EE523" s="26"/>
    </row>
    <row r="524" spans="1:135" s="127" customFormat="1" ht="69.75" customHeight="1" x14ac:dyDescent="0.25">
      <c r="A524" s="120" t="s">
        <v>3246</v>
      </c>
      <c r="B524" s="32" t="s">
        <v>28</v>
      </c>
      <c r="C524" s="44" t="s">
        <v>2452</v>
      </c>
      <c r="D524" s="98" t="s">
        <v>2453</v>
      </c>
      <c r="E524" s="98" t="s">
        <v>2453</v>
      </c>
      <c r="F524" s="98" t="s">
        <v>2454</v>
      </c>
      <c r="G524" s="32" t="s">
        <v>32</v>
      </c>
      <c r="H524" s="34">
        <v>65</v>
      </c>
      <c r="I524" s="32">
        <v>710000000</v>
      </c>
      <c r="J524" s="32" t="s">
        <v>33</v>
      </c>
      <c r="K524" s="32" t="s">
        <v>109</v>
      </c>
      <c r="L524" s="32" t="s">
        <v>44</v>
      </c>
      <c r="M524" s="44"/>
      <c r="N524" s="32" t="s">
        <v>2955</v>
      </c>
      <c r="O524" s="35" t="s">
        <v>2443</v>
      </c>
      <c r="P524" s="32"/>
      <c r="Q524" s="32"/>
      <c r="R524" s="36"/>
      <c r="S524" s="36"/>
      <c r="T524" s="47">
        <f t="shared" ref="T524" si="59">U524/1.12</f>
        <v>85714285.714285702</v>
      </c>
      <c r="U524" s="47">
        <v>96000000</v>
      </c>
      <c r="V524" s="32"/>
      <c r="W524" s="37">
        <v>2016</v>
      </c>
      <c r="X524" s="72" t="s">
        <v>3247</v>
      </c>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U524" s="26"/>
      <c r="AV524" s="26"/>
      <c r="AW524" s="26"/>
      <c r="AX524" s="26"/>
      <c r="AY524" s="26"/>
      <c r="AZ524" s="26"/>
      <c r="BA524" s="26"/>
      <c r="BB524" s="26"/>
      <c r="BC524" s="26"/>
      <c r="BD524" s="26"/>
      <c r="BE524" s="26"/>
      <c r="BF524" s="26"/>
      <c r="BG524" s="26"/>
      <c r="BH524" s="26"/>
      <c r="BI524" s="26"/>
      <c r="BJ524" s="26"/>
      <c r="BK524" s="26"/>
      <c r="BL524" s="26"/>
      <c r="BM524" s="26"/>
      <c r="BN524" s="26"/>
      <c r="BO524" s="26"/>
      <c r="BP524" s="26"/>
      <c r="BQ524" s="26"/>
      <c r="BR524" s="26"/>
      <c r="BS524" s="26"/>
      <c r="BT524" s="26"/>
      <c r="BU524" s="26"/>
      <c r="BV524" s="26"/>
      <c r="BW524" s="26"/>
      <c r="BX524" s="26"/>
      <c r="BY524" s="26"/>
      <c r="BZ524" s="26"/>
      <c r="CA524" s="26"/>
      <c r="CB524" s="26"/>
      <c r="CC524" s="26"/>
      <c r="CD524" s="26"/>
      <c r="CE524" s="26"/>
      <c r="CF524" s="26"/>
      <c r="CG524" s="26"/>
      <c r="CH524" s="26"/>
      <c r="CI524" s="26"/>
      <c r="CJ524" s="26"/>
      <c r="CK524" s="26"/>
      <c r="CL524" s="26"/>
      <c r="CM524" s="26"/>
      <c r="CN524" s="26"/>
      <c r="CO524" s="26"/>
      <c r="CP524" s="26"/>
      <c r="CQ524" s="26"/>
      <c r="CR524" s="26"/>
      <c r="CS524" s="26"/>
      <c r="CT524" s="26"/>
      <c r="CU524" s="26"/>
      <c r="CV524" s="26"/>
      <c r="CW524" s="26"/>
      <c r="CX524" s="26"/>
      <c r="CY524" s="26"/>
      <c r="CZ524" s="26"/>
      <c r="DA524" s="26"/>
      <c r="DB524" s="26"/>
      <c r="DC524" s="26"/>
      <c r="DD524" s="26"/>
      <c r="DE524" s="26"/>
      <c r="DF524" s="26"/>
      <c r="DG524" s="26"/>
      <c r="DH524" s="26"/>
      <c r="DI524" s="26"/>
      <c r="DJ524" s="26"/>
      <c r="DK524" s="26"/>
      <c r="DL524" s="26"/>
      <c r="DM524" s="26"/>
      <c r="DN524" s="26"/>
      <c r="DO524" s="26"/>
      <c r="DP524" s="26"/>
      <c r="DQ524" s="26"/>
      <c r="DR524" s="26"/>
      <c r="DS524" s="26"/>
      <c r="DT524" s="26"/>
      <c r="DU524" s="26"/>
      <c r="DV524" s="26"/>
      <c r="DW524" s="26"/>
      <c r="DX524" s="26"/>
      <c r="DY524" s="26"/>
      <c r="DZ524" s="26"/>
      <c r="EA524" s="26"/>
      <c r="EB524" s="26"/>
      <c r="EC524" s="26"/>
      <c r="ED524" s="26"/>
      <c r="EE524" s="26"/>
    </row>
    <row r="525" spans="1:135" s="127" customFormat="1" ht="72" customHeight="1" x14ac:dyDescent="0.25">
      <c r="A525" s="120" t="s">
        <v>2455</v>
      </c>
      <c r="B525" s="32" t="s">
        <v>28</v>
      </c>
      <c r="C525" s="44" t="s">
        <v>1065</v>
      </c>
      <c r="D525" s="98" t="s">
        <v>1066</v>
      </c>
      <c r="E525" s="98" t="s">
        <v>1066</v>
      </c>
      <c r="F525" s="98" t="s">
        <v>2456</v>
      </c>
      <c r="G525" s="32" t="s">
        <v>32</v>
      </c>
      <c r="H525" s="34">
        <v>65</v>
      </c>
      <c r="I525" s="32">
        <v>710000000</v>
      </c>
      <c r="J525" s="32" t="s">
        <v>33</v>
      </c>
      <c r="K525" s="32" t="s">
        <v>580</v>
      </c>
      <c r="L525" s="32" t="s">
        <v>44</v>
      </c>
      <c r="M525" s="44"/>
      <c r="N525" s="44" t="s">
        <v>107</v>
      </c>
      <c r="O525" s="35" t="s">
        <v>2443</v>
      </c>
      <c r="P525" s="32"/>
      <c r="Q525" s="32"/>
      <c r="R525" s="36"/>
      <c r="S525" s="36"/>
      <c r="T525" s="47">
        <v>0</v>
      </c>
      <c r="U525" s="47">
        <v>0</v>
      </c>
      <c r="V525" s="32"/>
      <c r="W525" s="37">
        <v>2016</v>
      </c>
      <c r="X525" s="72" t="s">
        <v>3211</v>
      </c>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U525" s="26"/>
      <c r="AV525" s="26"/>
      <c r="AW525" s="26"/>
      <c r="AX525" s="26"/>
      <c r="AY525" s="26"/>
      <c r="AZ525" s="26"/>
      <c r="BA525" s="26"/>
      <c r="BB525" s="26"/>
      <c r="BC525" s="26"/>
      <c r="BD525" s="26"/>
      <c r="BE525" s="26"/>
      <c r="BF525" s="26"/>
      <c r="BG525" s="26"/>
      <c r="BH525" s="26"/>
      <c r="BI525" s="26"/>
      <c r="BJ525" s="26"/>
      <c r="BK525" s="26"/>
      <c r="BL525" s="26"/>
      <c r="BM525" s="26"/>
      <c r="BN525" s="26"/>
      <c r="BO525" s="26"/>
      <c r="BP525" s="26"/>
      <c r="BQ525" s="26"/>
      <c r="BR525" s="26"/>
      <c r="BS525" s="26"/>
      <c r="BT525" s="26"/>
      <c r="BU525" s="26"/>
      <c r="BV525" s="26"/>
      <c r="BW525" s="26"/>
      <c r="BX525" s="26"/>
      <c r="BY525" s="26"/>
      <c r="BZ525" s="26"/>
      <c r="CA525" s="26"/>
      <c r="CB525" s="26"/>
      <c r="CC525" s="26"/>
      <c r="CD525" s="26"/>
      <c r="CE525" s="26"/>
      <c r="CF525" s="26"/>
      <c r="CG525" s="26"/>
      <c r="CH525" s="26"/>
      <c r="CI525" s="26"/>
      <c r="CJ525" s="26"/>
      <c r="CK525" s="26"/>
      <c r="CL525" s="26"/>
      <c r="CM525" s="26"/>
      <c r="CN525" s="26"/>
      <c r="CO525" s="26"/>
      <c r="CP525" s="26"/>
      <c r="CQ525" s="26"/>
      <c r="CR525" s="26"/>
      <c r="CS525" s="26"/>
      <c r="CT525" s="26"/>
      <c r="CU525" s="26"/>
      <c r="CV525" s="26"/>
      <c r="CW525" s="26"/>
      <c r="CX525" s="26"/>
      <c r="CY525" s="26"/>
      <c r="CZ525" s="26"/>
      <c r="DA525" s="26"/>
      <c r="DB525" s="26"/>
      <c r="DC525" s="26"/>
      <c r="DD525" s="26"/>
      <c r="DE525" s="26"/>
      <c r="DF525" s="26"/>
      <c r="DG525" s="26"/>
      <c r="DH525" s="26"/>
      <c r="DI525" s="26"/>
      <c r="DJ525" s="26"/>
      <c r="DK525" s="26"/>
      <c r="DL525" s="26"/>
      <c r="DM525" s="26"/>
      <c r="DN525" s="26"/>
      <c r="DO525" s="26"/>
      <c r="DP525" s="26"/>
      <c r="DQ525" s="26"/>
      <c r="DR525" s="26"/>
      <c r="DS525" s="26"/>
      <c r="DT525" s="26"/>
      <c r="DU525" s="26"/>
      <c r="DV525" s="26"/>
      <c r="DW525" s="26"/>
      <c r="DX525" s="26"/>
      <c r="DY525" s="26"/>
      <c r="DZ525" s="26"/>
      <c r="EA525" s="26"/>
      <c r="EB525" s="26"/>
      <c r="EC525" s="26"/>
      <c r="ED525" s="26"/>
      <c r="EE525" s="26"/>
    </row>
    <row r="526" spans="1:135" s="127" customFormat="1" ht="71.25" customHeight="1" x14ac:dyDescent="0.25">
      <c r="A526" s="120" t="s">
        <v>3248</v>
      </c>
      <c r="B526" s="32" t="s">
        <v>28</v>
      </c>
      <c r="C526" s="44" t="s">
        <v>1065</v>
      </c>
      <c r="D526" s="98" t="s">
        <v>1066</v>
      </c>
      <c r="E526" s="98" t="s">
        <v>1066</v>
      </c>
      <c r="F526" s="98" t="s">
        <v>2456</v>
      </c>
      <c r="G526" s="32" t="s">
        <v>32</v>
      </c>
      <c r="H526" s="34">
        <v>65</v>
      </c>
      <c r="I526" s="32">
        <v>710000000</v>
      </c>
      <c r="J526" s="32" t="s">
        <v>33</v>
      </c>
      <c r="K526" s="32" t="s">
        <v>45</v>
      </c>
      <c r="L526" s="32" t="s">
        <v>44</v>
      </c>
      <c r="M526" s="44"/>
      <c r="N526" s="32" t="s">
        <v>3244</v>
      </c>
      <c r="O526" s="35" t="s">
        <v>2443</v>
      </c>
      <c r="P526" s="32"/>
      <c r="Q526" s="32"/>
      <c r="R526" s="36"/>
      <c r="S526" s="36"/>
      <c r="T526" s="47">
        <f t="shared" ref="T526" si="60">U526/1.12</f>
        <v>23749999.999999996</v>
      </c>
      <c r="U526" s="47">
        <v>26600000</v>
      </c>
      <c r="V526" s="32"/>
      <c r="W526" s="37">
        <v>2016</v>
      </c>
      <c r="X526" s="72" t="s">
        <v>3247</v>
      </c>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c r="BA526" s="26"/>
      <c r="BB526" s="26"/>
      <c r="BC526" s="26"/>
      <c r="BD526" s="26"/>
      <c r="BE526" s="26"/>
      <c r="BF526" s="26"/>
      <c r="BG526" s="26"/>
      <c r="BH526" s="26"/>
      <c r="BI526" s="26"/>
      <c r="BJ526" s="26"/>
      <c r="BK526" s="26"/>
      <c r="BL526" s="26"/>
      <c r="BM526" s="26"/>
      <c r="BN526" s="26"/>
      <c r="BO526" s="26"/>
      <c r="BP526" s="26"/>
      <c r="BQ526" s="26"/>
      <c r="BR526" s="26"/>
      <c r="BS526" s="26"/>
      <c r="BT526" s="26"/>
      <c r="BU526" s="26"/>
      <c r="BV526" s="26"/>
      <c r="BW526" s="26"/>
      <c r="BX526" s="26"/>
      <c r="BY526" s="26"/>
      <c r="BZ526" s="26"/>
      <c r="CA526" s="26"/>
      <c r="CB526" s="26"/>
      <c r="CC526" s="26"/>
      <c r="CD526" s="26"/>
      <c r="CE526" s="26"/>
      <c r="CF526" s="26"/>
      <c r="CG526" s="26"/>
      <c r="CH526" s="26"/>
      <c r="CI526" s="26"/>
      <c r="CJ526" s="26"/>
      <c r="CK526" s="26"/>
      <c r="CL526" s="26"/>
      <c r="CM526" s="26"/>
      <c r="CN526" s="26"/>
      <c r="CO526" s="26"/>
      <c r="CP526" s="26"/>
      <c r="CQ526" s="26"/>
      <c r="CR526" s="26"/>
      <c r="CS526" s="26"/>
      <c r="CT526" s="26"/>
      <c r="CU526" s="26"/>
      <c r="CV526" s="26"/>
      <c r="CW526" s="26"/>
      <c r="CX526" s="26"/>
      <c r="CY526" s="26"/>
      <c r="CZ526" s="26"/>
      <c r="DA526" s="26"/>
      <c r="DB526" s="26"/>
      <c r="DC526" s="26"/>
      <c r="DD526" s="26"/>
      <c r="DE526" s="26"/>
      <c r="DF526" s="26"/>
      <c r="DG526" s="26"/>
      <c r="DH526" s="26"/>
      <c r="DI526" s="26"/>
      <c r="DJ526" s="26"/>
      <c r="DK526" s="26"/>
      <c r="DL526" s="26"/>
      <c r="DM526" s="26"/>
      <c r="DN526" s="26"/>
      <c r="DO526" s="26"/>
      <c r="DP526" s="26"/>
      <c r="DQ526" s="26"/>
      <c r="DR526" s="26"/>
      <c r="DS526" s="26"/>
      <c r="DT526" s="26"/>
      <c r="DU526" s="26"/>
      <c r="DV526" s="26"/>
      <c r="DW526" s="26"/>
      <c r="DX526" s="26"/>
      <c r="DY526" s="26"/>
      <c r="DZ526" s="26"/>
      <c r="EA526" s="26"/>
      <c r="EB526" s="26"/>
      <c r="EC526" s="26"/>
      <c r="ED526" s="26"/>
      <c r="EE526" s="26"/>
    </row>
    <row r="527" spans="1:135" s="127" customFormat="1" ht="66.75" customHeight="1" x14ac:dyDescent="0.25">
      <c r="A527" s="120" t="s">
        <v>2457</v>
      </c>
      <c r="B527" s="32" t="s">
        <v>28</v>
      </c>
      <c r="C527" s="44" t="s">
        <v>2452</v>
      </c>
      <c r="D527" s="98" t="s">
        <v>2453</v>
      </c>
      <c r="E527" s="98" t="s">
        <v>2453</v>
      </c>
      <c r="F527" s="98" t="s">
        <v>2458</v>
      </c>
      <c r="G527" s="32" t="s">
        <v>32</v>
      </c>
      <c r="H527" s="34">
        <v>65</v>
      </c>
      <c r="I527" s="32">
        <v>710000000</v>
      </c>
      <c r="J527" s="32" t="s">
        <v>33</v>
      </c>
      <c r="K527" s="32" t="s">
        <v>580</v>
      </c>
      <c r="L527" s="32" t="s">
        <v>44</v>
      </c>
      <c r="M527" s="44"/>
      <c r="N527" s="32" t="s">
        <v>1549</v>
      </c>
      <c r="O527" s="35" t="s">
        <v>2443</v>
      </c>
      <c r="P527" s="32"/>
      <c r="Q527" s="32"/>
      <c r="R527" s="36"/>
      <c r="S527" s="36"/>
      <c r="T527" s="47">
        <v>0</v>
      </c>
      <c r="U527" s="47">
        <v>0</v>
      </c>
      <c r="V527" s="32"/>
      <c r="W527" s="37">
        <v>2016</v>
      </c>
      <c r="X527" s="72" t="s">
        <v>3211</v>
      </c>
      <c r="Y527" s="26"/>
      <c r="Z527" s="26"/>
      <c r="AA527" s="26"/>
      <c r="AB527" s="26"/>
      <c r="AC527" s="26"/>
      <c r="AD527" s="26"/>
      <c r="AE527" s="26"/>
      <c r="AF527" s="26"/>
      <c r="AG527" s="26"/>
      <c r="AH527" s="26"/>
      <c r="AI527" s="26"/>
      <c r="AJ527" s="26"/>
      <c r="AK527" s="26"/>
      <c r="AL527" s="26"/>
      <c r="AM527" s="26"/>
      <c r="AN527" s="26"/>
      <c r="AO527" s="26"/>
      <c r="AP527" s="26"/>
      <c r="AQ527" s="26"/>
      <c r="AR527" s="26"/>
      <c r="AS527" s="26"/>
      <c r="AT527" s="26"/>
      <c r="AU527" s="26"/>
      <c r="AV527" s="26"/>
      <c r="AW527" s="26"/>
      <c r="AX527" s="26"/>
      <c r="AY527" s="26"/>
      <c r="AZ527" s="26"/>
      <c r="BA527" s="26"/>
      <c r="BB527" s="26"/>
      <c r="BC527" s="26"/>
      <c r="BD527" s="26"/>
      <c r="BE527" s="26"/>
      <c r="BF527" s="26"/>
      <c r="BG527" s="26"/>
      <c r="BH527" s="26"/>
      <c r="BI527" s="26"/>
      <c r="BJ527" s="26"/>
      <c r="BK527" s="26"/>
      <c r="BL527" s="26"/>
      <c r="BM527" s="26"/>
      <c r="BN527" s="26"/>
      <c r="BO527" s="26"/>
      <c r="BP527" s="26"/>
      <c r="BQ527" s="26"/>
      <c r="BR527" s="26"/>
      <c r="BS527" s="26"/>
      <c r="BT527" s="26"/>
      <c r="BU527" s="26"/>
      <c r="BV527" s="26"/>
      <c r="BW527" s="26"/>
      <c r="BX527" s="26"/>
      <c r="BY527" s="26"/>
      <c r="BZ527" s="26"/>
      <c r="CA527" s="26"/>
      <c r="CB527" s="26"/>
      <c r="CC527" s="26"/>
      <c r="CD527" s="26"/>
      <c r="CE527" s="26"/>
      <c r="CF527" s="26"/>
      <c r="CG527" s="26"/>
      <c r="CH527" s="26"/>
      <c r="CI527" s="26"/>
      <c r="CJ527" s="26"/>
      <c r="CK527" s="26"/>
      <c r="CL527" s="26"/>
      <c r="CM527" s="26"/>
      <c r="CN527" s="26"/>
      <c r="CO527" s="26"/>
      <c r="CP527" s="26"/>
      <c r="CQ527" s="26"/>
      <c r="CR527" s="26"/>
      <c r="CS527" s="26"/>
      <c r="CT527" s="26"/>
      <c r="CU527" s="26"/>
      <c r="CV527" s="26"/>
      <c r="CW527" s="26"/>
      <c r="CX527" s="26"/>
      <c r="CY527" s="26"/>
      <c r="CZ527" s="26"/>
      <c r="DA527" s="26"/>
      <c r="DB527" s="26"/>
      <c r="DC527" s="26"/>
      <c r="DD527" s="26"/>
      <c r="DE527" s="26"/>
      <c r="DF527" s="26"/>
      <c r="DG527" s="26"/>
      <c r="DH527" s="26"/>
      <c r="DI527" s="26"/>
      <c r="DJ527" s="26"/>
      <c r="DK527" s="26"/>
      <c r="DL527" s="26"/>
      <c r="DM527" s="26"/>
      <c r="DN527" s="26"/>
      <c r="DO527" s="26"/>
      <c r="DP527" s="26"/>
      <c r="DQ527" s="26"/>
      <c r="DR527" s="26"/>
      <c r="DS527" s="26"/>
      <c r="DT527" s="26"/>
      <c r="DU527" s="26"/>
      <c r="DV527" s="26"/>
      <c r="DW527" s="26"/>
      <c r="DX527" s="26"/>
      <c r="DY527" s="26"/>
      <c r="DZ527" s="26"/>
      <c r="EA527" s="26"/>
      <c r="EB527" s="26"/>
      <c r="EC527" s="26"/>
      <c r="ED527" s="26"/>
      <c r="EE527" s="26"/>
    </row>
    <row r="528" spans="1:135" s="127" customFormat="1" ht="67.5" customHeight="1" x14ac:dyDescent="0.25">
      <c r="A528" s="120" t="s">
        <v>3249</v>
      </c>
      <c r="B528" s="32" t="s">
        <v>28</v>
      </c>
      <c r="C528" s="44" t="s">
        <v>2452</v>
      </c>
      <c r="D528" s="98" t="s">
        <v>2453</v>
      </c>
      <c r="E528" s="98" t="s">
        <v>2453</v>
      </c>
      <c r="F528" s="98" t="s">
        <v>2458</v>
      </c>
      <c r="G528" s="32" t="s">
        <v>32</v>
      </c>
      <c r="H528" s="34">
        <v>65</v>
      </c>
      <c r="I528" s="32">
        <v>710000000</v>
      </c>
      <c r="J528" s="32" t="s">
        <v>33</v>
      </c>
      <c r="K528" s="32" t="s">
        <v>109</v>
      </c>
      <c r="L528" s="32" t="s">
        <v>44</v>
      </c>
      <c r="M528" s="44"/>
      <c r="N528" s="32" t="s">
        <v>2955</v>
      </c>
      <c r="O528" s="35" t="s">
        <v>2443</v>
      </c>
      <c r="P528" s="32"/>
      <c r="Q528" s="32"/>
      <c r="R528" s="36"/>
      <c r="S528" s="36"/>
      <c r="T528" s="47">
        <f t="shared" ref="T528" si="61">U528/1.12</f>
        <v>85714285.714285702</v>
      </c>
      <c r="U528" s="47">
        <v>96000000</v>
      </c>
      <c r="V528" s="32"/>
      <c r="W528" s="37">
        <v>2016</v>
      </c>
      <c r="X528" s="72" t="s">
        <v>3247</v>
      </c>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U528" s="26"/>
      <c r="AV528" s="26"/>
      <c r="AW528" s="26"/>
      <c r="AX528" s="26"/>
      <c r="AY528" s="26"/>
      <c r="AZ528" s="26"/>
      <c r="BA528" s="26"/>
      <c r="BB528" s="26"/>
      <c r="BC528" s="26"/>
      <c r="BD528" s="26"/>
      <c r="BE528" s="26"/>
      <c r="BF528" s="26"/>
      <c r="BG528" s="26"/>
      <c r="BH528" s="26"/>
      <c r="BI528" s="26"/>
      <c r="BJ528" s="26"/>
      <c r="BK528" s="26"/>
      <c r="BL528" s="26"/>
      <c r="BM528" s="26"/>
      <c r="BN528" s="26"/>
      <c r="BO528" s="26"/>
      <c r="BP528" s="26"/>
      <c r="BQ528" s="26"/>
      <c r="BR528" s="26"/>
      <c r="BS528" s="26"/>
      <c r="BT528" s="26"/>
      <c r="BU528" s="26"/>
      <c r="BV528" s="26"/>
      <c r="BW528" s="26"/>
      <c r="BX528" s="26"/>
      <c r="BY528" s="26"/>
      <c r="BZ528" s="26"/>
      <c r="CA528" s="26"/>
      <c r="CB528" s="26"/>
      <c r="CC528" s="26"/>
      <c r="CD528" s="26"/>
      <c r="CE528" s="26"/>
      <c r="CF528" s="26"/>
      <c r="CG528" s="26"/>
      <c r="CH528" s="26"/>
      <c r="CI528" s="26"/>
      <c r="CJ528" s="26"/>
      <c r="CK528" s="26"/>
      <c r="CL528" s="26"/>
      <c r="CM528" s="26"/>
      <c r="CN528" s="26"/>
      <c r="CO528" s="26"/>
      <c r="CP528" s="26"/>
      <c r="CQ528" s="26"/>
      <c r="CR528" s="26"/>
      <c r="CS528" s="26"/>
      <c r="CT528" s="26"/>
      <c r="CU528" s="26"/>
      <c r="CV528" s="26"/>
      <c r="CW528" s="26"/>
      <c r="CX528" s="26"/>
      <c r="CY528" s="26"/>
      <c r="CZ528" s="26"/>
      <c r="DA528" s="26"/>
      <c r="DB528" s="26"/>
      <c r="DC528" s="26"/>
      <c r="DD528" s="26"/>
      <c r="DE528" s="26"/>
      <c r="DF528" s="26"/>
      <c r="DG528" s="26"/>
      <c r="DH528" s="26"/>
      <c r="DI528" s="26"/>
      <c r="DJ528" s="26"/>
      <c r="DK528" s="26"/>
      <c r="DL528" s="26"/>
      <c r="DM528" s="26"/>
      <c r="DN528" s="26"/>
      <c r="DO528" s="26"/>
      <c r="DP528" s="26"/>
      <c r="DQ528" s="26"/>
      <c r="DR528" s="26"/>
      <c r="DS528" s="26"/>
      <c r="DT528" s="26"/>
      <c r="DU528" s="26"/>
      <c r="DV528" s="26"/>
      <c r="DW528" s="26"/>
      <c r="DX528" s="26"/>
      <c r="DY528" s="26"/>
      <c r="DZ528" s="26"/>
      <c r="EA528" s="26"/>
      <c r="EB528" s="26"/>
      <c r="EC528" s="26"/>
      <c r="ED528" s="26"/>
      <c r="EE528" s="26"/>
    </row>
    <row r="529" spans="1:135" s="127" customFormat="1" ht="66" customHeight="1" x14ac:dyDescent="0.25">
      <c r="A529" s="120" t="s">
        <v>2459</v>
      </c>
      <c r="B529" s="32" t="s">
        <v>28</v>
      </c>
      <c r="C529" s="44" t="s">
        <v>1065</v>
      </c>
      <c r="D529" s="98" t="s">
        <v>1066</v>
      </c>
      <c r="E529" s="98" t="s">
        <v>1066</v>
      </c>
      <c r="F529" s="98" t="s">
        <v>2460</v>
      </c>
      <c r="G529" s="32" t="s">
        <v>32</v>
      </c>
      <c r="H529" s="34">
        <v>65</v>
      </c>
      <c r="I529" s="32">
        <v>710000000</v>
      </c>
      <c r="J529" s="32" t="s">
        <v>33</v>
      </c>
      <c r="K529" s="32" t="s">
        <v>580</v>
      </c>
      <c r="L529" s="32" t="s">
        <v>44</v>
      </c>
      <c r="M529" s="44"/>
      <c r="N529" s="44" t="s">
        <v>107</v>
      </c>
      <c r="O529" s="35" t="s">
        <v>2443</v>
      </c>
      <c r="P529" s="32"/>
      <c r="Q529" s="32"/>
      <c r="R529" s="36"/>
      <c r="S529" s="36"/>
      <c r="T529" s="47">
        <f t="shared" ref="T529:T539" si="62">U529/1.12</f>
        <v>0</v>
      </c>
      <c r="U529" s="47">
        <v>0</v>
      </c>
      <c r="V529" s="32"/>
      <c r="W529" s="37">
        <v>2016</v>
      </c>
      <c r="X529" s="72" t="s">
        <v>3211</v>
      </c>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c r="AZ529" s="26"/>
      <c r="BA529" s="26"/>
      <c r="BB529" s="26"/>
      <c r="BC529" s="26"/>
      <c r="BD529" s="26"/>
      <c r="BE529" s="26"/>
      <c r="BF529" s="26"/>
      <c r="BG529" s="26"/>
      <c r="BH529" s="26"/>
      <c r="BI529" s="26"/>
      <c r="BJ529" s="26"/>
      <c r="BK529" s="26"/>
      <c r="BL529" s="26"/>
      <c r="BM529" s="26"/>
      <c r="BN529" s="26"/>
      <c r="BO529" s="26"/>
      <c r="BP529" s="26"/>
      <c r="BQ529" s="26"/>
      <c r="BR529" s="26"/>
      <c r="BS529" s="26"/>
      <c r="BT529" s="26"/>
      <c r="BU529" s="26"/>
      <c r="BV529" s="26"/>
      <c r="BW529" s="26"/>
      <c r="BX529" s="26"/>
      <c r="BY529" s="26"/>
      <c r="BZ529" s="26"/>
      <c r="CA529" s="26"/>
      <c r="CB529" s="26"/>
      <c r="CC529" s="26"/>
      <c r="CD529" s="26"/>
      <c r="CE529" s="26"/>
      <c r="CF529" s="26"/>
      <c r="CG529" s="26"/>
      <c r="CH529" s="26"/>
      <c r="CI529" s="26"/>
      <c r="CJ529" s="26"/>
      <c r="CK529" s="26"/>
      <c r="CL529" s="26"/>
      <c r="CM529" s="26"/>
      <c r="CN529" s="26"/>
      <c r="CO529" s="26"/>
      <c r="CP529" s="26"/>
      <c r="CQ529" s="26"/>
      <c r="CR529" s="26"/>
      <c r="CS529" s="26"/>
      <c r="CT529" s="26"/>
      <c r="CU529" s="26"/>
      <c r="CV529" s="26"/>
      <c r="CW529" s="26"/>
      <c r="CX529" s="26"/>
      <c r="CY529" s="26"/>
      <c r="CZ529" s="26"/>
      <c r="DA529" s="26"/>
      <c r="DB529" s="26"/>
      <c r="DC529" s="26"/>
      <c r="DD529" s="26"/>
      <c r="DE529" s="26"/>
      <c r="DF529" s="26"/>
      <c r="DG529" s="26"/>
      <c r="DH529" s="26"/>
      <c r="DI529" s="26"/>
      <c r="DJ529" s="26"/>
      <c r="DK529" s="26"/>
      <c r="DL529" s="26"/>
      <c r="DM529" s="26"/>
      <c r="DN529" s="26"/>
      <c r="DO529" s="26"/>
      <c r="DP529" s="26"/>
      <c r="DQ529" s="26"/>
      <c r="DR529" s="26"/>
      <c r="DS529" s="26"/>
      <c r="DT529" s="26"/>
      <c r="DU529" s="26"/>
      <c r="DV529" s="26"/>
      <c r="DW529" s="26"/>
      <c r="DX529" s="26"/>
      <c r="DY529" s="26"/>
      <c r="DZ529" s="26"/>
      <c r="EA529" s="26"/>
      <c r="EB529" s="26"/>
      <c r="EC529" s="26"/>
      <c r="ED529" s="26"/>
      <c r="EE529" s="26"/>
    </row>
    <row r="530" spans="1:135" s="127" customFormat="1" ht="69.75" customHeight="1" x14ac:dyDescent="0.25">
      <c r="A530" s="120" t="s">
        <v>3250</v>
      </c>
      <c r="B530" s="32" t="s">
        <v>28</v>
      </c>
      <c r="C530" s="44" t="s">
        <v>1065</v>
      </c>
      <c r="D530" s="98" t="s">
        <v>1066</v>
      </c>
      <c r="E530" s="98" t="s">
        <v>1066</v>
      </c>
      <c r="F530" s="98" t="s">
        <v>2460</v>
      </c>
      <c r="G530" s="32" t="s">
        <v>32</v>
      </c>
      <c r="H530" s="34">
        <v>65</v>
      </c>
      <c r="I530" s="32">
        <v>710000000</v>
      </c>
      <c r="J530" s="32" t="s">
        <v>33</v>
      </c>
      <c r="K530" s="32" t="s">
        <v>250</v>
      </c>
      <c r="L530" s="32" t="s">
        <v>44</v>
      </c>
      <c r="M530" s="44"/>
      <c r="N530" s="44" t="s">
        <v>570</v>
      </c>
      <c r="O530" s="35" t="s">
        <v>2443</v>
      </c>
      <c r="P530" s="32"/>
      <c r="Q530" s="32"/>
      <c r="R530" s="36"/>
      <c r="S530" s="36"/>
      <c r="T530" s="47">
        <f t="shared" si="62"/>
        <v>18750000</v>
      </c>
      <c r="U530" s="47">
        <v>21000000</v>
      </c>
      <c r="V530" s="32"/>
      <c r="W530" s="37">
        <v>2016</v>
      </c>
      <c r="X530" s="72" t="s">
        <v>3247</v>
      </c>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c r="AZ530" s="26"/>
      <c r="BA530" s="26"/>
      <c r="BB530" s="26"/>
      <c r="BC530" s="26"/>
      <c r="BD530" s="26"/>
      <c r="BE530" s="26"/>
      <c r="BF530" s="26"/>
      <c r="BG530" s="26"/>
      <c r="BH530" s="26"/>
      <c r="BI530" s="26"/>
      <c r="BJ530" s="26"/>
      <c r="BK530" s="26"/>
      <c r="BL530" s="26"/>
      <c r="BM530" s="26"/>
      <c r="BN530" s="26"/>
      <c r="BO530" s="26"/>
      <c r="BP530" s="26"/>
      <c r="BQ530" s="26"/>
      <c r="BR530" s="26"/>
      <c r="BS530" s="26"/>
      <c r="BT530" s="26"/>
      <c r="BU530" s="26"/>
      <c r="BV530" s="26"/>
      <c r="BW530" s="26"/>
      <c r="BX530" s="26"/>
      <c r="BY530" s="26"/>
      <c r="BZ530" s="26"/>
      <c r="CA530" s="26"/>
      <c r="CB530" s="26"/>
      <c r="CC530" s="26"/>
      <c r="CD530" s="26"/>
      <c r="CE530" s="26"/>
      <c r="CF530" s="26"/>
      <c r="CG530" s="26"/>
      <c r="CH530" s="26"/>
      <c r="CI530" s="26"/>
      <c r="CJ530" s="26"/>
      <c r="CK530" s="26"/>
      <c r="CL530" s="26"/>
      <c r="CM530" s="26"/>
      <c r="CN530" s="26"/>
      <c r="CO530" s="26"/>
      <c r="CP530" s="26"/>
      <c r="CQ530" s="26"/>
      <c r="CR530" s="26"/>
      <c r="CS530" s="26"/>
      <c r="CT530" s="26"/>
      <c r="CU530" s="26"/>
      <c r="CV530" s="26"/>
      <c r="CW530" s="26"/>
      <c r="CX530" s="26"/>
      <c r="CY530" s="26"/>
      <c r="CZ530" s="26"/>
      <c r="DA530" s="26"/>
      <c r="DB530" s="26"/>
      <c r="DC530" s="26"/>
      <c r="DD530" s="26"/>
      <c r="DE530" s="26"/>
      <c r="DF530" s="26"/>
      <c r="DG530" s="26"/>
      <c r="DH530" s="26"/>
      <c r="DI530" s="26"/>
      <c r="DJ530" s="26"/>
      <c r="DK530" s="26"/>
      <c r="DL530" s="26"/>
      <c r="DM530" s="26"/>
      <c r="DN530" s="26"/>
      <c r="DO530" s="26"/>
      <c r="DP530" s="26"/>
      <c r="DQ530" s="26"/>
      <c r="DR530" s="26"/>
      <c r="DS530" s="26"/>
      <c r="DT530" s="26"/>
      <c r="DU530" s="26"/>
      <c r="DV530" s="26"/>
      <c r="DW530" s="26"/>
      <c r="DX530" s="26"/>
      <c r="DY530" s="26"/>
      <c r="DZ530" s="26"/>
      <c r="EA530" s="26"/>
      <c r="EB530" s="26"/>
      <c r="EC530" s="26"/>
      <c r="ED530" s="26"/>
      <c r="EE530" s="26"/>
    </row>
    <row r="531" spans="1:135" ht="38.25" x14ac:dyDescent="0.25">
      <c r="A531" s="120" t="s">
        <v>2461</v>
      </c>
      <c r="B531" s="32" t="s">
        <v>28</v>
      </c>
      <c r="C531" s="44" t="s">
        <v>1065</v>
      </c>
      <c r="D531" s="98" t="s">
        <v>1066</v>
      </c>
      <c r="E531" s="98" t="s">
        <v>1066</v>
      </c>
      <c r="F531" s="98" t="s">
        <v>2462</v>
      </c>
      <c r="G531" s="32" t="s">
        <v>2225</v>
      </c>
      <c r="H531" s="34">
        <v>100</v>
      </c>
      <c r="I531" s="32">
        <v>710000000</v>
      </c>
      <c r="J531" s="32" t="s">
        <v>33</v>
      </c>
      <c r="K531" s="32" t="s">
        <v>580</v>
      </c>
      <c r="L531" s="32" t="s">
        <v>44</v>
      </c>
      <c r="M531" s="44"/>
      <c r="N531" s="44" t="s">
        <v>107</v>
      </c>
      <c r="O531" s="35" t="s">
        <v>2242</v>
      </c>
      <c r="P531" s="32"/>
      <c r="Q531" s="32"/>
      <c r="R531" s="36"/>
      <c r="S531" s="36"/>
      <c r="T531" s="47">
        <f t="shared" si="62"/>
        <v>7589285.7142857136</v>
      </c>
      <c r="U531" s="47">
        <v>8500000</v>
      </c>
      <c r="V531" s="32"/>
      <c r="W531" s="37">
        <v>2016</v>
      </c>
      <c r="X531" s="72" t="s">
        <v>2312</v>
      </c>
    </row>
    <row r="532" spans="1:135" ht="38.25" x14ac:dyDescent="0.25">
      <c r="A532" s="120" t="s">
        <v>2463</v>
      </c>
      <c r="B532" s="32" t="s">
        <v>28</v>
      </c>
      <c r="C532" s="44" t="s">
        <v>1065</v>
      </c>
      <c r="D532" s="98" t="s">
        <v>1066</v>
      </c>
      <c r="E532" s="98" t="s">
        <v>1066</v>
      </c>
      <c r="F532" s="98" t="s">
        <v>2464</v>
      </c>
      <c r="G532" s="32" t="s">
        <v>2225</v>
      </c>
      <c r="H532" s="34">
        <v>100</v>
      </c>
      <c r="I532" s="32">
        <v>710000000</v>
      </c>
      <c r="J532" s="32" t="s">
        <v>33</v>
      </c>
      <c r="K532" s="32" t="s">
        <v>580</v>
      </c>
      <c r="L532" s="32" t="s">
        <v>44</v>
      </c>
      <c r="M532" s="44"/>
      <c r="N532" s="44" t="s">
        <v>107</v>
      </c>
      <c r="O532" s="35" t="s">
        <v>2242</v>
      </c>
      <c r="P532" s="32"/>
      <c r="Q532" s="32"/>
      <c r="R532" s="36"/>
      <c r="S532" s="36"/>
      <c r="T532" s="47">
        <f t="shared" si="62"/>
        <v>7589285.7142857136</v>
      </c>
      <c r="U532" s="47">
        <v>8500000</v>
      </c>
      <c r="V532" s="32"/>
      <c r="W532" s="37">
        <v>2016</v>
      </c>
      <c r="X532" s="72" t="s">
        <v>2312</v>
      </c>
    </row>
    <row r="533" spans="1:135" ht="38.25" x14ac:dyDescent="0.25">
      <c r="A533" s="120" t="s">
        <v>2465</v>
      </c>
      <c r="B533" s="32" t="s">
        <v>28</v>
      </c>
      <c r="C533" s="44" t="s">
        <v>1065</v>
      </c>
      <c r="D533" s="98" t="s">
        <v>1066</v>
      </c>
      <c r="E533" s="98" t="s">
        <v>1066</v>
      </c>
      <c r="F533" s="98" t="s">
        <v>2466</v>
      </c>
      <c r="G533" s="32" t="s">
        <v>2225</v>
      </c>
      <c r="H533" s="34">
        <v>100</v>
      </c>
      <c r="I533" s="32">
        <v>710000000</v>
      </c>
      <c r="J533" s="32" t="s">
        <v>33</v>
      </c>
      <c r="K533" s="32" t="s">
        <v>580</v>
      </c>
      <c r="L533" s="32" t="s">
        <v>44</v>
      </c>
      <c r="M533" s="44"/>
      <c r="N533" s="44" t="s">
        <v>107</v>
      </c>
      <c r="O533" s="35" t="s">
        <v>2242</v>
      </c>
      <c r="P533" s="32"/>
      <c r="Q533" s="32"/>
      <c r="R533" s="36"/>
      <c r="S533" s="36"/>
      <c r="T533" s="47">
        <f t="shared" si="62"/>
        <v>7589285.7142857136</v>
      </c>
      <c r="U533" s="47">
        <v>8500000</v>
      </c>
      <c r="V533" s="32"/>
      <c r="W533" s="37">
        <v>2016</v>
      </c>
      <c r="X533" s="72" t="s">
        <v>2312</v>
      </c>
    </row>
    <row r="534" spans="1:135" ht="63.75" x14ac:dyDescent="0.25">
      <c r="A534" s="120" t="s">
        <v>2467</v>
      </c>
      <c r="B534" s="32" t="s">
        <v>28</v>
      </c>
      <c r="C534" s="44" t="s">
        <v>1065</v>
      </c>
      <c r="D534" s="98" t="s">
        <v>1066</v>
      </c>
      <c r="E534" s="98" t="s">
        <v>1066</v>
      </c>
      <c r="F534" s="98" t="s">
        <v>2468</v>
      </c>
      <c r="G534" s="32" t="s">
        <v>2225</v>
      </c>
      <c r="H534" s="34">
        <v>100</v>
      </c>
      <c r="I534" s="32">
        <v>710000000</v>
      </c>
      <c r="J534" s="32" t="s">
        <v>33</v>
      </c>
      <c r="K534" s="32" t="s">
        <v>580</v>
      </c>
      <c r="L534" s="32" t="s">
        <v>44</v>
      </c>
      <c r="M534" s="44"/>
      <c r="N534" s="44" t="s">
        <v>107</v>
      </c>
      <c r="O534" s="35" t="s">
        <v>2242</v>
      </c>
      <c r="P534" s="32"/>
      <c r="Q534" s="32"/>
      <c r="R534" s="36"/>
      <c r="S534" s="36"/>
      <c r="T534" s="47">
        <v>0</v>
      </c>
      <c r="U534" s="47">
        <v>0</v>
      </c>
      <c r="V534" s="32"/>
      <c r="W534" s="37">
        <v>2016</v>
      </c>
      <c r="X534" s="72" t="s">
        <v>2713</v>
      </c>
    </row>
    <row r="535" spans="1:135" s="1" customFormat="1" ht="51" x14ac:dyDescent="0.2">
      <c r="A535" s="120" t="s">
        <v>2760</v>
      </c>
      <c r="B535" s="32" t="s">
        <v>2761</v>
      </c>
      <c r="C535" s="32" t="s">
        <v>2762</v>
      </c>
      <c r="D535" s="98" t="s">
        <v>2763</v>
      </c>
      <c r="E535" s="98" t="s">
        <v>2763</v>
      </c>
      <c r="F535" s="98" t="s">
        <v>2764</v>
      </c>
      <c r="G535" s="32" t="s">
        <v>2225</v>
      </c>
      <c r="H535" s="43">
        <v>100</v>
      </c>
      <c r="I535" s="32">
        <v>710000000</v>
      </c>
      <c r="J535" s="32" t="s">
        <v>33</v>
      </c>
      <c r="K535" s="32" t="s">
        <v>48</v>
      </c>
      <c r="L535" s="32" t="s">
        <v>44</v>
      </c>
      <c r="M535" s="32"/>
      <c r="N535" s="32" t="s">
        <v>50</v>
      </c>
      <c r="O535" s="32" t="s">
        <v>2765</v>
      </c>
      <c r="P535" s="130"/>
      <c r="Q535" s="130"/>
      <c r="R535" s="130"/>
      <c r="S535" s="130"/>
      <c r="T535" s="47">
        <f t="shared" ref="T535" si="63">U535/1.12</f>
        <v>624999.99999999988</v>
      </c>
      <c r="U535" s="47">
        <v>700000</v>
      </c>
      <c r="V535" s="32"/>
      <c r="W535" s="32">
        <v>2016</v>
      </c>
      <c r="X535" s="72" t="s">
        <v>2766</v>
      </c>
    </row>
    <row r="536" spans="1:135" ht="38.25" x14ac:dyDescent="0.25">
      <c r="A536" s="120" t="s">
        <v>2469</v>
      </c>
      <c r="B536" s="32" t="s">
        <v>28</v>
      </c>
      <c r="C536" s="44" t="s">
        <v>1065</v>
      </c>
      <c r="D536" s="98" t="s">
        <v>1066</v>
      </c>
      <c r="E536" s="98" t="s">
        <v>1066</v>
      </c>
      <c r="F536" s="98" t="s">
        <v>2470</v>
      </c>
      <c r="G536" s="32" t="s">
        <v>2225</v>
      </c>
      <c r="H536" s="34">
        <v>100</v>
      </c>
      <c r="I536" s="32">
        <v>710000000</v>
      </c>
      <c r="J536" s="32" t="s">
        <v>33</v>
      </c>
      <c r="K536" s="32" t="s">
        <v>580</v>
      </c>
      <c r="L536" s="32" t="s">
        <v>44</v>
      </c>
      <c r="M536" s="44"/>
      <c r="N536" s="44" t="s">
        <v>107</v>
      </c>
      <c r="O536" s="35" t="s">
        <v>2242</v>
      </c>
      <c r="P536" s="32"/>
      <c r="Q536" s="32"/>
      <c r="R536" s="36"/>
      <c r="S536" s="36"/>
      <c r="T536" s="47">
        <f t="shared" si="62"/>
        <v>7589285.7142857136</v>
      </c>
      <c r="U536" s="47">
        <v>8500000</v>
      </c>
      <c r="V536" s="32"/>
      <c r="W536" s="37">
        <v>2016</v>
      </c>
      <c r="X536" s="72" t="s">
        <v>2312</v>
      </c>
    </row>
    <row r="537" spans="1:135" ht="38.25" x14ac:dyDescent="0.25">
      <c r="A537" s="120" t="s">
        <v>2471</v>
      </c>
      <c r="B537" s="32" t="s">
        <v>28</v>
      </c>
      <c r="C537" s="44" t="s">
        <v>1065</v>
      </c>
      <c r="D537" s="98" t="s">
        <v>1066</v>
      </c>
      <c r="E537" s="98" t="s">
        <v>1066</v>
      </c>
      <c r="F537" s="98" t="s">
        <v>2472</v>
      </c>
      <c r="G537" s="32" t="s">
        <v>2225</v>
      </c>
      <c r="H537" s="34">
        <v>100</v>
      </c>
      <c r="I537" s="32">
        <v>710000000</v>
      </c>
      <c r="J537" s="32" t="s">
        <v>33</v>
      </c>
      <c r="K537" s="32" t="s">
        <v>580</v>
      </c>
      <c r="L537" s="32" t="s">
        <v>44</v>
      </c>
      <c r="M537" s="44"/>
      <c r="N537" s="44" t="s">
        <v>107</v>
      </c>
      <c r="O537" s="35" t="s">
        <v>2242</v>
      </c>
      <c r="P537" s="32"/>
      <c r="Q537" s="32"/>
      <c r="R537" s="36"/>
      <c r="S537" s="36"/>
      <c r="T537" s="47">
        <f t="shared" si="62"/>
        <v>7589285.7142857136</v>
      </c>
      <c r="U537" s="47">
        <v>8500000</v>
      </c>
      <c r="V537" s="32"/>
      <c r="W537" s="37">
        <v>2016</v>
      </c>
      <c r="X537" s="72" t="s">
        <v>2312</v>
      </c>
    </row>
    <row r="538" spans="1:135" s="127" customFormat="1" ht="106.5" customHeight="1" x14ac:dyDescent="0.25">
      <c r="A538" s="120" t="s">
        <v>2473</v>
      </c>
      <c r="B538" s="32" t="s">
        <v>28</v>
      </c>
      <c r="C538" s="44" t="s">
        <v>2474</v>
      </c>
      <c r="D538" s="98" t="s">
        <v>2475</v>
      </c>
      <c r="E538" s="98" t="s">
        <v>2476</v>
      </c>
      <c r="F538" s="98" t="s">
        <v>2477</v>
      </c>
      <c r="G538" s="32" t="s">
        <v>32</v>
      </c>
      <c r="H538" s="34">
        <v>100</v>
      </c>
      <c r="I538" s="32">
        <v>710000000</v>
      </c>
      <c r="J538" s="32" t="s">
        <v>33</v>
      </c>
      <c r="K538" s="32" t="s">
        <v>580</v>
      </c>
      <c r="L538" s="32" t="s">
        <v>44</v>
      </c>
      <c r="M538" s="44"/>
      <c r="N538" s="44" t="s">
        <v>107</v>
      </c>
      <c r="O538" s="35" t="s">
        <v>2478</v>
      </c>
      <c r="P538" s="32"/>
      <c r="Q538" s="32"/>
      <c r="R538" s="36"/>
      <c r="S538" s="36"/>
      <c r="T538" s="47">
        <f t="shared" si="62"/>
        <v>0</v>
      </c>
      <c r="U538" s="47">
        <v>0</v>
      </c>
      <c r="V538" s="32"/>
      <c r="W538" s="37">
        <v>2016</v>
      </c>
      <c r="X538" s="72" t="s">
        <v>3211</v>
      </c>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c r="AY538" s="26"/>
      <c r="AZ538" s="26"/>
      <c r="BA538" s="26"/>
      <c r="BB538" s="26"/>
      <c r="BC538" s="26"/>
      <c r="BD538" s="26"/>
      <c r="BE538" s="26"/>
      <c r="BF538" s="26"/>
      <c r="BG538" s="26"/>
      <c r="BH538" s="26"/>
      <c r="BI538" s="26"/>
      <c r="BJ538" s="26"/>
      <c r="BK538" s="26"/>
      <c r="BL538" s="26"/>
      <c r="BM538" s="26"/>
      <c r="BN538" s="26"/>
      <c r="BO538" s="26"/>
      <c r="BP538" s="26"/>
      <c r="BQ538" s="26"/>
      <c r="BR538" s="26"/>
      <c r="BS538" s="26"/>
      <c r="BT538" s="26"/>
      <c r="BU538" s="26"/>
      <c r="BV538" s="26"/>
      <c r="BW538" s="26"/>
      <c r="BX538" s="26"/>
      <c r="BY538" s="26"/>
      <c r="BZ538" s="26"/>
      <c r="CA538" s="26"/>
      <c r="CB538" s="26"/>
      <c r="CC538" s="26"/>
      <c r="CD538" s="26"/>
      <c r="CE538" s="26"/>
      <c r="CF538" s="26"/>
      <c r="CG538" s="26"/>
      <c r="CH538" s="26"/>
      <c r="CI538" s="26"/>
      <c r="CJ538" s="26"/>
      <c r="CK538" s="26"/>
      <c r="CL538" s="26"/>
      <c r="CM538" s="26"/>
      <c r="CN538" s="26"/>
      <c r="CO538" s="26"/>
      <c r="CP538" s="26"/>
      <c r="CQ538" s="26"/>
      <c r="CR538" s="26"/>
      <c r="CS538" s="26"/>
      <c r="CT538" s="26"/>
      <c r="CU538" s="26"/>
      <c r="CV538" s="26"/>
      <c r="CW538" s="26"/>
      <c r="CX538" s="26"/>
      <c r="CY538" s="26"/>
      <c r="CZ538" s="26"/>
      <c r="DA538" s="26"/>
      <c r="DB538" s="26"/>
      <c r="DC538" s="26"/>
      <c r="DD538" s="26"/>
      <c r="DE538" s="26"/>
      <c r="DF538" s="26"/>
      <c r="DG538" s="26"/>
      <c r="DH538" s="26"/>
      <c r="DI538" s="26"/>
      <c r="DJ538" s="26"/>
      <c r="DK538" s="26"/>
      <c r="DL538" s="26"/>
      <c r="DM538" s="26"/>
      <c r="DN538" s="26"/>
      <c r="DO538" s="26"/>
      <c r="DP538" s="26"/>
      <c r="DQ538" s="26"/>
      <c r="DR538" s="26"/>
      <c r="DS538" s="26"/>
      <c r="DT538" s="26"/>
      <c r="DU538" s="26"/>
      <c r="DV538" s="26"/>
      <c r="DW538" s="26"/>
      <c r="DX538" s="26"/>
      <c r="DY538" s="26"/>
      <c r="DZ538" s="26"/>
      <c r="EA538" s="26"/>
      <c r="EB538" s="26"/>
      <c r="EC538" s="26"/>
      <c r="ED538" s="26"/>
      <c r="EE538" s="26"/>
    </row>
    <row r="539" spans="1:135" s="127" customFormat="1" ht="106.5" customHeight="1" x14ac:dyDescent="0.25">
      <c r="A539" s="120" t="s">
        <v>3251</v>
      </c>
      <c r="B539" s="32" t="s">
        <v>28</v>
      </c>
      <c r="C539" s="44" t="s">
        <v>2474</v>
      </c>
      <c r="D539" s="98" t="s">
        <v>2475</v>
      </c>
      <c r="E539" s="98" t="s">
        <v>2476</v>
      </c>
      <c r="F539" s="98" t="s">
        <v>2477</v>
      </c>
      <c r="G539" s="32" t="s">
        <v>32</v>
      </c>
      <c r="H539" s="34">
        <v>100</v>
      </c>
      <c r="I539" s="32">
        <v>710000000</v>
      </c>
      <c r="J539" s="32" t="s">
        <v>33</v>
      </c>
      <c r="K539" s="32" t="s">
        <v>250</v>
      </c>
      <c r="L539" s="32" t="s">
        <v>44</v>
      </c>
      <c r="M539" s="44"/>
      <c r="N539" s="44" t="s">
        <v>570</v>
      </c>
      <c r="O539" s="35" t="s">
        <v>2478</v>
      </c>
      <c r="P539" s="32"/>
      <c r="Q539" s="32"/>
      <c r="R539" s="36"/>
      <c r="S539" s="36"/>
      <c r="T539" s="47">
        <f t="shared" si="62"/>
        <v>267857.14285714284</v>
      </c>
      <c r="U539" s="47">
        <v>300000</v>
      </c>
      <c r="V539" s="32"/>
      <c r="W539" s="37">
        <v>2016</v>
      </c>
      <c r="X539" s="72" t="s">
        <v>3233</v>
      </c>
      <c r="Y539" s="26"/>
      <c r="Z539" s="26"/>
      <c r="AA539" s="26"/>
      <c r="AB539" s="26"/>
      <c r="AC539" s="26"/>
      <c r="AD539" s="26"/>
      <c r="AE539" s="26"/>
      <c r="AF539" s="26"/>
      <c r="AG539" s="26"/>
      <c r="AH539" s="26"/>
      <c r="AI539" s="26"/>
      <c r="AJ539" s="26"/>
      <c r="AK539" s="26"/>
      <c r="AL539" s="26"/>
      <c r="AM539" s="26"/>
      <c r="AN539" s="26"/>
      <c r="AO539" s="26"/>
      <c r="AP539" s="26"/>
      <c r="AQ539" s="26"/>
      <c r="AR539" s="26"/>
      <c r="AS539" s="26"/>
      <c r="AT539" s="26"/>
      <c r="AU539" s="26"/>
      <c r="AV539" s="26"/>
      <c r="AW539" s="26"/>
      <c r="AX539" s="26"/>
      <c r="AY539" s="26"/>
      <c r="AZ539" s="26"/>
      <c r="BA539" s="26"/>
      <c r="BB539" s="26"/>
      <c r="BC539" s="26"/>
      <c r="BD539" s="26"/>
      <c r="BE539" s="26"/>
      <c r="BF539" s="26"/>
      <c r="BG539" s="26"/>
      <c r="BH539" s="26"/>
      <c r="BI539" s="26"/>
      <c r="BJ539" s="26"/>
      <c r="BK539" s="26"/>
      <c r="BL539" s="26"/>
      <c r="BM539" s="26"/>
      <c r="BN539" s="26"/>
      <c r="BO539" s="26"/>
      <c r="BP539" s="26"/>
      <c r="BQ539" s="26"/>
      <c r="BR539" s="26"/>
      <c r="BS539" s="26"/>
      <c r="BT539" s="26"/>
      <c r="BU539" s="26"/>
      <c r="BV539" s="26"/>
      <c r="BW539" s="26"/>
      <c r="BX539" s="26"/>
      <c r="BY539" s="26"/>
      <c r="BZ539" s="26"/>
      <c r="CA539" s="26"/>
      <c r="CB539" s="26"/>
      <c r="CC539" s="26"/>
      <c r="CD539" s="26"/>
      <c r="CE539" s="26"/>
      <c r="CF539" s="26"/>
      <c r="CG539" s="26"/>
      <c r="CH539" s="26"/>
      <c r="CI539" s="26"/>
      <c r="CJ539" s="26"/>
      <c r="CK539" s="26"/>
      <c r="CL539" s="26"/>
      <c r="CM539" s="26"/>
      <c r="CN539" s="26"/>
      <c r="CO539" s="26"/>
      <c r="CP539" s="26"/>
      <c r="CQ539" s="26"/>
      <c r="CR539" s="26"/>
      <c r="CS539" s="26"/>
      <c r="CT539" s="26"/>
      <c r="CU539" s="26"/>
      <c r="CV539" s="26"/>
      <c r="CW539" s="26"/>
      <c r="CX539" s="26"/>
      <c r="CY539" s="26"/>
      <c r="CZ539" s="26"/>
      <c r="DA539" s="26"/>
      <c r="DB539" s="26"/>
      <c r="DC539" s="26"/>
      <c r="DD539" s="26"/>
      <c r="DE539" s="26"/>
      <c r="DF539" s="26"/>
      <c r="DG539" s="26"/>
      <c r="DH539" s="26"/>
      <c r="DI539" s="26"/>
      <c r="DJ539" s="26"/>
      <c r="DK539" s="26"/>
      <c r="DL539" s="26"/>
      <c r="DM539" s="26"/>
      <c r="DN539" s="26"/>
      <c r="DO539" s="26"/>
      <c r="DP539" s="26"/>
      <c r="DQ539" s="26"/>
      <c r="DR539" s="26"/>
      <c r="DS539" s="26"/>
      <c r="DT539" s="26"/>
      <c r="DU539" s="26"/>
      <c r="DV539" s="26"/>
      <c r="DW539" s="26"/>
      <c r="DX539" s="26"/>
      <c r="DY539" s="26"/>
      <c r="DZ539" s="26"/>
      <c r="EA539" s="26"/>
      <c r="EB539" s="26"/>
      <c r="EC539" s="26"/>
      <c r="ED539" s="26"/>
      <c r="EE539" s="26"/>
    </row>
    <row r="540" spans="1:135" s="40" customFormat="1" ht="63.75" x14ac:dyDescent="0.25">
      <c r="A540" s="70" t="s">
        <v>2479</v>
      </c>
      <c r="B540" s="32" t="s">
        <v>28</v>
      </c>
      <c r="C540" s="93" t="s">
        <v>2480</v>
      </c>
      <c r="D540" s="140" t="s">
        <v>2481</v>
      </c>
      <c r="E540" s="140" t="s">
        <v>2482</v>
      </c>
      <c r="F540" s="140" t="s">
        <v>2483</v>
      </c>
      <c r="G540" s="32" t="s">
        <v>2225</v>
      </c>
      <c r="H540" s="34">
        <v>50</v>
      </c>
      <c r="I540" s="32">
        <v>710000000</v>
      </c>
      <c r="J540" s="32" t="s">
        <v>33</v>
      </c>
      <c r="K540" s="76" t="s">
        <v>48</v>
      </c>
      <c r="L540" s="32" t="s">
        <v>44</v>
      </c>
      <c r="M540" s="76"/>
      <c r="N540" s="76" t="s">
        <v>50</v>
      </c>
      <c r="O540" s="35" t="s">
        <v>2242</v>
      </c>
      <c r="P540" s="76"/>
      <c r="Q540" s="76"/>
      <c r="R540" s="36"/>
      <c r="S540" s="36"/>
      <c r="T540" s="48">
        <v>5357142.8571428563</v>
      </c>
      <c r="U540" s="47">
        <v>6000000</v>
      </c>
      <c r="V540" s="37"/>
      <c r="W540" s="32">
        <v>2016</v>
      </c>
      <c r="X540" s="142" t="s">
        <v>2312</v>
      </c>
    </row>
    <row r="541" spans="1:135" s="40" customFormat="1" ht="38.25" x14ac:dyDescent="0.25">
      <c r="A541" s="70" t="s">
        <v>2484</v>
      </c>
      <c r="B541" s="32" t="s">
        <v>28</v>
      </c>
      <c r="C541" s="93" t="s">
        <v>2485</v>
      </c>
      <c r="D541" s="140" t="s">
        <v>2486</v>
      </c>
      <c r="E541" s="140" t="s">
        <v>2486</v>
      </c>
      <c r="F541" s="140" t="s">
        <v>2487</v>
      </c>
      <c r="G541" s="32" t="s">
        <v>32</v>
      </c>
      <c r="H541" s="34">
        <v>80</v>
      </c>
      <c r="I541" s="32">
        <v>710000000</v>
      </c>
      <c r="J541" s="32" t="s">
        <v>33</v>
      </c>
      <c r="K541" s="76" t="s">
        <v>580</v>
      </c>
      <c r="L541" s="32" t="s">
        <v>44</v>
      </c>
      <c r="M541" s="76"/>
      <c r="N541" s="76" t="s">
        <v>50</v>
      </c>
      <c r="O541" s="35" t="s">
        <v>2242</v>
      </c>
      <c r="P541" s="76"/>
      <c r="Q541" s="76"/>
      <c r="R541" s="36"/>
      <c r="S541" s="36"/>
      <c r="T541" s="48">
        <v>108054321.42857142</v>
      </c>
      <c r="U541" s="48">
        <v>121020840</v>
      </c>
      <c r="V541" s="32" t="s">
        <v>38</v>
      </c>
      <c r="W541" s="32">
        <v>2016</v>
      </c>
      <c r="X541" s="142" t="s">
        <v>2312</v>
      </c>
    </row>
    <row r="542" spans="1:135" s="40" customFormat="1" ht="38.25" x14ac:dyDescent="0.25">
      <c r="A542" s="70" t="s">
        <v>2488</v>
      </c>
      <c r="B542" s="32" t="s">
        <v>28</v>
      </c>
      <c r="C542" s="93" t="s">
        <v>1300</v>
      </c>
      <c r="D542" s="140" t="s">
        <v>1301</v>
      </c>
      <c r="E542" s="140" t="s">
        <v>1301</v>
      </c>
      <c r="F542" s="140" t="s">
        <v>2489</v>
      </c>
      <c r="G542" s="32" t="s">
        <v>32</v>
      </c>
      <c r="H542" s="34">
        <v>80</v>
      </c>
      <c r="I542" s="32">
        <v>710000000</v>
      </c>
      <c r="J542" s="32" t="s">
        <v>33</v>
      </c>
      <c r="K542" s="76" t="s">
        <v>563</v>
      </c>
      <c r="L542" s="32" t="s">
        <v>44</v>
      </c>
      <c r="M542" s="76"/>
      <c r="N542" s="32" t="s">
        <v>570</v>
      </c>
      <c r="O542" s="35" t="s">
        <v>2242</v>
      </c>
      <c r="P542" s="143"/>
      <c r="Q542" s="143"/>
      <c r="R542" s="143"/>
      <c r="S542" s="143"/>
      <c r="T542" s="48">
        <v>36607142.857142851</v>
      </c>
      <c r="U542" s="48">
        <v>41000000</v>
      </c>
      <c r="V542" s="32" t="s">
        <v>38</v>
      </c>
      <c r="W542" s="32">
        <v>2016</v>
      </c>
      <c r="X542" s="142" t="s">
        <v>2312</v>
      </c>
    </row>
    <row r="543" spans="1:135" ht="89.25" x14ac:dyDescent="0.25">
      <c r="A543" s="120" t="s">
        <v>2490</v>
      </c>
      <c r="B543" s="32" t="s">
        <v>28</v>
      </c>
      <c r="C543" s="75" t="s">
        <v>346</v>
      </c>
      <c r="D543" s="98" t="s">
        <v>347</v>
      </c>
      <c r="E543" s="98" t="s">
        <v>347</v>
      </c>
      <c r="F543" s="98" t="s">
        <v>2491</v>
      </c>
      <c r="G543" s="32" t="s">
        <v>2225</v>
      </c>
      <c r="H543" s="46">
        <v>100</v>
      </c>
      <c r="I543" s="32">
        <v>710000000</v>
      </c>
      <c r="J543" s="32" t="s">
        <v>33</v>
      </c>
      <c r="K543" s="32" t="s">
        <v>580</v>
      </c>
      <c r="L543" s="75" t="s">
        <v>2858</v>
      </c>
      <c r="M543" s="75"/>
      <c r="N543" s="75" t="s">
        <v>1549</v>
      </c>
      <c r="O543" s="32" t="s">
        <v>2253</v>
      </c>
      <c r="P543" s="75"/>
      <c r="Q543" s="75"/>
      <c r="R543" s="47"/>
      <c r="S543" s="47"/>
      <c r="T543" s="47">
        <v>118426335</v>
      </c>
      <c r="U543" s="47">
        <v>132637495.20000002</v>
      </c>
      <c r="V543" s="75"/>
      <c r="W543" s="71">
        <v>2016</v>
      </c>
      <c r="X543" s="72" t="s">
        <v>2312</v>
      </c>
    </row>
    <row r="544" spans="1:135" ht="89.25" x14ac:dyDescent="0.25">
      <c r="A544" s="120" t="s">
        <v>2492</v>
      </c>
      <c r="B544" s="32" t="s">
        <v>28</v>
      </c>
      <c r="C544" s="75" t="s">
        <v>346</v>
      </c>
      <c r="D544" s="98" t="s">
        <v>347</v>
      </c>
      <c r="E544" s="98" t="s">
        <v>347</v>
      </c>
      <c r="F544" s="98" t="s">
        <v>2493</v>
      </c>
      <c r="G544" s="32" t="s">
        <v>2225</v>
      </c>
      <c r="H544" s="46">
        <v>100</v>
      </c>
      <c r="I544" s="32">
        <v>710000000</v>
      </c>
      <c r="J544" s="32" t="s">
        <v>33</v>
      </c>
      <c r="K544" s="32" t="s">
        <v>580</v>
      </c>
      <c r="L544" s="75" t="s">
        <v>2857</v>
      </c>
      <c r="M544" s="75"/>
      <c r="N544" s="75" t="s">
        <v>1549</v>
      </c>
      <c r="O544" s="32" t="s">
        <v>2253</v>
      </c>
      <c r="P544" s="75"/>
      <c r="Q544" s="75"/>
      <c r="R544" s="47"/>
      <c r="S544" s="47"/>
      <c r="T544" s="47">
        <v>31903254</v>
      </c>
      <c r="U544" s="47">
        <v>35731644.480000004</v>
      </c>
      <c r="V544" s="75"/>
      <c r="W544" s="71">
        <v>2016</v>
      </c>
      <c r="X544" s="72" t="s">
        <v>2312</v>
      </c>
    </row>
    <row r="545" spans="1:16306" ht="89.25" x14ac:dyDescent="0.25">
      <c r="A545" s="120" t="s">
        <v>2494</v>
      </c>
      <c r="B545" s="32" t="s">
        <v>28</v>
      </c>
      <c r="C545" s="75" t="s">
        <v>346</v>
      </c>
      <c r="D545" s="98" t="s">
        <v>347</v>
      </c>
      <c r="E545" s="98" t="s">
        <v>347</v>
      </c>
      <c r="F545" s="98" t="s">
        <v>2495</v>
      </c>
      <c r="G545" s="32" t="s">
        <v>2225</v>
      </c>
      <c r="H545" s="46">
        <v>100</v>
      </c>
      <c r="I545" s="32">
        <v>710000000</v>
      </c>
      <c r="J545" s="32" t="s">
        <v>33</v>
      </c>
      <c r="K545" s="32" t="s">
        <v>580</v>
      </c>
      <c r="L545" s="75" t="s">
        <v>2857</v>
      </c>
      <c r="M545" s="75"/>
      <c r="N545" s="75" t="s">
        <v>1549</v>
      </c>
      <c r="O545" s="32" t="s">
        <v>2253</v>
      </c>
      <c r="P545" s="75"/>
      <c r="Q545" s="75"/>
      <c r="R545" s="47"/>
      <c r="S545" s="47"/>
      <c r="T545" s="47">
        <v>31413730</v>
      </c>
      <c r="U545" s="47">
        <v>35183377.600000001</v>
      </c>
      <c r="V545" s="75"/>
      <c r="W545" s="71">
        <v>2016</v>
      </c>
      <c r="X545" s="72" t="s">
        <v>2312</v>
      </c>
    </row>
    <row r="546" spans="1:16306" ht="38.25" x14ac:dyDescent="0.25">
      <c r="A546" s="120" t="s">
        <v>2496</v>
      </c>
      <c r="B546" s="32" t="s">
        <v>28</v>
      </c>
      <c r="C546" s="75" t="s">
        <v>349</v>
      </c>
      <c r="D546" s="98" t="s">
        <v>350</v>
      </c>
      <c r="E546" s="98" t="s">
        <v>350</v>
      </c>
      <c r="F546" s="98" t="s">
        <v>2497</v>
      </c>
      <c r="G546" s="32" t="s">
        <v>2225</v>
      </c>
      <c r="H546" s="46">
        <v>100</v>
      </c>
      <c r="I546" s="32">
        <v>710000000</v>
      </c>
      <c r="J546" s="32" t="s">
        <v>33</v>
      </c>
      <c r="K546" s="32" t="s">
        <v>580</v>
      </c>
      <c r="L546" s="75" t="s">
        <v>1170</v>
      </c>
      <c r="M546" s="75"/>
      <c r="N546" s="75" t="s">
        <v>1549</v>
      </c>
      <c r="O546" s="32" t="s">
        <v>2253</v>
      </c>
      <c r="P546" s="75"/>
      <c r="Q546" s="75"/>
      <c r="R546" s="47"/>
      <c r="S546" s="47"/>
      <c r="T546" s="47">
        <v>34615500</v>
      </c>
      <c r="U546" s="47">
        <v>38769360</v>
      </c>
      <c r="V546" s="75"/>
      <c r="W546" s="71">
        <v>2016</v>
      </c>
      <c r="X546" s="72" t="s">
        <v>2312</v>
      </c>
    </row>
    <row r="547" spans="1:16306" ht="38.25" x14ac:dyDescent="0.25">
      <c r="A547" s="120" t="s">
        <v>2498</v>
      </c>
      <c r="B547" s="32" t="s">
        <v>28</v>
      </c>
      <c r="C547" s="75" t="s">
        <v>349</v>
      </c>
      <c r="D547" s="98" t="s">
        <v>350</v>
      </c>
      <c r="E547" s="98" t="s">
        <v>350</v>
      </c>
      <c r="F547" s="98" t="s">
        <v>2499</v>
      </c>
      <c r="G547" s="32" t="s">
        <v>2225</v>
      </c>
      <c r="H547" s="46">
        <v>100</v>
      </c>
      <c r="I547" s="32">
        <v>710000000</v>
      </c>
      <c r="J547" s="32" t="s">
        <v>33</v>
      </c>
      <c r="K547" s="32" t="s">
        <v>580</v>
      </c>
      <c r="L547" s="75" t="s">
        <v>1170</v>
      </c>
      <c r="M547" s="75"/>
      <c r="N547" s="75" t="s">
        <v>1549</v>
      </c>
      <c r="O547" s="32" t="s">
        <v>2253</v>
      </c>
      <c r="P547" s="75"/>
      <c r="Q547" s="75"/>
      <c r="R547" s="47"/>
      <c r="S547" s="47"/>
      <c r="T547" s="47">
        <v>11733000</v>
      </c>
      <c r="U547" s="47">
        <v>13140960.000000002</v>
      </c>
      <c r="V547" s="75"/>
      <c r="W547" s="71">
        <v>2016</v>
      </c>
      <c r="X547" s="72" t="s">
        <v>2312</v>
      </c>
    </row>
    <row r="548" spans="1:16306" ht="38.25" x14ac:dyDescent="0.25">
      <c r="A548" s="120" t="s">
        <v>2500</v>
      </c>
      <c r="B548" s="32" t="s">
        <v>28</v>
      </c>
      <c r="C548" s="75" t="s">
        <v>349</v>
      </c>
      <c r="D548" s="98" t="s">
        <v>350</v>
      </c>
      <c r="E548" s="98" t="s">
        <v>350</v>
      </c>
      <c r="F548" s="98" t="s">
        <v>2501</v>
      </c>
      <c r="G548" s="32" t="s">
        <v>2225</v>
      </c>
      <c r="H548" s="46">
        <v>100</v>
      </c>
      <c r="I548" s="32">
        <v>710000000</v>
      </c>
      <c r="J548" s="32" t="s">
        <v>33</v>
      </c>
      <c r="K548" s="32" t="s">
        <v>580</v>
      </c>
      <c r="L548" s="75" t="s">
        <v>1170</v>
      </c>
      <c r="M548" s="75"/>
      <c r="N548" s="75" t="s">
        <v>1549</v>
      </c>
      <c r="O548" s="32" t="s">
        <v>2253</v>
      </c>
      <c r="P548" s="75"/>
      <c r="Q548" s="75"/>
      <c r="R548" s="47"/>
      <c r="S548" s="47"/>
      <c r="T548" s="47">
        <v>9592000</v>
      </c>
      <c r="U548" s="47">
        <v>10743040.000000002</v>
      </c>
      <c r="V548" s="75"/>
      <c r="W548" s="71">
        <v>2016</v>
      </c>
      <c r="X548" s="72" t="s">
        <v>2312</v>
      </c>
    </row>
    <row r="549" spans="1:16306" ht="63.75" x14ac:dyDescent="0.25">
      <c r="A549" s="120" t="s">
        <v>2502</v>
      </c>
      <c r="B549" s="32" t="s">
        <v>28</v>
      </c>
      <c r="C549" s="44" t="s">
        <v>293</v>
      </c>
      <c r="D549" s="98" t="s">
        <v>294</v>
      </c>
      <c r="E549" s="98" t="s">
        <v>294</v>
      </c>
      <c r="F549" s="98" t="s">
        <v>2503</v>
      </c>
      <c r="G549" s="32" t="s">
        <v>2225</v>
      </c>
      <c r="H549" s="43">
        <v>100</v>
      </c>
      <c r="I549" s="32">
        <v>710000000</v>
      </c>
      <c r="J549" s="32" t="s">
        <v>33</v>
      </c>
      <c r="K549" s="32" t="s">
        <v>580</v>
      </c>
      <c r="L549" s="32" t="s">
        <v>296</v>
      </c>
      <c r="M549" s="32"/>
      <c r="N549" s="32" t="s">
        <v>1549</v>
      </c>
      <c r="O549" s="32" t="s">
        <v>2264</v>
      </c>
      <c r="P549" s="44"/>
      <c r="Q549" s="44"/>
      <c r="R549" s="47"/>
      <c r="S549" s="47"/>
      <c r="T549" s="36">
        <v>47401200</v>
      </c>
      <c r="U549" s="36">
        <v>53089344.000000007</v>
      </c>
      <c r="V549" s="32"/>
      <c r="W549" s="32">
        <v>2016</v>
      </c>
      <c r="X549" s="72" t="s">
        <v>2312</v>
      </c>
    </row>
    <row r="550" spans="1:16306" ht="63.75" x14ac:dyDescent="0.25">
      <c r="A550" s="120" t="s">
        <v>2504</v>
      </c>
      <c r="B550" s="32" t="s">
        <v>28</v>
      </c>
      <c r="C550" s="44" t="s">
        <v>293</v>
      </c>
      <c r="D550" s="98" t="s">
        <v>294</v>
      </c>
      <c r="E550" s="98" t="s">
        <v>294</v>
      </c>
      <c r="F550" s="98" t="s">
        <v>2505</v>
      </c>
      <c r="G550" s="32" t="s">
        <v>2225</v>
      </c>
      <c r="H550" s="43">
        <v>100</v>
      </c>
      <c r="I550" s="32">
        <v>710000000</v>
      </c>
      <c r="J550" s="32" t="s">
        <v>33</v>
      </c>
      <c r="K550" s="32" t="s">
        <v>580</v>
      </c>
      <c r="L550" s="32" t="s">
        <v>296</v>
      </c>
      <c r="M550" s="32"/>
      <c r="N550" s="32" t="s">
        <v>1549</v>
      </c>
      <c r="O550" s="32" t="s">
        <v>2264</v>
      </c>
      <c r="P550" s="44"/>
      <c r="Q550" s="44"/>
      <c r="R550" s="47"/>
      <c r="S550" s="47"/>
      <c r="T550" s="36">
        <v>26460000</v>
      </c>
      <c r="U550" s="36">
        <v>29635200.000000004</v>
      </c>
      <c r="V550" s="32"/>
      <c r="W550" s="32">
        <v>2016</v>
      </c>
      <c r="X550" s="72" t="s">
        <v>2312</v>
      </c>
    </row>
    <row r="551" spans="1:16306" ht="63.75" x14ac:dyDescent="0.25">
      <c r="A551" s="120" t="s">
        <v>2506</v>
      </c>
      <c r="B551" s="32" t="s">
        <v>28</v>
      </c>
      <c r="C551" s="44" t="s">
        <v>293</v>
      </c>
      <c r="D551" s="98" t="s">
        <v>294</v>
      </c>
      <c r="E551" s="98" t="s">
        <v>294</v>
      </c>
      <c r="F551" s="98" t="s">
        <v>2507</v>
      </c>
      <c r="G551" s="32" t="s">
        <v>2225</v>
      </c>
      <c r="H551" s="43">
        <v>100</v>
      </c>
      <c r="I551" s="32">
        <v>710000000</v>
      </c>
      <c r="J551" s="32" t="s">
        <v>33</v>
      </c>
      <c r="K551" s="32" t="s">
        <v>580</v>
      </c>
      <c r="L551" s="32" t="s">
        <v>296</v>
      </c>
      <c r="M551" s="32"/>
      <c r="N551" s="32" t="s">
        <v>1549</v>
      </c>
      <c r="O551" s="32" t="s">
        <v>2264</v>
      </c>
      <c r="P551" s="44"/>
      <c r="Q551" s="44"/>
      <c r="R551" s="47"/>
      <c r="S551" s="47"/>
      <c r="T551" s="36">
        <v>7938000</v>
      </c>
      <c r="U551" s="36">
        <v>8890560</v>
      </c>
      <c r="V551" s="32"/>
      <c r="W551" s="32">
        <v>2016</v>
      </c>
      <c r="X551" s="72" t="s">
        <v>2312</v>
      </c>
    </row>
    <row r="552" spans="1:16306" s="7" customFormat="1" ht="38.25" x14ac:dyDescent="0.25">
      <c r="A552" s="120" t="s">
        <v>2508</v>
      </c>
      <c r="B552" s="32" t="s">
        <v>28</v>
      </c>
      <c r="C552" s="32" t="s">
        <v>2509</v>
      </c>
      <c r="D552" s="98" t="s">
        <v>2510</v>
      </c>
      <c r="E552" s="98" t="s">
        <v>2510</v>
      </c>
      <c r="F552" s="141" t="s">
        <v>2511</v>
      </c>
      <c r="G552" s="32" t="s">
        <v>2225</v>
      </c>
      <c r="H552" s="34">
        <v>0</v>
      </c>
      <c r="I552" s="32">
        <v>710000000</v>
      </c>
      <c r="J552" s="32" t="s">
        <v>33</v>
      </c>
      <c r="K552" s="32" t="s">
        <v>580</v>
      </c>
      <c r="L552" s="32" t="s">
        <v>33</v>
      </c>
      <c r="M552" s="76"/>
      <c r="N552" s="76" t="s">
        <v>2512</v>
      </c>
      <c r="O552" s="35" t="s">
        <v>2250</v>
      </c>
      <c r="P552" s="76"/>
      <c r="Q552" s="76"/>
      <c r="R552" s="36"/>
      <c r="S552" s="48"/>
      <c r="T552" s="36">
        <v>0</v>
      </c>
      <c r="U552" s="48">
        <v>0</v>
      </c>
      <c r="V552" s="37"/>
      <c r="W552" s="37">
        <v>2016</v>
      </c>
      <c r="X552" s="72" t="s">
        <v>2767</v>
      </c>
      <c r="Y552" s="40"/>
      <c r="Z552" s="40"/>
      <c r="AA552" s="40"/>
      <c r="AB552" s="40"/>
      <c r="AC552" s="40"/>
      <c r="AD552" s="40"/>
      <c r="AE552" s="40"/>
      <c r="AF552" s="40"/>
      <c r="AG552" s="40"/>
      <c r="AH552" s="40"/>
      <c r="AI552" s="40"/>
      <c r="AJ552" s="40"/>
      <c r="AK552" s="40"/>
      <c r="AL552" s="40"/>
      <c r="AM552" s="40"/>
      <c r="AN552" s="40"/>
      <c r="AO552" s="40"/>
      <c r="AP552" s="40"/>
      <c r="AQ552" s="40"/>
      <c r="AR552" s="40"/>
      <c r="AS552" s="40"/>
      <c r="AT552" s="40"/>
      <c r="AU552" s="40"/>
      <c r="AV552" s="40"/>
      <c r="AW552" s="40"/>
      <c r="AX552" s="40"/>
      <c r="AY552" s="40"/>
      <c r="AZ552" s="40"/>
      <c r="BA552" s="40"/>
      <c r="BB552" s="40"/>
      <c r="BC552" s="40"/>
      <c r="BD552" s="40"/>
      <c r="BE552" s="40"/>
      <c r="BF552" s="40"/>
      <c r="BG552" s="40"/>
      <c r="BH552" s="40"/>
      <c r="BI552" s="40"/>
      <c r="BJ552" s="40"/>
      <c r="BK552" s="40"/>
      <c r="BL552" s="40"/>
      <c r="BM552" s="40"/>
      <c r="BN552" s="40"/>
      <c r="BO552" s="40"/>
      <c r="BP552" s="40"/>
      <c r="BQ552" s="40"/>
      <c r="BR552" s="40"/>
      <c r="BS552" s="40"/>
      <c r="BT552" s="40"/>
      <c r="BU552" s="40"/>
      <c r="BV552" s="40"/>
      <c r="BW552" s="40"/>
      <c r="BX552" s="40"/>
      <c r="BY552" s="40"/>
      <c r="BZ552" s="40"/>
      <c r="CA552" s="40"/>
      <c r="CB552" s="40"/>
      <c r="CC552" s="40"/>
      <c r="CD552" s="40"/>
      <c r="CE552" s="40"/>
      <c r="CF552" s="40"/>
      <c r="CG552" s="40"/>
      <c r="CH552" s="40"/>
      <c r="CI552" s="40"/>
      <c r="CJ552" s="40"/>
      <c r="CK552" s="40"/>
      <c r="CL552" s="40"/>
      <c r="CM552" s="40"/>
      <c r="CN552" s="40"/>
      <c r="CO552" s="40"/>
      <c r="CP552" s="40"/>
      <c r="CQ552" s="40"/>
      <c r="CR552" s="40"/>
      <c r="CS552" s="40"/>
      <c r="CT552" s="40"/>
      <c r="CU552" s="40"/>
      <c r="CV552" s="40"/>
      <c r="CW552" s="40"/>
      <c r="CX552" s="40"/>
      <c r="CY552" s="40"/>
      <c r="CZ552" s="40"/>
      <c r="DA552" s="40"/>
      <c r="DB552" s="40"/>
      <c r="DC552" s="40"/>
      <c r="DD552" s="40"/>
      <c r="DE552" s="40"/>
      <c r="DF552" s="40"/>
      <c r="DG552" s="40"/>
      <c r="DH552" s="40"/>
      <c r="DI552" s="40"/>
      <c r="DJ552" s="40"/>
      <c r="DK552" s="40"/>
      <c r="DL552" s="40"/>
      <c r="DM552" s="40"/>
      <c r="DN552" s="40"/>
      <c r="DO552" s="40"/>
      <c r="DP552" s="40"/>
      <c r="DQ552" s="40"/>
      <c r="DR552" s="40"/>
      <c r="DS552" s="40"/>
      <c r="DT552" s="40"/>
      <c r="DU552" s="40"/>
      <c r="DV552" s="40"/>
      <c r="DW552" s="40"/>
      <c r="DX552" s="40"/>
      <c r="DY552" s="40"/>
      <c r="DZ552" s="40"/>
      <c r="EA552" s="40"/>
      <c r="EB552" s="40"/>
      <c r="EC552" s="40"/>
      <c r="ED552" s="40"/>
      <c r="EE552" s="40"/>
      <c r="EF552" s="40"/>
      <c r="EG552" s="40"/>
      <c r="EH552" s="40"/>
      <c r="EI552" s="40"/>
      <c r="EJ552" s="40"/>
      <c r="EK552" s="40"/>
      <c r="EL552" s="40"/>
      <c r="EM552" s="40"/>
      <c r="EN552" s="40"/>
      <c r="EO552" s="40"/>
      <c r="EP552" s="40"/>
      <c r="EQ552" s="40"/>
      <c r="ER552" s="40"/>
      <c r="ES552" s="40"/>
      <c r="ET552" s="40"/>
      <c r="EU552" s="40"/>
      <c r="EV552" s="40"/>
      <c r="EW552" s="40"/>
      <c r="EX552" s="40"/>
      <c r="EY552" s="40"/>
      <c r="EZ552" s="40"/>
      <c r="FA552" s="40"/>
      <c r="FB552" s="40"/>
      <c r="FC552" s="40"/>
      <c r="FD552" s="40"/>
      <c r="FE552" s="40"/>
      <c r="FF552" s="40"/>
      <c r="FG552" s="40"/>
      <c r="FH552" s="40"/>
      <c r="FI552" s="40"/>
      <c r="FJ552" s="40"/>
      <c r="FK552" s="40"/>
      <c r="FL552" s="40"/>
      <c r="FM552" s="40"/>
      <c r="FN552" s="40"/>
      <c r="FO552" s="40"/>
      <c r="FP552" s="40"/>
      <c r="FQ552" s="40"/>
      <c r="FR552" s="40"/>
      <c r="FS552" s="40"/>
      <c r="FT552" s="40"/>
      <c r="FU552" s="40"/>
      <c r="FV552" s="40"/>
      <c r="FW552" s="40"/>
      <c r="FX552" s="40"/>
      <c r="FY552" s="40"/>
      <c r="FZ552" s="40"/>
      <c r="GA552" s="40"/>
      <c r="GB552" s="40"/>
      <c r="GC552" s="40"/>
      <c r="GD552" s="40"/>
      <c r="GE552" s="40"/>
      <c r="GF552" s="40"/>
      <c r="GG552" s="40"/>
      <c r="GH552" s="40"/>
      <c r="GI552" s="40"/>
      <c r="GJ552" s="40"/>
      <c r="GK552" s="40"/>
      <c r="GL552" s="40"/>
      <c r="GM552" s="40"/>
      <c r="GN552" s="40"/>
      <c r="GO552" s="40"/>
      <c r="GP552" s="40"/>
      <c r="GQ552" s="40"/>
      <c r="GR552" s="40"/>
      <c r="GS552" s="40"/>
      <c r="GT552" s="40"/>
      <c r="GU552" s="40"/>
      <c r="GV552" s="40"/>
      <c r="GW552" s="40"/>
      <c r="GX552" s="40"/>
      <c r="GY552" s="40"/>
      <c r="GZ552" s="40"/>
      <c r="HA552" s="40"/>
      <c r="HB552" s="40"/>
      <c r="HC552" s="40"/>
      <c r="HD552" s="40"/>
      <c r="HE552" s="40"/>
      <c r="HF552" s="40"/>
      <c r="HG552" s="40"/>
      <c r="HH552" s="40"/>
      <c r="HI552" s="40"/>
      <c r="HJ552" s="40"/>
      <c r="HK552" s="40"/>
      <c r="HL552" s="40"/>
      <c r="HM552" s="40"/>
      <c r="HN552" s="40"/>
      <c r="HO552" s="40"/>
      <c r="HP552" s="40"/>
      <c r="HQ552" s="40"/>
      <c r="HR552" s="40"/>
      <c r="HS552" s="40"/>
      <c r="HT552" s="40"/>
      <c r="HU552" s="40"/>
      <c r="HV552" s="40"/>
      <c r="HW552" s="40"/>
      <c r="HX552" s="40"/>
      <c r="HY552" s="40"/>
      <c r="HZ552" s="40"/>
      <c r="IA552" s="40"/>
      <c r="IB552" s="40"/>
      <c r="IC552" s="40"/>
      <c r="ID552" s="40"/>
      <c r="IE552" s="40"/>
      <c r="IF552" s="40"/>
      <c r="IG552" s="40"/>
      <c r="IH552" s="40"/>
      <c r="II552" s="40"/>
      <c r="IJ552" s="40"/>
      <c r="IK552" s="40"/>
      <c r="IL552" s="40"/>
      <c r="IM552" s="40"/>
      <c r="IN552" s="40"/>
      <c r="IO552" s="40"/>
      <c r="IP552" s="40"/>
      <c r="IQ552" s="40"/>
      <c r="IR552" s="40"/>
      <c r="IS552" s="40"/>
      <c r="IT552" s="40"/>
      <c r="IU552" s="40"/>
      <c r="IV552" s="40"/>
      <c r="IW552" s="40"/>
      <c r="IX552" s="40"/>
      <c r="IY552" s="40"/>
      <c r="IZ552" s="40"/>
      <c r="JA552" s="40"/>
      <c r="JB552" s="40"/>
      <c r="JC552" s="40"/>
      <c r="JD552" s="40"/>
      <c r="JE552" s="40"/>
      <c r="JF552" s="40"/>
      <c r="JG552" s="40"/>
      <c r="JH552" s="40"/>
      <c r="JI552" s="40"/>
      <c r="JJ552" s="40"/>
      <c r="JK552" s="40"/>
      <c r="JL552" s="40"/>
      <c r="JM552" s="40"/>
      <c r="JN552" s="40"/>
      <c r="JO552" s="40"/>
      <c r="JP552" s="40"/>
      <c r="JQ552" s="40"/>
      <c r="JR552" s="40"/>
      <c r="JS552" s="40"/>
      <c r="JT552" s="40"/>
      <c r="JU552" s="40"/>
      <c r="JV552" s="40"/>
      <c r="JW552" s="40"/>
      <c r="JX552" s="40"/>
      <c r="JY552" s="40"/>
      <c r="JZ552" s="40"/>
      <c r="KA552" s="40"/>
      <c r="KB552" s="40"/>
      <c r="KC552" s="40"/>
      <c r="KD552" s="40"/>
      <c r="KE552" s="40"/>
      <c r="KF552" s="40"/>
      <c r="KG552" s="40"/>
      <c r="KH552" s="40"/>
      <c r="KI552" s="40"/>
      <c r="KJ552" s="40"/>
      <c r="KK552" s="40"/>
      <c r="KL552" s="40"/>
      <c r="KM552" s="40"/>
      <c r="KN552" s="40"/>
      <c r="KO552" s="40"/>
      <c r="KP552" s="40"/>
      <c r="KQ552" s="40"/>
      <c r="KR552" s="40"/>
      <c r="KS552" s="40"/>
      <c r="KT552" s="40"/>
      <c r="KU552" s="40"/>
      <c r="KV552" s="40"/>
      <c r="KW552" s="40"/>
      <c r="KX552" s="40"/>
      <c r="KY552" s="40"/>
      <c r="KZ552" s="40"/>
      <c r="LA552" s="40"/>
      <c r="LB552" s="40"/>
      <c r="LC552" s="40"/>
      <c r="LD552" s="40"/>
      <c r="LE552" s="40"/>
      <c r="LF552" s="40"/>
      <c r="LG552" s="40"/>
      <c r="LH552" s="40"/>
      <c r="LI552" s="40"/>
      <c r="LJ552" s="40"/>
      <c r="LK552" s="40"/>
      <c r="LL552" s="40"/>
      <c r="LM552" s="40"/>
      <c r="LN552" s="40"/>
      <c r="LO552" s="40"/>
      <c r="LP552" s="40"/>
      <c r="LQ552" s="40"/>
      <c r="LR552" s="40"/>
      <c r="LS552" s="40"/>
      <c r="LT552" s="40"/>
      <c r="LU552" s="40"/>
      <c r="LV552" s="40"/>
      <c r="LW552" s="40"/>
      <c r="LX552" s="40"/>
      <c r="LY552" s="40"/>
      <c r="LZ552" s="40"/>
      <c r="MA552" s="40"/>
      <c r="MB552" s="40"/>
      <c r="MC552" s="40"/>
      <c r="MD552" s="40"/>
      <c r="ME552" s="40"/>
      <c r="MF552" s="40"/>
      <c r="MG552" s="40"/>
      <c r="MH552" s="40"/>
      <c r="MI552" s="40"/>
      <c r="MJ552" s="40"/>
      <c r="MK552" s="40"/>
      <c r="ML552" s="40"/>
      <c r="MM552" s="40"/>
      <c r="MN552" s="40"/>
      <c r="MO552" s="40"/>
      <c r="MP552" s="40"/>
      <c r="MQ552" s="40"/>
      <c r="MR552" s="40"/>
      <c r="MS552" s="40"/>
      <c r="MT552" s="40"/>
      <c r="MU552" s="40"/>
      <c r="MV552" s="40"/>
      <c r="MW552" s="40"/>
      <c r="MX552" s="40"/>
      <c r="MY552" s="40"/>
      <c r="MZ552" s="40"/>
      <c r="NA552" s="40"/>
      <c r="NB552" s="40"/>
      <c r="NC552" s="40"/>
      <c r="ND552" s="40"/>
      <c r="NE552" s="40"/>
      <c r="NF552" s="40"/>
      <c r="NG552" s="40"/>
      <c r="NH552" s="40"/>
      <c r="NI552" s="40"/>
      <c r="NJ552" s="40"/>
      <c r="NK552" s="40"/>
      <c r="NL552" s="40"/>
      <c r="NM552" s="40"/>
      <c r="NN552" s="40"/>
      <c r="NO552" s="40"/>
      <c r="NP552" s="40"/>
      <c r="NQ552" s="40"/>
      <c r="NR552" s="40"/>
      <c r="NS552" s="40"/>
      <c r="NT552" s="40"/>
      <c r="NU552" s="40"/>
      <c r="NV552" s="40"/>
      <c r="NW552" s="40"/>
      <c r="NX552" s="40"/>
      <c r="NY552" s="40"/>
      <c r="NZ552" s="40"/>
      <c r="OA552" s="40"/>
      <c r="OB552" s="40"/>
      <c r="OC552" s="40"/>
      <c r="OD552" s="40"/>
      <c r="OE552" s="40"/>
      <c r="OF552" s="40"/>
      <c r="OG552" s="40"/>
      <c r="OH552" s="40"/>
      <c r="OI552" s="40"/>
      <c r="OJ552" s="40"/>
      <c r="OK552" s="40"/>
      <c r="OL552" s="40"/>
      <c r="OM552" s="40"/>
      <c r="ON552" s="40"/>
      <c r="OO552" s="40"/>
      <c r="OP552" s="40"/>
      <c r="OQ552" s="40"/>
      <c r="OR552" s="40"/>
      <c r="OS552" s="40"/>
      <c r="OT552" s="40"/>
      <c r="OU552" s="40"/>
      <c r="OV552" s="40"/>
      <c r="OW552" s="40"/>
      <c r="OX552" s="40"/>
      <c r="OY552" s="40"/>
      <c r="OZ552" s="40"/>
      <c r="PA552" s="40"/>
      <c r="PB552" s="40"/>
      <c r="PC552" s="40"/>
      <c r="PD552" s="40"/>
      <c r="PE552" s="40"/>
      <c r="PF552" s="40"/>
      <c r="PG552" s="40"/>
      <c r="PH552" s="40"/>
      <c r="PI552" s="40"/>
      <c r="PJ552" s="40"/>
      <c r="PK552" s="40"/>
      <c r="PL552" s="40"/>
      <c r="PM552" s="40"/>
      <c r="PN552" s="40"/>
      <c r="PO552" s="40"/>
      <c r="PP552" s="40"/>
      <c r="PQ552" s="40"/>
      <c r="PR552" s="40"/>
      <c r="PS552" s="40"/>
      <c r="PT552" s="40"/>
      <c r="PU552" s="40"/>
      <c r="PV552" s="40"/>
      <c r="PW552" s="40"/>
      <c r="PX552" s="40"/>
      <c r="PY552" s="40"/>
      <c r="PZ552" s="40"/>
      <c r="QA552" s="40"/>
      <c r="QB552" s="40"/>
      <c r="QC552" s="40"/>
      <c r="QD552" s="40"/>
      <c r="QE552" s="40"/>
      <c r="QF552" s="40"/>
      <c r="QG552" s="40"/>
      <c r="QH552" s="40"/>
      <c r="QI552" s="40"/>
      <c r="QJ552" s="40"/>
      <c r="QK552" s="40"/>
      <c r="QL552" s="40"/>
      <c r="QM552" s="40"/>
      <c r="QN552" s="40"/>
      <c r="QO552" s="40"/>
      <c r="QP552" s="40"/>
      <c r="QQ552" s="40"/>
      <c r="QR552" s="40"/>
      <c r="QS552" s="40"/>
      <c r="QT552" s="40"/>
      <c r="QU552" s="40"/>
      <c r="QV552" s="40"/>
      <c r="QW552" s="40"/>
      <c r="QX552" s="40"/>
      <c r="QY552" s="40"/>
      <c r="QZ552" s="40"/>
      <c r="RA552" s="40"/>
      <c r="RB552" s="40"/>
      <c r="RC552" s="40"/>
      <c r="RD552" s="40"/>
      <c r="RE552" s="40"/>
      <c r="RF552" s="40"/>
      <c r="RG552" s="40"/>
      <c r="RH552" s="40"/>
      <c r="RI552" s="40"/>
      <c r="RJ552" s="40"/>
      <c r="RK552" s="40"/>
      <c r="RL552" s="40"/>
      <c r="RM552" s="40"/>
      <c r="RN552" s="40"/>
      <c r="RO552" s="40"/>
      <c r="RP552" s="40"/>
      <c r="RQ552" s="40"/>
      <c r="RR552" s="40"/>
      <c r="RS552" s="40"/>
      <c r="RT552" s="40"/>
      <c r="RU552" s="40"/>
      <c r="RV552" s="40"/>
      <c r="RW552" s="40"/>
      <c r="RX552" s="40"/>
      <c r="RY552" s="40"/>
      <c r="RZ552" s="40"/>
      <c r="SA552" s="40"/>
      <c r="SB552" s="40"/>
      <c r="SC552" s="40"/>
      <c r="SD552" s="40"/>
      <c r="SE552" s="40"/>
      <c r="SF552" s="40"/>
      <c r="SG552" s="40"/>
      <c r="SH552" s="40"/>
      <c r="SI552" s="40"/>
      <c r="SJ552" s="40"/>
      <c r="SK552" s="40"/>
      <c r="SL552" s="40"/>
      <c r="SM552" s="40"/>
      <c r="SN552" s="40"/>
      <c r="SO552" s="40"/>
      <c r="SP552" s="40"/>
      <c r="SQ552" s="40"/>
      <c r="SR552" s="40"/>
      <c r="SS552" s="40"/>
      <c r="ST552" s="40"/>
      <c r="SU552" s="40"/>
      <c r="SV552" s="40"/>
      <c r="SW552" s="40"/>
      <c r="SX552" s="40"/>
      <c r="SY552" s="40"/>
      <c r="SZ552" s="40"/>
      <c r="TA552" s="40"/>
      <c r="TB552" s="40"/>
      <c r="TC552" s="40"/>
      <c r="TD552" s="40"/>
      <c r="TE552" s="40"/>
      <c r="TF552" s="40"/>
      <c r="TG552" s="40"/>
      <c r="TH552" s="40"/>
      <c r="TI552" s="40"/>
      <c r="TJ552" s="40"/>
      <c r="TK552" s="40"/>
      <c r="TL552" s="40"/>
      <c r="TM552" s="40"/>
      <c r="TN552" s="40"/>
      <c r="TO552" s="40"/>
      <c r="TP552" s="40"/>
      <c r="TQ552" s="40"/>
      <c r="TR552" s="40"/>
      <c r="TS552" s="40"/>
      <c r="TT552" s="40"/>
      <c r="TU552" s="40"/>
      <c r="TV552" s="40"/>
      <c r="TW552" s="40"/>
      <c r="TX552" s="40"/>
      <c r="TY552" s="40"/>
      <c r="TZ552" s="40"/>
      <c r="UA552" s="40"/>
      <c r="UB552" s="40"/>
      <c r="UC552" s="40"/>
      <c r="UD552" s="40"/>
      <c r="UE552" s="40"/>
      <c r="UF552" s="40"/>
      <c r="UG552" s="40"/>
      <c r="UH552" s="40"/>
      <c r="UI552" s="40"/>
      <c r="UJ552" s="40"/>
      <c r="UK552" s="40"/>
      <c r="UL552" s="40"/>
      <c r="UM552" s="40"/>
      <c r="UN552" s="40"/>
      <c r="UO552" s="40"/>
      <c r="UP552" s="40"/>
      <c r="UQ552" s="40"/>
      <c r="UR552" s="40"/>
      <c r="US552" s="40"/>
      <c r="UT552" s="40"/>
      <c r="UU552" s="40"/>
      <c r="UV552" s="40"/>
      <c r="UW552" s="40"/>
      <c r="UX552" s="40"/>
      <c r="UY552" s="40"/>
      <c r="UZ552" s="40"/>
      <c r="VA552" s="40"/>
      <c r="VB552" s="40"/>
      <c r="VC552" s="40"/>
      <c r="VD552" s="40"/>
      <c r="VE552" s="40"/>
      <c r="VF552" s="40"/>
      <c r="VG552" s="40"/>
      <c r="VH552" s="40"/>
      <c r="VI552" s="40"/>
      <c r="VJ552" s="40"/>
      <c r="VK552" s="40"/>
      <c r="VL552" s="40"/>
      <c r="VM552" s="40"/>
      <c r="VN552" s="40"/>
      <c r="VO552" s="40"/>
      <c r="VP552" s="40"/>
      <c r="VQ552" s="40"/>
      <c r="VR552" s="40"/>
      <c r="VS552" s="40"/>
      <c r="VT552" s="40"/>
      <c r="VU552" s="40"/>
      <c r="VV552" s="40"/>
      <c r="VW552" s="40"/>
      <c r="VX552" s="40"/>
      <c r="VY552" s="40"/>
      <c r="VZ552" s="40"/>
      <c r="WA552" s="40"/>
      <c r="WB552" s="40"/>
      <c r="WC552" s="40"/>
      <c r="WD552" s="40"/>
      <c r="WE552" s="40"/>
      <c r="WF552" s="40"/>
      <c r="WG552" s="40"/>
      <c r="WH552" s="40"/>
      <c r="WI552" s="40"/>
      <c r="WJ552" s="40"/>
      <c r="WK552" s="40"/>
      <c r="WL552" s="40"/>
      <c r="WM552" s="40"/>
      <c r="WN552" s="40"/>
      <c r="WO552" s="40"/>
      <c r="WP552" s="40"/>
      <c r="WQ552" s="40"/>
      <c r="WR552" s="40"/>
      <c r="WS552" s="40"/>
      <c r="WT552" s="40"/>
      <c r="WU552" s="40"/>
      <c r="WV552" s="40"/>
      <c r="WW552" s="40"/>
      <c r="WX552" s="40"/>
      <c r="WY552" s="40"/>
      <c r="WZ552" s="40"/>
      <c r="XA552" s="40"/>
      <c r="XB552" s="40"/>
      <c r="XC552" s="40"/>
      <c r="XD552" s="40"/>
      <c r="XE552" s="40"/>
      <c r="XF552" s="40"/>
      <c r="XG552" s="40"/>
      <c r="XH552" s="40"/>
      <c r="XI552" s="40"/>
      <c r="XJ552" s="40"/>
      <c r="XK552" s="40"/>
      <c r="XL552" s="40"/>
      <c r="XM552" s="40"/>
      <c r="XN552" s="40"/>
      <c r="XO552" s="40"/>
      <c r="XP552" s="40"/>
      <c r="XQ552" s="40"/>
      <c r="XR552" s="40"/>
      <c r="XS552" s="40"/>
      <c r="XT552" s="40"/>
      <c r="XU552" s="40"/>
      <c r="XV552" s="40"/>
      <c r="XW552" s="40"/>
      <c r="XX552" s="40"/>
      <c r="XY552" s="40"/>
      <c r="XZ552" s="40"/>
      <c r="YA552" s="40"/>
      <c r="YB552" s="40"/>
      <c r="YC552" s="40"/>
      <c r="YD552" s="40"/>
      <c r="YE552" s="40"/>
      <c r="YF552" s="40"/>
      <c r="YG552" s="40"/>
      <c r="YH552" s="40"/>
      <c r="YI552" s="40"/>
      <c r="YJ552" s="40"/>
      <c r="YK552" s="40"/>
      <c r="YL552" s="40"/>
      <c r="YM552" s="40"/>
      <c r="YN552" s="40"/>
      <c r="YO552" s="40"/>
      <c r="YP552" s="40"/>
      <c r="YQ552" s="40"/>
      <c r="YR552" s="40"/>
      <c r="YS552" s="40"/>
      <c r="YT552" s="40"/>
      <c r="YU552" s="40"/>
      <c r="YV552" s="40"/>
      <c r="YW552" s="40"/>
      <c r="YX552" s="40"/>
      <c r="YY552" s="40"/>
      <c r="YZ552" s="40"/>
      <c r="ZA552" s="40"/>
      <c r="ZB552" s="40"/>
      <c r="ZC552" s="40"/>
      <c r="ZD552" s="40"/>
      <c r="ZE552" s="40"/>
      <c r="ZF552" s="40"/>
      <c r="ZG552" s="40"/>
      <c r="ZH552" s="40"/>
      <c r="ZI552" s="40"/>
      <c r="ZJ552" s="40"/>
      <c r="ZK552" s="40"/>
      <c r="ZL552" s="40"/>
      <c r="ZM552" s="40"/>
      <c r="ZN552" s="40"/>
      <c r="ZO552" s="40"/>
      <c r="ZP552" s="40"/>
      <c r="ZQ552" s="40"/>
      <c r="ZR552" s="40"/>
      <c r="ZS552" s="40"/>
      <c r="ZT552" s="40"/>
      <c r="ZU552" s="40"/>
      <c r="ZV552" s="40"/>
      <c r="ZW552" s="40"/>
      <c r="ZX552" s="40"/>
      <c r="ZY552" s="40"/>
      <c r="ZZ552" s="40"/>
      <c r="AAA552" s="40"/>
      <c r="AAB552" s="40"/>
      <c r="AAC552" s="40"/>
      <c r="AAD552" s="40"/>
      <c r="AAE552" s="40"/>
      <c r="AAF552" s="40"/>
      <c r="AAG552" s="40"/>
      <c r="AAH552" s="40"/>
      <c r="AAI552" s="40"/>
      <c r="AAJ552" s="40"/>
      <c r="AAK552" s="40"/>
      <c r="AAL552" s="40"/>
      <c r="AAM552" s="40"/>
      <c r="AAN552" s="40"/>
      <c r="AAO552" s="40"/>
      <c r="AAP552" s="40"/>
      <c r="AAQ552" s="40"/>
      <c r="AAR552" s="40"/>
      <c r="AAS552" s="40"/>
      <c r="AAT552" s="40"/>
      <c r="AAU552" s="40"/>
      <c r="AAV552" s="40"/>
      <c r="AAW552" s="40"/>
      <c r="AAX552" s="40"/>
      <c r="AAY552" s="40"/>
      <c r="AAZ552" s="40"/>
      <c r="ABA552" s="40"/>
      <c r="ABB552" s="40"/>
      <c r="ABC552" s="40"/>
      <c r="ABD552" s="40"/>
      <c r="ABE552" s="40"/>
      <c r="ABF552" s="40"/>
      <c r="ABG552" s="40"/>
      <c r="ABH552" s="40"/>
      <c r="ABI552" s="40"/>
      <c r="ABJ552" s="40"/>
      <c r="ABK552" s="40"/>
      <c r="ABL552" s="40"/>
      <c r="ABM552" s="40"/>
      <c r="ABN552" s="40"/>
      <c r="ABO552" s="40"/>
      <c r="ABP552" s="40"/>
      <c r="ABQ552" s="40"/>
      <c r="ABR552" s="40"/>
      <c r="ABS552" s="40"/>
      <c r="ABT552" s="40"/>
      <c r="ABU552" s="40"/>
      <c r="ABV552" s="40"/>
      <c r="ABW552" s="40"/>
      <c r="ABX552" s="40"/>
      <c r="ABY552" s="40"/>
      <c r="ABZ552" s="40"/>
      <c r="ACA552" s="40"/>
      <c r="ACB552" s="40"/>
      <c r="ACC552" s="40"/>
      <c r="ACD552" s="40"/>
      <c r="ACE552" s="40"/>
      <c r="ACF552" s="40"/>
      <c r="ACG552" s="40"/>
      <c r="ACH552" s="40"/>
      <c r="ACI552" s="40"/>
      <c r="ACJ552" s="40"/>
      <c r="ACK552" s="40"/>
      <c r="ACL552" s="40"/>
      <c r="ACM552" s="40"/>
      <c r="ACN552" s="40"/>
      <c r="ACO552" s="40"/>
      <c r="ACP552" s="40"/>
      <c r="ACQ552" s="40"/>
      <c r="ACR552" s="40"/>
      <c r="ACS552" s="40"/>
      <c r="ACT552" s="40"/>
      <c r="ACU552" s="40"/>
      <c r="ACV552" s="40"/>
      <c r="ACW552" s="40"/>
      <c r="ACX552" s="40"/>
      <c r="ACY552" s="40"/>
      <c r="ACZ552" s="40"/>
      <c r="ADA552" s="40"/>
      <c r="ADB552" s="40"/>
      <c r="ADC552" s="40"/>
      <c r="ADD552" s="40"/>
      <c r="ADE552" s="40"/>
      <c r="ADF552" s="40"/>
      <c r="ADG552" s="40"/>
      <c r="ADH552" s="40"/>
      <c r="ADI552" s="40"/>
      <c r="ADJ552" s="40"/>
      <c r="ADK552" s="40"/>
      <c r="ADL552" s="40"/>
      <c r="ADM552" s="40"/>
      <c r="ADN552" s="40"/>
      <c r="ADO552" s="40"/>
      <c r="ADP552" s="40"/>
      <c r="ADQ552" s="40"/>
      <c r="ADR552" s="40"/>
      <c r="ADS552" s="40"/>
      <c r="ADT552" s="40"/>
      <c r="ADU552" s="40"/>
      <c r="ADV552" s="40"/>
      <c r="ADW552" s="40"/>
      <c r="ADX552" s="40"/>
      <c r="ADY552" s="40"/>
      <c r="ADZ552" s="40"/>
      <c r="AEA552" s="40"/>
      <c r="AEB552" s="40"/>
      <c r="AEC552" s="40"/>
      <c r="AED552" s="40"/>
      <c r="AEE552" s="40"/>
      <c r="AEF552" s="40"/>
      <c r="AEG552" s="40"/>
      <c r="AEH552" s="40"/>
      <c r="AEI552" s="40"/>
      <c r="AEJ552" s="40"/>
      <c r="AEK552" s="40"/>
      <c r="AEL552" s="40"/>
      <c r="AEM552" s="40"/>
      <c r="AEN552" s="40"/>
      <c r="AEO552" s="40"/>
      <c r="AEP552" s="40"/>
      <c r="AEQ552" s="40"/>
      <c r="AER552" s="40"/>
      <c r="AES552" s="40"/>
      <c r="AET552" s="40"/>
      <c r="AEU552" s="40"/>
      <c r="AEV552" s="40"/>
      <c r="AEW552" s="40"/>
      <c r="AEX552" s="40"/>
      <c r="AEY552" s="40"/>
      <c r="AEZ552" s="40"/>
      <c r="AFA552" s="40"/>
      <c r="AFB552" s="40"/>
      <c r="AFC552" s="40"/>
      <c r="AFD552" s="40"/>
      <c r="AFE552" s="40"/>
      <c r="AFF552" s="40"/>
      <c r="AFG552" s="40"/>
      <c r="AFH552" s="40"/>
      <c r="AFI552" s="40"/>
      <c r="AFJ552" s="40"/>
      <c r="AFK552" s="40"/>
      <c r="AFL552" s="40"/>
      <c r="AFM552" s="40"/>
      <c r="AFN552" s="40"/>
      <c r="AFO552" s="40"/>
      <c r="AFP552" s="40"/>
      <c r="AFQ552" s="40"/>
      <c r="AFR552" s="40"/>
      <c r="AFS552" s="40"/>
      <c r="AFT552" s="40"/>
      <c r="AFU552" s="40"/>
      <c r="AFV552" s="40"/>
      <c r="AFW552" s="40"/>
      <c r="AFX552" s="40"/>
      <c r="AFY552" s="40"/>
      <c r="AFZ552" s="40"/>
      <c r="AGA552" s="40"/>
      <c r="AGB552" s="40"/>
      <c r="AGC552" s="40"/>
      <c r="AGD552" s="40"/>
      <c r="AGE552" s="40"/>
      <c r="AGF552" s="40"/>
      <c r="AGG552" s="40"/>
      <c r="AGH552" s="40"/>
      <c r="AGI552" s="40"/>
      <c r="AGJ552" s="40"/>
      <c r="AGK552" s="40"/>
      <c r="AGL552" s="40"/>
      <c r="AGM552" s="40"/>
      <c r="AGN552" s="40"/>
      <c r="AGO552" s="40"/>
      <c r="AGP552" s="40"/>
      <c r="AGQ552" s="40"/>
      <c r="AGR552" s="40"/>
      <c r="AGS552" s="40"/>
      <c r="AGT552" s="40"/>
      <c r="AGU552" s="40"/>
      <c r="AGV552" s="40"/>
      <c r="AGW552" s="40"/>
      <c r="AGX552" s="40"/>
      <c r="AGY552" s="40"/>
      <c r="AGZ552" s="40"/>
      <c r="AHA552" s="40"/>
      <c r="AHB552" s="40"/>
      <c r="AHC552" s="40"/>
      <c r="AHD552" s="40"/>
      <c r="AHE552" s="40"/>
      <c r="AHF552" s="40"/>
      <c r="AHG552" s="40"/>
      <c r="AHH552" s="40"/>
      <c r="AHI552" s="40"/>
      <c r="AHJ552" s="40"/>
      <c r="AHK552" s="40"/>
      <c r="AHL552" s="40"/>
      <c r="AHM552" s="40"/>
      <c r="AHN552" s="40"/>
      <c r="AHO552" s="40"/>
      <c r="AHP552" s="40"/>
      <c r="AHQ552" s="40"/>
      <c r="AHR552" s="40"/>
      <c r="AHS552" s="40"/>
      <c r="AHT552" s="40"/>
      <c r="AHU552" s="40"/>
      <c r="AHV552" s="40"/>
      <c r="AHW552" s="40"/>
      <c r="AHX552" s="40"/>
      <c r="AHY552" s="40"/>
      <c r="AHZ552" s="40"/>
      <c r="AIA552" s="40"/>
      <c r="AIB552" s="40"/>
      <c r="AIC552" s="40"/>
      <c r="AID552" s="40"/>
      <c r="AIE552" s="40"/>
      <c r="AIF552" s="40"/>
      <c r="AIG552" s="40"/>
      <c r="AIH552" s="40"/>
      <c r="AII552" s="40"/>
      <c r="AIJ552" s="40"/>
      <c r="AIK552" s="40"/>
      <c r="AIL552" s="40"/>
      <c r="AIM552" s="40"/>
      <c r="AIN552" s="40"/>
      <c r="AIO552" s="40"/>
      <c r="AIP552" s="40"/>
      <c r="AIQ552" s="40"/>
      <c r="AIR552" s="40"/>
      <c r="AIS552" s="40"/>
      <c r="AIT552" s="40"/>
      <c r="AIU552" s="40"/>
      <c r="AIV552" s="40"/>
      <c r="AIW552" s="40"/>
      <c r="AIX552" s="40"/>
      <c r="AIY552" s="40"/>
      <c r="AIZ552" s="40"/>
      <c r="AJA552" s="40"/>
      <c r="AJB552" s="40"/>
      <c r="AJC552" s="40"/>
      <c r="AJD552" s="40"/>
      <c r="AJE552" s="40"/>
      <c r="AJF552" s="40"/>
      <c r="AJG552" s="40"/>
      <c r="AJH552" s="40"/>
      <c r="AJI552" s="40"/>
      <c r="AJJ552" s="40"/>
      <c r="AJK552" s="40"/>
      <c r="AJL552" s="40"/>
      <c r="AJM552" s="40"/>
      <c r="AJN552" s="40"/>
      <c r="AJO552" s="40"/>
      <c r="AJP552" s="40"/>
      <c r="AJQ552" s="40"/>
      <c r="AJR552" s="40"/>
      <c r="AJS552" s="40"/>
      <c r="AJT552" s="40"/>
      <c r="AJU552" s="40"/>
      <c r="AJV552" s="40"/>
      <c r="AJW552" s="40"/>
      <c r="AJX552" s="40"/>
      <c r="AJY552" s="40"/>
      <c r="AJZ552" s="40"/>
      <c r="AKA552" s="40"/>
      <c r="AKB552" s="40"/>
      <c r="AKC552" s="40"/>
      <c r="AKD552" s="40"/>
      <c r="AKE552" s="40"/>
      <c r="AKF552" s="40"/>
      <c r="AKG552" s="40"/>
      <c r="AKH552" s="40"/>
      <c r="AKI552" s="40"/>
      <c r="AKJ552" s="40"/>
      <c r="AKK552" s="40"/>
      <c r="AKL552" s="40"/>
      <c r="AKM552" s="40"/>
      <c r="AKN552" s="40"/>
      <c r="AKO552" s="40"/>
      <c r="AKP552" s="40"/>
      <c r="AKQ552" s="40"/>
      <c r="AKR552" s="40"/>
      <c r="AKS552" s="40"/>
      <c r="AKT552" s="40"/>
      <c r="AKU552" s="40"/>
      <c r="AKV552" s="40"/>
      <c r="AKW552" s="40"/>
      <c r="AKX552" s="40"/>
      <c r="AKY552" s="40"/>
      <c r="AKZ552" s="40"/>
      <c r="ALA552" s="40"/>
      <c r="ALB552" s="40"/>
      <c r="ALC552" s="40"/>
      <c r="ALD552" s="40"/>
      <c r="ALE552" s="40"/>
      <c r="ALF552" s="40"/>
      <c r="ALG552" s="40"/>
      <c r="ALH552" s="40"/>
      <c r="ALI552" s="40"/>
      <c r="ALJ552" s="40"/>
      <c r="ALK552" s="40"/>
      <c r="ALL552" s="40"/>
      <c r="ALM552" s="40"/>
      <c r="ALN552" s="40"/>
      <c r="ALO552" s="40"/>
      <c r="ALP552" s="40"/>
      <c r="ALQ552" s="40"/>
      <c r="ALR552" s="40"/>
      <c r="ALS552" s="40"/>
      <c r="ALT552" s="40"/>
      <c r="ALU552" s="40"/>
      <c r="ALV552" s="40"/>
      <c r="ALW552" s="40"/>
      <c r="ALX552" s="40"/>
      <c r="ALY552" s="40"/>
      <c r="ALZ552" s="40"/>
      <c r="AMA552" s="40"/>
      <c r="AMB552" s="40"/>
      <c r="AMC552" s="40"/>
      <c r="AMD552" s="40"/>
      <c r="AME552" s="40"/>
      <c r="AMF552" s="40"/>
      <c r="AMG552" s="40"/>
      <c r="AMH552" s="40"/>
      <c r="AMI552" s="40"/>
      <c r="AMJ552" s="40"/>
      <c r="AMK552" s="40"/>
      <c r="AML552" s="40"/>
      <c r="AMM552" s="40"/>
      <c r="AMN552" s="40"/>
      <c r="AMO552" s="40"/>
      <c r="AMP552" s="40"/>
      <c r="AMQ552" s="40"/>
      <c r="AMR552" s="40"/>
      <c r="AMS552" s="40"/>
      <c r="AMT552" s="40"/>
      <c r="AMU552" s="40"/>
      <c r="AMV552" s="40"/>
      <c r="AMW552" s="40"/>
      <c r="AMX552" s="40"/>
      <c r="AMY552" s="40"/>
      <c r="AMZ552" s="40"/>
      <c r="ANA552" s="40"/>
      <c r="ANB552" s="40"/>
      <c r="ANC552" s="40"/>
      <c r="AND552" s="40"/>
      <c r="ANE552" s="40"/>
      <c r="ANF552" s="40"/>
      <c r="ANG552" s="40"/>
      <c r="ANH552" s="40"/>
      <c r="ANI552" s="40"/>
      <c r="ANJ552" s="40"/>
      <c r="ANK552" s="40"/>
      <c r="ANL552" s="40"/>
      <c r="ANM552" s="40"/>
      <c r="ANN552" s="40"/>
      <c r="ANO552" s="40"/>
      <c r="ANP552" s="40"/>
      <c r="ANQ552" s="40"/>
      <c r="ANR552" s="40"/>
      <c r="ANS552" s="40"/>
      <c r="ANT552" s="40"/>
      <c r="ANU552" s="40"/>
      <c r="ANV552" s="40"/>
      <c r="ANW552" s="40"/>
      <c r="ANX552" s="40"/>
      <c r="ANY552" s="40"/>
      <c r="ANZ552" s="40"/>
      <c r="AOA552" s="40"/>
      <c r="AOB552" s="40"/>
      <c r="AOC552" s="40"/>
      <c r="AOD552" s="40"/>
      <c r="AOE552" s="40"/>
      <c r="AOF552" s="40"/>
      <c r="AOG552" s="40"/>
      <c r="AOH552" s="40"/>
      <c r="AOI552" s="40"/>
      <c r="AOJ552" s="40"/>
      <c r="AOK552" s="40"/>
      <c r="AOL552" s="40"/>
      <c r="AOM552" s="40"/>
      <c r="AON552" s="40"/>
      <c r="AOO552" s="40"/>
      <c r="AOP552" s="40"/>
      <c r="AOQ552" s="40"/>
      <c r="AOR552" s="40"/>
      <c r="AOS552" s="40"/>
      <c r="AOT552" s="40"/>
      <c r="AOU552" s="40"/>
      <c r="AOV552" s="40"/>
      <c r="AOW552" s="40"/>
      <c r="AOX552" s="40"/>
      <c r="AOY552" s="40"/>
      <c r="AOZ552" s="40"/>
      <c r="APA552" s="40"/>
      <c r="APB552" s="40"/>
      <c r="APC552" s="40"/>
      <c r="APD552" s="40"/>
      <c r="APE552" s="40"/>
      <c r="APF552" s="40"/>
      <c r="APG552" s="40"/>
      <c r="APH552" s="40"/>
      <c r="API552" s="40"/>
      <c r="APJ552" s="40"/>
      <c r="APK552" s="40"/>
      <c r="APL552" s="40"/>
      <c r="APM552" s="40"/>
      <c r="APN552" s="40"/>
      <c r="APO552" s="40"/>
      <c r="APP552" s="40"/>
      <c r="APQ552" s="40"/>
      <c r="APR552" s="40"/>
      <c r="APS552" s="40"/>
      <c r="APT552" s="40"/>
      <c r="APU552" s="40"/>
      <c r="APV552" s="40"/>
      <c r="APW552" s="40"/>
      <c r="APX552" s="40"/>
      <c r="APY552" s="40"/>
      <c r="APZ552" s="40"/>
      <c r="AQA552" s="40"/>
      <c r="AQB552" s="40"/>
      <c r="AQC552" s="40"/>
      <c r="AQD552" s="40"/>
      <c r="AQE552" s="40"/>
      <c r="AQF552" s="40"/>
      <c r="AQG552" s="40"/>
      <c r="AQH552" s="40"/>
      <c r="AQI552" s="40"/>
      <c r="AQJ552" s="40"/>
      <c r="AQK552" s="40"/>
      <c r="AQL552" s="40"/>
      <c r="AQM552" s="40"/>
      <c r="AQN552" s="40"/>
      <c r="AQO552" s="40"/>
      <c r="AQP552" s="40"/>
      <c r="AQQ552" s="40"/>
      <c r="AQR552" s="40"/>
      <c r="AQS552" s="40"/>
      <c r="AQT552" s="40"/>
      <c r="AQU552" s="40"/>
      <c r="AQV552" s="40"/>
      <c r="AQW552" s="40"/>
      <c r="AQX552" s="40"/>
      <c r="AQY552" s="40"/>
      <c r="AQZ552" s="40"/>
      <c r="ARA552" s="40"/>
      <c r="ARB552" s="40"/>
      <c r="ARC552" s="40"/>
      <c r="ARD552" s="40"/>
      <c r="ARE552" s="40"/>
      <c r="ARF552" s="40"/>
      <c r="ARG552" s="40"/>
      <c r="ARH552" s="40"/>
      <c r="ARI552" s="40"/>
      <c r="ARJ552" s="40"/>
      <c r="ARK552" s="40"/>
      <c r="ARL552" s="40"/>
      <c r="ARM552" s="40"/>
      <c r="ARN552" s="40"/>
      <c r="ARO552" s="40"/>
      <c r="ARP552" s="40"/>
      <c r="ARQ552" s="40"/>
      <c r="ARR552" s="40"/>
      <c r="ARS552" s="40"/>
      <c r="ART552" s="40"/>
      <c r="ARU552" s="40"/>
      <c r="ARV552" s="40"/>
      <c r="ARW552" s="40"/>
      <c r="ARX552" s="40"/>
      <c r="ARY552" s="40"/>
      <c r="ARZ552" s="40"/>
      <c r="ASA552" s="40"/>
      <c r="ASB552" s="40"/>
      <c r="ASC552" s="40"/>
      <c r="ASD552" s="40"/>
      <c r="ASE552" s="40"/>
      <c r="ASF552" s="40"/>
      <c r="ASG552" s="40"/>
      <c r="ASH552" s="40"/>
      <c r="ASI552" s="40"/>
      <c r="ASJ552" s="40"/>
      <c r="ASK552" s="40"/>
      <c r="ASL552" s="40"/>
      <c r="ASM552" s="40"/>
      <c r="ASN552" s="40"/>
      <c r="ASO552" s="40"/>
      <c r="ASP552" s="40"/>
      <c r="ASQ552" s="40"/>
      <c r="ASR552" s="40"/>
      <c r="ASS552" s="40"/>
      <c r="AST552" s="40"/>
      <c r="ASU552" s="40"/>
      <c r="ASV552" s="40"/>
      <c r="ASW552" s="40"/>
      <c r="ASX552" s="40"/>
      <c r="ASY552" s="40"/>
      <c r="ASZ552" s="40"/>
      <c r="ATA552" s="40"/>
      <c r="ATB552" s="40"/>
      <c r="ATC552" s="40"/>
      <c r="ATD552" s="40"/>
      <c r="ATE552" s="40"/>
      <c r="ATF552" s="40"/>
      <c r="ATG552" s="40"/>
      <c r="ATH552" s="40"/>
      <c r="ATI552" s="40"/>
      <c r="ATJ552" s="40"/>
      <c r="ATK552" s="40"/>
      <c r="ATL552" s="40"/>
      <c r="ATM552" s="40"/>
      <c r="ATN552" s="40"/>
      <c r="ATO552" s="40"/>
      <c r="ATP552" s="40"/>
      <c r="ATQ552" s="40"/>
      <c r="ATR552" s="40"/>
      <c r="ATS552" s="40"/>
      <c r="ATT552" s="40"/>
      <c r="ATU552" s="40"/>
      <c r="ATV552" s="40"/>
      <c r="ATW552" s="40"/>
      <c r="ATX552" s="40"/>
      <c r="ATY552" s="40"/>
      <c r="ATZ552" s="40"/>
      <c r="AUA552" s="40"/>
      <c r="AUB552" s="40"/>
      <c r="AUC552" s="40"/>
      <c r="AUD552" s="40"/>
      <c r="AUE552" s="40"/>
      <c r="AUF552" s="40"/>
      <c r="AUG552" s="40"/>
      <c r="AUH552" s="40"/>
      <c r="AUI552" s="40"/>
      <c r="AUJ552" s="40"/>
      <c r="AUK552" s="40"/>
      <c r="AUL552" s="40"/>
      <c r="AUM552" s="40"/>
      <c r="AUN552" s="40"/>
      <c r="AUO552" s="40"/>
      <c r="AUP552" s="40"/>
      <c r="AUQ552" s="40"/>
      <c r="AUR552" s="40"/>
      <c r="AUS552" s="40"/>
      <c r="AUT552" s="40"/>
      <c r="AUU552" s="40"/>
      <c r="AUV552" s="40"/>
      <c r="AUW552" s="40"/>
      <c r="AUX552" s="40"/>
      <c r="AUY552" s="40"/>
      <c r="AUZ552" s="40"/>
      <c r="AVA552" s="40"/>
      <c r="AVB552" s="40"/>
      <c r="AVC552" s="40"/>
      <c r="AVD552" s="40"/>
      <c r="AVE552" s="40"/>
      <c r="AVF552" s="40"/>
      <c r="AVG552" s="40"/>
      <c r="AVH552" s="40"/>
      <c r="AVI552" s="40"/>
      <c r="AVJ552" s="40"/>
      <c r="AVK552" s="40"/>
      <c r="AVL552" s="40"/>
      <c r="AVM552" s="40"/>
      <c r="AVN552" s="40"/>
      <c r="AVO552" s="40"/>
      <c r="AVP552" s="40"/>
      <c r="AVQ552" s="40"/>
      <c r="AVR552" s="40"/>
      <c r="AVS552" s="40"/>
      <c r="AVT552" s="40"/>
      <c r="AVU552" s="40"/>
      <c r="AVV552" s="40"/>
      <c r="AVW552" s="40"/>
      <c r="AVX552" s="40"/>
      <c r="AVY552" s="40"/>
      <c r="AVZ552" s="40"/>
      <c r="AWA552" s="40"/>
      <c r="AWB552" s="40"/>
      <c r="AWC552" s="40"/>
      <c r="AWD552" s="40"/>
      <c r="AWE552" s="40"/>
      <c r="AWF552" s="40"/>
      <c r="AWG552" s="40"/>
      <c r="AWH552" s="40"/>
      <c r="AWI552" s="40"/>
      <c r="AWJ552" s="40"/>
      <c r="AWK552" s="40"/>
      <c r="AWL552" s="40"/>
      <c r="AWM552" s="40"/>
      <c r="AWN552" s="40"/>
      <c r="AWO552" s="40"/>
      <c r="AWP552" s="40"/>
      <c r="AWQ552" s="40"/>
      <c r="AWR552" s="40"/>
      <c r="AWS552" s="40"/>
      <c r="AWT552" s="40"/>
      <c r="AWU552" s="40"/>
      <c r="AWV552" s="40"/>
      <c r="AWW552" s="40"/>
      <c r="AWX552" s="40"/>
      <c r="AWY552" s="40"/>
      <c r="AWZ552" s="40"/>
      <c r="AXA552" s="40"/>
      <c r="AXB552" s="40"/>
      <c r="AXC552" s="40"/>
      <c r="AXD552" s="40"/>
      <c r="AXE552" s="40"/>
      <c r="AXF552" s="40"/>
      <c r="AXG552" s="40"/>
      <c r="AXH552" s="40"/>
      <c r="AXI552" s="40"/>
      <c r="AXJ552" s="40"/>
      <c r="AXK552" s="40"/>
      <c r="AXL552" s="40"/>
      <c r="AXM552" s="40"/>
      <c r="AXN552" s="40"/>
      <c r="AXO552" s="40"/>
      <c r="AXP552" s="40"/>
      <c r="AXQ552" s="40"/>
      <c r="AXR552" s="40"/>
      <c r="AXS552" s="40"/>
      <c r="AXT552" s="40"/>
      <c r="AXU552" s="40"/>
      <c r="AXV552" s="40"/>
      <c r="AXW552" s="40"/>
      <c r="AXX552" s="40"/>
      <c r="AXY552" s="40"/>
      <c r="AXZ552" s="40"/>
      <c r="AYA552" s="40"/>
      <c r="AYB552" s="40"/>
      <c r="AYC552" s="40"/>
      <c r="AYD552" s="40"/>
      <c r="AYE552" s="40"/>
      <c r="AYF552" s="40"/>
      <c r="AYG552" s="40"/>
      <c r="AYH552" s="40"/>
      <c r="AYI552" s="40"/>
      <c r="AYJ552" s="40"/>
      <c r="AYK552" s="40"/>
      <c r="AYL552" s="40"/>
      <c r="AYM552" s="40"/>
      <c r="AYN552" s="40"/>
      <c r="AYO552" s="40"/>
      <c r="AYP552" s="40"/>
      <c r="AYQ552" s="40"/>
      <c r="AYR552" s="40"/>
      <c r="AYS552" s="40"/>
      <c r="AYT552" s="40"/>
      <c r="AYU552" s="40"/>
      <c r="AYV552" s="40"/>
      <c r="AYW552" s="40"/>
      <c r="AYX552" s="40"/>
      <c r="AYY552" s="40"/>
      <c r="AYZ552" s="40"/>
      <c r="AZA552" s="40"/>
      <c r="AZB552" s="40"/>
      <c r="AZC552" s="40"/>
      <c r="AZD552" s="40"/>
      <c r="AZE552" s="40"/>
      <c r="AZF552" s="40"/>
      <c r="AZG552" s="40"/>
      <c r="AZH552" s="40"/>
      <c r="AZI552" s="40"/>
      <c r="AZJ552" s="40"/>
      <c r="AZK552" s="40"/>
      <c r="AZL552" s="40"/>
      <c r="AZM552" s="40"/>
      <c r="AZN552" s="40"/>
      <c r="AZO552" s="40"/>
      <c r="AZP552" s="40"/>
      <c r="AZQ552" s="40"/>
      <c r="AZR552" s="40"/>
      <c r="AZS552" s="40"/>
      <c r="AZT552" s="40"/>
      <c r="AZU552" s="40"/>
      <c r="AZV552" s="40"/>
      <c r="AZW552" s="40"/>
      <c r="AZX552" s="40"/>
      <c r="AZY552" s="40"/>
      <c r="AZZ552" s="40"/>
      <c r="BAA552" s="40"/>
      <c r="BAB552" s="40"/>
      <c r="BAC552" s="40"/>
      <c r="BAD552" s="40"/>
      <c r="BAE552" s="40"/>
      <c r="BAF552" s="40"/>
      <c r="BAG552" s="40"/>
      <c r="BAH552" s="40"/>
      <c r="BAI552" s="40"/>
      <c r="BAJ552" s="40"/>
      <c r="BAK552" s="40"/>
      <c r="BAL552" s="40"/>
      <c r="BAM552" s="40"/>
      <c r="BAN552" s="40"/>
      <c r="BAO552" s="40"/>
      <c r="BAP552" s="40"/>
      <c r="BAQ552" s="40"/>
      <c r="BAR552" s="40"/>
      <c r="BAS552" s="40"/>
      <c r="BAT552" s="40"/>
      <c r="BAU552" s="40"/>
      <c r="BAV552" s="40"/>
      <c r="BAW552" s="40"/>
      <c r="BAX552" s="40"/>
      <c r="BAY552" s="40"/>
      <c r="BAZ552" s="40"/>
      <c r="BBA552" s="40"/>
      <c r="BBB552" s="40"/>
      <c r="BBC552" s="40"/>
      <c r="BBD552" s="40"/>
      <c r="BBE552" s="40"/>
      <c r="BBF552" s="40"/>
      <c r="BBG552" s="40"/>
      <c r="BBH552" s="40"/>
      <c r="BBI552" s="40"/>
      <c r="BBJ552" s="40"/>
      <c r="BBK552" s="40"/>
      <c r="BBL552" s="40"/>
      <c r="BBM552" s="40"/>
      <c r="BBN552" s="40"/>
      <c r="BBO552" s="40"/>
      <c r="BBP552" s="40"/>
      <c r="BBQ552" s="40"/>
      <c r="BBR552" s="40"/>
      <c r="BBS552" s="40"/>
      <c r="BBT552" s="40"/>
      <c r="BBU552" s="40"/>
      <c r="BBV552" s="40"/>
      <c r="BBW552" s="40"/>
      <c r="BBX552" s="40"/>
      <c r="BBY552" s="40"/>
      <c r="BBZ552" s="40"/>
      <c r="BCA552" s="40"/>
      <c r="BCB552" s="40"/>
      <c r="BCC552" s="40"/>
      <c r="BCD552" s="40"/>
      <c r="BCE552" s="40"/>
      <c r="BCF552" s="40"/>
      <c r="BCG552" s="40"/>
      <c r="BCH552" s="40"/>
      <c r="BCI552" s="40"/>
      <c r="BCJ552" s="40"/>
      <c r="BCK552" s="40"/>
      <c r="BCL552" s="40"/>
      <c r="BCM552" s="40"/>
      <c r="BCN552" s="40"/>
      <c r="BCO552" s="40"/>
      <c r="BCP552" s="40"/>
      <c r="BCQ552" s="40"/>
      <c r="BCR552" s="40"/>
      <c r="BCS552" s="40"/>
      <c r="BCT552" s="40"/>
      <c r="BCU552" s="40"/>
      <c r="BCV552" s="40"/>
      <c r="BCW552" s="40"/>
      <c r="BCX552" s="40"/>
      <c r="BCY552" s="40"/>
      <c r="BCZ552" s="40"/>
      <c r="BDA552" s="40"/>
      <c r="BDB552" s="40"/>
      <c r="BDC552" s="40"/>
      <c r="BDD552" s="40"/>
      <c r="BDE552" s="40"/>
      <c r="BDF552" s="40"/>
      <c r="BDG552" s="40"/>
      <c r="BDH552" s="40"/>
      <c r="BDI552" s="40"/>
      <c r="BDJ552" s="40"/>
      <c r="BDK552" s="40"/>
      <c r="BDL552" s="40"/>
      <c r="BDM552" s="40"/>
      <c r="BDN552" s="40"/>
      <c r="BDO552" s="40"/>
      <c r="BDP552" s="40"/>
      <c r="BDQ552" s="40"/>
      <c r="BDR552" s="40"/>
      <c r="BDS552" s="40"/>
      <c r="BDT552" s="40"/>
      <c r="BDU552" s="40"/>
      <c r="BDV552" s="40"/>
      <c r="BDW552" s="40"/>
      <c r="BDX552" s="40"/>
      <c r="BDY552" s="40"/>
      <c r="BDZ552" s="40"/>
      <c r="BEA552" s="40"/>
      <c r="BEB552" s="40"/>
      <c r="BEC552" s="40"/>
      <c r="BED552" s="40"/>
      <c r="BEE552" s="40"/>
      <c r="BEF552" s="40"/>
      <c r="BEG552" s="40"/>
      <c r="BEH552" s="40"/>
      <c r="BEI552" s="40"/>
      <c r="BEJ552" s="40"/>
      <c r="BEK552" s="40"/>
      <c r="BEL552" s="40"/>
      <c r="BEM552" s="40"/>
      <c r="BEN552" s="40"/>
      <c r="BEO552" s="40"/>
      <c r="BEP552" s="40"/>
      <c r="BEQ552" s="40"/>
      <c r="BER552" s="40"/>
      <c r="BES552" s="40"/>
      <c r="BET552" s="40"/>
      <c r="BEU552" s="40"/>
      <c r="BEV552" s="40"/>
      <c r="BEW552" s="40"/>
      <c r="BEX552" s="40"/>
      <c r="BEY552" s="40"/>
      <c r="BEZ552" s="40"/>
      <c r="BFA552" s="40"/>
      <c r="BFB552" s="40"/>
      <c r="BFC552" s="40"/>
      <c r="BFD552" s="40"/>
      <c r="BFE552" s="40"/>
      <c r="BFF552" s="40"/>
      <c r="BFG552" s="40"/>
      <c r="BFH552" s="40"/>
      <c r="BFI552" s="40"/>
      <c r="BFJ552" s="40"/>
      <c r="BFK552" s="40"/>
      <c r="BFL552" s="40"/>
      <c r="BFM552" s="40"/>
      <c r="BFN552" s="40"/>
      <c r="BFO552" s="40"/>
      <c r="BFP552" s="40"/>
      <c r="BFQ552" s="40"/>
      <c r="BFR552" s="40"/>
      <c r="BFS552" s="40"/>
      <c r="BFT552" s="40"/>
      <c r="BFU552" s="40"/>
      <c r="BFV552" s="40"/>
      <c r="BFW552" s="40"/>
      <c r="BFX552" s="40"/>
      <c r="BFY552" s="40"/>
      <c r="BFZ552" s="40"/>
      <c r="BGA552" s="40"/>
      <c r="BGB552" s="40"/>
      <c r="BGC552" s="40"/>
      <c r="BGD552" s="40"/>
      <c r="BGE552" s="40"/>
      <c r="BGF552" s="40"/>
      <c r="BGG552" s="40"/>
      <c r="BGH552" s="40"/>
      <c r="BGI552" s="40"/>
      <c r="BGJ552" s="40"/>
      <c r="BGK552" s="40"/>
      <c r="BGL552" s="40"/>
      <c r="BGM552" s="40"/>
      <c r="BGN552" s="40"/>
      <c r="BGO552" s="40"/>
      <c r="BGP552" s="40"/>
      <c r="BGQ552" s="40"/>
      <c r="BGR552" s="40"/>
      <c r="BGS552" s="40"/>
      <c r="BGT552" s="40"/>
      <c r="BGU552" s="40"/>
      <c r="BGV552" s="40"/>
      <c r="BGW552" s="40"/>
      <c r="BGX552" s="40"/>
      <c r="BGY552" s="40"/>
      <c r="BGZ552" s="40"/>
      <c r="BHA552" s="40"/>
      <c r="BHB552" s="40"/>
      <c r="BHC552" s="40"/>
      <c r="BHD552" s="40"/>
      <c r="BHE552" s="40"/>
      <c r="BHF552" s="40"/>
      <c r="BHG552" s="40"/>
      <c r="BHH552" s="40"/>
      <c r="BHI552" s="40"/>
      <c r="BHJ552" s="40"/>
      <c r="BHK552" s="40"/>
      <c r="BHL552" s="40"/>
      <c r="BHM552" s="40"/>
      <c r="BHN552" s="40"/>
      <c r="BHO552" s="40"/>
      <c r="BHP552" s="40"/>
      <c r="BHQ552" s="40"/>
      <c r="BHR552" s="40"/>
      <c r="BHS552" s="40"/>
      <c r="BHT552" s="40"/>
      <c r="BHU552" s="40"/>
      <c r="BHV552" s="40"/>
      <c r="BHW552" s="40"/>
      <c r="BHX552" s="40"/>
      <c r="BHY552" s="40"/>
      <c r="BHZ552" s="40"/>
      <c r="BIA552" s="40"/>
      <c r="BIB552" s="40"/>
      <c r="BIC552" s="40"/>
      <c r="BID552" s="40"/>
      <c r="BIE552" s="40"/>
      <c r="BIF552" s="40"/>
      <c r="BIG552" s="40"/>
      <c r="BIH552" s="40"/>
      <c r="BII552" s="40"/>
      <c r="BIJ552" s="40"/>
      <c r="BIK552" s="40"/>
      <c r="BIL552" s="40"/>
      <c r="BIM552" s="40"/>
      <c r="BIN552" s="40"/>
      <c r="BIO552" s="40"/>
      <c r="BIP552" s="40"/>
      <c r="BIQ552" s="40"/>
      <c r="BIR552" s="40"/>
      <c r="BIS552" s="40"/>
      <c r="BIT552" s="40"/>
      <c r="BIU552" s="40"/>
      <c r="BIV552" s="40"/>
      <c r="BIW552" s="40"/>
      <c r="BIX552" s="40"/>
      <c r="BIY552" s="40"/>
      <c r="BIZ552" s="40"/>
      <c r="BJA552" s="40"/>
      <c r="BJB552" s="40"/>
      <c r="BJC552" s="40"/>
      <c r="BJD552" s="40"/>
      <c r="BJE552" s="40"/>
      <c r="BJF552" s="40"/>
      <c r="BJG552" s="40"/>
      <c r="BJH552" s="40"/>
      <c r="BJI552" s="40"/>
      <c r="BJJ552" s="40"/>
      <c r="BJK552" s="40"/>
      <c r="BJL552" s="40"/>
      <c r="BJM552" s="40"/>
      <c r="BJN552" s="40"/>
      <c r="BJO552" s="40"/>
      <c r="BJP552" s="40"/>
      <c r="BJQ552" s="40"/>
      <c r="BJR552" s="40"/>
      <c r="BJS552" s="40"/>
      <c r="BJT552" s="40"/>
      <c r="BJU552" s="40"/>
      <c r="BJV552" s="40"/>
      <c r="BJW552" s="40"/>
      <c r="BJX552" s="40"/>
      <c r="BJY552" s="40"/>
      <c r="BJZ552" s="40"/>
      <c r="BKA552" s="40"/>
      <c r="BKB552" s="40"/>
      <c r="BKC552" s="40"/>
      <c r="BKD552" s="40"/>
      <c r="BKE552" s="40"/>
      <c r="BKF552" s="40"/>
      <c r="BKG552" s="40"/>
      <c r="BKH552" s="40"/>
      <c r="BKI552" s="40"/>
      <c r="BKJ552" s="40"/>
      <c r="BKK552" s="40"/>
      <c r="BKL552" s="40"/>
      <c r="BKM552" s="40"/>
      <c r="BKN552" s="40"/>
      <c r="BKO552" s="40"/>
      <c r="BKP552" s="40"/>
      <c r="BKQ552" s="40"/>
      <c r="BKR552" s="40"/>
      <c r="BKS552" s="40"/>
      <c r="BKT552" s="40"/>
      <c r="BKU552" s="40"/>
      <c r="BKV552" s="40"/>
      <c r="BKW552" s="40"/>
      <c r="BKX552" s="40"/>
      <c r="BKY552" s="40"/>
      <c r="BKZ552" s="40"/>
      <c r="BLA552" s="40"/>
      <c r="BLB552" s="40"/>
      <c r="BLC552" s="40"/>
      <c r="BLD552" s="40"/>
      <c r="BLE552" s="40"/>
      <c r="BLF552" s="40"/>
      <c r="BLG552" s="40"/>
      <c r="BLH552" s="40"/>
      <c r="BLI552" s="40"/>
      <c r="BLJ552" s="40"/>
      <c r="BLK552" s="40"/>
      <c r="BLL552" s="40"/>
      <c r="BLM552" s="40"/>
      <c r="BLN552" s="40"/>
      <c r="BLO552" s="40"/>
      <c r="BLP552" s="40"/>
      <c r="BLQ552" s="40"/>
      <c r="BLR552" s="40"/>
      <c r="BLS552" s="40"/>
      <c r="BLT552" s="40"/>
      <c r="BLU552" s="40"/>
      <c r="BLV552" s="40"/>
      <c r="BLW552" s="40"/>
      <c r="BLX552" s="40"/>
      <c r="BLY552" s="40"/>
      <c r="BLZ552" s="40"/>
      <c r="BMA552" s="40"/>
      <c r="BMB552" s="40"/>
      <c r="BMC552" s="40"/>
      <c r="BMD552" s="40"/>
      <c r="BME552" s="40"/>
      <c r="BMF552" s="40"/>
      <c r="BMG552" s="40"/>
      <c r="BMH552" s="40"/>
      <c r="BMI552" s="40"/>
      <c r="BMJ552" s="40"/>
      <c r="BMK552" s="40"/>
      <c r="BML552" s="40"/>
      <c r="BMM552" s="40"/>
      <c r="BMN552" s="40"/>
      <c r="BMO552" s="40"/>
      <c r="BMP552" s="40"/>
      <c r="BMQ552" s="40"/>
      <c r="BMR552" s="40"/>
      <c r="BMS552" s="40"/>
      <c r="BMT552" s="40"/>
      <c r="BMU552" s="40"/>
      <c r="BMV552" s="40"/>
      <c r="BMW552" s="40"/>
      <c r="BMX552" s="40"/>
      <c r="BMY552" s="40"/>
      <c r="BMZ552" s="40"/>
      <c r="BNA552" s="40"/>
      <c r="BNB552" s="40"/>
      <c r="BNC552" s="40"/>
      <c r="BND552" s="40"/>
      <c r="BNE552" s="40"/>
      <c r="BNF552" s="40"/>
      <c r="BNG552" s="40"/>
      <c r="BNH552" s="40"/>
      <c r="BNI552" s="40"/>
      <c r="BNJ552" s="40"/>
      <c r="BNK552" s="40"/>
      <c r="BNL552" s="40"/>
      <c r="BNM552" s="40"/>
      <c r="BNN552" s="40"/>
      <c r="BNO552" s="40"/>
      <c r="BNP552" s="40"/>
      <c r="BNQ552" s="40"/>
      <c r="BNR552" s="40"/>
      <c r="BNS552" s="40"/>
      <c r="BNT552" s="40"/>
      <c r="BNU552" s="40"/>
      <c r="BNV552" s="40"/>
      <c r="BNW552" s="40"/>
      <c r="BNX552" s="40"/>
      <c r="BNY552" s="40"/>
      <c r="BNZ552" s="40"/>
      <c r="BOA552" s="40"/>
      <c r="BOB552" s="40"/>
      <c r="BOC552" s="40"/>
      <c r="BOD552" s="40"/>
      <c r="BOE552" s="40"/>
      <c r="BOF552" s="40"/>
      <c r="BOG552" s="40"/>
      <c r="BOH552" s="40"/>
      <c r="BOI552" s="40"/>
      <c r="BOJ552" s="40"/>
      <c r="BOK552" s="40"/>
      <c r="BOL552" s="40"/>
      <c r="BOM552" s="40"/>
      <c r="BON552" s="40"/>
      <c r="BOO552" s="40"/>
      <c r="BOP552" s="40"/>
      <c r="BOQ552" s="40"/>
      <c r="BOR552" s="40"/>
      <c r="BOS552" s="40"/>
      <c r="BOT552" s="40"/>
      <c r="BOU552" s="40"/>
      <c r="BOV552" s="40"/>
      <c r="BOW552" s="40"/>
      <c r="BOX552" s="40"/>
      <c r="BOY552" s="40"/>
      <c r="BOZ552" s="40"/>
      <c r="BPA552" s="40"/>
      <c r="BPB552" s="40"/>
      <c r="BPC552" s="40"/>
      <c r="BPD552" s="40"/>
      <c r="BPE552" s="40"/>
      <c r="BPF552" s="40"/>
      <c r="BPG552" s="40"/>
      <c r="BPH552" s="40"/>
      <c r="BPI552" s="40"/>
      <c r="BPJ552" s="40"/>
      <c r="BPK552" s="40"/>
      <c r="BPL552" s="40"/>
      <c r="BPM552" s="40"/>
      <c r="BPN552" s="40"/>
      <c r="BPO552" s="40"/>
      <c r="BPP552" s="40"/>
      <c r="BPQ552" s="40"/>
      <c r="BPR552" s="40"/>
      <c r="BPS552" s="40"/>
      <c r="BPT552" s="40"/>
      <c r="BPU552" s="40"/>
      <c r="BPV552" s="40"/>
      <c r="BPW552" s="40"/>
      <c r="BPX552" s="40"/>
      <c r="BPY552" s="40"/>
      <c r="BPZ552" s="40"/>
      <c r="BQA552" s="40"/>
      <c r="BQB552" s="40"/>
      <c r="BQC552" s="40"/>
      <c r="BQD552" s="40"/>
      <c r="BQE552" s="40"/>
      <c r="BQF552" s="40"/>
      <c r="BQG552" s="40"/>
      <c r="BQH552" s="40"/>
      <c r="BQI552" s="40"/>
      <c r="BQJ552" s="40"/>
      <c r="BQK552" s="40"/>
      <c r="BQL552" s="40"/>
      <c r="BQM552" s="40"/>
      <c r="BQN552" s="40"/>
      <c r="BQO552" s="40"/>
      <c r="BQP552" s="40"/>
      <c r="BQQ552" s="40"/>
      <c r="BQR552" s="40"/>
      <c r="BQS552" s="40"/>
      <c r="BQT552" s="40"/>
      <c r="BQU552" s="40"/>
      <c r="BQV552" s="40"/>
      <c r="BQW552" s="40"/>
      <c r="BQX552" s="40"/>
      <c r="BQY552" s="40"/>
      <c r="BQZ552" s="40"/>
      <c r="BRA552" s="40"/>
      <c r="BRB552" s="40"/>
      <c r="BRC552" s="40"/>
      <c r="BRD552" s="40"/>
      <c r="BRE552" s="40"/>
      <c r="BRF552" s="40"/>
      <c r="BRG552" s="40"/>
      <c r="BRH552" s="40"/>
      <c r="BRI552" s="40"/>
      <c r="BRJ552" s="40"/>
      <c r="BRK552" s="40"/>
      <c r="BRL552" s="40"/>
      <c r="BRM552" s="40"/>
      <c r="BRN552" s="40"/>
      <c r="BRO552" s="40"/>
      <c r="BRP552" s="40"/>
      <c r="BRQ552" s="40"/>
      <c r="BRR552" s="40"/>
      <c r="BRS552" s="40"/>
      <c r="BRT552" s="40"/>
      <c r="BRU552" s="40"/>
      <c r="BRV552" s="40"/>
      <c r="BRW552" s="40"/>
      <c r="BRX552" s="40"/>
      <c r="BRY552" s="40"/>
      <c r="BRZ552" s="40"/>
      <c r="BSA552" s="40"/>
      <c r="BSB552" s="40"/>
      <c r="BSC552" s="40"/>
      <c r="BSD552" s="40"/>
      <c r="BSE552" s="40"/>
      <c r="BSF552" s="40"/>
      <c r="BSG552" s="40"/>
      <c r="BSH552" s="40"/>
      <c r="BSI552" s="40"/>
      <c r="BSJ552" s="40"/>
      <c r="BSK552" s="40"/>
      <c r="BSL552" s="40"/>
      <c r="BSM552" s="40"/>
      <c r="BSN552" s="40"/>
      <c r="BSO552" s="40"/>
      <c r="BSP552" s="40"/>
      <c r="BSQ552" s="40"/>
      <c r="BSR552" s="40"/>
      <c r="BSS552" s="40"/>
      <c r="BST552" s="40"/>
      <c r="BSU552" s="40"/>
      <c r="BSV552" s="40"/>
      <c r="BSW552" s="40"/>
      <c r="BSX552" s="40"/>
      <c r="BSY552" s="40"/>
      <c r="BSZ552" s="40"/>
      <c r="BTA552" s="40"/>
      <c r="BTB552" s="40"/>
      <c r="BTC552" s="40"/>
      <c r="BTD552" s="40"/>
      <c r="BTE552" s="40"/>
      <c r="BTF552" s="40"/>
      <c r="BTG552" s="40"/>
      <c r="BTH552" s="40"/>
      <c r="BTI552" s="40"/>
      <c r="BTJ552" s="40"/>
      <c r="BTK552" s="40"/>
      <c r="BTL552" s="40"/>
      <c r="BTM552" s="40"/>
      <c r="BTN552" s="40"/>
      <c r="BTO552" s="40"/>
      <c r="BTP552" s="40"/>
      <c r="BTQ552" s="40"/>
      <c r="BTR552" s="40"/>
      <c r="BTS552" s="40"/>
      <c r="BTT552" s="40"/>
      <c r="BTU552" s="40"/>
      <c r="BTV552" s="40"/>
      <c r="BTW552" s="40"/>
      <c r="BTX552" s="40"/>
      <c r="BTY552" s="40"/>
      <c r="BTZ552" s="40"/>
      <c r="BUA552" s="40"/>
      <c r="BUB552" s="40"/>
      <c r="BUC552" s="40"/>
      <c r="BUD552" s="40"/>
      <c r="BUE552" s="40"/>
      <c r="BUF552" s="40"/>
      <c r="BUG552" s="40"/>
      <c r="BUH552" s="40"/>
      <c r="BUI552" s="40"/>
      <c r="BUJ552" s="40"/>
      <c r="BUK552" s="40"/>
      <c r="BUL552" s="40"/>
      <c r="BUM552" s="40"/>
      <c r="BUN552" s="40"/>
      <c r="BUO552" s="40"/>
      <c r="BUP552" s="40"/>
      <c r="BUQ552" s="40"/>
      <c r="BUR552" s="40"/>
      <c r="BUS552" s="40"/>
      <c r="BUT552" s="40"/>
      <c r="BUU552" s="40"/>
      <c r="BUV552" s="40"/>
      <c r="BUW552" s="40"/>
      <c r="BUX552" s="40"/>
      <c r="BUY552" s="40"/>
      <c r="BUZ552" s="40"/>
      <c r="BVA552" s="40"/>
      <c r="BVB552" s="40"/>
      <c r="BVC552" s="40"/>
      <c r="BVD552" s="40"/>
      <c r="BVE552" s="40"/>
      <c r="BVF552" s="40"/>
      <c r="BVG552" s="40"/>
      <c r="BVH552" s="40"/>
      <c r="BVI552" s="40"/>
      <c r="BVJ552" s="40"/>
      <c r="BVK552" s="40"/>
      <c r="BVL552" s="40"/>
      <c r="BVM552" s="40"/>
      <c r="BVN552" s="40"/>
      <c r="BVO552" s="40"/>
      <c r="BVP552" s="40"/>
      <c r="BVQ552" s="40"/>
      <c r="BVR552" s="40"/>
      <c r="BVS552" s="40"/>
      <c r="BVT552" s="40"/>
      <c r="BVU552" s="40"/>
      <c r="BVV552" s="40"/>
      <c r="BVW552" s="40"/>
      <c r="BVX552" s="40"/>
      <c r="BVY552" s="40"/>
      <c r="BVZ552" s="40"/>
      <c r="BWA552" s="40"/>
      <c r="BWB552" s="40"/>
      <c r="BWC552" s="40"/>
      <c r="BWD552" s="40"/>
      <c r="BWE552" s="40"/>
      <c r="BWF552" s="40"/>
      <c r="BWG552" s="40"/>
      <c r="BWH552" s="40"/>
      <c r="BWI552" s="40"/>
      <c r="BWJ552" s="40"/>
      <c r="BWK552" s="40"/>
      <c r="BWL552" s="40"/>
      <c r="BWM552" s="40"/>
      <c r="BWN552" s="40"/>
      <c r="BWO552" s="40"/>
      <c r="BWP552" s="40"/>
      <c r="BWQ552" s="40"/>
      <c r="BWR552" s="40"/>
      <c r="BWS552" s="40"/>
      <c r="BWT552" s="40"/>
      <c r="BWU552" s="40"/>
      <c r="BWV552" s="40"/>
      <c r="BWW552" s="40"/>
      <c r="BWX552" s="40"/>
      <c r="BWY552" s="40"/>
      <c r="BWZ552" s="40"/>
      <c r="BXA552" s="40"/>
      <c r="BXB552" s="40"/>
      <c r="BXC552" s="40"/>
      <c r="BXD552" s="40"/>
      <c r="BXE552" s="40"/>
      <c r="BXF552" s="40"/>
      <c r="BXG552" s="40"/>
      <c r="BXH552" s="40"/>
      <c r="BXI552" s="40"/>
      <c r="BXJ552" s="40"/>
      <c r="BXK552" s="40"/>
      <c r="BXL552" s="40"/>
      <c r="BXM552" s="40"/>
      <c r="BXN552" s="40"/>
      <c r="BXO552" s="40"/>
      <c r="BXP552" s="40"/>
      <c r="BXQ552" s="40"/>
      <c r="BXR552" s="40"/>
      <c r="BXS552" s="40"/>
      <c r="BXT552" s="40"/>
      <c r="BXU552" s="40"/>
      <c r="BXV552" s="40"/>
      <c r="BXW552" s="40"/>
      <c r="BXX552" s="40"/>
      <c r="BXY552" s="40"/>
      <c r="BXZ552" s="40"/>
      <c r="BYA552" s="40"/>
      <c r="BYB552" s="40"/>
      <c r="BYC552" s="40"/>
      <c r="BYD552" s="40"/>
      <c r="BYE552" s="40"/>
      <c r="BYF552" s="40"/>
      <c r="BYG552" s="40"/>
      <c r="BYH552" s="40"/>
      <c r="BYI552" s="40"/>
      <c r="BYJ552" s="40"/>
      <c r="BYK552" s="40"/>
      <c r="BYL552" s="40"/>
      <c r="BYM552" s="40"/>
      <c r="BYN552" s="40"/>
      <c r="BYO552" s="40"/>
      <c r="BYP552" s="40"/>
      <c r="BYQ552" s="40"/>
      <c r="BYR552" s="40"/>
      <c r="BYS552" s="40"/>
      <c r="BYT552" s="40"/>
      <c r="BYU552" s="40"/>
      <c r="BYV552" s="40"/>
      <c r="BYW552" s="40"/>
      <c r="BYX552" s="40"/>
      <c r="BYY552" s="40"/>
      <c r="BYZ552" s="40"/>
      <c r="BZA552" s="40"/>
      <c r="BZB552" s="40"/>
      <c r="BZC552" s="40"/>
      <c r="BZD552" s="40"/>
      <c r="BZE552" s="40"/>
      <c r="BZF552" s="40"/>
      <c r="BZG552" s="40"/>
      <c r="BZH552" s="40"/>
      <c r="BZI552" s="40"/>
      <c r="BZJ552" s="40"/>
      <c r="BZK552" s="40"/>
      <c r="BZL552" s="40"/>
      <c r="BZM552" s="40"/>
      <c r="BZN552" s="40"/>
      <c r="BZO552" s="40"/>
      <c r="BZP552" s="40"/>
      <c r="BZQ552" s="40"/>
      <c r="BZR552" s="40"/>
      <c r="BZS552" s="40"/>
      <c r="BZT552" s="40"/>
      <c r="BZU552" s="40"/>
      <c r="BZV552" s="40"/>
      <c r="BZW552" s="40"/>
      <c r="BZX552" s="40"/>
      <c r="BZY552" s="40"/>
      <c r="BZZ552" s="40"/>
      <c r="CAA552" s="40"/>
      <c r="CAB552" s="40"/>
      <c r="CAC552" s="40"/>
      <c r="CAD552" s="40"/>
      <c r="CAE552" s="40"/>
      <c r="CAF552" s="40"/>
      <c r="CAG552" s="40"/>
      <c r="CAH552" s="40"/>
      <c r="CAI552" s="40"/>
      <c r="CAJ552" s="40"/>
      <c r="CAK552" s="40"/>
      <c r="CAL552" s="40"/>
      <c r="CAM552" s="40"/>
      <c r="CAN552" s="40"/>
      <c r="CAO552" s="40"/>
      <c r="CAP552" s="40"/>
      <c r="CAQ552" s="40"/>
      <c r="CAR552" s="40"/>
      <c r="CAS552" s="40"/>
      <c r="CAT552" s="40"/>
      <c r="CAU552" s="40"/>
      <c r="CAV552" s="40"/>
      <c r="CAW552" s="40"/>
      <c r="CAX552" s="40"/>
      <c r="CAY552" s="40"/>
      <c r="CAZ552" s="40"/>
      <c r="CBA552" s="40"/>
      <c r="CBB552" s="40"/>
      <c r="CBC552" s="40"/>
      <c r="CBD552" s="40"/>
      <c r="CBE552" s="40"/>
      <c r="CBF552" s="40"/>
      <c r="CBG552" s="40"/>
      <c r="CBH552" s="40"/>
      <c r="CBI552" s="40"/>
      <c r="CBJ552" s="40"/>
      <c r="CBK552" s="40"/>
      <c r="CBL552" s="40"/>
      <c r="CBM552" s="40"/>
      <c r="CBN552" s="40"/>
      <c r="CBO552" s="40"/>
      <c r="CBP552" s="40"/>
      <c r="CBQ552" s="40"/>
      <c r="CBR552" s="40"/>
      <c r="CBS552" s="40"/>
      <c r="CBT552" s="40"/>
      <c r="CBU552" s="40"/>
      <c r="CBV552" s="40"/>
      <c r="CBW552" s="40"/>
      <c r="CBX552" s="40"/>
      <c r="CBY552" s="40"/>
      <c r="CBZ552" s="40"/>
      <c r="CCA552" s="40"/>
      <c r="CCB552" s="40"/>
      <c r="CCC552" s="40"/>
      <c r="CCD552" s="40"/>
      <c r="CCE552" s="40"/>
      <c r="CCF552" s="40"/>
      <c r="CCG552" s="40"/>
      <c r="CCH552" s="40"/>
      <c r="CCI552" s="40"/>
      <c r="CCJ552" s="40"/>
      <c r="CCK552" s="40"/>
      <c r="CCL552" s="40"/>
      <c r="CCM552" s="40"/>
      <c r="CCN552" s="40"/>
      <c r="CCO552" s="40"/>
      <c r="CCP552" s="40"/>
      <c r="CCQ552" s="40"/>
      <c r="CCR552" s="40"/>
      <c r="CCS552" s="40"/>
      <c r="CCT552" s="40"/>
      <c r="CCU552" s="40"/>
      <c r="CCV552" s="40"/>
      <c r="CCW552" s="40"/>
      <c r="CCX552" s="40"/>
      <c r="CCY552" s="40"/>
      <c r="CCZ552" s="40"/>
      <c r="CDA552" s="40"/>
      <c r="CDB552" s="40"/>
      <c r="CDC552" s="40"/>
      <c r="CDD552" s="40"/>
      <c r="CDE552" s="40"/>
      <c r="CDF552" s="40"/>
      <c r="CDG552" s="40"/>
      <c r="CDH552" s="40"/>
      <c r="CDI552" s="40"/>
      <c r="CDJ552" s="40"/>
      <c r="CDK552" s="40"/>
      <c r="CDL552" s="40"/>
      <c r="CDM552" s="40"/>
      <c r="CDN552" s="40"/>
      <c r="CDO552" s="40"/>
      <c r="CDP552" s="40"/>
      <c r="CDQ552" s="40"/>
      <c r="CDR552" s="40"/>
      <c r="CDS552" s="40"/>
      <c r="CDT552" s="40"/>
      <c r="CDU552" s="40"/>
      <c r="CDV552" s="40"/>
      <c r="CDW552" s="40"/>
      <c r="CDX552" s="40"/>
      <c r="CDY552" s="40"/>
      <c r="CDZ552" s="40"/>
      <c r="CEA552" s="40"/>
      <c r="CEB552" s="40"/>
      <c r="CEC552" s="40"/>
      <c r="CED552" s="40"/>
      <c r="CEE552" s="40"/>
      <c r="CEF552" s="40"/>
      <c r="CEG552" s="40"/>
      <c r="CEH552" s="40"/>
      <c r="CEI552" s="40"/>
      <c r="CEJ552" s="40"/>
      <c r="CEK552" s="40"/>
      <c r="CEL552" s="40"/>
      <c r="CEM552" s="40"/>
      <c r="CEN552" s="40"/>
      <c r="CEO552" s="40"/>
      <c r="CEP552" s="40"/>
      <c r="CEQ552" s="40"/>
      <c r="CER552" s="40"/>
      <c r="CES552" s="40"/>
      <c r="CET552" s="40"/>
      <c r="CEU552" s="40"/>
      <c r="CEV552" s="40"/>
      <c r="CEW552" s="40"/>
      <c r="CEX552" s="40"/>
      <c r="CEY552" s="40"/>
      <c r="CEZ552" s="40"/>
      <c r="CFA552" s="40"/>
      <c r="CFB552" s="40"/>
      <c r="CFC552" s="40"/>
      <c r="CFD552" s="40"/>
      <c r="CFE552" s="40"/>
      <c r="CFF552" s="40"/>
      <c r="CFG552" s="40"/>
      <c r="CFH552" s="40"/>
      <c r="CFI552" s="40"/>
      <c r="CFJ552" s="40"/>
      <c r="CFK552" s="40"/>
      <c r="CFL552" s="40"/>
      <c r="CFM552" s="40"/>
      <c r="CFN552" s="40"/>
      <c r="CFO552" s="40"/>
      <c r="CFP552" s="40"/>
      <c r="CFQ552" s="40"/>
      <c r="CFR552" s="40"/>
      <c r="CFS552" s="40"/>
      <c r="CFT552" s="40"/>
      <c r="CFU552" s="40"/>
      <c r="CFV552" s="40"/>
      <c r="CFW552" s="40"/>
      <c r="CFX552" s="40"/>
      <c r="CFY552" s="40"/>
      <c r="CFZ552" s="40"/>
      <c r="CGA552" s="40"/>
      <c r="CGB552" s="40"/>
      <c r="CGC552" s="40"/>
      <c r="CGD552" s="40"/>
      <c r="CGE552" s="40"/>
      <c r="CGF552" s="40"/>
      <c r="CGG552" s="40"/>
      <c r="CGH552" s="40"/>
      <c r="CGI552" s="40"/>
      <c r="CGJ552" s="40"/>
      <c r="CGK552" s="40"/>
      <c r="CGL552" s="40"/>
      <c r="CGM552" s="40"/>
      <c r="CGN552" s="40"/>
      <c r="CGO552" s="40"/>
      <c r="CGP552" s="40"/>
      <c r="CGQ552" s="40"/>
      <c r="CGR552" s="40"/>
      <c r="CGS552" s="40"/>
      <c r="CGT552" s="40"/>
      <c r="CGU552" s="40"/>
      <c r="CGV552" s="40"/>
      <c r="CGW552" s="40"/>
      <c r="CGX552" s="40"/>
      <c r="CGY552" s="40"/>
      <c r="CGZ552" s="40"/>
      <c r="CHA552" s="40"/>
      <c r="CHB552" s="40"/>
      <c r="CHC552" s="40"/>
      <c r="CHD552" s="40"/>
      <c r="CHE552" s="40"/>
      <c r="CHF552" s="40"/>
      <c r="CHG552" s="40"/>
      <c r="CHH552" s="40"/>
      <c r="CHI552" s="40"/>
      <c r="CHJ552" s="40"/>
      <c r="CHK552" s="40"/>
      <c r="CHL552" s="40"/>
      <c r="CHM552" s="40"/>
      <c r="CHN552" s="40"/>
      <c r="CHO552" s="40"/>
      <c r="CHP552" s="40"/>
      <c r="CHQ552" s="40"/>
      <c r="CHR552" s="40"/>
      <c r="CHS552" s="40"/>
      <c r="CHT552" s="40"/>
      <c r="CHU552" s="40"/>
      <c r="CHV552" s="40"/>
      <c r="CHW552" s="40"/>
      <c r="CHX552" s="40"/>
      <c r="CHY552" s="40"/>
      <c r="CHZ552" s="40"/>
      <c r="CIA552" s="40"/>
      <c r="CIB552" s="40"/>
      <c r="CIC552" s="40"/>
      <c r="CID552" s="40"/>
      <c r="CIE552" s="40"/>
      <c r="CIF552" s="40"/>
      <c r="CIG552" s="40"/>
      <c r="CIH552" s="40"/>
      <c r="CII552" s="40"/>
      <c r="CIJ552" s="40"/>
      <c r="CIK552" s="40"/>
      <c r="CIL552" s="40"/>
      <c r="CIM552" s="40"/>
      <c r="CIN552" s="40"/>
      <c r="CIO552" s="40"/>
      <c r="CIP552" s="40"/>
      <c r="CIQ552" s="40"/>
      <c r="CIR552" s="40"/>
      <c r="CIS552" s="40"/>
      <c r="CIT552" s="40"/>
      <c r="CIU552" s="40"/>
      <c r="CIV552" s="40"/>
      <c r="CIW552" s="40"/>
      <c r="CIX552" s="40"/>
      <c r="CIY552" s="40"/>
      <c r="CIZ552" s="40"/>
      <c r="CJA552" s="40"/>
      <c r="CJB552" s="40"/>
      <c r="CJC552" s="40"/>
      <c r="CJD552" s="40"/>
      <c r="CJE552" s="40"/>
      <c r="CJF552" s="40"/>
      <c r="CJG552" s="40"/>
      <c r="CJH552" s="40"/>
      <c r="CJI552" s="40"/>
      <c r="CJJ552" s="40"/>
      <c r="CJK552" s="40"/>
      <c r="CJL552" s="40"/>
      <c r="CJM552" s="40"/>
      <c r="CJN552" s="40"/>
      <c r="CJO552" s="40"/>
      <c r="CJP552" s="40"/>
      <c r="CJQ552" s="40"/>
      <c r="CJR552" s="40"/>
      <c r="CJS552" s="40"/>
      <c r="CJT552" s="40"/>
      <c r="CJU552" s="40"/>
      <c r="CJV552" s="40"/>
      <c r="CJW552" s="40"/>
      <c r="CJX552" s="40"/>
      <c r="CJY552" s="40"/>
      <c r="CJZ552" s="40"/>
      <c r="CKA552" s="40"/>
      <c r="CKB552" s="40"/>
      <c r="CKC552" s="40"/>
      <c r="CKD552" s="40"/>
      <c r="CKE552" s="40"/>
      <c r="CKF552" s="40"/>
      <c r="CKG552" s="40"/>
      <c r="CKH552" s="40"/>
      <c r="CKI552" s="40"/>
      <c r="CKJ552" s="40"/>
      <c r="CKK552" s="40"/>
      <c r="CKL552" s="40"/>
      <c r="CKM552" s="40"/>
      <c r="CKN552" s="40"/>
      <c r="CKO552" s="40"/>
      <c r="CKP552" s="40"/>
      <c r="CKQ552" s="40"/>
      <c r="CKR552" s="40"/>
      <c r="CKS552" s="40"/>
      <c r="CKT552" s="40"/>
      <c r="CKU552" s="40"/>
      <c r="CKV552" s="40"/>
      <c r="CKW552" s="40"/>
      <c r="CKX552" s="40"/>
      <c r="CKY552" s="40"/>
      <c r="CKZ552" s="40"/>
      <c r="CLA552" s="40"/>
      <c r="CLB552" s="40"/>
      <c r="CLC552" s="40"/>
      <c r="CLD552" s="40"/>
      <c r="CLE552" s="40"/>
      <c r="CLF552" s="40"/>
      <c r="CLG552" s="40"/>
      <c r="CLH552" s="40"/>
      <c r="CLI552" s="40"/>
      <c r="CLJ552" s="40"/>
      <c r="CLK552" s="40"/>
      <c r="CLL552" s="40"/>
      <c r="CLM552" s="40"/>
      <c r="CLN552" s="40"/>
      <c r="CLO552" s="40"/>
      <c r="CLP552" s="40"/>
      <c r="CLQ552" s="40"/>
      <c r="CLR552" s="40"/>
      <c r="CLS552" s="40"/>
      <c r="CLT552" s="40"/>
      <c r="CLU552" s="40"/>
      <c r="CLV552" s="40"/>
      <c r="CLW552" s="40"/>
      <c r="CLX552" s="40"/>
      <c r="CLY552" s="40"/>
      <c r="CLZ552" s="40"/>
      <c r="CMA552" s="40"/>
      <c r="CMB552" s="40"/>
      <c r="CMC552" s="40"/>
      <c r="CMD552" s="40"/>
      <c r="CME552" s="40"/>
      <c r="CMF552" s="40"/>
      <c r="CMG552" s="40"/>
      <c r="CMH552" s="40"/>
      <c r="CMI552" s="40"/>
      <c r="CMJ552" s="40"/>
      <c r="CMK552" s="40"/>
      <c r="CML552" s="40"/>
      <c r="CMM552" s="40"/>
      <c r="CMN552" s="40"/>
      <c r="CMO552" s="40"/>
      <c r="CMP552" s="40"/>
      <c r="CMQ552" s="40"/>
      <c r="CMR552" s="40"/>
      <c r="CMS552" s="40"/>
      <c r="CMT552" s="40"/>
      <c r="CMU552" s="40"/>
      <c r="CMV552" s="40"/>
      <c r="CMW552" s="40"/>
      <c r="CMX552" s="40"/>
      <c r="CMY552" s="40"/>
      <c r="CMZ552" s="40"/>
      <c r="CNA552" s="40"/>
      <c r="CNB552" s="40"/>
      <c r="CNC552" s="40"/>
      <c r="CND552" s="40"/>
      <c r="CNE552" s="40"/>
      <c r="CNF552" s="40"/>
      <c r="CNG552" s="40"/>
      <c r="CNH552" s="40"/>
      <c r="CNI552" s="40"/>
      <c r="CNJ552" s="40"/>
      <c r="CNK552" s="40"/>
      <c r="CNL552" s="40"/>
      <c r="CNM552" s="40"/>
      <c r="CNN552" s="40"/>
      <c r="CNO552" s="40"/>
      <c r="CNP552" s="40"/>
      <c r="CNQ552" s="40"/>
      <c r="CNR552" s="40"/>
      <c r="CNS552" s="40"/>
      <c r="CNT552" s="40"/>
      <c r="CNU552" s="40"/>
      <c r="CNV552" s="40"/>
      <c r="CNW552" s="40"/>
      <c r="CNX552" s="40"/>
      <c r="CNY552" s="40"/>
      <c r="CNZ552" s="40"/>
      <c r="COA552" s="40"/>
      <c r="COB552" s="40"/>
      <c r="COC552" s="40"/>
      <c r="COD552" s="40"/>
      <c r="COE552" s="40"/>
      <c r="COF552" s="40"/>
      <c r="COG552" s="40"/>
      <c r="COH552" s="40"/>
      <c r="COI552" s="40"/>
      <c r="COJ552" s="40"/>
      <c r="COK552" s="40"/>
      <c r="COL552" s="40"/>
      <c r="COM552" s="40"/>
      <c r="CON552" s="40"/>
      <c r="COO552" s="40"/>
      <c r="COP552" s="40"/>
      <c r="COQ552" s="40"/>
      <c r="COR552" s="40"/>
      <c r="COS552" s="40"/>
      <c r="COT552" s="40"/>
      <c r="COU552" s="40"/>
      <c r="COV552" s="40"/>
      <c r="COW552" s="40"/>
      <c r="COX552" s="40"/>
      <c r="COY552" s="40"/>
      <c r="COZ552" s="40"/>
      <c r="CPA552" s="40"/>
      <c r="CPB552" s="40"/>
      <c r="CPC552" s="40"/>
      <c r="CPD552" s="40"/>
      <c r="CPE552" s="40"/>
      <c r="CPF552" s="40"/>
      <c r="CPG552" s="40"/>
      <c r="CPH552" s="40"/>
      <c r="CPI552" s="40"/>
      <c r="CPJ552" s="40"/>
      <c r="CPK552" s="40"/>
      <c r="CPL552" s="40"/>
      <c r="CPM552" s="40"/>
      <c r="CPN552" s="40"/>
      <c r="CPO552" s="40"/>
      <c r="CPP552" s="40"/>
      <c r="CPQ552" s="40"/>
      <c r="CPR552" s="40"/>
      <c r="CPS552" s="40"/>
      <c r="CPT552" s="40"/>
      <c r="CPU552" s="40"/>
      <c r="CPV552" s="40"/>
      <c r="CPW552" s="40"/>
      <c r="CPX552" s="40"/>
      <c r="CPY552" s="40"/>
      <c r="CPZ552" s="40"/>
      <c r="CQA552" s="40"/>
      <c r="CQB552" s="40"/>
      <c r="CQC552" s="40"/>
      <c r="CQD552" s="40"/>
      <c r="CQE552" s="40"/>
      <c r="CQF552" s="40"/>
      <c r="CQG552" s="40"/>
      <c r="CQH552" s="40"/>
      <c r="CQI552" s="40"/>
      <c r="CQJ552" s="40"/>
      <c r="CQK552" s="40"/>
      <c r="CQL552" s="40"/>
      <c r="CQM552" s="40"/>
      <c r="CQN552" s="40"/>
      <c r="CQO552" s="40"/>
      <c r="CQP552" s="40"/>
      <c r="CQQ552" s="40"/>
      <c r="CQR552" s="40"/>
      <c r="CQS552" s="40"/>
      <c r="CQT552" s="40"/>
      <c r="CQU552" s="40"/>
      <c r="CQV552" s="40"/>
      <c r="CQW552" s="40"/>
      <c r="CQX552" s="40"/>
      <c r="CQY552" s="40"/>
      <c r="CQZ552" s="40"/>
      <c r="CRA552" s="40"/>
      <c r="CRB552" s="40"/>
      <c r="CRC552" s="40"/>
      <c r="CRD552" s="40"/>
      <c r="CRE552" s="40"/>
      <c r="CRF552" s="40"/>
      <c r="CRG552" s="40"/>
      <c r="CRH552" s="40"/>
      <c r="CRI552" s="40"/>
      <c r="CRJ552" s="40"/>
      <c r="CRK552" s="40"/>
      <c r="CRL552" s="40"/>
      <c r="CRM552" s="40"/>
      <c r="CRN552" s="40"/>
      <c r="CRO552" s="40"/>
      <c r="CRP552" s="40"/>
      <c r="CRQ552" s="40"/>
      <c r="CRR552" s="40"/>
      <c r="CRS552" s="40"/>
      <c r="CRT552" s="40"/>
      <c r="CRU552" s="40"/>
      <c r="CRV552" s="40"/>
      <c r="CRW552" s="40"/>
      <c r="CRX552" s="40"/>
      <c r="CRY552" s="40"/>
      <c r="CRZ552" s="40"/>
      <c r="CSA552" s="40"/>
      <c r="CSB552" s="40"/>
      <c r="CSC552" s="40"/>
      <c r="CSD552" s="40"/>
      <c r="CSE552" s="40"/>
      <c r="CSF552" s="40"/>
      <c r="CSG552" s="40"/>
      <c r="CSH552" s="40"/>
      <c r="CSI552" s="40"/>
      <c r="CSJ552" s="40"/>
      <c r="CSK552" s="40"/>
      <c r="CSL552" s="40"/>
      <c r="CSM552" s="40"/>
      <c r="CSN552" s="40"/>
      <c r="CSO552" s="40"/>
      <c r="CSP552" s="40"/>
      <c r="CSQ552" s="40"/>
      <c r="CSR552" s="40"/>
      <c r="CSS552" s="40"/>
      <c r="CST552" s="40"/>
      <c r="CSU552" s="40"/>
      <c r="CSV552" s="40"/>
      <c r="CSW552" s="40"/>
      <c r="CSX552" s="40"/>
      <c r="CSY552" s="40"/>
      <c r="CSZ552" s="40"/>
      <c r="CTA552" s="40"/>
      <c r="CTB552" s="40"/>
      <c r="CTC552" s="40"/>
      <c r="CTD552" s="40"/>
      <c r="CTE552" s="40"/>
      <c r="CTF552" s="40"/>
      <c r="CTG552" s="40"/>
      <c r="CTH552" s="40"/>
      <c r="CTI552" s="40"/>
      <c r="CTJ552" s="40"/>
      <c r="CTK552" s="40"/>
      <c r="CTL552" s="40"/>
      <c r="CTM552" s="40"/>
      <c r="CTN552" s="40"/>
      <c r="CTO552" s="40"/>
      <c r="CTP552" s="40"/>
      <c r="CTQ552" s="40"/>
      <c r="CTR552" s="40"/>
      <c r="CTS552" s="40"/>
      <c r="CTT552" s="40"/>
      <c r="CTU552" s="40"/>
      <c r="CTV552" s="40"/>
      <c r="CTW552" s="40"/>
      <c r="CTX552" s="40"/>
      <c r="CTY552" s="40"/>
      <c r="CTZ552" s="40"/>
      <c r="CUA552" s="40"/>
      <c r="CUB552" s="40"/>
      <c r="CUC552" s="40"/>
      <c r="CUD552" s="40"/>
      <c r="CUE552" s="40"/>
      <c r="CUF552" s="40"/>
      <c r="CUG552" s="40"/>
      <c r="CUH552" s="40"/>
      <c r="CUI552" s="40"/>
      <c r="CUJ552" s="40"/>
      <c r="CUK552" s="40"/>
      <c r="CUL552" s="40"/>
      <c r="CUM552" s="40"/>
      <c r="CUN552" s="40"/>
      <c r="CUO552" s="40"/>
      <c r="CUP552" s="40"/>
      <c r="CUQ552" s="40"/>
      <c r="CUR552" s="40"/>
      <c r="CUS552" s="40"/>
      <c r="CUT552" s="40"/>
      <c r="CUU552" s="40"/>
      <c r="CUV552" s="40"/>
      <c r="CUW552" s="40"/>
      <c r="CUX552" s="40"/>
      <c r="CUY552" s="40"/>
      <c r="CUZ552" s="40"/>
      <c r="CVA552" s="40"/>
      <c r="CVB552" s="40"/>
      <c r="CVC552" s="40"/>
      <c r="CVD552" s="40"/>
      <c r="CVE552" s="40"/>
      <c r="CVF552" s="40"/>
      <c r="CVG552" s="40"/>
      <c r="CVH552" s="40"/>
      <c r="CVI552" s="40"/>
      <c r="CVJ552" s="40"/>
      <c r="CVK552" s="40"/>
      <c r="CVL552" s="40"/>
      <c r="CVM552" s="40"/>
      <c r="CVN552" s="40"/>
      <c r="CVO552" s="40"/>
      <c r="CVP552" s="40"/>
      <c r="CVQ552" s="40"/>
      <c r="CVR552" s="40"/>
      <c r="CVS552" s="40"/>
      <c r="CVT552" s="40"/>
      <c r="CVU552" s="40"/>
      <c r="CVV552" s="40"/>
      <c r="CVW552" s="40"/>
      <c r="CVX552" s="40"/>
      <c r="CVY552" s="40"/>
      <c r="CVZ552" s="40"/>
      <c r="CWA552" s="40"/>
      <c r="CWB552" s="40"/>
      <c r="CWC552" s="40"/>
      <c r="CWD552" s="40"/>
      <c r="CWE552" s="40"/>
      <c r="CWF552" s="40"/>
      <c r="CWG552" s="40"/>
      <c r="CWH552" s="40"/>
      <c r="CWI552" s="40"/>
      <c r="CWJ552" s="40"/>
      <c r="CWK552" s="40"/>
      <c r="CWL552" s="40"/>
      <c r="CWM552" s="40"/>
      <c r="CWN552" s="40"/>
      <c r="CWO552" s="40"/>
      <c r="CWP552" s="40"/>
      <c r="CWQ552" s="40"/>
      <c r="CWR552" s="40"/>
      <c r="CWS552" s="40"/>
      <c r="CWT552" s="40"/>
      <c r="CWU552" s="40"/>
      <c r="CWV552" s="40"/>
      <c r="CWW552" s="40"/>
      <c r="CWX552" s="40"/>
      <c r="CWY552" s="40"/>
      <c r="CWZ552" s="40"/>
      <c r="CXA552" s="40"/>
      <c r="CXB552" s="40"/>
      <c r="CXC552" s="40"/>
      <c r="CXD552" s="40"/>
      <c r="CXE552" s="40"/>
      <c r="CXF552" s="40"/>
      <c r="CXG552" s="40"/>
      <c r="CXH552" s="40"/>
      <c r="CXI552" s="40"/>
      <c r="CXJ552" s="40"/>
      <c r="CXK552" s="40"/>
      <c r="CXL552" s="40"/>
      <c r="CXM552" s="40"/>
      <c r="CXN552" s="40"/>
      <c r="CXO552" s="40"/>
      <c r="CXP552" s="40"/>
      <c r="CXQ552" s="40"/>
      <c r="CXR552" s="40"/>
      <c r="CXS552" s="40"/>
      <c r="CXT552" s="40"/>
      <c r="CXU552" s="40"/>
      <c r="CXV552" s="40"/>
      <c r="CXW552" s="40"/>
      <c r="CXX552" s="40"/>
      <c r="CXY552" s="40"/>
      <c r="CXZ552" s="40"/>
      <c r="CYA552" s="40"/>
      <c r="CYB552" s="40"/>
      <c r="CYC552" s="40"/>
      <c r="CYD552" s="40"/>
      <c r="CYE552" s="40"/>
      <c r="CYF552" s="40"/>
      <c r="CYG552" s="40"/>
      <c r="CYH552" s="40"/>
      <c r="CYI552" s="40"/>
      <c r="CYJ552" s="40"/>
      <c r="CYK552" s="40"/>
      <c r="CYL552" s="40"/>
      <c r="CYM552" s="40"/>
      <c r="CYN552" s="40"/>
      <c r="CYO552" s="40"/>
      <c r="CYP552" s="40"/>
      <c r="CYQ552" s="40"/>
      <c r="CYR552" s="40"/>
      <c r="CYS552" s="40"/>
      <c r="CYT552" s="40"/>
      <c r="CYU552" s="40"/>
      <c r="CYV552" s="40"/>
      <c r="CYW552" s="40"/>
      <c r="CYX552" s="40"/>
      <c r="CYY552" s="40"/>
      <c r="CYZ552" s="40"/>
      <c r="CZA552" s="40"/>
      <c r="CZB552" s="40"/>
      <c r="CZC552" s="40"/>
      <c r="CZD552" s="40"/>
      <c r="CZE552" s="40"/>
      <c r="CZF552" s="40"/>
      <c r="CZG552" s="40"/>
      <c r="CZH552" s="40"/>
      <c r="CZI552" s="40"/>
      <c r="CZJ552" s="40"/>
      <c r="CZK552" s="40"/>
      <c r="CZL552" s="40"/>
      <c r="CZM552" s="40"/>
      <c r="CZN552" s="40"/>
      <c r="CZO552" s="40"/>
      <c r="CZP552" s="40"/>
      <c r="CZQ552" s="40"/>
      <c r="CZR552" s="40"/>
      <c r="CZS552" s="40"/>
      <c r="CZT552" s="40"/>
      <c r="CZU552" s="40"/>
      <c r="CZV552" s="40"/>
      <c r="CZW552" s="40"/>
      <c r="CZX552" s="40"/>
      <c r="CZY552" s="40"/>
      <c r="CZZ552" s="40"/>
      <c r="DAA552" s="40"/>
      <c r="DAB552" s="40"/>
      <c r="DAC552" s="40"/>
      <c r="DAD552" s="40"/>
      <c r="DAE552" s="40"/>
      <c r="DAF552" s="40"/>
      <c r="DAG552" s="40"/>
      <c r="DAH552" s="40"/>
      <c r="DAI552" s="40"/>
      <c r="DAJ552" s="40"/>
      <c r="DAK552" s="40"/>
      <c r="DAL552" s="40"/>
      <c r="DAM552" s="40"/>
      <c r="DAN552" s="40"/>
      <c r="DAO552" s="40"/>
      <c r="DAP552" s="40"/>
      <c r="DAQ552" s="40"/>
      <c r="DAR552" s="40"/>
      <c r="DAS552" s="40"/>
      <c r="DAT552" s="40"/>
      <c r="DAU552" s="40"/>
      <c r="DAV552" s="40"/>
      <c r="DAW552" s="40"/>
      <c r="DAX552" s="40"/>
      <c r="DAY552" s="40"/>
      <c r="DAZ552" s="40"/>
      <c r="DBA552" s="40"/>
      <c r="DBB552" s="40"/>
      <c r="DBC552" s="40"/>
      <c r="DBD552" s="40"/>
      <c r="DBE552" s="40"/>
      <c r="DBF552" s="40"/>
      <c r="DBG552" s="40"/>
      <c r="DBH552" s="40"/>
      <c r="DBI552" s="40"/>
      <c r="DBJ552" s="40"/>
      <c r="DBK552" s="40"/>
      <c r="DBL552" s="40"/>
      <c r="DBM552" s="40"/>
      <c r="DBN552" s="40"/>
      <c r="DBO552" s="40"/>
      <c r="DBP552" s="40"/>
      <c r="DBQ552" s="40"/>
      <c r="DBR552" s="40"/>
      <c r="DBS552" s="40"/>
      <c r="DBT552" s="40"/>
      <c r="DBU552" s="40"/>
      <c r="DBV552" s="40"/>
      <c r="DBW552" s="40"/>
      <c r="DBX552" s="40"/>
      <c r="DBY552" s="40"/>
      <c r="DBZ552" s="40"/>
      <c r="DCA552" s="40"/>
      <c r="DCB552" s="40"/>
      <c r="DCC552" s="40"/>
      <c r="DCD552" s="40"/>
      <c r="DCE552" s="40"/>
      <c r="DCF552" s="40"/>
      <c r="DCG552" s="40"/>
      <c r="DCH552" s="40"/>
      <c r="DCI552" s="40"/>
      <c r="DCJ552" s="40"/>
      <c r="DCK552" s="40"/>
      <c r="DCL552" s="40"/>
      <c r="DCM552" s="40"/>
      <c r="DCN552" s="40"/>
      <c r="DCO552" s="40"/>
      <c r="DCP552" s="40"/>
      <c r="DCQ552" s="40"/>
      <c r="DCR552" s="40"/>
      <c r="DCS552" s="40"/>
      <c r="DCT552" s="40"/>
      <c r="DCU552" s="40"/>
      <c r="DCV552" s="40"/>
      <c r="DCW552" s="40"/>
      <c r="DCX552" s="40"/>
      <c r="DCY552" s="40"/>
      <c r="DCZ552" s="40"/>
      <c r="DDA552" s="40"/>
      <c r="DDB552" s="40"/>
      <c r="DDC552" s="40"/>
      <c r="DDD552" s="40"/>
      <c r="DDE552" s="40"/>
      <c r="DDF552" s="40"/>
      <c r="DDG552" s="40"/>
      <c r="DDH552" s="40"/>
      <c r="DDI552" s="40"/>
      <c r="DDJ552" s="40"/>
      <c r="DDK552" s="40"/>
      <c r="DDL552" s="40"/>
      <c r="DDM552" s="40"/>
      <c r="DDN552" s="40"/>
      <c r="DDO552" s="40"/>
      <c r="DDP552" s="40"/>
      <c r="DDQ552" s="40"/>
      <c r="DDR552" s="40"/>
      <c r="DDS552" s="40"/>
      <c r="DDT552" s="40"/>
      <c r="DDU552" s="40"/>
      <c r="DDV552" s="40"/>
      <c r="DDW552" s="40"/>
      <c r="DDX552" s="40"/>
      <c r="DDY552" s="40"/>
      <c r="DDZ552" s="40"/>
      <c r="DEA552" s="40"/>
      <c r="DEB552" s="40"/>
      <c r="DEC552" s="40"/>
      <c r="DED552" s="40"/>
      <c r="DEE552" s="40"/>
      <c r="DEF552" s="40"/>
      <c r="DEG552" s="40"/>
      <c r="DEH552" s="40"/>
      <c r="DEI552" s="40"/>
      <c r="DEJ552" s="40"/>
      <c r="DEK552" s="40"/>
      <c r="DEL552" s="40"/>
      <c r="DEM552" s="40"/>
      <c r="DEN552" s="40"/>
      <c r="DEO552" s="40"/>
      <c r="DEP552" s="40"/>
      <c r="DEQ552" s="40"/>
      <c r="DER552" s="40"/>
      <c r="DES552" s="40"/>
      <c r="DET552" s="40"/>
      <c r="DEU552" s="40"/>
      <c r="DEV552" s="40"/>
      <c r="DEW552" s="40"/>
      <c r="DEX552" s="40"/>
      <c r="DEY552" s="40"/>
      <c r="DEZ552" s="40"/>
      <c r="DFA552" s="40"/>
      <c r="DFB552" s="40"/>
      <c r="DFC552" s="40"/>
      <c r="DFD552" s="40"/>
      <c r="DFE552" s="40"/>
      <c r="DFF552" s="40"/>
      <c r="DFG552" s="40"/>
      <c r="DFH552" s="40"/>
      <c r="DFI552" s="40"/>
      <c r="DFJ552" s="40"/>
      <c r="DFK552" s="40"/>
      <c r="DFL552" s="40"/>
      <c r="DFM552" s="40"/>
      <c r="DFN552" s="40"/>
      <c r="DFO552" s="40"/>
      <c r="DFP552" s="40"/>
      <c r="DFQ552" s="40"/>
      <c r="DFR552" s="40"/>
      <c r="DFS552" s="40"/>
      <c r="DFT552" s="40"/>
      <c r="DFU552" s="40"/>
      <c r="DFV552" s="40"/>
      <c r="DFW552" s="40"/>
      <c r="DFX552" s="40"/>
      <c r="DFY552" s="40"/>
      <c r="DFZ552" s="40"/>
      <c r="DGA552" s="40"/>
      <c r="DGB552" s="40"/>
      <c r="DGC552" s="40"/>
      <c r="DGD552" s="40"/>
      <c r="DGE552" s="40"/>
      <c r="DGF552" s="40"/>
      <c r="DGG552" s="40"/>
      <c r="DGH552" s="40"/>
      <c r="DGI552" s="40"/>
      <c r="DGJ552" s="40"/>
      <c r="DGK552" s="40"/>
      <c r="DGL552" s="40"/>
      <c r="DGM552" s="40"/>
      <c r="DGN552" s="40"/>
      <c r="DGO552" s="40"/>
      <c r="DGP552" s="40"/>
      <c r="DGQ552" s="40"/>
      <c r="DGR552" s="40"/>
      <c r="DGS552" s="40"/>
      <c r="DGT552" s="40"/>
      <c r="DGU552" s="40"/>
      <c r="DGV552" s="40"/>
      <c r="DGW552" s="40"/>
      <c r="DGX552" s="40"/>
      <c r="DGY552" s="40"/>
      <c r="DGZ552" s="40"/>
      <c r="DHA552" s="40"/>
      <c r="DHB552" s="40"/>
      <c r="DHC552" s="40"/>
      <c r="DHD552" s="40"/>
      <c r="DHE552" s="40"/>
      <c r="DHF552" s="40"/>
      <c r="DHG552" s="40"/>
      <c r="DHH552" s="40"/>
      <c r="DHI552" s="40"/>
      <c r="DHJ552" s="40"/>
      <c r="DHK552" s="40"/>
      <c r="DHL552" s="40"/>
      <c r="DHM552" s="40"/>
      <c r="DHN552" s="40"/>
      <c r="DHO552" s="40"/>
      <c r="DHP552" s="40"/>
      <c r="DHQ552" s="40"/>
      <c r="DHR552" s="40"/>
      <c r="DHS552" s="40"/>
      <c r="DHT552" s="40"/>
      <c r="DHU552" s="40"/>
      <c r="DHV552" s="40"/>
      <c r="DHW552" s="40"/>
      <c r="DHX552" s="40"/>
      <c r="DHY552" s="40"/>
      <c r="DHZ552" s="40"/>
      <c r="DIA552" s="40"/>
      <c r="DIB552" s="40"/>
      <c r="DIC552" s="40"/>
      <c r="DID552" s="40"/>
      <c r="DIE552" s="40"/>
      <c r="DIF552" s="40"/>
      <c r="DIG552" s="40"/>
      <c r="DIH552" s="40"/>
      <c r="DII552" s="40"/>
      <c r="DIJ552" s="40"/>
      <c r="DIK552" s="40"/>
      <c r="DIL552" s="40"/>
      <c r="DIM552" s="40"/>
      <c r="DIN552" s="40"/>
      <c r="DIO552" s="40"/>
      <c r="DIP552" s="40"/>
      <c r="DIQ552" s="40"/>
      <c r="DIR552" s="40"/>
      <c r="DIS552" s="40"/>
      <c r="DIT552" s="40"/>
      <c r="DIU552" s="40"/>
      <c r="DIV552" s="40"/>
      <c r="DIW552" s="40"/>
      <c r="DIX552" s="40"/>
      <c r="DIY552" s="40"/>
      <c r="DIZ552" s="40"/>
      <c r="DJA552" s="40"/>
      <c r="DJB552" s="40"/>
      <c r="DJC552" s="40"/>
      <c r="DJD552" s="40"/>
      <c r="DJE552" s="40"/>
      <c r="DJF552" s="40"/>
      <c r="DJG552" s="40"/>
      <c r="DJH552" s="40"/>
      <c r="DJI552" s="40"/>
      <c r="DJJ552" s="40"/>
      <c r="DJK552" s="40"/>
      <c r="DJL552" s="40"/>
      <c r="DJM552" s="40"/>
      <c r="DJN552" s="40"/>
      <c r="DJO552" s="40"/>
      <c r="DJP552" s="40"/>
      <c r="DJQ552" s="40"/>
      <c r="DJR552" s="40"/>
      <c r="DJS552" s="40"/>
      <c r="DJT552" s="40"/>
      <c r="DJU552" s="40"/>
      <c r="DJV552" s="40"/>
      <c r="DJW552" s="40"/>
      <c r="DJX552" s="40"/>
      <c r="DJY552" s="40"/>
      <c r="DJZ552" s="40"/>
      <c r="DKA552" s="40"/>
      <c r="DKB552" s="40"/>
      <c r="DKC552" s="40"/>
      <c r="DKD552" s="40"/>
      <c r="DKE552" s="40"/>
      <c r="DKF552" s="40"/>
      <c r="DKG552" s="40"/>
      <c r="DKH552" s="40"/>
      <c r="DKI552" s="40"/>
      <c r="DKJ552" s="40"/>
      <c r="DKK552" s="40"/>
      <c r="DKL552" s="40"/>
      <c r="DKM552" s="40"/>
      <c r="DKN552" s="40"/>
      <c r="DKO552" s="40"/>
      <c r="DKP552" s="40"/>
      <c r="DKQ552" s="40"/>
      <c r="DKR552" s="40"/>
      <c r="DKS552" s="40"/>
      <c r="DKT552" s="40"/>
      <c r="DKU552" s="40"/>
      <c r="DKV552" s="40"/>
      <c r="DKW552" s="40"/>
      <c r="DKX552" s="40"/>
      <c r="DKY552" s="40"/>
      <c r="DKZ552" s="40"/>
      <c r="DLA552" s="40"/>
      <c r="DLB552" s="40"/>
      <c r="DLC552" s="40"/>
      <c r="DLD552" s="40"/>
      <c r="DLE552" s="40"/>
      <c r="DLF552" s="40"/>
      <c r="DLG552" s="40"/>
      <c r="DLH552" s="40"/>
      <c r="DLI552" s="40"/>
      <c r="DLJ552" s="40"/>
      <c r="DLK552" s="40"/>
      <c r="DLL552" s="40"/>
      <c r="DLM552" s="40"/>
      <c r="DLN552" s="40"/>
      <c r="DLO552" s="40"/>
      <c r="DLP552" s="40"/>
      <c r="DLQ552" s="40"/>
      <c r="DLR552" s="40"/>
      <c r="DLS552" s="40"/>
      <c r="DLT552" s="40"/>
      <c r="DLU552" s="40"/>
      <c r="DLV552" s="40"/>
      <c r="DLW552" s="40"/>
      <c r="DLX552" s="40"/>
      <c r="DLY552" s="40"/>
      <c r="DLZ552" s="40"/>
      <c r="DMA552" s="40"/>
      <c r="DMB552" s="40"/>
      <c r="DMC552" s="40"/>
      <c r="DMD552" s="40"/>
      <c r="DME552" s="40"/>
      <c r="DMF552" s="40"/>
      <c r="DMG552" s="40"/>
      <c r="DMH552" s="40"/>
      <c r="DMI552" s="40"/>
      <c r="DMJ552" s="40"/>
      <c r="DMK552" s="40"/>
      <c r="DML552" s="40"/>
      <c r="DMM552" s="40"/>
      <c r="DMN552" s="40"/>
      <c r="DMO552" s="40"/>
      <c r="DMP552" s="40"/>
      <c r="DMQ552" s="40"/>
      <c r="DMR552" s="40"/>
      <c r="DMS552" s="40"/>
      <c r="DMT552" s="40"/>
      <c r="DMU552" s="40"/>
      <c r="DMV552" s="40"/>
      <c r="DMW552" s="40"/>
      <c r="DMX552" s="40"/>
      <c r="DMY552" s="40"/>
      <c r="DMZ552" s="40"/>
      <c r="DNA552" s="40"/>
      <c r="DNB552" s="40"/>
      <c r="DNC552" s="40"/>
      <c r="DND552" s="40"/>
      <c r="DNE552" s="40"/>
      <c r="DNF552" s="40"/>
      <c r="DNG552" s="40"/>
      <c r="DNH552" s="40"/>
      <c r="DNI552" s="40"/>
      <c r="DNJ552" s="40"/>
      <c r="DNK552" s="40"/>
      <c r="DNL552" s="40"/>
      <c r="DNM552" s="40"/>
      <c r="DNN552" s="40"/>
      <c r="DNO552" s="40"/>
      <c r="DNP552" s="40"/>
      <c r="DNQ552" s="40"/>
      <c r="DNR552" s="40"/>
      <c r="DNS552" s="40"/>
      <c r="DNT552" s="40"/>
      <c r="DNU552" s="40"/>
      <c r="DNV552" s="40"/>
      <c r="DNW552" s="40"/>
      <c r="DNX552" s="40"/>
      <c r="DNY552" s="40"/>
      <c r="DNZ552" s="40"/>
      <c r="DOA552" s="40"/>
      <c r="DOB552" s="40"/>
      <c r="DOC552" s="40"/>
      <c r="DOD552" s="40"/>
      <c r="DOE552" s="40"/>
      <c r="DOF552" s="40"/>
      <c r="DOG552" s="40"/>
      <c r="DOH552" s="40"/>
      <c r="DOI552" s="40"/>
      <c r="DOJ552" s="40"/>
      <c r="DOK552" s="40"/>
      <c r="DOL552" s="40"/>
      <c r="DOM552" s="40"/>
      <c r="DON552" s="40"/>
      <c r="DOO552" s="40"/>
      <c r="DOP552" s="40"/>
      <c r="DOQ552" s="40"/>
      <c r="DOR552" s="40"/>
      <c r="DOS552" s="40"/>
      <c r="DOT552" s="40"/>
      <c r="DOU552" s="40"/>
      <c r="DOV552" s="40"/>
      <c r="DOW552" s="40"/>
      <c r="DOX552" s="40"/>
      <c r="DOY552" s="40"/>
      <c r="DOZ552" s="40"/>
      <c r="DPA552" s="40"/>
      <c r="DPB552" s="40"/>
      <c r="DPC552" s="40"/>
      <c r="DPD552" s="40"/>
      <c r="DPE552" s="40"/>
      <c r="DPF552" s="40"/>
      <c r="DPG552" s="40"/>
      <c r="DPH552" s="40"/>
      <c r="DPI552" s="40"/>
      <c r="DPJ552" s="40"/>
      <c r="DPK552" s="40"/>
      <c r="DPL552" s="40"/>
      <c r="DPM552" s="40"/>
      <c r="DPN552" s="40"/>
      <c r="DPO552" s="40"/>
      <c r="DPP552" s="40"/>
      <c r="DPQ552" s="40"/>
      <c r="DPR552" s="40"/>
      <c r="DPS552" s="40"/>
      <c r="DPT552" s="40"/>
      <c r="DPU552" s="40"/>
      <c r="DPV552" s="40"/>
      <c r="DPW552" s="40"/>
      <c r="DPX552" s="40"/>
      <c r="DPY552" s="40"/>
      <c r="DPZ552" s="40"/>
      <c r="DQA552" s="40"/>
      <c r="DQB552" s="40"/>
      <c r="DQC552" s="40"/>
      <c r="DQD552" s="40"/>
      <c r="DQE552" s="40"/>
      <c r="DQF552" s="40"/>
      <c r="DQG552" s="40"/>
      <c r="DQH552" s="40"/>
      <c r="DQI552" s="40"/>
      <c r="DQJ552" s="40"/>
      <c r="DQK552" s="40"/>
      <c r="DQL552" s="40"/>
      <c r="DQM552" s="40"/>
      <c r="DQN552" s="40"/>
      <c r="DQO552" s="40"/>
      <c r="DQP552" s="40"/>
      <c r="DQQ552" s="40"/>
      <c r="DQR552" s="40"/>
      <c r="DQS552" s="40"/>
      <c r="DQT552" s="40"/>
      <c r="DQU552" s="40"/>
      <c r="DQV552" s="40"/>
      <c r="DQW552" s="40"/>
      <c r="DQX552" s="40"/>
      <c r="DQY552" s="40"/>
      <c r="DQZ552" s="40"/>
      <c r="DRA552" s="40"/>
      <c r="DRB552" s="40"/>
      <c r="DRC552" s="40"/>
      <c r="DRD552" s="40"/>
      <c r="DRE552" s="40"/>
      <c r="DRF552" s="40"/>
      <c r="DRG552" s="40"/>
      <c r="DRH552" s="40"/>
      <c r="DRI552" s="40"/>
      <c r="DRJ552" s="40"/>
      <c r="DRK552" s="40"/>
      <c r="DRL552" s="40"/>
      <c r="DRM552" s="40"/>
      <c r="DRN552" s="40"/>
      <c r="DRO552" s="40"/>
      <c r="DRP552" s="40"/>
      <c r="DRQ552" s="40"/>
      <c r="DRR552" s="40"/>
      <c r="DRS552" s="40"/>
      <c r="DRT552" s="40"/>
      <c r="DRU552" s="40"/>
      <c r="DRV552" s="40"/>
      <c r="DRW552" s="40"/>
      <c r="DRX552" s="40"/>
      <c r="DRY552" s="40"/>
      <c r="DRZ552" s="40"/>
      <c r="DSA552" s="40"/>
      <c r="DSB552" s="40"/>
      <c r="DSC552" s="40"/>
      <c r="DSD552" s="40"/>
      <c r="DSE552" s="40"/>
      <c r="DSF552" s="40"/>
      <c r="DSG552" s="40"/>
      <c r="DSH552" s="40"/>
      <c r="DSI552" s="40"/>
      <c r="DSJ552" s="40"/>
      <c r="DSK552" s="40"/>
      <c r="DSL552" s="40"/>
      <c r="DSM552" s="40"/>
      <c r="DSN552" s="40"/>
      <c r="DSO552" s="40"/>
      <c r="DSP552" s="40"/>
      <c r="DSQ552" s="40"/>
      <c r="DSR552" s="40"/>
      <c r="DSS552" s="40"/>
      <c r="DST552" s="40"/>
      <c r="DSU552" s="40"/>
      <c r="DSV552" s="40"/>
      <c r="DSW552" s="40"/>
      <c r="DSX552" s="40"/>
      <c r="DSY552" s="40"/>
      <c r="DSZ552" s="40"/>
      <c r="DTA552" s="40"/>
      <c r="DTB552" s="40"/>
      <c r="DTC552" s="40"/>
      <c r="DTD552" s="40"/>
      <c r="DTE552" s="40"/>
      <c r="DTF552" s="40"/>
      <c r="DTG552" s="40"/>
      <c r="DTH552" s="40"/>
      <c r="DTI552" s="40"/>
      <c r="DTJ552" s="40"/>
      <c r="DTK552" s="40"/>
      <c r="DTL552" s="40"/>
      <c r="DTM552" s="40"/>
      <c r="DTN552" s="40"/>
      <c r="DTO552" s="40"/>
      <c r="DTP552" s="40"/>
      <c r="DTQ552" s="40"/>
      <c r="DTR552" s="40"/>
      <c r="DTS552" s="40"/>
      <c r="DTT552" s="40"/>
      <c r="DTU552" s="40"/>
      <c r="DTV552" s="40"/>
      <c r="DTW552" s="40"/>
      <c r="DTX552" s="40"/>
      <c r="DTY552" s="40"/>
      <c r="DTZ552" s="40"/>
      <c r="DUA552" s="40"/>
      <c r="DUB552" s="40"/>
      <c r="DUC552" s="40"/>
      <c r="DUD552" s="40"/>
      <c r="DUE552" s="40"/>
      <c r="DUF552" s="40"/>
      <c r="DUG552" s="40"/>
      <c r="DUH552" s="40"/>
      <c r="DUI552" s="40"/>
      <c r="DUJ552" s="40"/>
      <c r="DUK552" s="40"/>
      <c r="DUL552" s="40"/>
      <c r="DUM552" s="40"/>
      <c r="DUN552" s="40"/>
      <c r="DUO552" s="40"/>
      <c r="DUP552" s="40"/>
      <c r="DUQ552" s="40"/>
      <c r="DUR552" s="40"/>
      <c r="DUS552" s="40"/>
      <c r="DUT552" s="40"/>
      <c r="DUU552" s="40"/>
      <c r="DUV552" s="40"/>
      <c r="DUW552" s="40"/>
      <c r="DUX552" s="40"/>
      <c r="DUY552" s="40"/>
      <c r="DUZ552" s="40"/>
      <c r="DVA552" s="40"/>
      <c r="DVB552" s="40"/>
      <c r="DVC552" s="40"/>
      <c r="DVD552" s="40"/>
      <c r="DVE552" s="40"/>
      <c r="DVF552" s="40"/>
      <c r="DVG552" s="40"/>
      <c r="DVH552" s="40"/>
      <c r="DVI552" s="40"/>
      <c r="DVJ552" s="40"/>
      <c r="DVK552" s="40"/>
      <c r="DVL552" s="40"/>
      <c r="DVM552" s="40"/>
      <c r="DVN552" s="40"/>
      <c r="DVO552" s="40"/>
      <c r="DVP552" s="40"/>
      <c r="DVQ552" s="40"/>
      <c r="DVR552" s="40"/>
      <c r="DVS552" s="40"/>
      <c r="DVT552" s="40"/>
      <c r="DVU552" s="40"/>
      <c r="DVV552" s="40"/>
      <c r="DVW552" s="40"/>
      <c r="DVX552" s="40"/>
      <c r="DVY552" s="40"/>
      <c r="DVZ552" s="40"/>
      <c r="DWA552" s="40"/>
      <c r="DWB552" s="40"/>
      <c r="DWC552" s="40"/>
      <c r="DWD552" s="40"/>
      <c r="DWE552" s="40"/>
      <c r="DWF552" s="40"/>
      <c r="DWG552" s="40"/>
      <c r="DWH552" s="40"/>
      <c r="DWI552" s="40"/>
      <c r="DWJ552" s="40"/>
      <c r="DWK552" s="40"/>
      <c r="DWL552" s="40"/>
      <c r="DWM552" s="40"/>
      <c r="DWN552" s="40"/>
      <c r="DWO552" s="40"/>
      <c r="DWP552" s="40"/>
      <c r="DWQ552" s="40"/>
      <c r="DWR552" s="40"/>
      <c r="DWS552" s="40"/>
      <c r="DWT552" s="40"/>
      <c r="DWU552" s="40"/>
      <c r="DWV552" s="40"/>
      <c r="DWW552" s="40"/>
      <c r="DWX552" s="40"/>
      <c r="DWY552" s="40"/>
      <c r="DWZ552" s="40"/>
      <c r="DXA552" s="40"/>
      <c r="DXB552" s="40"/>
      <c r="DXC552" s="40"/>
      <c r="DXD552" s="40"/>
      <c r="DXE552" s="40"/>
      <c r="DXF552" s="40"/>
      <c r="DXG552" s="40"/>
      <c r="DXH552" s="40"/>
      <c r="DXI552" s="40"/>
      <c r="DXJ552" s="40"/>
      <c r="DXK552" s="40"/>
      <c r="DXL552" s="40"/>
      <c r="DXM552" s="40"/>
      <c r="DXN552" s="40"/>
      <c r="DXO552" s="40"/>
      <c r="DXP552" s="40"/>
      <c r="DXQ552" s="40"/>
      <c r="DXR552" s="40"/>
      <c r="DXS552" s="40"/>
      <c r="DXT552" s="40"/>
      <c r="DXU552" s="40"/>
      <c r="DXV552" s="40"/>
      <c r="DXW552" s="40"/>
      <c r="DXX552" s="40"/>
      <c r="DXY552" s="40"/>
      <c r="DXZ552" s="40"/>
      <c r="DYA552" s="40"/>
      <c r="DYB552" s="40"/>
      <c r="DYC552" s="40"/>
      <c r="DYD552" s="40"/>
      <c r="DYE552" s="40"/>
      <c r="DYF552" s="40"/>
      <c r="DYG552" s="40"/>
      <c r="DYH552" s="40"/>
      <c r="DYI552" s="40"/>
      <c r="DYJ552" s="40"/>
      <c r="DYK552" s="40"/>
      <c r="DYL552" s="40"/>
      <c r="DYM552" s="40"/>
      <c r="DYN552" s="40"/>
      <c r="DYO552" s="40"/>
      <c r="DYP552" s="40"/>
      <c r="DYQ552" s="40"/>
      <c r="DYR552" s="40"/>
      <c r="DYS552" s="40"/>
      <c r="DYT552" s="40"/>
      <c r="DYU552" s="40"/>
      <c r="DYV552" s="40"/>
      <c r="DYW552" s="40"/>
      <c r="DYX552" s="40"/>
      <c r="DYY552" s="40"/>
      <c r="DYZ552" s="40"/>
      <c r="DZA552" s="40"/>
      <c r="DZB552" s="40"/>
      <c r="DZC552" s="40"/>
      <c r="DZD552" s="40"/>
      <c r="DZE552" s="40"/>
      <c r="DZF552" s="40"/>
      <c r="DZG552" s="40"/>
      <c r="DZH552" s="40"/>
      <c r="DZI552" s="40"/>
      <c r="DZJ552" s="40"/>
      <c r="DZK552" s="40"/>
      <c r="DZL552" s="40"/>
      <c r="DZM552" s="40"/>
      <c r="DZN552" s="40"/>
      <c r="DZO552" s="40"/>
      <c r="DZP552" s="40"/>
      <c r="DZQ552" s="40"/>
      <c r="DZR552" s="40"/>
      <c r="DZS552" s="40"/>
      <c r="DZT552" s="40"/>
      <c r="DZU552" s="40"/>
      <c r="DZV552" s="40"/>
      <c r="DZW552" s="40"/>
      <c r="DZX552" s="40"/>
      <c r="DZY552" s="40"/>
      <c r="DZZ552" s="40"/>
      <c r="EAA552" s="40"/>
      <c r="EAB552" s="40"/>
      <c r="EAC552" s="40"/>
      <c r="EAD552" s="40"/>
      <c r="EAE552" s="40"/>
      <c r="EAF552" s="40"/>
      <c r="EAG552" s="40"/>
      <c r="EAH552" s="40"/>
      <c r="EAI552" s="40"/>
      <c r="EAJ552" s="40"/>
      <c r="EAK552" s="40"/>
      <c r="EAL552" s="40"/>
      <c r="EAM552" s="40"/>
      <c r="EAN552" s="40"/>
      <c r="EAO552" s="40"/>
      <c r="EAP552" s="40"/>
      <c r="EAQ552" s="40"/>
      <c r="EAR552" s="40"/>
      <c r="EAS552" s="40"/>
      <c r="EAT552" s="40"/>
      <c r="EAU552" s="40"/>
      <c r="EAV552" s="40"/>
      <c r="EAW552" s="40"/>
      <c r="EAX552" s="40"/>
      <c r="EAY552" s="40"/>
      <c r="EAZ552" s="40"/>
      <c r="EBA552" s="40"/>
      <c r="EBB552" s="40"/>
      <c r="EBC552" s="40"/>
      <c r="EBD552" s="40"/>
      <c r="EBE552" s="40"/>
      <c r="EBF552" s="40"/>
      <c r="EBG552" s="40"/>
      <c r="EBH552" s="40"/>
      <c r="EBI552" s="40"/>
      <c r="EBJ552" s="40"/>
      <c r="EBK552" s="40"/>
      <c r="EBL552" s="40"/>
      <c r="EBM552" s="40"/>
      <c r="EBN552" s="40"/>
      <c r="EBO552" s="40"/>
      <c r="EBP552" s="40"/>
      <c r="EBQ552" s="40"/>
      <c r="EBR552" s="40"/>
      <c r="EBS552" s="40"/>
      <c r="EBT552" s="40"/>
      <c r="EBU552" s="40"/>
      <c r="EBV552" s="40"/>
      <c r="EBW552" s="40"/>
      <c r="EBX552" s="40"/>
      <c r="EBY552" s="40"/>
      <c r="EBZ552" s="40"/>
      <c r="ECA552" s="40"/>
      <c r="ECB552" s="40"/>
      <c r="ECC552" s="40"/>
      <c r="ECD552" s="40"/>
      <c r="ECE552" s="40"/>
      <c r="ECF552" s="40"/>
      <c r="ECG552" s="40"/>
      <c r="ECH552" s="40"/>
      <c r="ECI552" s="40"/>
      <c r="ECJ552" s="40"/>
      <c r="ECK552" s="40"/>
      <c r="ECL552" s="40"/>
      <c r="ECM552" s="40"/>
      <c r="ECN552" s="40"/>
      <c r="ECO552" s="40"/>
      <c r="ECP552" s="40"/>
      <c r="ECQ552" s="40"/>
      <c r="ECR552" s="40"/>
      <c r="ECS552" s="40"/>
      <c r="ECT552" s="40"/>
      <c r="ECU552" s="40"/>
      <c r="ECV552" s="40"/>
      <c r="ECW552" s="40"/>
      <c r="ECX552" s="40"/>
      <c r="ECY552" s="40"/>
      <c r="ECZ552" s="40"/>
      <c r="EDA552" s="40"/>
      <c r="EDB552" s="40"/>
      <c r="EDC552" s="40"/>
      <c r="EDD552" s="40"/>
      <c r="EDE552" s="40"/>
      <c r="EDF552" s="40"/>
      <c r="EDG552" s="40"/>
      <c r="EDH552" s="40"/>
      <c r="EDI552" s="40"/>
      <c r="EDJ552" s="40"/>
      <c r="EDK552" s="40"/>
      <c r="EDL552" s="40"/>
      <c r="EDM552" s="40"/>
      <c r="EDN552" s="40"/>
      <c r="EDO552" s="40"/>
      <c r="EDP552" s="40"/>
      <c r="EDQ552" s="40"/>
      <c r="EDR552" s="40"/>
      <c r="EDS552" s="40"/>
      <c r="EDT552" s="40"/>
      <c r="EDU552" s="40"/>
      <c r="EDV552" s="40"/>
      <c r="EDW552" s="40"/>
      <c r="EDX552" s="40"/>
      <c r="EDY552" s="40"/>
      <c r="EDZ552" s="40"/>
      <c r="EEA552" s="40"/>
      <c r="EEB552" s="40"/>
      <c r="EEC552" s="40"/>
      <c r="EED552" s="40"/>
      <c r="EEE552" s="40"/>
      <c r="EEF552" s="40"/>
      <c r="EEG552" s="40"/>
      <c r="EEH552" s="40"/>
      <c r="EEI552" s="40"/>
      <c r="EEJ552" s="40"/>
      <c r="EEK552" s="40"/>
      <c r="EEL552" s="40"/>
      <c r="EEM552" s="40"/>
      <c r="EEN552" s="40"/>
      <c r="EEO552" s="40"/>
      <c r="EEP552" s="40"/>
      <c r="EEQ552" s="40"/>
      <c r="EER552" s="40"/>
      <c r="EES552" s="40"/>
      <c r="EET552" s="40"/>
      <c r="EEU552" s="40"/>
      <c r="EEV552" s="40"/>
      <c r="EEW552" s="40"/>
      <c r="EEX552" s="40"/>
      <c r="EEY552" s="40"/>
      <c r="EEZ552" s="40"/>
      <c r="EFA552" s="40"/>
      <c r="EFB552" s="40"/>
      <c r="EFC552" s="40"/>
      <c r="EFD552" s="40"/>
      <c r="EFE552" s="40"/>
      <c r="EFF552" s="40"/>
      <c r="EFG552" s="40"/>
      <c r="EFH552" s="40"/>
      <c r="EFI552" s="40"/>
      <c r="EFJ552" s="40"/>
      <c r="EFK552" s="40"/>
      <c r="EFL552" s="40"/>
      <c r="EFM552" s="40"/>
      <c r="EFN552" s="40"/>
      <c r="EFO552" s="40"/>
      <c r="EFP552" s="40"/>
      <c r="EFQ552" s="40"/>
      <c r="EFR552" s="40"/>
      <c r="EFS552" s="40"/>
      <c r="EFT552" s="40"/>
      <c r="EFU552" s="40"/>
      <c r="EFV552" s="40"/>
      <c r="EFW552" s="40"/>
      <c r="EFX552" s="40"/>
      <c r="EFY552" s="40"/>
      <c r="EFZ552" s="40"/>
      <c r="EGA552" s="40"/>
      <c r="EGB552" s="40"/>
      <c r="EGC552" s="40"/>
      <c r="EGD552" s="40"/>
      <c r="EGE552" s="40"/>
      <c r="EGF552" s="40"/>
      <c r="EGG552" s="40"/>
      <c r="EGH552" s="40"/>
      <c r="EGI552" s="40"/>
      <c r="EGJ552" s="40"/>
      <c r="EGK552" s="40"/>
      <c r="EGL552" s="40"/>
      <c r="EGM552" s="40"/>
      <c r="EGN552" s="40"/>
      <c r="EGO552" s="40"/>
      <c r="EGP552" s="40"/>
      <c r="EGQ552" s="40"/>
      <c r="EGR552" s="40"/>
      <c r="EGS552" s="40"/>
      <c r="EGT552" s="40"/>
      <c r="EGU552" s="40"/>
      <c r="EGV552" s="40"/>
      <c r="EGW552" s="40"/>
      <c r="EGX552" s="40"/>
      <c r="EGY552" s="40"/>
      <c r="EGZ552" s="40"/>
      <c r="EHA552" s="40"/>
      <c r="EHB552" s="40"/>
      <c r="EHC552" s="40"/>
      <c r="EHD552" s="40"/>
      <c r="EHE552" s="40"/>
      <c r="EHF552" s="40"/>
      <c r="EHG552" s="40"/>
      <c r="EHH552" s="40"/>
      <c r="EHI552" s="40"/>
      <c r="EHJ552" s="40"/>
      <c r="EHK552" s="40"/>
      <c r="EHL552" s="40"/>
      <c r="EHM552" s="40"/>
      <c r="EHN552" s="40"/>
      <c r="EHO552" s="40"/>
      <c r="EHP552" s="40"/>
      <c r="EHQ552" s="40"/>
      <c r="EHR552" s="40"/>
      <c r="EHS552" s="40"/>
      <c r="EHT552" s="40"/>
      <c r="EHU552" s="40"/>
      <c r="EHV552" s="40"/>
      <c r="EHW552" s="40"/>
      <c r="EHX552" s="40"/>
      <c r="EHY552" s="40"/>
      <c r="EHZ552" s="40"/>
      <c r="EIA552" s="40"/>
      <c r="EIB552" s="40"/>
      <c r="EIC552" s="40"/>
      <c r="EID552" s="40"/>
      <c r="EIE552" s="40"/>
      <c r="EIF552" s="40"/>
      <c r="EIG552" s="40"/>
      <c r="EIH552" s="40"/>
      <c r="EII552" s="40"/>
      <c r="EIJ552" s="40"/>
      <c r="EIK552" s="40"/>
      <c r="EIL552" s="40"/>
      <c r="EIM552" s="40"/>
      <c r="EIN552" s="40"/>
      <c r="EIO552" s="40"/>
      <c r="EIP552" s="40"/>
      <c r="EIQ552" s="40"/>
      <c r="EIR552" s="40"/>
      <c r="EIS552" s="40"/>
      <c r="EIT552" s="40"/>
      <c r="EIU552" s="40"/>
      <c r="EIV552" s="40"/>
      <c r="EIW552" s="40"/>
      <c r="EIX552" s="40"/>
      <c r="EIY552" s="40"/>
      <c r="EIZ552" s="40"/>
      <c r="EJA552" s="40"/>
      <c r="EJB552" s="40"/>
      <c r="EJC552" s="40"/>
      <c r="EJD552" s="40"/>
      <c r="EJE552" s="40"/>
      <c r="EJF552" s="40"/>
      <c r="EJG552" s="40"/>
      <c r="EJH552" s="40"/>
      <c r="EJI552" s="40"/>
      <c r="EJJ552" s="40"/>
      <c r="EJK552" s="40"/>
      <c r="EJL552" s="40"/>
      <c r="EJM552" s="40"/>
      <c r="EJN552" s="40"/>
      <c r="EJO552" s="40"/>
      <c r="EJP552" s="40"/>
      <c r="EJQ552" s="40"/>
      <c r="EJR552" s="40"/>
      <c r="EJS552" s="40"/>
      <c r="EJT552" s="40"/>
      <c r="EJU552" s="40"/>
      <c r="EJV552" s="40"/>
      <c r="EJW552" s="40"/>
      <c r="EJX552" s="40"/>
      <c r="EJY552" s="40"/>
      <c r="EJZ552" s="40"/>
      <c r="EKA552" s="40"/>
      <c r="EKB552" s="40"/>
      <c r="EKC552" s="40"/>
      <c r="EKD552" s="40"/>
      <c r="EKE552" s="40"/>
      <c r="EKF552" s="40"/>
      <c r="EKG552" s="40"/>
      <c r="EKH552" s="40"/>
      <c r="EKI552" s="40"/>
      <c r="EKJ552" s="40"/>
      <c r="EKK552" s="40"/>
      <c r="EKL552" s="40"/>
      <c r="EKM552" s="40"/>
      <c r="EKN552" s="40"/>
      <c r="EKO552" s="40"/>
      <c r="EKP552" s="40"/>
      <c r="EKQ552" s="40"/>
      <c r="EKR552" s="40"/>
      <c r="EKS552" s="40"/>
      <c r="EKT552" s="40"/>
      <c r="EKU552" s="40"/>
      <c r="EKV552" s="40"/>
      <c r="EKW552" s="40"/>
      <c r="EKX552" s="40"/>
      <c r="EKY552" s="40"/>
      <c r="EKZ552" s="40"/>
      <c r="ELA552" s="40"/>
      <c r="ELB552" s="40"/>
      <c r="ELC552" s="40"/>
      <c r="ELD552" s="40"/>
      <c r="ELE552" s="40"/>
      <c r="ELF552" s="40"/>
      <c r="ELG552" s="40"/>
      <c r="ELH552" s="40"/>
      <c r="ELI552" s="40"/>
      <c r="ELJ552" s="40"/>
      <c r="ELK552" s="40"/>
      <c r="ELL552" s="40"/>
      <c r="ELM552" s="40"/>
      <c r="ELN552" s="40"/>
      <c r="ELO552" s="40"/>
      <c r="ELP552" s="40"/>
      <c r="ELQ552" s="40"/>
      <c r="ELR552" s="40"/>
      <c r="ELS552" s="40"/>
      <c r="ELT552" s="40"/>
      <c r="ELU552" s="40"/>
      <c r="ELV552" s="40"/>
      <c r="ELW552" s="40"/>
      <c r="ELX552" s="40"/>
      <c r="ELY552" s="40"/>
      <c r="ELZ552" s="40"/>
      <c r="EMA552" s="40"/>
      <c r="EMB552" s="40"/>
      <c r="EMC552" s="40"/>
      <c r="EMD552" s="40"/>
      <c r="EME552" s="40"/>
      <c r="EMF552" s="40"/>
      <c r="EMG552" s="40"/>
      <c r="EMH552" s="40"/>
      <c r="EMI552" s="40"/>
      <c r="EMJ552" s="40"/>
      <c r="EMK552" s="40"/>
      <c r="EML552" s="40"/>
      <c r="EMM552" s="40"/>
      <c r="EMN552" s="40"/>
      <c r="EMO552" s="40"/>
      <c r="EMP552" s="40"/>
      <c r="EMQ552" s="40"/>
      <c r="EMR552" s="40"/>
      <c r="EMS552" s="40"/>
      <c r="EMT552" s="40"/>
      <c r="EMU552" s="40"/>
      <c r="EMV552" s="40"/>
      <c r="EMW552" s="40"/>
      <c r="EMX552" s="40"/>
      <c r="EMY552" s="40"/>
      <c r="EMZ552" s="40"/>
      <c r="ENA552" s="40"/>
      <c r="ENB552" s="40"/>
      <c r="ENC552" s="40"/>
      <c r="END552" s="40"/>
      <c r="ENE552" s="40"/>
      <c r="ENF552" s="40"/>
      <c r="ENG552" s="40"/>
      <c r="ENH552" s="40"/>
      <c r="ENI552" s="40"/>
      <c r="ENJ552" s="40"/>
      <c r="ENK552" s="40"/>
      <c r="ENL552" s="40"/>
      <c r="ENM552" s="40"/>
      <c r="ENN552" s="40"/>
      <c r="ENO552" s="40"/>
      <c r="ENP552" s="40"/>
      <c r="ENQ552" s="40"/>
      <c r="ENR552" s="40"/>
      <c r="ENS552" s="40"/>
      <c r="ENT552" s="40"/>
      <c r="ENU552" s="40"/>
      <c r="ENV552" s="40"/>
      <c r="ENW552" s="40"/>
      <c r="ENX552" s="40"/>
      <c r="ENY552" s="40"/>
      <c r="ENZ552" s="40"/>
      <c r="EOA552" s="40"/>
      <c r="EOB552" s="40"/>
      <c r="EOC552" s="40"/>
      <c r="EOD552" s="40"/>
      <c r="EOE552" s="40"/>
      <c r="EOF552" s="40"/>
      <c r="EOG552" s="40"/>
      <c r="EOH552" s="40"/>
      <c r="EOI552" s="40"/>
      <c r="EOJ552" s="40"/>
      <c r="EOK552" s="40"/>
      <c r="EOL552" s="40"/>
      <c r="EOM552" s="40"/>
      <c r="EON552" s="40"/>
      <c r="EOO552" s="40"/>
      <c r="EOP552" s="40"/>
      <c r="EOQ552" s="40"/>
      <c r="EOR552" s="40"/>
      <c r="EOS552" s="40"/>
      <c r="EOT552" s="40"/>
      <c r="EOU552" s="40"/>
      <c r="EOV552" s="40"/>
      <c r="EOW552" s="40"/>
      <c r="EOX552" s="40"/>
      <c r="EOY552" s="40"/>
      <c r="EOZ552" s="40"/>
      <c r="EPA552" s="40"/>
      <c r="EPB552" s="40"/>
      <c r="EPC552" s="40"/>
      <c r="EPD552" s="40"/>
      <c r="EPE552" s="40"/>
      <c r="EPF552" s="40"/>
      <c r="EPG552" s="40"/>
      <c r="EPH552" s="40"/>
      <c r="EPI552" s="40"/>
      <c r="EPJ552" s="40"/>
      <c r="EPK552" s="40"/>
      <c r="EPL552" s="40"/>
      <c r="EPM552" s="40"/>
      <c r="EPN552" s="40"/>
      <c r="EPO552" s="40"/>
      <c r="EPP552" s="40"/>
      <c r="EPQ552" s="40"/>
      <c r="EPR552" s="40"/>
      <c r="EPS552" s="40"/>
      <c r="EPT552" s="40"/>
      <c r="EPU552" s="40"/>
      <c r="EPV552" s="40"/>
      <c r="EPW552" s="40"/>
      <c r="EPX552" s="40"/>
      <c r="EPY552" s="40"/>
      <c r="EPZ552" s="40"/>
      <c r="EQA552" s="40"/>
      <c r="EQB552" s="40"/>
      <c r="EQC552" s="40"/>
      <c r="EQD552" s="40"/>
      <c r="EQE552" s="40"/>
      <c r="EQF552" s="40"/>
      <c r="EQG552" s="40"/>
      <c r="EQH552" s="40"/>
      <c r="EQI552" s="40"/>
      <c r="EQJ552" s="40"/>
      <c r="EQK552" s="40"/>
      <c r="EQL552" s="40"/>
      <c r="EQM552" s="40"/>
      <c r="EQN552" s="40"/>
      <c r="EQO552" s="40"/>
      <c r="EQP552" s="40"/>
      <c r="EQQ552" s="40"/>
      <c r="EQR552" s="40"/>
      <c r="EQS552" s="40"/>
      <c r="EQT552" s="40"/>
      <c r="EQU552" s="40"/>
      <c r="EQV552" s="40"/>
      <c r="EQW552" s="40"/>
      <c r="EQX552" s="40"/>
      <c r="EQY552" s="40"/>
      <c r="EQZ552" s="40"/>
      <c r="ERA552" s="40"/>
      <c r="ERB552" s="40"/>
      <c r="ERC552" s="40"/>
      <c r="ERD552" s="40"/>
      <c r="ERE552" s="40"/>
      <c r="ERF552" s="40"/>
      <c r="ERG552" s="40"/>
      <c r="ERH552" s="40"/>
      <c r="ERI552" s="40"/>
      <c r="ERJ552" s="40"/>
      <c r="ERK552" s="40"/>
      <c r="ERL552" s="40"/>
      <c r="ERM552" s="40"/>
      <c r="ERN552" s="40"/>
      <c r="ERO552" s="40"/>
      <c r="ERP552" s="40"/>
      <c r="ERQ552" s="40"/>
      <c r="ERR552" s="40"/>
      <c r="ERS552" s="40"/>
      <c r="ERT552" s="40"/>
      <c r="ERU552" s="40"/>
      <c r="ERV552" s="40"/>
      <c r="ERW552" s="40"/>
      <c r="ERX552" s="40"/>
      <c r="ERY552" s="40"/>
      <c r="ERZ552" s="40"/>
      <c r="ESA552" s="40"/>
      <c r="ESB552" s="40"/>
      <c r="ESC552" s="40"/>
      <c r="ESD552" s="40"/>
      <c r="ESE552" s="40"/>
      <c r="ESF552" s="40"/>
      <c r="ESG552" s="40"/>
      <c r="ESH552" s="40"/>
      <c r="ESI552" s="40"/>
      <c r="ESJ552" s="40"/>
      <c r="ESK552" s="40"/>
      <c r="ESL552" s="40"/>
      <c r="ESM552" s="40"/>
      <c r="ESN552" s="40"/>
      <c r="ESO552" s="40"/>
      <c r="ESP552" s="40"/>
      <c r="ESQ552" s="40"/>
      <c r="ESR552" s="40"/>
      <c r="ESS552" s="40"/>
      <c r="EST552" s="40"/>
      <c r="ESU552" s="40"/>
      <c r="ESV552" s="40"/>
      <c r="ESW552" s="40"/>
      <c r="ESX552" s="40"/>
      <c r="ESY552" s="40"/>
      <c r="ESZ552" s="40"/>
      <c r="ETA552" s="40"/>
      <c r="ETB552" s="40"/>
      <c r="ETC552" s="40"/>
      <c r="ETD552" s="40"/>
      <c r="ETE552" s="40"/>
      <c r="ETF552" s="40"/>
      <c r="ETG552" s="40"/>
      <c r="ETH552" s="40"/>
      <c r="ETI552" s="40"/>
      <c r="ETJ552" s="40"/>
      <c r="ETK552" s="40"/>
      <c r="ETL552" s="40"/>
      <c r="ETM552" s="40"/>
      <c r="ETN552" s="40"/>
      <c r="ETO552" s="40"/>
      <c r="ETP552" s="40"/>
      <c r="ETQ552" s="40"/>
      <c r="ETR552" s="40"/>
      <c r="ETS552" s="40"/>
      <c r="ETT552" s="40"/>
      <c r="ETU552" s="40"/>
      <c r="ETV552" s="40"/>
      <c r="ETW552" s="40"/>
      <c r="ETX552" s="40"/>
      <c r="ETY552" s="40"/>
      <c r="ETZ552" s="40"/>
      <c r="EUA552" s="40"/>
      <c r="EUB552" s="40"/>
      <c r="EUC552" s="40"/>
      <c r="EUD552" s="40"/>
      <c r="EUE552" s="40"/>
      <c r="EUF552" s="40"/>
      <c r="EUG552" s="40"/>
      <c r="EUH552" s="40"/>
      <c r="EUI552" s="40"/>
      <c r="EUJ552" s="40"/>
      <c r="EUK552" s="40"/>
      <c r="EUL552" s="40"/>
      <c r="EUM552" s="40"/>
      <c r="EUN552" s="40"/>
      <c r="EUO552" s="40"/>
      <c r="EUP552" s="40"/>
      <c r="EUQ552" s="40"/>
      <c r="EUR552" s="40"/>
      <c r="EUS552" s="40"/>
      <c r="EUT552" s="40"/>
      <c r="EUU552" s="40"/>
      <c r="EUV552" s="40"/>
      <c r="EUW552" s="40"/>
      <c r="EUX552" s="40"/>
      <c r="EUY552" s="40"/>
      <c r="EUZ552" s="40"/>
      <c r="EVA552" s="40"/>
      <c r="EVB552" s="40"/>
      <c r="EVC552" s="40"/>
      <c r="EVD552" s="40"/>
      <c r="EVE552" s="40"/>
      <c r="EVF552" s="40"/>
      <c r="EVG552" s="40"/>
      <c r="EVH552" s="40"/>
      <c r="EVI552" s="40"/>
      <c r="EVJ552" s="40"/>
      <c r="EVK552" s="40"/>
      <c r="EVL552" s="40"/>
      <c r="EVM552" s="40"/>
      <c r="EVN552" s="40"/>
      <c r="EVO552" s="40"/>
      <c r="EVP552" s="40"/>
      <c r="EVQ552" s="40"/>
      <c r="EVR552" s="40"/>
      <c r="EVS552" s="40"/>
      <c r="EVT552" s="40"/>
      <c r="EVU552" s="40"/>
      <c r="EVV552" s="40"/>
      <c r="EVW552" s="40"/>
      <c r="EVX552" s="40"/>
      <c r="EVY552" s="40"/>
      <c r="EVZ552" s="40"/>
      <c r="EWA552" s="40"/>
      <c r="EWB552" s="40"/>
      <c r="EWC552" s="40"/>
      <c r="EWD552" s="40"/>
      <c r="EWE552" s="40"/>
      <c r="EWF552" s="40"/>
      <c r="EWG552" s="40"/>
      <c r="EWH552" s="40"/>
      <c r="EWI552" s="40"/>
      <c r="EWJ552" s="40"/>
      <c r="EWK552" s="40"/>
      <c r="EWL552" s="40"/>
      <c r="EWM552" s="40"/>
      <c r="EWN552" s="40"/>
      <c r="EWO552" s="40"/>
      <c r="EWP552" s="40"/>
      <c r="EWQ552" s="40"/>
      <c r="EWR552" s="40"/>
      <c r="EWS552" s="40"/>
      <c r="EWT552" s="40"/>
      <c r="EWU552" s="40"/>
      <c r="EWV552" s="40"/>
      <c r="EWW552" s="40"/>
      <c r="EWX552" s="40"/>
      <c r="EWY552" s="40"/>
      <c r="EWZ552" s="40"/>
      <c r="EXA552" s="40"/>
      <c r="EXB552" s="40"/>
      <c r="EXC552" s="40"/>
      <c r="EXD552" s="40"/>
      <c r="EXE552" s="40"/>
      <c r="EXF552" s="40"/>
      <c r="EXG552" s="40"/>
      <c r="EXH552" s="40"/>
      <c r="EXI552" s="40"/>
      <c r="EXJ552" s="40"/>
      <c r="EXK552" s="40"/>
      <c r="EXL552" s="40"/>
      <c r="EXM552" s="40"/>
      <c r="EXN552" s="40"/>
      <c r="EXO552" s="40"/>
      <c r="EXP552" s="40"/>
      <c r="EXQ552" s="40"/>
      <c r="EXR552" s="40"/>
      <c r="EXS552" s="40"/>
      <c r="EXT552" s="40"/>
      <c r="EXU552" s="40"/>
      <c r="EXV552" s="40"/>
      <c r="EXW552" s="40"/>
      <c r="EXX552" s="40"/>
      <c r="EXY552" s="40"/>
      <c r="EXZ552" s="40"/>
      <c r="EYA552" s="40"/>
      <c r="EYB552" s="40"/>
      <c r="EYC552" s="40"/>
      <c r="EYD552" s="40"/>
      <c r="EYE552" s="40"/>
      <c r="EYF552" s="40"/>
      <c r="EYG552" s="40"/>
      <c r="EYH552" s="40"/>
      <c r="EYI552" s="40"/>
      <c r="EYJ552" s="40"/>
      <c r="EYK552" s="40"/>
      <c r="EYL552" s="40"/>
      <c r="EYM552" s="40"/>
      <c r="EYN552" s="40"/>
      <c r="EYO552" s="40"/>
      <c r="EYP552" s="40"/>
      <c r="EYQ552" s="40"/>
      <c r="EYR552" s="40"/>
      <c r="EYS552" s="40"/>
      <c r="EYT552" s="40"/>
      <c r="EYU552" s="40"/>
      <c r="EYV552" s="40"/>
      <c r="EYW552" s="40"/>
      <c r="EYX552" s="40"/>
      <c r="EYY552" s="40"/>
      <c r="EYZ552" s="40"/>
      <c r="EZA552" s="40"/>
      <c r="EZB552" s="40"/>
      <c r="EZC552" s="40"/>
      <c r="EZD552" s="40"/>
      <c r="EZE552" s="40"/>
      <c r="EZF552" s="40"/>
      <c r="EZG552" s="40"/>
      <c r="EZH552" s="40"/>
      <c r="EZI552" s="40"/>
      <c r="EZJ552" s="40"/>
      <c r="EZK552" s="40"/>
      <c r="EZL552" s="40"/>
      <c r="EZM552" s="40"/>
      <c r="EZN552" s="40"/>
      <c r="EZO552" s="40"/>
      <c r="EZP552" s="40"/>
      <c r="EZQ552" s="40"/>
      <c r="EZR552" s="40"/>
      <c r="EZS552" s="40"/>
      <c r="EZT552" s="40"/>
      <c r="EZU552" s="40"/>
      <c r="EZV552" s="40"/>
      <c r="EZW552" s="40"/>
      <c r="EZX552" s="40"/>
      <c r="EZY552" s="40"/>
      <c r="EZZ552" s="40"/>
      <c r="FAA552" s="40"/>
      <c r="FAB552" s="40"/>
      <c r="FAC552" s="40"/>
      <c r="FAD552" s="40"/>
      <c r="FAE552" s="40"/>
      <c r="FAF552" s="40"/>
      <c r="FAG552" s="40"/>
      <c r="FAH552" s="40"/>
      <c r="FAI552" s="40"/>
      <c r="FAJ552" s="40"/>
      <c r="FAK552" s="40"/>
      <c r="FAL552" s="40"/>
      <c r="FAM552" s="40"/>
      <c r="FAN552" s="40"/>
      <c r="FAO552" s="40"/>
      <c r="FAP552" s="40"/>
      <c r="FAQ552" s="40"/>
      <c r="FAR552" s="40"/>
      <c r="FAS552" s="40"/>
      <c r="FAT552" s="40"/>
      <c r="FAU552" s="40"/>
      <c r="FAV552" s="40"/>
      <c r="FAW552" s="40"/>
      <c r="FAX552" s="40"/>
      <c r="FAY552" s="40"/>
      <c r="FAZ552" s="40"/>
      <c r="FBA552" s="40"/>
      <c r="FBB552" s="40"/>
      <c r="FBC552" s="40"/>
      <c r="FBD552" s="40"/>
      <c r="FBE552" s="40"/>
      <c r="FBF552" s="40"/>
      <c r="FBG552" s="40"/>
      <c r="FBH552" s="40"/>
      <c r="FBI552" s="40"/>
      <c r="FBJ552" s="40"/>
      <c r="FBK552" s="40"/>
      <c r="FBL552" s="40"/>
      <c r="FBM552" s="40"/>
      <c r="FBN552" s="40"/>
      <c r="FBO552" s="40"/>
      <c r="FBP552" s="40"/>
      <c r="FBQ552" s="40"/>
      <c r="FBR552" s="40"/>
      <c r="FBS552" s="40"/>
      <c r="FBT552" s="40"/>
      <c r="FBU552" s="40"/>
      <c r="FBV552" s="40"/>
      <c r="FBW552" s="40"/>
      <c r="FBX552" s="40"/>
      <c r="FBY552" s="40"/>
      <c r="FBZ552" s="40"/>
      <c r="FCA552" s="40"/>
      <c r="FCB552" s="40"/>
      <c r="FCC552" s="40"/>
      <c r="FCD552" s="40"/>
      <c r="FCE552" s="40"/>
      <c r="FCF552" s="40"/>
      <c r="FCG552" s="40"/>
      <c r="FCH552" s="40"/>
      <c r="FCI552" s="40"/>
      <c r="FCJ552" s="40"/>
      <c r="FCK552" s="40"/>
      <c r="FCL552" s="40"/>
      <c r="FCM552" s="40"/>
      <c r="FCN552" s="40"/>
      <c r="FCO552" s="40"/>
      <c r="FCP552" s="40"/>
      <c r="FCQ552" s="40"/>
      <c r="FCR552" s="40"/>
      <c r="FCS552" s="40"/>
      <c r="FCT552" s="40"/>
      <c r="FCU552" s="40"/>
      <c r="FCV552" s="40"/>
      <c r="FCW552" s="40"/>
      <c r="FCX552" s="40"/>
      <c r="FCY552" s="40"/>
      <c r="FCZ552" s="40"/>
      <c r="FDA552" s="40"/>
      <c r="FDB552" s="40"/>
      <c r="FDC552" s="40"/>
      <c r="FDD552" s="40"/>
      <c r="FDE552" s="40"/>
      <c r="FDF552" s="40"/>
      <c r="FDG552" s="40"/>
      <c r="FDH552" s="40"/>
      <c r="FDI552" s="40"/>
      <c r="FDJ552" s="40"/>
      <c r="FDK552" s="40"/>
      <c r="FDL552" s="40"/>
      <c r="FDM552" s="40"/>
      <c r="FDN552" s="40"/>
      <c r="FDO552" s="40"/>
      <c r="FDP552" s="40"/>
      <c r="FDQ552" s="40"/>
      <c r="FDR552" s="40"/>
      <c r="FDS552" s="40"/>
      <c r="FDT552" s="40"/>
      <c r="FDU552" s="40"/>
      <c r="FDV552" s="40"/>
      <c r="FDW552" s="40"/>
      <c r="FDX552" s="40"/>
      <c r="FDY552" s="40"/>
      <c r="FDZ552" s="40"/>
      <c r="FEA552" s="40"/>
      <c r="FEB552" s="40"/>
      <c r="FEC552" s="40"/>
      <c r="FED552" s="40"/>
      <c r="FEE552" s="40"/>
      <c r="FEF552" s="40"/>
      <c r="FEG552" s="40"/>
      <c r="FEH552" s="40"/>
      <c r="FEI552" s="40"/>
      <c r="FEJ552" s="40"/>
      <c r="FEK552" s="40"/>
      <c r="FEL552" s="40"/>
      <c r="FEM552" s="40"/>
      <c r="FEN552" s="40"/>
      <c r="FEO552" s="40"/>
      <c r="FEP552" s="40"/>
      <c r="FEQ552" s="40"/>
      <c r="FER552" s="40"/>
      <c r="FES552" s="40"/>
      <c r="FET552" s="40"/>
      <c r="FEU552" s="40"/>
      <c r="FEV552" s="40"/>
      <c r="FEW552" s="40"/>
      <c r="FEX552" s="40"/>
      <c r="FEY552" s="40"/>
      <c r="FEZ552" s="40"/>
      <c r="FFA552" s="40"/>
      <c r="FFB552" s="40"/>
      <c r="FFC552" s="40"/>
      <c r="FFD552" s="40"/>
      <c r="FFE552" s="40"/>
      <c r="FFF552" s="40"/>
      <c r="FFG552" s="40"/>
      <c r="FFH552" s="40"/>
      <c r="FFI552" s="40"/>
      <c r="FFJ552" s="40"/>
      <c r="FFK552" s="40"/>
      <c r="FFL552" s="40"/>
      <c r="FFM552" s="40"/>
      <c r="FFN552" s="40"/>
      <c r="FFO552" s="40"/>
      <c r="FFP552" s="40"/>
      <c r="FFQ552" s="40"/>
      <c r="FFR552" s="40"/>
      <c r="FFS552" s="40"/>
      <c r="FFT552" s="40"/>
      <c r="FFU552" s="40"/>
      <c r="FFV552" s="40"/>
      <c r="FFW552" s="40"/>
      <c r="FFX552" s="40"/>
      <c r="FFY552" s="40"/>
      <c r="FFZ552" s="40"/>
      <c r="FGA552" s="40"/>
      <c r="FGB552" s="40"/>
      <c r="FGC552" s="40"/>
      <c r="FGD552" s="40"/>
      <c r="FGE552" s="40"/>
      <c r="FGF552" s="40"/>
      <c r="FGG552" s="40"/>
      <c r="FGH552" s="40"/>
      <c r="FGI552" s="40"/>
      <c r="FGJ552" s="40"/>
      <c r="FGK552" s="40"/>
      <c r="FGL552" s="40"/>
      <c r="FGM552" s="40"/>
      <c r="FGN552" s="40"/>
      <c r="FGO552" s="40"/>
      <c r="FGP552" s="40"/>
      <c r="FGQ552" s="40"/>
      <c r="FGR552" s="40"/>
      <c r="FGS552" s="40"/>
      <c r="FGT552" s="40"/>
      <c r="FGU552" s="40"/>
      <c r="FGV552" s="40"/>
      <c r="FGW552" s="40"/>
      <c r="FGX552" s="40"/>
      <c r="FGY552" s="40"/>
      <c r="FGZ552" s="40"/>
      <c r="FHA552" s="40"/>
      <c r="FHB552" s="40"/>
      <c r="FHC552" s="40"/>
      <c r="FHD552" s="40"/>
      <c r="FHE552" s="40"/>
      <c r="FHF552" s="40"/>
      <c r="FHG552" s="40"/>
      <c r="FHH552" s="40"/>
      <c r="FHI552" s="40"/>
      <c r="FHJ552" s="40"/>
      <c r="FHK552" s="40"/>
      <c r="FHL552" s="40"/>
      <c r="FHM552" s="40"/>
      <c r="FHN552" s="40"/>
      <c r="FHO552" s="40"/>
      <c r="FHP552" s="40"/>
      <c r="FHQ552" s="40"/>
      <c r="FHR552" s="40"/>
      <c r="FHS552" s="40"/>
      <c r="FHT552" s="40"/>
      <c r="FHU552" s="40"/>
      <c r="FHV552" s="40"/>
      <c r="FHW552" s="40"/>
      <c r="FHX552" s="40"/>
      <c r="FHY552" s="40"/>
      <c r="FHZ552" s="40"/>
      <c r="FIA552" s="40"/>
      <c r="FIB552" s="40"/>
      <c r="FIC552" s="40"/>
      <c r="FID552" s="40"/>
      <c r="FIE552" s="40"/>
      <c r="FIF552" s="40"/>
      <c r="FIG552" s="40"/>
      <c r="FIH552" s="40"/>
      <c r="FII552" s="40"/>
      <c r="FIJ552" s="40"/>
      <c r="FIK552" s="40"/>
      <c r="FIL552" s="40"/>
      <c r="FIM552" s="40"/>
      <c r="FIN552" s="40"/>
      <c r="FIO552" s="40"/>
      <c r="FIP552" s="40"/>
      <c r="FIQ552" s="40"/>
      <c r="FIR552" s="40"/>
      <c r="FIS552" s="40"/>
      <c r="FIT552" s="40"/>
      <c r="FIU552" s="40"/>
      <c r="FIV552" s="40"/>
      <c r="FIW552" s="40"/>
      <c r="FIX552" s="40"/>
      <c r="FIY552" s="40"/>
      <c r="FIZ552" s="40"/>
      <c r="FJA552" s="40"/>
      <c r="FJB552" s="40"/>
      <c r="FJC552" s="40"/>
      <c r="FJD552" s="40"/>
      <c r="FJE552" s="40"/>
      <c r="FJF552" s="40"/>
      <c r="FJG552" s="40"/>
      <c r="FJH552" s="40"/>
      <c r="FJI552" s="40"/>
      <c r="FJJ552" s="40"/>
      <c r="FJK552" s="40"/>
      <c r="FJL552" s="40"/>
      <c r="FJM552" s="40"/>
      <c r="FJN552" s="40"/>
      <c r="FJO552" s="40"/>
      <c r="FJP552" s="40"/>
      <c r="FJQ552" s="40"/>
      <c r="FJR552" s="40"/>
      <c r="FJS552" s="40"/>
      <c r="FJT552" s="40"/>
      <c r="FJU552" s="40"/>
      <c r="FJV552" s="40"/>
      <c r="FJW552" s="40"/>
      <c r="FJX552" s="40"/>
      <c r="FJY552" s="40"/>
      <c r="FJZ552" s="40"/>
      <c r="FKA552" s="40"/>
      <c r="FKB552" s="40"/>
      <c r="FKC552" s="40"/>
      <c r="FKD552" s="40"/>
      <c r="FKE552" s="40"/>
      <c r="FKF552" s="40"/>
      <c r="FKG552" s="40"/>
      <c r="FKH552" s="40"/>
      <c r="FKI552" s="40"/>
      <c r="FKJ552" s="40"/>
      <c r="FKK552" s="40"/>
      <c r="FKL552" s="40"/>
      <c r="FKM552" s="40"/>
      <c r="FKN552" s="40"/>
      <c r="FKO552" s="40"/>
      <c r="FKP552" s="40"/>
      <c r="FKQ552" s="40"/>
      <c r="FKR552" s="40"/>
      <c r="FKS552" s="40"/>
      <c r="FKT552" s="40"/>
      <c r="FKU552" s="40"/>
      <c r="FKV552" s="40"/>
      <c r="FKW552" s="40"/>
      <c r="FKX552" s="40"/>
      <c r="FKY552" s="40"/>
      <c r="FKZ552" s="40"/>
      <c r="FLA552" s="40"/>
      <c r="FLB552" s="40"/>
      <c r="FLC552" s="40"/>
      <c r="FLD552" s="40"/>
      <c r="FLE552" s="40"/>
      <c r="FLF552" s="40"/>
      <c r="FLG552" s="40"/>
      <c r="FLH552" s="40"/>
      <c r="FLI552" s="40"/>
      <c r="FLJ552" s="40"/>
      <c r="FLK552" s="40"/>
      <c r="FLL552" s="40"/>
      <c r="FLM552" s="40"/>
      <c r="FLN552" s="40"/>
      <c r="FLO552" s="40"/>
      <c r="FLP552" s="40"/>
      <c r="FLQ552" s="40"/>
      <c r="FLR552" s="40"/>
      <c r="FLS552" s="40"/>
      <c r="FLT552" s="40"/>
      <c r="FLU552" s="40"/>
      <c r="FLV552" s="40"/>
      <c r="FLW552" s="40"/>
      <c r="FLX552" s="40"/>
      <c r="FLY552" s="40"/>
      <c r="FLZ552" s="40"/>
      <c r="FMA552" s="40"/>
      <c r="FMB552" s="40"/>
      <c r="FMC552" s="40"/>
      <c r="FMD552" s="40"/>
      <c r="FME552" s="40"/>
      <c r="FMF552" s="40"/>
      <c r="FMG552" s="40"/>
      <c r="FMH552" s="40"/>
      <c r="FMI552" s="40"/>
      <c r="FMJ552" s="40"/>
      <c r="FMK552" s="40"/>
      <c r="FML552" s="40"/>
      <c r="FMM552" s="40"/>
      <c r="FMN552" s="40"/>
      <c r="FMO552" s="40"/>
      <c r="FMP552" s="40"/>
      <c r="FMQ552" s="40"/>
      <c r="FMR552" s="40"/>
      <c r="FMS552" s="40"/>
      <c r="FMT552" s="40"/>
      <c r="FMU552" s="40"/>
      <c r="FMV552" s="40"/>
      <c r="FMW552" s="40"/>
      <c r="FMX552" s="40"/>
      <c r="FMY552" s="40"/>
      <c r="FMZ552" s="40"/>
      <c r="FNA552" s="40"/>
      <c r="FNB552" s="40"/>
      <c r="FNC552" s="40"/>
      <c r="FND552" s="40"/>
      <c r="FNE552" s="40"/>
      <c r="FNF552" s="40"/>
      <c r="FNG552" s="40"/>
      <c r="FNH552" s="40"/>
      <c r="FNI552" s="40"/>
      <c r="FNJ552" s="40"/>
      <c r="FNK552" s="40"/>
      <c r="FNL552" s="40"/>
      <c r="FNM552" s="40"/>
      <c r="FNN552" s="40"/>
      <c r="FNO552" s="40"/>
      <c r="FNP552" s="40"/>
      <c r="FNQ552" s="40"/>
      <c r="FNR552" s="40"/>
      <c r="FNS552" s="40"/>
      <c r="FNT552" s="40"/>
      <c r="FNU552" s="40"/>
      <c r="FNV552" s="40"/>
      <c r="FNW552" s="40"/>
      <c r="FNX552" s="40"/>
      <c r="FNY552" s="40"/>
      <c r="FNZ552" s="40"/>
      <c r="FOA552" s="40"/>
      <c r="FOB552" s="40"/>
      <c r="FOC552" s="40"/>
      <c r="FOD552" s="40"/>
      <c r="FOE552" s="40"/>
      <c r="FOF552" s="40"/>
      <c r="FOG552" s="40"/>
      <c r="FOH552" s="40"/>
      <c r="FOI552" s="40"/>
      <c r="FOJ552" s="40"/>
      <c r="FOK552" s="40"/>
      <c r="FOL552" s="40"/>
      <c r="FOM552" s="40"/>
      <c r="FON552" s="40"/>
      <c r="FOO552" s="40"/>
      <c r="FOP552" s="40"/>
      <c r="FOQ552" s="40"/>
      <c r="FOR552" s="40"/>
      <c r="FOS552" s="40"/>
      <c r="FOT552" s="40"/>
      <c r="FOU552" s="40"/>
      <c r="FOV552" s="40"/>
      <c r="FOW552" s="40"/>
      <c r="FOX552" s="40"/>
      <c r="FOY552" s="40"/>
      <c r="FOZ552" s="40"/>
      <c r="FPA552" s="40"/>
      <c r="FPB552" s="40"/>
      <c r="FPC552" s="40"/>
      <c r="FPD552" s="40"/>
      <c r="FPE552" s="40"/>
      <c r="FPF552" s="40"/>
      <c r="FPG552" s="40"/>
      <c r="FPH552" s="40"/>
      <c r="FPI552" s="40"/>
      <c r="FPJ552" s="40"/>
      <c r="FPK552" s="40"/>
      <c r="FPL552" s="40"/>
      <c r="FPM552" s="40"/>
      <c r="FPN552" s="40"/>
      <c r="FPO552" s="40"/>
      <c r="FPP552" s="40"/>
      <c r="FPQ552" s="40"/>
      <c r="FPR552" s="40"/>
      <c r="FPS552" s="40"/>
      <c r="FPT552" s="40"/>
      <c r="FPU552" s="40"/>
      <c r="FPV552" s="40"/>
      <c r="FPW552" s="40"/>
      <c r="FPX552" s="40"/>
      <c r="FPY552" s="40"/>
      <c r="FPZ552" s="40"/>
      <c r="FQA552" s="40"/>
      <c r="FQB552" s="40"/>
      <c r="FQC552" s="40"/>
      <c r="FQD552" s="40"/>
      <c r="FQE552" s="40"/>
      <c r="FQF552" s="40"/>
      <c r="FQG552" s="40"/>
      <c r="FQH552" s="40"/>
      <c r="FQI552" s="40"/>
      <c r="FQJ552" s="40"/>
      <c r="FQK552" s="40"/>
      <c r="FQL552" s="40"/>
      <c r="FQM552" s="40"/>
      <c r="FQN552" s="40"/>
      <c r="FQO552" s="40"/>
      <c r="FQP552" s="40"/>
      <c r="FQQ552" s="40"/>
      <c r="FQR552" s="40"/>
      <c r="FQS552" s="40"/>
      <c r="FQT552" s="40"/>
      <c r="FQU552" s="40"/>
      <c r="FQV552" s="40"/>
      <c r="FQW552" s="40"/>
      <c r="FQX552" s="40"/>
      <c r="FQY552" s="40"/>
      <c r="FQZ552" s="40"/>
      <c r="FRA552" s="40"/>
      <c r="FRB552" s="40"/>
      <c r="FRC552" s="40"/>
      <c r="FRD552" s="40"/>
      <c r="FRE552" s="40"/>
      <c r="FRF552" s="40"/>
      <c r="FRG552" s="40"/>
      <c r="FRH552" s="40"/>
      <c r="FRI552" s="40"/>
      <c r="FRJ552" s="40"/>
      <c r="FRK552" s="40"/>
      <c r="FRL552" s="40"/>
      <c r="FRM552" s="40"/>
      <c r="FRN552" s="40"/>
      <c r="FRO552" s="40"/>
      <c r="FRP552" s="40"/>
      <c r="FRQ552" s="40"/>
      <c r="FRR552" s="40"/>
      <c r="FRS552" s="40"/>
      <c r="FRT552" s="40"/>
      <c r="FRU552" s="40"/>
      <c r="FRV552" s="40"/>
      <c r="FRW552" s="40"/>
      <c r="FRX552" s="40"/>
      <c r="FRY552" s="40"/>
      <c r="FRZ552" s="40"/>
      <c r="FSA552" s="40"/>
      <c r="FSB552" s="40"/>
      <c r="FSC552" s="40"/>
      <c r="FSD552" s="40"/>
      <c r="FSE552" s="40"/>
      <c r="FSF552" s="40"/>
      <c r="FSG552" s="40"/>
      <c r="FSH552" s="40"/>
      <c r="FSI552" s="40"/>
      <c r="FSJ552" s="40"/>
      <c r="FSK552" s="40"/>
      <c r="FSL552" s="40"/>
      <c r="FSM552" s="40"/>
      <c r="FSN552" s="40"/>
      <c r="FSO552" s="40"/>
      <c r="FSP552" s="40"/>
      <c r="FSQ552" s="40"/>
      <c r="FSR552" s="40"/>
      <c r="FSS552" s="40"/>
      <c r="FST552" s="40"/>
      <c r="FSU552" s="40"/>
      <c r="FSV552" s="40"/>
      <c r="FSW552" s="40"/>
      <c r="FSX552" s="40"/>
      <c r="FSY552" s="40"/>
      <c r="FSZ552" s="40"/>
      <c r="FTA552" s="40"/>
      <c r="FTB552" s="40"/>
      <c r="FTC552" s="40"/>
      <c r="FTD552" s="40"/>
      <c r="FTE552" s="40"/>
      <c r="FTF552" s="40"/>
      <c r="FTG552" s="40"/>
      <c r="FTH552" s="40"/>
      <c r="FTI552" s="40"/>
      <c r="FTJ552" s="40"/>
      <c r="FTK552" s="40"/>
      <c r="FTL552" s="40"/>
      <c r="FTM552" s="40"/>
      <c r="FTN552" s="40"/>
      <c r="FTO552" s="40"/>
      <c r="FTP552" s="40"/>
      <c r="FTQ552" s="40"/>
      <c r="FTR552" s="40"/>
      <c r="FTS552" s="40"/>
      <c r="FTT552" s="40"/>
      <c r="FTU552" s="40"/>
      <c r="FTV552" s="40"/>
      <c r="FTW552" s="40"/>
      <c r="FTX552" s="40"/>
      <c r="FTY552" s="40"/>
      <c r="FTZ552" s="40"/>
      <c r="FUA552" s="40"/>
      <c r="FUB552" s="40"/>
      <c r="FUC552" s="40"/>
      <c r="FUD552" s="40"/>
      <c r="FUE552" s="40"/>
      <c r="FUF552" s="40"/>
      <c r="FUG552" s="40"/>
      <c r="FUH552" s="40"/>
      <c r="FUI552" s="40"/>
      <c r="FUJ552" s="40"/>
      <c r="FUK552" s="40"/>
      <c r="FUL552" s="40"/>
      <c r="FUM552" s="40"/>
      <c r="FUN552" s="40"/>
      <c r="FUO552" s="40"/>
      <c r="FUP552" s="40"/>
      <c r="FUQ552" s="40"/>
      <c r="FUR552" s="40"/>
      <c r="FUS552" s="40"/>
      <c r="FUT552" s="40"/>
      <c r="FUU552" s="40"/>
      <c r="FUV552" s="40"/>
      <c r="FUW552" s="40"/>
      <c r="FUX552" s="40"/>
      <c r="FUY552" s="40"/>
      <c r="FUZ552" s="40"/>
      <c r="FVA552" s="40"/>
      <c r="FVB552" s="40"/>
      <c r="FVC552" s="40"/>
      <c r="FVD552" s="40"/>
      <c r="FVE552" s="40"/>
      <c r="FVF552" s="40"/>
      <c r="FVG552" s="40"/>
      <c r="FVH552" s="40"/>
      <c r="FVI552" s="40"/>
      <c r="FVJ552" s="40"/>
      <c r="FVK552" s="40"/>
      <c r="FVL552" s="40"/>
      <c r="FVM552" s="40"/>
      <c r="FVN552" s="40"/>
      <c r="FVO552" s="40"/>
      <c r="FVP552" s="40"/>
      <c r="FVQ552" s="40"/>
      <c r="FVR552" s="40"/>
      <c r="FVS552" s="40"/>
      <c r="FVT552" s="40"/>
      <c r="FVU552" s="40"/>
      <c r="FVV552" s="40"/>
      <c r="FVW552" s="40"/>
      <c r="FVX552" s="40"/>
      <c r="FVY552" s="40"/>
      <c r="FVZ552" s="40"/>
      <c r="FWA552" s="40"/>
      <c r="FWB552" s="40"/>
      <c r="FWC552" s="40"/>
      <c r="FWD552" s="40"/>
      <c r="FWE552" s="40"/>
      <c r="FWF552" s="40"/>
      <c r="FWG552" s="40"/>
      <c r="FWH552" s="40"/>
      <c r="FWI552" s="40"/>
      <c r="FWJ552" s="40"/>
      <c r="FWK552" s="40"/>
      <c r="FWL552" s="40"/>
      <c r="FWM552" s="40"/>
      <c r="FWN552" s="40"/>
      <c r="FWO552" s="40"/>
      <c r="FWP552" s="40"/>
      <c r="FWQ552" s="40"/>
      <c r="FWR552" s="40"/>
      <c r="FWS552" s="40"/>
      <c r="FWT552" s="40"/>
      <c r="FWU552" s="40"/>
      <c r="FWV552" s="40"/>
      <c r="FWW552" s="40"/>
      <c r="FWX552" s="40"/>
      <c r="FWY552" s="40"/>
      <c r="FWZ552" s="40"/>
      <c r="FXA552" s="40"/>
      <c r="FXB552" s="40"/>
      <c r="FXC552" s="40"/>
      <c r="FXD552" s="40"/>
      <c r="FXE552" s="40"/>
      <c r="FXF552" s="40"/>
      <c r="FXG552" s="40"/>
      <c r="FXH552" s="40"/>
      <c r="FXI552" s="40"/>
      <c r="FXJ552" s="40"/>
      <c r="FXK552" s="40"/>
      <c r="FXL552" s="40"/>
      <c r="FXM552" s="40"/>
      <c r="FXN552" s="40"/>
      <c r="FXO552" s="40"/>
      <c r="FXP552" s="40"/>
      <c r="FXQ552" s="40"/>
      <c r="FXR552" s="40"/>
      <c r="FXS552" s="40"/>
      <c r="FXT552" s="40"/>
      <c r="FXU552" s="40"/>
      <c r="FXV552" s="40"/>
      <c r="FXW552" s="40"/>
      <c r="FXX552" s="40"/>
      <c r="FXY552" s="40"/>
      <c r="FXZ552" s="40"/>
      <c r="FYA552" s="40"/>
      <c r="FYB552" s="40"/>
      <c r="FYC552" s="40"/>
      <c r="FYD552" s="40"/>
      <c r="FYE552" s="40"/>
      <c r="FYF552" s="40"/>
      <c r="FYG552" s="40"/>
      <c r="FYH552" s="40"/>
      <c r="FYI552" s="40"/>
      <c r="FYJ552" s="40"/>
      <c r="FYK552" s="40"/>
      <c r="FYL552" s="40"/>
      <c r="FYM552" s="40"/>
      <c r="FYN552" s="40"/>
      <c r="FYO552" s="40"/>
      <c r="FYP552" s="40"/>
      <c r="FYQ552" s="40"/>
      <c r="FYR552" s="40"/>
      <c r="FYS552" s="40"/>
      <c r="FYT552" s="40"/>
      <c r="FYU552" s="40"/>
      <c r="FYV552" s="40"/>
      <c r="FYW552" s="40"/>
      <c r="FYX552" s="40"/>
      <c r="FYY552" s="40"/>
      <c r="FYZ552" s="40"/>
      <c r="FZA552" s="40"/>
      <c r="FZB552" s="40"/>
      <c r="FZC552" s="40"/>
      <c r="FZD552" s="40"/>
      <c r="FZE552" s="40"/>
      <c r="FZF552" s="40"/>
      <c r="FZG552" s="40"/>
      <c r="FZH552" s="40"/>
      <c r="FZI552" s="40"/>
      <c r="FZJ552" s="40"/>
      <c r="FZK552" s="40"/>
      <c r="FZL552" s="40"/>
      <c r="FZM552" s="40"/>
      <c r="FZN552" s="40"/>
      <c r="FZO552" s="40"/>
      <c r="FZP552" s="40"/>
      <c r="FZQ552" s="40"/>
      <c r="FZR552" s="40"/>
      <c r="FZS552" s="40"/>
      <c r="FZT552" s="40"/>
      <c r="FZU552" s="40"/>
      <c r="FZV552" s="40"/>
      <c r="FZW552" s="40"/>
      <c r="FZX552" s="40"/>
      <c r="FZY552" s="40"/>
      <c r="FZZ552" s="40"/>
      <c r="GAA552" s="40"/>
      <c r="GAB552" s="40"/>
      <c r="GAC552" s="40"/>
      <c r="GAD552" s="40"/>
      <c r="GAE552" s="40"/>
      <c r="GAF552" s="40"/>
      <c r="GAG552" s="40"/>
      <c r="GAH552" s="40"/>
      <c r="GAI552" s="40"/>
      <c r="GAJ552" s="40"/>
      <c r="GAK552" s="40"/>
      <c r="GAL552" s="40"/>
      <c r="GAM552" s="40"/>
      <c r="GAN552" s="40"/>
      <c r="GAO552" s="40"/>
      <c r="GAP552" s="40"/>
      <c r="GAQ552" s="40"/>
      <c r="GAR552" s="40"/>
      <c r="GAS552" s="40"/>
      <c r="GAT552" s="40"/>
      <c r="GAU552" s="40"/>
      <c r="GAV552" s="40"/>
      <c r="GAW552" s="40"/>
      <c r="GAX552" s="40"/>
      <c r="GAY552" s="40"/>
      <c r="GAZ552" s="40"/>
      <c r="GBA552" s="40"/>
      <c r="GBB552" s="40"/>
      <c r="GBC552" s="40"/>
      <c r="GBD552" s="40"/>
      <c r="GBE552" s="40"/>
      <c r="GBF552" s="40"/>
      <c r="GBG552" s="40"/>
      <c r="GBH552" s="40"/>
      <c r="GBI552" s="40"/>
      <c r="GBJ552" s="40"/>
      <c r="GBK552" s="40"/>
      <c r="GBL552" s="40"/>
      <c r="GBM552" s="40"/>
      <c r="GBN552" s="40"/>
      <c r="GBO552" s="40"/>
      <c r="GBP552" s="40"/>
      <c r="GBQ552" s="40"/>
      <c r="GBR552" s="40"/>
      <c r="GBS552" s="40"/>
      <c r="GBT552" s="40"/>
      <c r="GBU552" s="40"/>
      <c r="GBV552" s="40"/>
      <c r="GBW552" s="40"/>
      <c r="GBX552" s="40"/>
      <c r="GBY552" s="40"/>
      <c r="GBZ552" s="40"/>
      <c r="GCA552" s="40"/>
      <c r="GCB552" s="40"/>
      <c r="GCC552" s="40"/>
      <c r="GCD552" s="40"/>
      <c r="GCE552" s="40"/>
      <c r="GCF552" s="40"/>
      <c r="GCG552" s="40"/>
      <c r="GCH552" s="40"/>
      <c r="GCI552" s="40"/>
      <c r="GCJ552" s="40"/>
      <c r="GCK552" s="40"/>
      <c r="GCL552" s="40"/>
      <c r="GCM552" s="40"/>
      <c r="GCN552" s="40"/>
      <c r="GCO552" s="40"/>
      <c r="GCP552" s="40"/>
      <c r="GCQ552" s="40"/>
      <c r="GCR552" s="40"/>
      <c r="GCS552" s="40"/>
      <c r="GCT552" s="40"/>
      <c r="GCU552" s="40"/>
      <c r="GCV552" s="40"/>
      <c r="GCW552" s="40"/>
      <c r="GCX552" s="40"/>
      <c r="GCY552" s="40"/>
      <c r="GCZ552" s="40"/>
      <c r="GDA552" s="40"/>
      <c r="GDB552" s="40"/>
      <c r="GDC552" s="40"/>
      <c r="GDD552" s="40"/>
      <c r="GDE552" s="40"/>
      <c r="GDF552" s="40"/>
      <c r="GDG552" s="40"/>
      <c r="GDH552" s="40"/>
      <c r="GDI552" s="40"/>
      <c r="GDJ552" s="40"/>
      <c r="GDK552" s="40"/>
      <c r="GDL552" s="40"/>
      <c r="GDM552" s="40"/>
      <c r="GDN552" s="40"/>
      <c r="GDO552" s="40"/>
      <c r="GDP552" s="40"/>
      <c r="GDQ552" s="40"/>
      <c r="GDR552" s="40"/>
      <c r="GDS552" s="40"/>
      <c r="GDT552" s="40"/>
      <c r="GDU552" s="40"/>
      <c r="GDV552" s="40"/>
      <c r="GDW552" s="40"/>
      <c r="GDX552" s="40"/>
      <c r="GDY552" s="40"/>
      <c r="GDZ552" s="40"/>
      <c r="GEA552" s="40"/>
      <c r="GEB552" s="40"/>
      <c r="GEC552" s="40"/>
      <c r="GED552" s="40"/>
      <c r="GEE552" s="40"/>
      <c r="GEF552" s="40"/>
      <c r="GEG552" s="40"/>
      <c r="GEH552" s="40"/>
      <c r="GEI552" s="40"/>
      <c r="GEJ552" s="40"/>
      <c r="GEK552" s="40"/>
      <c r="GEL552" s="40"/>
      <c r="GEM552" s="40"/>
      <c r="GEN552" s="40"/>
      <c r="GEO552" s="40"/>
      <c r="GEP552" s="40"/>
      <c r="GEQ552" s="40"/>
      <c r="GER552" s="40"/>
      <c r="GES552" s="40"/>
      <c r="GET552" s="40"/>
      <c r="GEU552" s="40"/>
      <c r="GEV552" s="40"/>
      <c r="GEW552" s="40"/>
      <c r="GEX552" s="40"/>
      <c r="GEY552" s="40"/>
      <c r="GEZ552" s="40"/>
      <c r="GFA552" s="40"/>
      <c r="GFB552" s="40"/>
      <c r="GFC552" s="40"/>
      <c r="GFD552" s="40"/>
      <c r="GFE552" s="40"/>
      <c r="GFF552" s="40"/>
      <c r="GFG552" s="40"/>
      <c r="GFH552" s="40"/>
      <c r="GFI552" s="40"/>
      <c r="GFJ552" s="40"/>
      <c r="GFK552" s="40"/>
      <c r="GFL552" s="40"/>
      <c r="GFM552" s="40"/>
      <c r="GFN552" s="40"/>
      <c r="GFO552" s="40"/>
      <c r="GFP552" s="40"/>
      <c r="GFQ552" s="40"/>
      <c r="GFR552" s="40"/>
      <c r="GFS552" s="40"/>
      <c r="GFT552" s="40"/>
      <c r="GFU552" s="40"/>
      <c r="GFV552" s="40"/>
      <c r="GFW552" s="40"/>
      <c r="GFX552" s="40"/>
      <c r="GFY552" s="40"/>
      <c r="GFZ552" s="40"/>
      <c r="GGA552" s="40"/>
      <c r="GGB552" s="40"/>
      <c r="GGC552" s="40"/>
      <c r="GGD552" s="40"/>
      <c r="GGE552" s="40"/>
      <c r="GGF552" s="40"/>
      <c r="GGG552" s="40"/>
      <c r="GGH552" s="40"/>
      <c r="GGI552" s="40"/>
      <c r="GGJ552" s="40"/>
      <c r="GGK552" s="40"/>
      <c r="GGL552" s="40"/>
      <c r="GGM552" s="40"/>
      <c r="GGN552" s="40"/>
      <c r="GGO552" s="40"/>
      <c r="GGP552" s="40"/>
      <c r="GGQ552" s="40"/>
      <c r="GGR552" s="40"/>
      <c r="GGS552" s="40"/>
      <c r="GGT552" s="40"/>
      <c r="GGU552" s="40"/>
      <c r="GGV552" s="40"/>
      <c r="GGW552" s="40"/>
      <c r="GGX552" s="40"/>
      <c r="GGY552" s="40"/>
      <c r="GGZ552" s="40"/>
      <c r="GHA552" s="40"/>
      <c r="GHB552" s="40"/>
      <c r="GHC552" s="40"/>
      <c r="GHD552" s="40"/>
      <c r="GHE552" s="40"/>
      <c r="GHF552" s="40"/>
      <c r="GHG552" s="40"/>
      <c r="GHH552" s="40"/>
      <c r="GHI552" s="40"/>
      <c r="GHJ552" s="40"/>
      <c r="GHK552" s="40"/>
      <c r="GHL552" s="40"/>
      <c r="GHM552" s="40"/>
      <c r="GHN552" s="40"/>
      <c r="GHO552" s="40"/>
      <c r="GHP552" s="40"/>
      <c r="GHQ552" s="40"/>
      <c r="GHR552" s="40"/>
      <c r="GHS552" s="40"/>
      <c r="GHT552" s="40"/>
      <c r="GHU552" s="40"/>
      <c r="GHV552" s="40"/>
      <c r="GHW552" s="40"/>
      <c r="GHX552" s="40"/>
      <c r="GHY552" s="40"/>
      <c r="GHZ552" s="40"/>
      <c r="GIA552" s="40"/>
      <c r="GIB552" s="40"/>
      <c r="GIC552" s="40"/>
      <c r="GID552" s="40"/>
      <c r="GIE552" s="40"/>
      <c r="GIF552" s="40"/>
      <c r="GIG552" s="40"/>
      <c r="GIH552" s="40"/>
      <c r="GII552" s="40"/>
      <c r="GIJ552" s="40"/>
      <c r="GIK552" s="40"/>
      <c r="GIL552" s="40"/>
      <c r="GIM552" s="40"/>
      <c r="GIN552" s="40"/>
      <c r="GIO552" s="40"/>
      <c r="GIP552" s="40"/>
      <c r="GIQ552" s="40"/>
      <c r="GIR552" s="40"/>
      <c r="GIS552" s="40"/>
      <c r="GIT552" s="40"/>
      <c r="GIU552" s="40"/>
      <c r="GIV552" s="40"/>
      <c r="GIW552" s="40"/>
      <c r="GIX552" s="40"/>
      <c r="GIY552" s="40"/>
      <c r="GIZ552" s="40"/>
      <c r="GJA552" s="40"/>
      <c r="GJB552" s="40"/>
      <c r="GJC552" s="40"/>
      <c r="GJD552" s="40"/>
      <c r="GJE552" s="40"/>
      <c r="GJF552" s="40"/>
      <c r="GJG552" s="40"/>
      <c r="GJH552" s="40"/>
      <c r="GJI552" s="40"/>
      <c r="GJJ552" s="40"/>
      <c r="GJK552" s="40"/>
      <c r="GJL552" s="40"/>
      <c r="GJM552" s="40"/>
      <c r="GJN552" s="40"/>
      <c r="GJO552" s="40"/>
      <c r="GJP552" s="40"/>
      <c r="GJQ552" s="40"/>
      <c r="GJR552" s="40"/>
      <c r="GJS552" s="40"/>
      <c r="GJT552" s="40"/>
      <c r="GJU552" s="40"/>
      <c r="GJV552" s="40"/>
      <c r="GJW552" s="40"/>
      <c r="GJX552" s="40"/>
      <c r="GJY552" s="40"/>
      <c r="GJZ552" s="40"/>
      <c r="GKA552" s="40"/>
      <c r="GKB552" s="40"/>
      <c r="GKC552" s="40"/>
      <c r="GKD552" s="40"/>
      <c r="GKE552" s="40"/>
      <c r="GKF552" s="40"/>
      <c r="GKG552" s="40"/>
      <c r="GKH552" s="40"/>
      <c r="GKI552" s="40"/>
      <c r="GKJ552" s="40"/>
      <c r="GKK552" s="40"/>
      <c r="GKL552" s="40"/>
      <c r="GKM552" s="40"/>
      <c r="GKN552" s="40"/>
      <c r="GKO552" s="40"/>
      <c r="GKP552" s="40"/>
      <c r="GKQ552" s="40"/>
      <c r="GKR552" s="40"/>
      <c r="GKS552" s="40"/>
      <c r="GKT552" s="40"/>
      <c r="GKU552" s="40"/>
      <c r="GKV552" s="40"/>
      <c r="GKW552" s="40"/>
      <c r="GKX552" s="40"/>
      <c r="GKY552" s="40"/>
      <c r="GKZ552" s="40"/>
      <c r="GLA552" s="40"/>
      <c r="GLB552" s="40"/>
      <c r="GLC552" s="40"/>
      <c r="GLD552" s="40"/>
      <c r="GLE552" s="40"/>
      <c r="GLF552" s="40"/>
      <c r="GLG552" s="40"/>
      <c r="GLH552" s="40"/>
      <c r="GLI552" s="40"/>
      <c r="GLJ552" s="40"/>
      <c r="GLK552" s="40"/>
      <c r="GLL552" s="40"/>
      <c r="GLM552" s="40"/>
      <c r="GLN552" s="40"/>
      <c r="GLO552" s="40"/>
      <c r="GLP552" s="40"/>
      <c r="GLQ552" s="40"/>
      <c r="GLR552" s="40"/>
      <c r="GLS552" s="40"/>
      <c r="GLT552" s="40"/>
      <c r="GLU552" s="40"/>
      <c r="GLV552" s="40"/>
      <c r="GLW552" s="40"/>
      <c r="GLX552" s="40"/>
      <c r="GLY552" s="40"/>
      <c r="GLZ552" s="40"/>
      <c r="GMA552" s="40"/>
      <c r="GMB552" s="40"/>
      <c r="GMC552" s="40"/>
      <c r="GMD552" s="40"/>
      <c r="GME552" s="40"/>
      <c r="GMF552" s="40"/>
      <c r="GMG552" s="40"/>
      <c r="GMH552" s="40"/>
      <c r="GMI552" s="40"/>
      <c r="GMJ552" s="40"/>
      <c r="GMK552" s="40"/>
      <c r="GML552" s="40"/>
      <c r="GMM552" s="40"/>
      <c r="GMN552" s="40"/>
      <c r="GMO552" s="40"/>
      <c r="GMP552" s="40"/>
      <c r="GMQ552" s="40"/>
      <c r="GMR552" s="40"/>
      <c r="GMS552" s="40"/>
      <c r="GMT552" s="40"/>
      <c r="GMU552" s="40"/>
      <c r="GMV552" s="40"/>
      <c r="GMW552" s="40"/>
      <c r="GMX552" s="40"/>
      <c r="GMY552" s="40"/>
      <c r="GMZ552" s="40"/>
      <c r="GNA552" s="40"/>
      <c r="GNB552" s="40"/>
      <c r="GNC552" s="40"/>
      <c r="GND552" s="40"/>
      <c r="GNE552" s="40"/>
      <c r="GNF552" s="40"/>
      <c r="GNG552" s="40"/>
      <c r="GNH552" s="40"/>
      <c r="GNI552" s="40"/>
      <c r="GNJ552" s="40"/>
      <c r="GNK552" s="40"/>
      <c r="GNL552" s="40"/>
      <c r="GNM552" s="40"/>
      <c r="GNN552" s="40"/>
      <c r="GNO552" s="40"/>
      <c r="GNP552" s="40"/>
      <c r="GNQ552" s="40"/>
      <c r="GNR552" s="40"/>
      <c r="GNS552" s="40"/>
      <c r="GNT552" s="40"/>
      <c r="GNU552" s="40"/>
      <c r="GNV552" s="40"/>
      <c r="GNW552" s="40"/>
      <c r="GNX552" s="40"/>
      <c r="GNY552" s="40"/>
      <c r="GNZ552" s="40"/>
      <c r="GOA552" s="40"/>
      <c r="GOB552" s="40"/>
      <c r="GOC552" s="40"/>
      <c r="GOD552" s="40"/>
      <c r="GOE552" s="40"/>
      <c r="GOF552" s="40"/>
      <c r="GOG552" s="40"/>
      <c r="GOH552" s="40"/>
      <c r="GOI552" s="40"/>
      <c r="GOJ552" s="40"/>
      <c r="GOK552" s="40"/>
      <c r="GOL552" s="40"/>
      <c r="GOM552" s="40"/>
      <c r="GON552" s="40"/>
      <c r="GOO552" s="40"/>
      <c r="GOP552" s="40"/>
      <c r="GOQ552" s="40"/>
      <c r="GOR552" s="40"/>
      <c r="GOS552" s="40"/>
      <c r="GOT552" s="40"/>
      <c r="GOU552" s="40"/>
      <c r="GOV552" s="40"/>
      <c r="GOW552" s="40"/>
      <c r="GOX552" s="40"/>
      <c r="GOY552" s="40"/>
      <c r="GOZ552" s="40"/>
      <c r="GPA552" s="40"/>
      <c r="GPB552" s="40"/>
      <c r="GPC552" s="40"/>
      <c r="GPD552" s="40"/>
      <c r="GPE552" s="40"/>
      <c r="GPF552" s="40"/>
      <c r="GPG552" s="40"/>
      <c r="GPH552" s="40"/>
      <c r="GPI552" s="40"/>
      <c r="GPJ552" s="40"/>
      <c r="GPK552" s="40"/>
      <c r="GPL552" s="40"/>
      <c r="GPM552" s="40"/>
      <c r="GPN552" s="40"/>
      <c r="GPO552" s="40"/>
      <c r="GPP552" s="40"/>
      <c r="GPQ552" s="40"/>
      <c r="GPR552" s="40"/>
      <c r="GPS552" s="40"/>
      <c r="GPT552" s="40"/>
      <c r="GPU552" s="40"/>
      <c r="GPV552" s="40"/>
      <c r="GPW552" s="40"/>
      <c r="GPX552" s="40"/>
      <c r="GPY552" s="40"/>
      <c r="GPZ552" s="40"/>
      <c r="GQA552" s="40"/>
      <c r="GQB552" s="40"/>
      <c r="GQC552" s="40"/>
      <c r="GQD552" s="40"/>
      <c r="GQE552" s="40"/>
      <c r="GQF552" s="40"/>
      <c r="GQG552" s="40"/>
      <c r="GQH552" s="40"/>
      <c r="GQI552" s="40"/>
      <c r="GQJ552" s="40"/>
      <c r="GQK552" s="40"/>
      <c r="GQL552" s="40"/>
      <c r="GQM552" s="40"/>
      <c r="GQN552" s="40"/>
      <c r="GQO552" s="40"/>
      <c r="GQP552" s="40"/>
      <c r="GQQ552" s="40"/>
      <c r="GQR552" s="40"/>
      <c r="GQS552" s="40"/>
      <c r="GQT552" s="40"/>
      <c r="GQU552" s="40"/>
      <c r="GQV552" s="40"/>
      <c r="GQW552" s="40"/>
      <c r="GQX552" s="40"/>
      <c r="GQY552" s="40"/>
      <c r="GQZ552" s="40"/>
      <c r="GRA552" s="40"/>
      <c r="GRB552" s="40"/>
      <c r="GRC552" s="40"/>
      <c r="GRD552" s="40"/>
      <c r="GRE552" s="40"/>
      <c r="GRF552" s="40"/>
      <c r="GRG552" s="40"/>
      <c r="GRH552" s="40"/>
      <c r="GRI552" s="40"/>
      <c r="GRJ552" s="40"/>
      <c r="GRK552" s="40"/>
      <c r="GRL552" s="40"/>
      <c r="GRM552" s="40"/>
      <c r="GRN552" s="40"/>
      <c r="GRO552" s="40"/>
      <c r="GRP552" s="40"/>
      <c r="GRQ552" s="40"/>
      <c r="GRR552" s="40"/>
      <c r="GRS552" s="40"/>
      <c r="GRT552" s="40"/>
      <c r="GRU552" s="40"/>
      <c r="GRV552" s="40"/>
      <c r="GRW552" s="40"/>
      <c r="GRX552" s="40"/>
      <c r="GRY552" s="40"/>
      <c r="GRZ552" s="40"/>
      <c r="GSA552" s="40"/>
      <c r="GSB552" s="40"/>
      <c r="GSC552" s="40"/>
      <c r="GSD552" s="40"/>
      <c r="GSE552" s="40"/>
      <c r="GSF552" s="40"/>
      <c r="GSG552" s="40"/>
      <c r="GSH552" s="40"/>
      <c r="GSI552" s="40"/>
      <c r="GSJ552" s="40"/>
      <c r="GSK552" s="40"/>
      <c r="GSL552" s="40"/>
      <c r="GSM552" s="40"/>
      <c r="GSN552" s="40"/>
      <c r="GSO552" s="40"/>
      <c r="GSP552" s="40"/>
      <c r="GSQ552" s="40"/>
      <c r="GSR552" s="40"/>
      <c r="GSS552" s="40"/>
      <c r="GST552" s="40"/>
      <c r="GSU552" s="40"/>
      <c r="GSV552" s="40"/>
      <c r="GSW552" s="40"/>
      <c r="GSX552" s="40"/>
      <c r="GSY552" s="40"/>
      <c r="GSZ552" s="40"/>
      <c r="GTA552" s="40"/>
      <c r="GTB552" s="40"/>
      <c r="GTC552" s="40"/>
      <c r="GTD552" s="40"/>
      <c r="GTE552" s="40"/>
      <c r="GTF552" s="40"/>
      <c r="GTG552" s="40"/>
      <c r="GTH552" s="40"/>
      <c r="GTI552" s="40"/>
      <c r="GTJ552" s="40"/>
      <c r="GTK552" s="40"/>
      <c r="GTL552" s="40"/>
      <c r="GTM552" s="40"/>
      <c r="GTN552" s="40"/>
      <c r="GTO552" s="40"/>
      <c r="GTP552" s="40"/>
      <c r="GTQ552" s="40"/>
      <c r="GTR552" s="40"/>
      <c r="GTS552" s="40"/>
      <c r="GTT552" s="40"/>
      <c r="GTU552" s="40"/>
      <c r="GTV552" s="40"/>
      <c r="GTW552" s="40"/>
      <c r="GTX552" s="40"/>
      <c r="GTY552" s="40"/>
      <c r="GTZ552" s="40"/>
      <c r="GUA552" s="40"/>
      <c r="GUB552" s="40"/>
      <c r="GUC552" s="40"/>
      <c r="GUD552" s="40"/>
      <c r="GUE552" s="40"/>
      <c r="GUF552" s="40"/>
      <c r="GUG552" s="40"/>
      <c r="GUH552" s="40"/>
      <c r="GUI552" s="40"/>
      <c r="GUJ552" s="40"/>
      <c r="GUK552" s="40"/>
      <c r="GUL552" s="40"/>
      <c r="GUM552" s="40"/>
      <c r="GUN552" s="40"/>
      <c r="GUO552" s="40"/>
      <c r="GUP552" s="40"/>
      <c r="GUQ552" s="40"/>
      <c r="GUR552" s="40"/>
      <c r="GUS552" s="40"/>
      <c r="GUT552" s="40"/>
      <c r="GUU552" s="40"/>
      <c r="GUV552" s="40"/>
      <c r="GUW552" s="40"/>
      <c r="GUX552" s="40"/>
      <c r="GUY552" s="40"/>
      <c r="GUZ552" s="40"/>
      <c r="GVA552" s="40"/>
      <c r="GVB552" s="40"/>
      <c r="GVC552" s="40"/>
      <c r="GVD552" s="40"/>
      <c r="GVE552" s="40"/>
      <c r="GVF552" s="40"/>
      <c r="GVG552" s="40"/>
      <c r="GVH552" s="40"/>
      <c r="GVI552" s="40"/>
      <c r="GVJ552" s="40"/>
      <c r="GVK552" s="40"/>
      <c r="GVL552" s="40"/>
      <c r="GVM552" s="40"/>
      <c r="GVN552" s="40"/>
      <c r="GVO552" s="40"/>
      <c r="GVP552" s="40"/>
      <c r="GVQ552" s="40"/>
      <c r="GVR552" s="40"/>
      <c r="GVS552" s="40"/>
      <c r="GVT552" s="40"/>
      <c r="GVU552" s="40"/>
      <c r="GVV552" s="40"/>
      <c r="GVW552" s="40"/>
      <c r="GVX552" s="40"/>
      <c r="GVY552" s="40"/>
      <c r="GVZ552" s="40"/>
      <c r="GWA552" s="40"/>
      <c r="GWB552" s="40"/>
      <c r="GWC552" s="40"/>
      <c r="GWD552" s="40"/>
      <c r="GWE552" s="40"/>
      <c r="GWF552" s="40"/>
      <c r="GWG552" s="40"/>
      <c r="GWH552" s="40"/>
      <c r="GWI552" s="40"/>
      <c r="GWJ552" s="40"/>
      <c r="GWK552" s="40"/>
      <c r="GWL552" s="40"/>
      <c r="GWM552" s="40"/>
      <c r="GWN552" s="40"/>
      <c r="GWO552" s="40"/>
      <c r="GWP552" s="40"/>
      <c r="GWQ552" s="40"/>
      <c r="GWR552" s="40"/>
      <c r="GWS552" s="40"/>
      <c r="GWT552" s="40"/>
      <c r="GWU552" s="40"/>
      <c r="GWV552" s="40"/>
      <c r="GWW552" s="40"/>
      <c r="GWX552" s="40"/>
      <c r="GWY552" s="40"/>
      <c r="GWZ552" s="40"/>
      <c r="GXA552" s="40"/>
      <c r="GXB552" s="40"/>
      <c r="GXC552" s="40"/>
      <c r="GXD552" s="40"/>
      <c r="GXE552" s="40"/>
      <c r="GXF552" s="40"/>
      <c r="GXG552" s="40"/>
      <c r="GXH552" s="40"/>
      <c r="GXI552" s="40"/>
      <c r="GXJ552" s="40"/>
      <c r="GXK552" s="40"/>
      <c r="GXL552" s="40"/>
      <c r="GXM552" s="40"/>
      <c r="GXN552" s="40"/>
      <c r="GXO552" s="40"/>
      <c r="GXP552" s="40"/>
      <c r="GXQ552" s="40"/>
      <c r="GXR552" s="40"/>
      <c r="GXS552" s="40"/>
      <c r="GXT552" s="40"/>
      <c r="GXU552" s="40"/>
      <c r="GXV552" s="40"/>
      <c r="GXW552" s="40"/>
      <c r="GXX552" s="40"/>
      <c r="GXY552" s="40"/>
      <c r="GXZ552" s="40"/>
      <c r="GYA552" s="40"/>
      <c r="GYB552" s="40"/>
      <c r="GYC552" s="40"/>
      <c r="GYD552" s="40"/>
      <c r="GYE552" s="40"/>
      <c r="GYF552" s="40"/>
      <c r="GYG552" s="40"/>
      <c r="GYH552" s="40"/>
      <c r="GYI552" s="40"/>
      <c r="GYJ552" s="40"/>
      <c r="GYK552" s="40"/>
      <c r="GYL552" s="40"/>
      <c r="GYM552" s="40"/>
      <c r="GYN552" s="40"/>
      <c r="GYO552" s="40"/>
      <c r="GYP552" s="40"/>
      <c r="GYQ552" s="40"/>
      <c r="GYR552" s="40"/>
      <c r="GYS552" s="40"/>
      <c r="GYT552" s="40"/>
      <c r="GYU552" s="40"/>
      <c r="GYV552" s="40"/>
      <c r="GYW552" s="40"/>
      <c r="GYX552" s="40"/>
      <c r="GYY552" s="40"/>
      <c r="GYZ552" s="40"/>
      <c r="GZA552" s="40"/>
      <c r="GZB552" s="40"/>
      <c r="GZC552" s="40"/>
      <c r="GZD552" s="40"/>
      <c r="GZE552" s="40"/>
      <c r="GZF552" s="40"/>
      <c r="GZG552" s="40"/>
      <c r="GZH552" s="40"/>
      <c r="GZI552" s="40"/>
      <c r="GZJ552" s="40"/>
      <c r="GZK552" s="40"/>
      <c r="GZL552" s="40"/>
      <c r="GZM552" s="40"/>
      <c r="GZN552" s="40"/>
      <c r="GZO552" s="40"/>
      <c r="GZP552" s="40"/>
      <c r="GZQ552" s="40"/>
      <c r="GZR552" s="40"/>
      <c r="GZS552" s="40"/>
      <c r="GZT552" s="40"/>
      <c r="GZU552" s="40"/>
      <c r="GZV552" s="40"/>
      <c r="GZW552" s="40"/>
      <c r="GZX552" s="40"/>
      <c r="GZY552" s="40"/>
      <c r="GZZ552" s="40"/>
      <c r="HAA552" s="40"/>
      <c r="HAB552" s="40"/>
      <c r="HAC552" s="40"/>
      <c r="HAD552" s="40"/>
      <c r="HAE552" s="40"/>
      <c r="HAF552" s="40"/>
      <c r="HAG552" s="40"/>
      <c r="HAH552" s="40"/>
      <c r="HAI552" s="40"/>
      <c r="HAJ552" s="40"/>
      <c r="HAK552" s="40"/>
      <c r="HAL552" s="40"/>
      <c r="HAM552" s="40"/>
      <c r="HAN552" s="40"/>
      <c r="HAO552" s="40"/>
      <c r="HAP552" s="40"/>
      <c r="HAQ552" s="40"/>
      <c r="HAR552" s="40"/>
      <c r="HAS552" s="40"/>
      <c r="HAT552" s="40"/>
      <c r="HAU552" s="40"/>
      <c r="HAV552" s="40"/>
      <c r="HAW552" s="40"/>
      <c r="HAX552" s="40"/>
      <c r="HAY552" s="40"/>
      <c r="HAZ552" s="40"/>
      <c r="HBA552" s="40"/>
      <c r="HBB552" s="40"/>
      <c r="HBC552" s="40"/>
      <c r="HBD552" s="40"/>
      <c r="HBE552" s="40"/>
      <c r="HBF552" s="40"/>
      <c r="HBG552" s="40"/>
      <c r="HBH552" s="40"/>
      <c r="HBI552" s="40"/>
      <c r="HBJ552" s="40"/>
      <c r="HBK552" s="40"/>
      <c r="HBL552" s="40"/>
      <c r="HBM552" s="40"/>
      <c r="HBN552" s="40"/>
      <c r="HBO552" s="40"/>
      <c r="HBP552" s="40"/>
      <c r="HBQ552" s="40"/>
      <c r="HBR552" s="40"/>
      <c r="HBS552" s="40"/>
      <c r="HBT552" s="40"/>
      <c r="HBU552" s="40"/>
      <c r="HBV552" s="40"/>
      <c r="HBW552" s="40"/>
      <c r="HBX552" s="40"/>
      <c r="HBY552" s="40"/>
      <c r="HBZ552" s="40"/>
      <c r="HCA552" s="40"/>
      <c r="HCB552" s="40"/>
      <c r="HCC552" s="40"/>
      <c r="HCD552" s="40"/>
      <c r="HCE552" s="40"/>
      <c r="HCF552" s="40"/>
      <c r="HCG552" s="40"/>
      <c r="HCH552" s="40"/>
      <c r="HCI552" s="40"/>
      <c r="HCJ552" s="40"/>
      <c r="HCK552" s="40"/>
      <c r="HCL552" s="40"/>
      <c r="HCM552" s="40"/>
      <c r="HCN552" s="40"/>
      <c r="HCO552" s="40"/>
      <c r="HCP552" s="40"/>
      <c r="HCQ552" s="40"/>
      <c r="HCR552" s="40"/>
      <c r="HCS552" s="40"/>
      <c r="HCT552" s="40"/>
      <c r="HCU552" s="40"/>
      <c r="HCV552" s="40"/>
      <c r="HCW552" s="40"/>
      <c r="HCX552" s="40"/>
      <c r="HCY552" s="40"/>
      <c r="HCZ552" s="40"/>
      <c r="HDA552" s="40"/>
      <c r="HDB552" s="40"/>
      <c r="HDC552" s="40"/>
      <c r="HDD552" s="40"/>
      <c r="HDE552" s="40"/>
      <c r="HDF552" s="40"/>
      <c r="HDG552" s="40"/>
      <c r="HDH552" s="40"/>
      <c r="HDI552" s="40"/>
      <c r="HDJ552" s="40"/>
      <c r="HDK552" s="40"/>
      <c r="HDL552" s="40"/>
      <c r="HDM552" s="40"/>
      <c r="HDN552" s="40"/>
      <c r="HDO552" s="40"/>
      <c r="HDP552" s="40"/>
      <c r="HDQ552" s="40"/>
      <c r="HDR552" s="40"/>
      <c r="HDS552" s="40"/>
      <c r="HDT552" s="40"/>
      <c r="HDU552" s="40"/>
      <c r="HDV552" s="40"/>
      <c r="HDW552" s="40"/>
      <c r="HDX552" s="40"/>
      <c r="HDY552" s="40"/>
      <c r="HDZ552" s="40"/>
      <c r="HEA552" s="40"/>
      <c r="HEB552" s="40"/>
      <c r="HEC552" s="40"/>
      <c r="HED552" s="40"/>
      <c r="HEE552" s="40"/>
      <c r="HEF552" s="40"/>
      <c r="HEG552" s="40"/>
      <c r="HEH552" s="40"/>
      <c r="HEI552" s="40"/>
      <c r="HEJ552" s="40"/>
      <c r="HEK552" s="40"/>
      <c r="HEL552" s="40"/>
      <c r="HEM552" s="40"/>
      <c r="HEN552" s="40"/>
      <c r="HEO552" s="40"/>
      <c r="HEP552" s="40"/>
      <c r="HEQ552" s="40"/>
      <c r="HER552" s="40"/>
      <c r="HES552" s="40"/>
      <c r="HET552" s="40"/>
      <c r="HEU552" s="40"/>
      <c r="HEV552" s="40"/>
      <c r="HEW552" s="40"/>
      <c r="HEX552" s="40"/>
      <c r="HEY552" s="40"/>
      <c r="HEZ552" s="40"/>
      <c r="HFA552" s="40"/>
      <c r="HFB552" s="40"/>
      <c r="HFC552" s="40"/>
      <c r="HFD552" s="40"/>
      <c r="HFE552" s="40"/>
      <c r="HFF552" s="40"/>
      <c r="HFG552" s="40"/>
      <c r="HFH552" s="40"/>
      <c r="HFI552" s="40"/>
      <c r="HFJ552" s="40"/>
      <c r="HFK552" s="40"/>
      <c r="HFL552" s="40"/>
      <c r="HFM552" s="40"/>
      <c r="HFN552" s="40"/>
      <c r="HFO552" s="40"/>
      <c r="HFP552" s="40"/>
      <c r="HFQ552" s="40"/>
      <c r="HFR552" s="40"/>
      <c r="HFS552" s="40"/>
      <c r="HFT552" s="40"/>
      <c r="HFU552" s="40"/>
      <c r="HFV552" s="40"/>
      <c r="HFW552" s="40"/>
      <c r="HFX552" s="40"/>
      <c r="HFY552" s="40"/>
      <c r="HFZ552" s="40"/>
      <c r="HGA552" s="40"/>
      <c r="HGB552" s="40"/>
      <c r="HGC552" s="40"/>
      <c r="HGD552" s="40"/>
      <c r="HGE552" s="40"/>
      <c r="HGF552" s="40"/>
      <c r="HGG552" s="40"/>
      <c r="HGH552" s="40"/>
      <c r="HGI552" s="40"/>
      <c r="HGJ552" s="40"/>
      <c r="HGK552" s="40"/>
      <c r="HGL552" s="40"/>
      <c r="HGM552" s="40"/>
      <c r="HGN552" s="40"/>
      <c r="HGO552" s="40"/>
      <c r="HGP552" s="40"/>
      <c r="HGQ552" s="40"/>
      <c r="HGR552" s="40"/>
      <c r="HGS552" s="40"/>
      <c r="HGT552" s="40"/>
      <c r="HGU552" s="40"/>
      <c r="HGV552" s="40"/>
      <c r="HGW552" s="40"/>
      <c r="HGX552" s="40"/>
      <c r="HGY552" s="40"/>
      <c r="HGZ552" s="40"/>
      <c r="HHA552" s="40"/>
      <c r="HHB552" s="40"/>
      <c r="HHC552" s="40"/>
      <c r="HHD552" s="40"/>
      <c r="HHE552" s="40"/>
      <c r="HHF552" s="40"/>
      <c r="HHG552" s="40"/>
      <c r="HHH552" s="40"/>
      <c r="HHI552" s="40"/>
      <c r="HHJ552" s="40"/>
      <c r="HHK552" s="40"/>
      <c r="HHL552" s="40"/>
      <c r="HHM552" s="40"/>
      <c r="HHN552" s="40"/>
      <c r="HHO552" s="40"/>
      <c r="HHP552" s="40"/>
      <c r="HHQ552" s="40"/>
      <c r="HHR552" s="40"/>
      <c r="HHS552" s="40"/>
      <c r="HHT552" s="40"/>
      <c r="HHU552" s="40"/>
      <c r="HHV552" s="40"/>
      <c r="HHW552" s="40"/>
      <c r="HHX552" s="40"/>
      <c r="HHY552" s="40"/>
      <c r="HHZ552" s="40"/>
      <c r="HIA552" s="40"/>
      <c r="HIB552" s="40"/>
      <c r="HIC552" s="40"/>
      <c r="HID552" s="40"/>
      <c r="HIE552" s="40"/>
      <c r="HIF552" s="40"/>
      <c r="HIG552" s="40"/>
      <c r="HIH552" s="40"/>
      <c r="HII552" s="40"/>
      <c r="HIJ552" s="40"/>
      <c r="HIK552" s="40"/>
      <c r="HIL552" s="40"/>
      <c r="HIM552" s="40"/>
      <c r="HIN552" s="40"/>
      <c r="HIO552" s="40"/>
      <c r="HIP552" s="40"/>
      <c r="HIQ552" s="40"/>
      <c r="HIR552" s="40"/>
      <c r="HIS552" s="40"/>
      <c r="HIT552" s="40"/>
      <c r="HIU552" s="40"/>
      <c r="HIV552" s="40"/>
      <c r="HIW552" s="40"/>
      <c r="HIX552" s="40"/>
      <c r="HIY552" s="40"/>
      <c r="HIZ552" s="40"/>
      <c r="HJA552" s="40"/>
      <c r="HJB552" s="40"/>
      <c r="HJC552" s="40"/>
      <c r="HJD552" s="40"/>
      <c r="HJE552" s="40"/>
      <c r="HJF552" s="40"/>
      <c r="HJG552" s="40"/>
      <c r="HJH552" s="40"/>
      <c r="HJI552" s="40"/>
      <c r="HJJ552" s="40"/>
      <c r="HJK552" s="40"/>
      <c r="HJL552" s="40"/>
      <c r="HJM552" s="40"/>
      <c r="HJN552" s="40"/>
      <c r="HJO552" s="40"/>
      <c r="HJP552" s="40"/>
      <c r="HJQ552" s="40"/>
      <c r="HJR552" s="40"/>
      <c r="HJS552" s="40"/>
      <c r="HJT552" s="40"/>
      <c r="HJU552" s="40"/>
      <c r="HJV552" s="40"/>
      <c r="HJW552" s="40"/>
      <c r="HJX552" s="40"/>
      <c r="HJY552" s="40"/>
      <c r="HJZ552" s="40"/>
      <c r="HKA552" s="40"/>
      <c r="HKB552" s="40"/>
      <c r="HKC552" s="40"/>
      <c r="HKD552" s="40"/>
      <c r="HKE552" s="40"/>
      <c r="HKF552" s="40"/>
      <c r="HKG552" s="40"/>
      <c r="HKH552" s="40"/>
      <c r="HKI552" s="40"/>
      <c r="HKJ552" s="40"/>
      <c r="HKK552" s="40"/>
      <c r="HKL552" s="40"/>
      <c r="HKM552" s="40"/>
      <c r="HKN552" s="40"/>
      <c r="HKO552" s="40"/>
      <c r="HKP552" s="40"/>
      <c r="HKQ552" s="40"/>
      <c r="HKR552" s="40"/>
      <c r="HKS552" s="40"/>
      <c r="HKT552" s="40"/>
      <c r="HKU552" s="40"/>
      <c r="HKV552" s="40"/>
      <c r="HKW552" s="40"/>
      <c r="HKX552" s="40"/>
      <c r="HKY552" s="40"/>
      <c r="HKZ552" s="40"/>
      <c r="HLA552" s="40"/>
      <c r="HLB552" s="40"/>
      <c r="HLC552" s="40"/>
      <c r="HLD552" s="40"/>
      <c r="HLE552" s="40"/>
      <c r="HLF552" s="40"/>
      <c r="HLG552" s="40"/>
      <c r="HLH552" s="40"/>
      <c r="HLI552" s="40"/>
      <c r="HLJ552" s="40"/>
      <c r="HLK552" s="40"/>
      <c r="HLL552" s="40"/>
      <c r="HLM552" s="40"/>
      <c r="HLN552" s="40"/>
      <c r="HLO552" s="40"/>
      <c r="HLP552" s="40"/>
      <c r="HLQ552" s="40"/>
      <c r="HLR552" s="40"/>
      <c r="HLS552" s="40"/>
      <c r="HLT552" s="40"/>
      <c r="HLU552" s="40"/>
      <c r="HLV552" s="40"/>
      <c r="HLW552" s="40"/>
      <c r="HLX552" s="40"/>
      <c r="HLY552" s="40"/>
      <c r="HLZ552" s="40"/>
      <c r="HMA552" s="40"/>
      <c r="HMB552" s="40"/>
      <c r="HMC552" s="40"/>
      <c r="HMD552" s="40"/>
      <c r="HME552" s="40"/>
      <c r="HMF552" s="40"/>
      <c r="HMG552" s="40"/>
      <c r="HMH552" s="40"/>
      <c r="HMI552" s="40"/>
      <c r="HMJ552" s="40"/>
      <c r="HMK552" s="40"/>
      <c r="HML552" s="40"/>
      <c r="HMM552" s="40"/>
      <c r="HMN552" s="40"/>
      <c r="HMO552" s="40"/>
      <c r="HMP552" s="40"/>
      <c r="HMQ552" s="40"/>
      <c r="HMR552" s="40"/>
      <c r="HMS552" s="40"/>
      <c r="HMT552" s="40"/>
      <c r="HMU552" s="40"/>
      <c r="HMV552" s="40"/>
      <c r="HMW552" s="40"/>
      <c r="HMX552" s="40"/>
      <c r="HMY552" s="40"/>
      <c r="HMZ552" s="40"/>
      <c r="HNA552" s="40"/>
      <c r="HNB552" s="40"/>
      <c r="HNC552" s="40"/>
      <c r="HND552" s="40"/>
      <c r="HNE552" s="40"/>
      <c r="HNF552" s="40"/>
      <c r="HNG552" s="40"/>
      <c r="HNH552" s="40"/>
      <c r="HNI552" s="40"/>
      <c r="HNJ552" s="40"/>
      <c r="HNK552" s="40"/>
      <c r="HNL552" s="40"/>
      <c r="HNM552" s="40"/>
      <c r="HNN552" s="40"/>
      <c r="HNO552" s="40"/>
      <c r="HNP552" s="40"/>
      <c r="HNQ552" s="40"/>
      <c r="HNR552" s="40"/>
      <c r="HNS552" s="40"/>
      <c r="HNT552" s="40"/>
      <c r="HNU552" s="40"/>
      <c r="HNV552" s="40"/>
      <c r="HNW552" s="40"/>
      <c r="HNX552" s="40"/>
      <c r="HNY552" s="40"/>
      <c r="HNZ552" s="40"/>
      <c r="HOA552" s="40"/>
      <c r="HOB552" s="40"/>
      <c r="HOC552" s="40"/>
      <c r="HOD552" s="40"/>
      <c r="HOE552" s="40"/>
      <c r="HOF552" s="40"/>
      <c r="HOG552" s="40"/>
      <c r="HOH552" s="40"/>
      <c r="HOI552" s="40"/>
      <c r="HOJ552" s="40"/>
      <c r="HOK552" s="40"/>
      <c r="HOL552" s="40"/>
      <c r="HOM552" s="40"/>
      <c r="HON552" s="40"/>
      <c r="HOO552" s="40"/>
      <c r="HOP552" s="40"/>
      <c r="HOQ552" s="40"/>
      <c r="HOR552" s="40"/>
      <c r="HOS552" s="40"/>
      <c r="HOT552" s="40"/>
      <c r="HOU552" s="40"/>
      <c r="HOV552" s="40"/>
      <c r="HOW552" s="40"/>
      <c r="HOX552" s="40"/>
      <c r="HOY552" s="40"/>
      <c r="HOZ552" s="40"/>
      <c r="HPA552" s="40"/>
      <c r="HPB552" s="40"/>
      <c r="HPC552" s="40"/>
      <c r="HPD552" s="40"/>
      <c r="HPE552" s="40"/>
      <c r="HPF552" s="40"/>
      <c r="HPG552" s="40"/>
      <c r="HPH552" s="40"/>
      <c r="HPI552" s="40"/>
      <c r="HPJ552" s="40"/>
      <c r="HPK552" s="40"/>
      <c r="HPL552" s="40"/>
      <c r="HPM552" s="40"/>
      <c r="HPN552" s="40"/>
      <c r="HPO552" s="40"/>
      <c r="HPP552" s="40"/>
      <c r="HPQ552" s="40"/>
      <c r="HPR552" s="40"/>
      <c r="HPS552" s="40"/>
      <c r="HPT552" s="40"/>
      <c r="HPU552" s="40"/>
      <c r="HPV552" s="40"/>
      <c r="HPW552" s="40"/>
      <c r="HPX552" s="40"/>
      <c r="HPY552" s="40"/>
      <c r="HPZ552" s="40"/>
      <c r="HQA552" s="40"/>
      <c r="HQB552" s="40"/>
      <c r="HQC552" s="40"/>
      <c r="HQD552" s="40"/>
      <c r="HQE552" s="40"/>
      <c r="HQF552" s="40"/>
      <c r="HQG552" s="40"/>
      <c r="HQH552" s="40"/>
      <c r="HQI552" s="40"/>
      <c r="HQJ552" s="40"/>
      <c r="HQK552" s="40"/>
      <c r="HQL552" s="40"/>
      <c r="HQM552" s="40"/>
      <c r="HQN552" s="40"/>
      <c r="HQO552" s="40"/>
      <c r="HQP552" s="40"/>
      <c r="HQQ552" s="40"/>
      <c r="HQR552" s="40"/>
      <c r="HQS552" s="40"/>
      <c r="HQT552" s="40"/>
      <c r="HQU552" s="40"/>
      <c r="HQV552" s="40"/>
      <c r="HQW552" s="40"/>
      <c r="HQX552" s="40"/>
      <c r="HQY552" s="40"/>
      <c r="HQZ552" s="40"/>
      <c r="HRA552" s="40"/>
      <c r="HRB552" s="40"/>
      <c r="HRC552" s="40"/>
      <c r="HRD552" s="40"/>
      <c r="HRE552" s="40"/>
      <c r="HRF552" s="40"/>
      <c r="HRG552" s="40"/>
      <c r="HRH552" s="40"/>
      <c r="HRI552" s="40"/>
      <c r="HRJ552" s="40"/>
      <c r="HRK552" s="40"/>
      <c r="HRL552" s="40"/>
      <c r="HRM552" s="40"/>
      <c r="HRN552" s="40"/>
      <c r="HRO552" s="40"/>
      <c r="HRP552" s="40"/>
      <c r="HRQ552" s="40"/>
      <c r="HRR552" s="40"/>
      <c r="HRS552" s="40"/>
      <c r="HRT552" s="40"/>
      <c r="HRU552" s="40"/>
      <c r="HRV552" s="40"/>
      <c r="HRW552" s="40"/>
      <c r="HRX552" s="40"/>
      <c r="HRY552" s="40"/>
      <c r="HRZ552" s="40"/>
      <c r="HSA552" s="40"/>
      <c r="HSB552" s="40"/>
      <c r="HSC552" s="40"/>
      <c r="HSD552" s="40"/>
      <c r="HSE552" s="40"/>
      <c r="HSF552" s="40"/>
      <c r="HSG552" s="40"/>
      <c r="HSH552" s="40"/>
      <c r="HSI552" s="40"/>
      <c r="HSJ552" s="40"/>
      <c r="HSK552" s="40"/>
      <c r="HSL552" s="40"/>
      <c r="HSM552" s="40"/>
      <c r="HSN552" s="40"/>
      <c r="HSO552" s="40"/>
      <c r="HSP552" s="40"/>
      <c r="HSQ552" s="40"/>
      <c r="HSR552" s="40"/>
      <c r="HSS552" s="40"/>
      <c r="HST552" s="40"/>
      <c r="HSU552" s="40"/>
      <c r="HSV552" s="40"/>
      <c r="HSW552" s="40"/>
      <c r="HSX552" s="40"/>
      <c r="HSY552" s="40"/>
      <c r="HSZ552" s="40"/>
      <c r="HTA552" s="40"/>
      <c r="HTB552" s="40"/>
      <c r="HTC552" s="40"/>
      <c r="HTD552" s="40"/>
      <c r="HTE552" s="40"/>
      <c r="HTF552" s="40"/>
      <c r="HTG552" s="40"/>
      <c r="HTH552" s="40"/>
      <c r="HTI552" s="40"/>
      <c r="HTJ552" s="40"/>
      <c r="HTK552" s="40"/>
      <c r="HTL552" s="40"/>
      <c r="HTM552" s="40"/>
      <c r="HTN552" s="40"/>
      <c r="HTO552" s="40"/>
      <c r="HTP552" s="40"/>
      <c r="HTQ552" s="40"/>
      <c r="HTR552" s="40"/>
      <c r="HTS552" s="40"/>
      <c r="HTT552" s="40"/>
      <c r="HTU552" s="40"/>
      <c r="HTV552" s="40"/>
      <c r="HTW552" s="40"/>
      <c r="HTX552" s="40"/>
      <c r="HTY552" s="40"/>
      <c r="HTZ552" s="40"/>
      <c r="HUA552" s="40"/>
      <c r="HUB552" s="40"/>
      <c r="HUC552" s="40"/>
      <c r="HUD552" s="40"/>
      <c r="HUE552" s="40"/>
      <c r="HUF552" s="40"/>
      <c r="HUG552" s="40"/>
      <c r="HUH552" s="40"/>
      <c r="HUI552" s="40"/>
      <c r="HUJ552" s="40"/>
      <c r="HUK552" s="40"/>
      <c r="HUL552" s="40"/>
      <c r="HUM552" s="40"/>
      <c r="HUN552" s="40"/>
      <c r="HUO552" s="40"/>
      <c r="HUP552" s="40"/>
      <c r="HUQ552" s="40"/>
      <c r="HUR552" s="40"/>
      <c r="HUS552" s="40"/>
      <c r="HUT552" s="40"/>
      <c r="HUU552" s="40"/>
      <c r="HUV552" s="40"/>
      <c r="HUW552" s="40"/>
      <c r="HUX552" s="40"/>
      <c r="HUY552" s="40"/>
      <c r="HUZ552" s="40"/>
      <c r="HVA552" s="40"/>
      <c r="HVB552" s="40"/>
      <c r="HVC552" s="40"/>
      <c r="HVD552" s="40"/>
      <c r="HVE552" s="40"/>
      <c r="HVF552" s="40"/>
      <c r="HVG552" s="40"/>
      <c r="HVH552" s="40"/>
      <c r="HVI552" s="40"/>
      <c r="HVJ552" s="40"/>
      <c r="HVK552" s="40"/>
      <c r="HVL552" s="40"/>
      <c r="HVM552" s="40"/>
      <c r="HVN552" s="40"/>
      <c r="HVO552" s="40"/>
      <c r="HVP552" s="40"/>
      <c r="HVQ552" s="40"/>
      <c r="HVR552" s="40"/>
      <c r="HVS552" s="40"/>
      <c r="HVT552" s="40"/>
      <c r="HVU552" s="40"/>
      <c r="HVV552" s="40"/>
      <c r="HVW552" s="40"/>
      <c r="HVX552" s="40"/>
      <c r="HVY552" s="40"/>
      <c r="HVZ552" s="40"/>
      <c r="HWA552" s="40"/>
      <c r="HWB552" s="40"/>
      <c r="HWC552" s="40"/>
      <c r="HWD552" s="40"/>
      <c r="HWE552" s="40"/>
      <c r="HWF552" s="40"/>
      <c r="HWG552" s="40"/>
      <c r="HWH552" s="40"/>
      <c r="HWI552" s="40"/>
      <c r="HWJ552" s="40"/>
      <c r="HWK552" s="40"/>
      <c r="HWL552" s="40"/>
      <c r="HWM552" s="40"/>
      <c r="HWN552" s="40"/>
      <c r="HWO552" s="40"/>
      <c r="HWP552" s="40"/>
      <c r="HWQ552" s="40"/>
      <c r="HWR552" s="40"/>
      <c r="HWS552" s="40"/>
      <c r="HWT552" s="40"/>
      <c r="HWU552" s="40"/>
      <c r="HWV552" s="40"/>
      <c r="HWW552" s="40"/>
      <c r="HWX552" s="40"/>
      <c r="HWY552" s="40"/>
      <c r="HWZ552" s="40"/>
      <c r="HXA552" s="40"/>
      <c r="HXB552" s="40"/>
      <c r="HXC552" s="40"/>
      <c r="HXD552" s="40"/>
      <c r="HXE552" s="40"/>
      <c r="HXF552" s="40"/>
      <c r="HXG552" s="40"/>
      <c r="HXH552" s="40"/>
      <c r="HXI552" s="40"/>
      <c r="HXJ552" s="40"/>
      <c r="HXK552" s="40"/>
      <c r="HXL552" s="40"/>
      <c r="HXM552" s="40"/>
      <c r="HXN552" s="40"/>
      <c r="HXO552" s="40"/>
      <c r="HXP552" s="40"/>
      <c r="HXQ552" s="40"/>
      <c r="HXR552" s="40"/>
      <c r="HXS552" s="40"/>
      <c r="HXT552" s="40"/>
      <c r="HXU552" s="40"/>
      <c r="HXV552" s="40"/>
      <c r="HXW552" s="40"/>
      <c r="HXX552" s="40"/>
      <c r="HXY552" s="40"/>
      <c r="HXZ552" s="40"/>
      <c r="HYA552" s="40"/>
      <c r="HYB552" s="40"/>
      <c r="HYC552" s="40"/>
      <c r="HYD552" s="40"/>
      <c r="HYE552" s="40"/>
      <c r="HYF552" s="40"/>
      <c r="HYG552" s="40"/>
      <c r="HYH552" s="40"/>
      <c r="HYI552" s="40"/>
      <c r="HYJ552" s="40"/>
      <c r="HYK552" s="40"/>
      <c r="HYL552" s="40"/>
      <c r="HYM552" s="40"/>
      <c r="HYN552" s="40"/>
      <c r="HYO552" s="40"/>
      <c r="HYP552" s="40"/>
      <c r="HYQ552" s="40"/>
      <c r="HYR552" s="40"/>
      <c r="HYS552" s="40"/>
      <c r="HYT552" s="40"/>
      <c r="HYU552" s="40"/>
      <c r="HYV552" s="40"/>
      <c r="HYW552" s="40"/>
      <c r="HYX552" s="40"/>
      <c r="HYY552" s="40"/>
      <c r="HYZ552" s="40"/>
      <c r="HZA552" s="40"/>
      <c r="HZB552" s="40"/>
      <c r="HZC552" s="40"/>
      <c r="HZD552" s="40"/>
      <c r="HZE552" s="40"/>
      <c r="HZF552" s="40"/>
      <c r="HZG552" s="40"/>
      <c r="HZH552" s="40"/>
      <c r="HZI552" s="40"/>
      <c r="HZJ552" s="40"/>
      <c r="HZK552" s="40"/>
      <c r="HZL552" s="40"/>
      <c r="HZM552" s="40"/>
      <c r="HZN552" s="40"/>
      <c r="HZO552" s="40"/>
      <c r="HZP552" s="40"/>
      <c r="HZQ552" s="40"/>
      <c r="HZR552" s="40"/>
      <c r="HZS552" s="40"/>
      <c r="HZT552" s="40"/>
      <c r="HZU552" s="40"/>
      <c r="HZV552" s="40"/>
      <c r="HZW552" s="40"/>
      <c r="HZX552" s="40"/>
      <c r="HZY552" s="40"/>
      <c r="HZZ552" s="40"/>
      <c r="IAA552" s="40"/>
      <c r="IAB552" s="40"/>
      <c r="IAC552" s="40"/>
      <c r="IAD552" s="40"/>
      <c r="IAE552" s="40"/>
      <c r="IAF552" s="40"/>
      <c r="IAG552" s="40"/>
      <c r="IAH552" s="40"/>
      <c r="IAI552" s="40"/>
      <c r="IAJ552" s="40"/>
      <c r="IAK552" s="40"/>
      <c r="IAL552" s="40"/>
      <c r="IAM552" s="40"/>
      <c r="IAN552" s="40"/>
      <c r="IAO552" s="40"/>
      <c r="IAP552" s="40"/>
      <c r="IAQ552" s="40"/>
      <c r="IAR552" s="40"/>
      <c r="IAS552" s="40"/>
      <c r="IAT552" s="40"/>
      <c r="IAU552" s="40"/>
      <c r="IAV552" s="40"/>
      <c r="IAW552" s="40"/>
      <c r="IAX552" s="40"/>
      <c r="IAY552" s="40"/>
      <c r="IAZ552" s="40"/>
      <c r="IBA552" s="40"/>
      <c r="IBB552" s="40"/>
      <c r="IBC552" s="40"/>
      <c r="IBD552" s="40"/>
      <c r="IBE552" s="40"/>
      <c r="IBF552" s="40"/>
      <c r="IBG552" s="40"/>
      <c r="IBH552" s="40"/>
      <c r="IBI552" s="40"/>
      <c r="IBJ552" s="40"/>
      <c r="IBK552" s="40"/>
      <c r="IBL552" s="40"/>
      <c r="IBM552" s="40"/>
      <c r="IBN552" s="40"/>
      <c r="IBO552" s="40"/>
      <c r="IBP552" s="40"/>
      <c r="IBQ552" s="40"/>
      <c r="IBR552" s="40"/>
      <c r="IBS552" s="40"/>
      <c r="IBT552" s="40"/>
      <c r="IBU552" s="40"/>
      <c r="IBV552" s="40"/>
      <c r="IBW552" s="40"/>
      <c r="IBX552" s="40"/>
      <c r="IBY552" s="40"/>
      <c r="IBZ552" s="40"/>
      <c r="ICA552" s="40"/>
      <c r="ICB552" s="40"/>
      <c r="ICC552" s="40"/>
      <c r="ICD552" s="40"/>
      <c r="ICE552" s="40"/>
      <c r="ICF552" s="40"/>
      <c r="ICG552" s="40"/>
      <c r="ICH552" s="40"/>
      <c r="ICI552" s="40"/>
      <c r="ICJ552" s="40"/>
      <c r="ICK552" s="40"/>
      <c r="ICL552" s="40"/>
      <c r="ICM552" s="40"/>
      <c r="ICN552" s="40"/>
      <c r="ICO552" s="40"/>
      <c r="ICP552" s="40"/>
      <c r="ICQ552" s="40"/>
      <c r="ICR552" s="40"/>
      <c r="ICS552" s="40"/>
      <c r="ICT552" s="40"/>
      <c r="ICU552" s="40"/>
      <c r="ICV552" s="40"/>
      <c r="ICW552" s="40"/>
      <c r="ICX552" s="40"/>
      <c r="ICY552" s="40"/>
      <c r="ICZ552" s="40"/>
      <c r="IDA552" s="40"/>
      <c r="IDB552" s="40"/>
      <c r="IDC552" s="40"/>
      <c r="IDD552" s="40"/>
      <c r="IDE552" s="40"/>
      <c r="IDF552" s="40"/>
      <c r="IDG552" s="40"/>
      <c r="IDH552" s="40"/>
      <c r="IDI552" s="40"/>
      <c r="IDJ552" s="40"/>
      <c r="IDK552" s="40"/>
      <c r="IDL552" s="40"/>
      <c r="IDM552" s="40"/>
      <c r="IDN552" s="40"/>
      <c r="IDO552" s="40"/>
      <c r="IDP552" s="40"/>
      <c r="IDQ552" s="40"/>
      <c r="IDR552" s="40"/>
      <c r="IDS552" s="40"/>
      <c r="IDT552" s="40"/>
      <c r="IDU552" s="40"/>
      <c r="IDV552" s="40"/>
      <c r="IDW552" s="40"/>
      <c r="IDX552" s="40"/>
      <c r="IDY552" s="40"/>
      <c r="IDZ552" s="40"/>
      <c r="IEA552" s="40"/>
      <c r="IEB552" s="40"/>
      <c r="IEC552" s="40"/>
      <c r="IED552" s="40"/>
      <c r="IEE552" s="40"/>
      <c r="IEF552" s="40"/>
      <c r="IEG552" s="40"/>
      <c r="IEH552" s="40"/>
      <c r="IEI552" s="40"/>
      <c r="IEJ552" s="40"/>
      <c r="IEK552" s="40"/>
      <c r="IEL552" s="40"/>
      <c r="IEM552" s="40"/>
      <c r="IEN552" s="40"/>
      <c r="IEO552" s="40"/>
      <c r="IEP552" s="40"/>
      <c r="IEQ552" s="40"/>
      <c r="IER552" s="40"/>
      <c r="IES552" s="40"/>
      <c r="IET552" s="40"/>
      <c r="IEU552" s="40"/>
      <c r="IEV552" s="40"/>
      <c r="IEW552" s="40"/>
      <c r="IEX552" s="40"/>
      <c r="IEY552" s="40"/>
      <c r="IEZ552" s="40"/>
      <c r="IFA552" s="40"/>
      <c r="IFB552" s="40"/>
      <c r="IFC552" s="40"/>
      <c r="IFD552" s="40"/>
      <c r="IFE552" s="40"/>
      <c r="IFF552" s="40"/>
      <c r="IFG552" s="40"/>
      <c r="IFH552" s="40"/>
      <c r="IFI552" s="40"/>
      <c r="IFJ552" s="40"/>
      <c r="IFK552" s="40"/>
      <c r="IFL552" s="40"/>
      <c r="IFM552" s="40"/>
      <c r="IFN552" s="40"/>
      <c r="IFO552" s="40"/>
      <c r="IFP552" s="40"/>
      <c r="IFQ552" s="40"/>
      <c r="IFR552" s="40"/>
      <c r="IFS552" s="40"/>
      <c r="IFT552" s="40"/>
      <c r="IFU552" s="40"/>
      <c r="IFV552" s="40"/>
      <c r="IFW552" s="40"/>
      <c r="IFX552" s="40"/>
      <c r="IFY552" s="40"/>
      <c r="IFZ552" s="40"/>
      <c r="IGA552" s="40"/>
      <c r="IGB552" s="40"/>
      <c r="IGC552" s="40"/>
      <c r="IGD552" s="40"/>
      <c r="IGE552" s="40"/>
      <c r="IGF552" s="40"/>
      <c r="IGG552" s="40"/>
      <c r="IGH552" s="40"/>
      <c r="IGI552" s="40"/>
      <c r="IGJ552" s="40"/>
      <c r="IGK552" s="40"/>
      <c r="IGL552" s="40"/>
      <c r="IGM552" s="40"/>
      <c r="IGN552" s="40"/>
      <c r="IGO552" s="40"/>
      <c r="IGP552" s="40"/>
      <c r="IGQ552" s="40"/>
      <c r="IGR552" s="40"/>
      <c r="IGS552" s="40"/>
      <c r="IGT552" s="40"/>
      <c r="IGU552" s="40"/>
      <c r="IGV552" s="40"/>
      <c r="IGW552" s="40"/>
      <c r="IGX552" s="40"/>
      <c r="IGY552" s="40"/>
      <c r="IGZ552" s="40"/>
      <c r="IHA552" s="40"/>
      <c r="IHB552" s="40"/>
      <c r="IHC552" s="40"/>
      <c r="IHD552" s="40"/>
      <c r="IHE552" s="40"/>
      <c r="IHF552" s="40"/>
      <c r="IHG552" s="40"/>
      <c r="IHH552" s="40"/>
      <c r="IHI552" s="40"/>
      <c r="IHJ552" s="40"/>
      <c r="IHK552" s="40"/>
      <c r="IHL552" s="40"/>
      <c r="IHM552" s="40"/>
      <c r="IHN552" s="40"/>
      <c r="IHO552" s="40"/>
      <c r="IHP552" s="40"/>
      <c r="IHQ552" s="40"/>
      <c r="IHR552" s="40"/>
      <c r="IHS552" s="40"/>
      <c r="IHT552" s="40"/>
      <c r="IHU552" s="40"/>
      <c r="IHV552" s="40"/>
      <c r="IHW552" s="40"/>
      <c r="IHX552" s="40"/>
      <c r="IHY552" s="40"/>
      <c r="IHZ552" s="40"/>
      <c r="IIA552" s="40"/>
      <c r="IIB552" s="40"/>
      <c r="IIC552" s="40"/>
      <c r="IID552" s="40"/>
      <c r="IIE552" s="40"/>
      <c r="IIF552" s="40"/>
      <c r="IIG552" s="40"/>
      <c r="IIH552" s="40"/>
      <c r="III552" s="40"/>
      <c r="IIJ552" s="40"/>
      <c r="IIK552" s="40"/>
      <c r="IIL552" s="40"/>
      <c r="IIM552" s="40"/>
      <c r="IIN552" s="40"/>
      <c r="IIO552" s="40"/>
      <c r="IIP552" s="40"/>
      <c r="IIQ552" s="40"/>
      <c r="IIR552" s="40"/>
      <c r="IIS552" s="40"/>
      <c r="IIT552" s="40"/>
      <c r="IIU552" s="40"/>
      <c r="IIV552" s="40"/>
      <c r="IIW552" s="40"/>
      <c r="IIX552" s="40"/>
      <c r="IIY552" s="40"/>
      <c r="IIZ552" s="40"/>
      <c r="IJA552" s="40"/>
      <c r="IJB552" s="40"/>
      <c r="IJC552" s="40"/>
      <c r="IJD552" s="40"/>
      <c r="IJE552" s="40"/>
      <c r="IJF552" s="40"/>
      <c r="IJG552" s="40"/>
      <c r="IJH552" s="40"/>
      <c r="IJI552" s="40"/>
      <c r="IJJ552" s="40"/>
      <c r="IJK552" s="40"/>
      <c r="IJL552" s="40"/>
      <c r="IJM552" s="40"/>
      <c r="IJN552" s="40"/>
      <c r="IJO552" s="40"/>
      <c r="IJP552" s="40"/>
      <c r="IJQ552" s="40"/>
      <c r="IJR552" s="40"/>
      <c r="IJS552" s="40"/>
      <c r="IJT552" s="40"/>
      <c r="IJU552" s="40"/>
      <c r="IJV552" s="40"/>
      <c r="IJW552" s="40"/>
      <c r="IJX552" s="40"/>
      <c r="IJY552" s="40"/>
      <c r="IJZ552" s="40"/>
      <c r="IKA552" s="40"/>
      <c r="IKB552" s="40"/>
      <c r="IKC552" s="40"/>
      <c r="IKD552" s="40"/>
      <c r="IKE552" s="40"/>
      <c r="IKF552" s="40"/>
      <c r="IKG552" s="40"/>
      <c r="IKH552" s="40"/>
      <c r="IKI552" s="40"/>
      <c r="IKJ552" s="40"/>
      <c r="IKK552" s="40"/>
      <c r="IKL552" s="40"/>
      <c r="IKM552" s="40"/>
      <c r="IKN552" s="40"/>
      <c r="IKO552" s="40"/>
      <c r="IKP552" s="40"/>
      <c r="IKQ552" s="40"/>
      <c r="IKR552" s="40"/>
      <c r="IKS552" s="40"/>
      <c r="IKT552" s="40"/>
      <c r="IKU552" s="40"/>
      <c r="IKV552" s="40"/>
      <c r="IKW552" s="40"/>
      <c r="IKX552" s="40"/>
      <c r="IKY552" s="40"/>
      <c r="IKZ552" s="40"/>
      <c r="ILA552" s="40"/>
      <c r="ILB552" s="40"/>
      <c r="ILC552" s="40"/>
      <c r="ILD552" s="40"/>
      <c r="ILE552" s="40"/>
      <c r="ILF552" s="40"/>
      <c r="ILG552" s="40"/>
      <c r="ILH552" s="40"/>
      <c r="ILI552" s="40"/>
      <c r="ILJ552" s="40"/>
      <c r="ILK552" s="40"/>
      <c r="ILL552" s="40"/>
      <c r="ILM552" s="40"/>
      <c r="ILN552" s="40"/>
      <c r="ILO552" s="40"/>
      <c r="ILP552" s="40"/>
      <c r="ILQ552" s="40"/>
      <c r="ILR552" s="40"/>
      <c r="ILS552" s="40"/>
      <c r="ILT552" s="40"/>
      <c r="ILU552" s="40"/>
      <c r="ILV552" s="40"/>
      <c r="ILW552" s="40"/>
      <c r="ILX552" s="40"/>
      <c r="ILY552" s="40"/>
      <c r="ILZ552" s="40"/>
      <c r="IMA552" s="40"/>
      <c r="IMB552" s="40"/>
      <c r="IMC552" s="40"/>
      <c r="IMD552" s="40"/>
      <c r="IME552" s="40"/>
      <c r="IMF552" s="40"/>
      <c r="IMG552" s="40"/>
      <c r="IMH552" s="40"/>
      <c r="IMI552" s="40"/>
      <c r="IMJ552" s="40"/>
      <c r="IMK552" s="40"/>
      <c r="IML552" s="40"/>
      <c r="IMM552" s="40"/>
      <c r="IMN552" s="40"/>
      <c r="IMO552" s="40"/>
      <c r="IMP552" s="40"/>
      <c r="IMQ552" s="40"/>
      <c r="IMR552" s="40"/>
      <c r="IMS552" s="40"/>
      <c r="IMT552" s="40"/>
      <c r="IMU552" s="40"/>
      <c r="IMV552" s="40"/>
      <c r="IMW552" s="40"/>
      <c r="IMX552" s="40"/>
      <c r="IMY552" s="40"/>
      <c r="IMZ552" s="40"/>
      <c r="INA552" s="40"/>
      <c r="INB552" s="40"/>
      <c r="INC552" s="40"/>
      <c r="IND552" s="40"/>
      <c r="INE552" s="40"/>
      <c r="INF552" s="40"/>
      <c r="ING552" s="40"/>
      <c r="INH552" s="40"/>
      <c r="INI552" s="40"/>
      <c r="INJ552" s="40"/>
      <c r="INK552" s="40"/>
      <c r="INL552" s="40"/>
      <c r="INM552" s="40"/>
      <c r="INN552" s="40"/>
      <c r="INO552" s="40"/>
      <c r="INP552" s="40"/>
      <c r="INQ552" s="40"/>
      <c r="INR552" s="40"/>
      <c r="INS552" s="40"/>
      <c r="INT552" s="40"/>
      <c r="INU552" s="40"/>
      <c r="INV552" s="40"/>
      <c r="INW552" s="40"/>
      <c r="INX552" s="40"/>
      <c r="INY552" s="40"/>
      <c r="INZ552" s="40"/>
      <c r="IOA552" s="40"/>
      <c r="IOB552" s="40"/>
      <c r="IOC552" s="40"/>
      <c r="IOD552" s="40"/>
      <c r="IOE552" s="40"/>
      <c r="IOF552" s="40"/>
      <c r="IOG552" s="40"/>
      <c r="IOH552" s="40"/>
      <c r="IOI552" s="40"/>
      <c r="IOJ552" s="40"/>
      <c r="IOK552" s="40"/>
      <c r="IOL552" s="40"/>
      <c r="IOM552" s="40"/>
      <c r="ION552" s="40"/>
      <c r="IOO552" s="40"/>
      <c r="IOP552" s="40"/>
      <c r="IOQ552" s="40"/>
      <c r="IOR552" s="40"/>
      <c r="IOS552" s="40"/>
      <c r="IOT552" s="40"/>
      <c r="IOU552" s="40"/>
      <c r="IOV552" s="40"/>
      <c r="IOW552" s="40"/>
      <c r="IOX552" s="40"/>
      <c r="IOY552" s="40"/>
      <c r="IOZ552" s="40"/>
      <c r="IPA552" s="40"/>
      <c r="IPB552" s="40"/>
      <c r="IPC552" s="40"/>
      <c r="IPD552" s="40"/>
      <c r="IPE552" s="40"/>
      <c r="IPF552" s="40"/>
      <c r="IPG552" s="40"/>
      <c r="IPH552" s="40"/>
      <c r="IPI552" s="40"/>
      <c r="IPJ552" s="40"/>
      <c r="IPK552" s="40"/>
      <c r="IPL552" s="40"/>
      <c r="IPM552" s="40"/>
      <c r="IPN552" s="40"/>
      <c r="IPO552" s="40"/>
      <c r="IPP552" s="40"/>
      <c r="IPQ552" s="40"/>
      <c r="IPR552" s="40"/>
      <c r="IPS552" s="40"/>
      <c r="IPT552" s="40"/>
      <c r="IPU552" s="40"/>
      <c r="IPV552" s="40"/>
      <c r="IPW552" s="40"/>
      <c r="IPX552" s="40"/>
      <c r="IPY552" s="40"/>
      <c r="IPZ552" s="40"/>
      <c r="IQA552" s="40"/>
      <c r="IQB552" s="40"/>
      <c r="IQC552" s="40"/>
      <c r="IQD552" s="40"/>
      <c r="IQE552" s="40"/>
      <c r="IQF552" s="40"/>
      <c r="IQG552" s="40"/>
      <c r="IQH552" s="40"/>
      <c r="IQI552" s="40"/>
      <c r="IQJ552" s="40"/>
      <c r="IQK552" s="40"/>
      <c r="IQL552" s="40"/>
      <c r="IQM552" s="40"/>
      <c r="IQN552" s="40"/>
      <c r="IQO552" s="40"/>
      <c r="IQP552" s="40"/>
      <c r="IQQ552" s="40"/>
      <c r="IQR552" s="40"/>
      <c r="IQS552" s="40"/>
      <c r="IQT552" s="40"/>
      <c r="IQU552" s="40"/>
      <c r="IQV552" s="40"/>
      <c r="IQW552" s="40"/>
      <c r="IQX552" s="40"/>
      <c r="IQY552" s="40"/>
      <c r="IQZ552" s="40"/>
      <c r="IRA552" s="40"/>
      <c r="IRB552" s="40"/>
      <c r="IRC552" s="40"/>
      <c r="IRD552" s="40"/>
      <c r="IRE552" s="40"/>
      <c r="IRF552" s="40"/>
      <c r="IRG552" s="40"/>
      <c r="IRH552" s="40"/>
      <c r="IRI552" s="40"/>
      <c r="IRJ552" s="40"/>
      <c r="IRK552" s="40"/>
      <c r="IRL552" s="40"/>
      <c r="IRM552" s="40"/>
      <c r="IRN552" s="40"/>
      <c r="IRO552" s="40"/>
      <c r="IRP552" s="40"/>
      <c r="IRQ552" s="40"/>
      <c r="IRR552" s="40"/>
      <c r="IRS552" s="40"/>
      <c r="IRT552" s="40"/>
      <c r="IRU552" s="40"/>
      <c r="IRV552" s="40"/>
      <c r="IRW552" s="40"/>
      <c r="IRX552" s="40"/>
      <c r="IRY552" s="40"/>
      <c r="IRZ552" s="40"/>
      <c r="ISA552" s="40"/>
      <c r="ISB552" s="40"/>
      <c r="ISC552" s="40"/>
      <c r="ISD552" s="40"/>
      <c r="ISE552" s="40"/>
      <c r="ISF552" s="40"/>
      <c r="ISG552" s="40"/>
      <c r="ISH552" s="40"/>
      <c r="ISI552" s="40"/>
      <c r="ISJ552" s="40"/>
      <c r="ISK552" s="40"/>
      <c r="ISL552" s="40"/>
      <c r="ISM552" s="40"/>
      <c r="ISN552" s="40"/>
      <c r="ISO552" s="40"/>
      <c r="ISP552" s="40"/>
      <c r="ISQ552" s="40"/>
      <c r="ISR552" s="40"/>
      <c r="ISS552" s="40"/>
      <c r="IST552" s="40"/>
      <c r="ISU552" s="40"/>
      <c r="ISV552" s="40"/>
      <c r="ISW552" s="40"/>
      <c r="ISX552" s="40"/>
      <c r="ISY552" s="40"/>
      <c r="ISZ552" s="40"/>
      <c r="ITA552" s="40"/>
      <c r="ITB552" s="40"/>
      <c r="ITC552" s="40"/>
      <c r="ITD552" s="40"/>
      <c r="ITE552" s="40"/>
      <c r="ITF552" s="40"/>
      <c r="ITG552" s="40"/>
      <c r="ITH552" s="40"/>
      <c r="ITI552" s="40"/>
      <c r="ITJ552" s="40"/>
      <c r="ITK552" s="40"/>
      <c r="ITL552" s="40"/>
      <c r="ITM552" s="40"/>
      <c r="ITN552" s="40"/>
      <c r="ITO552" s="40"/>
      <c r="ITP552" s="40"/>
      <c r="ITQ552" s="40"/>
      <c r="ITR552" s="40"/>
      <c r="ITS552" s="40"/>
      <c r="ITT552" s="40"/>
      <c r="ITU552" s="40"/>
      <c r="ITV552" s="40"/>
      <c r="ITW552" s="40"/>
      <c r="ITX552" s="40"/>
      <c r="ITY552" s="40"/>
      <c r="ITZ552" s="40"/>
      <c r="IUA552" s="40"/>
      <c r="IUB552" s="40"/>
      <c r="IUC552" s="40"/>
      <c r="IUD552" s="40"/>
      <c r="IUE552" s="40"/>
      <c r="IUF552" s="40"/>
      <c r="IUG552" s="40"/>
      <c r="IUH552" s="40"/>
      <c r="IUI552" s="40"/>
      <c r="IUJ552" s="40"/>
      <c r="IUK552" s="40"/>
      <c r="IUL552" s="40"/>
      <c r="IUM552" s="40"/>
      <c r="IUN552" s="40"/>
      <c r="IUO552" s="40"/>
      <c r="IUP552" s="40"/>
      <c r="IUQ552" s="40"/>
      <c r="IUR552" s="40"/>
      <c r="IUS552" s="40"/>
      <c r="IUT552" s="40"/>
      <c r="IUU552" s="40"/>
      <c r="IUV552" s="40"/>
      <c r="IUW552" s="40"/>
      <c r="IUX552" s="40"/>
      <c r="IUY552" s="40"/>
      <c r="IUZ552" s="40"/>
      <c r="IVA552" s="40"/>
      <c r="IVB552" s="40"/>
      <c r="IVC552" s="40"/>
      <c r="IVD552" s="40"/>
      <c r="IVE552" s="40"/>
      <c r="IVF552" s="40"/>
      <c r="IVG552" s="40"/>
      <c r="IVH552" s="40"/>
      <c r="IVI552" s="40"/>
      <c r="IVJ552" s="40"/>
      <c r="IVK552" s="40"/>
      <c r="IVL552" s="40"/>
      <c r="IVM552" s="40"/>
      <c r="IVN552" s="40"/>
      <c r="IVO552" s="40"/>
      <c r="IVP552" s="40"/>
      <c r="IVQ552" s="40"/>
      <c r="IVR552" s="40"/>
      <c r="IVS552" s="40"/>
      <c r="IVT552" s="40"/>
      <c r="IVU552" s="40"/>
      <c r="IVV552" s="40"/>
      <c r="IVW552" s="40"/>
      <c r="IVX552" s="40"/>
      <c r="IVY552" s="40"/>
      <c r="IVZ552" s="40"/>
      <c r="IWA552" s="40"/>
      <c r="IWB552" s="40"/>
      <c r="IWC552" s="40"/>
      <c r="IWD552" s="40"/>
      <c r="IWE552" s="40"/>
      <c r="IWF552" s="40"/>
      <c r="IWG552" s="40"/>
      <c r="IWH552" s="40"/>
      <c r="IWI552" s="40"/>
      <c r="IWJ552" s="40"/>
      <c r="IWK552" s="40"/>
      <c r="IWL552" s="40"/>
      <c r="IWM552" s="40"/>
      <c r="IWN552" s="40"/>
      <c r="IWO552" s="40"/>
      <c r="IWP552" s="40"/>
      <c r="IWQ552" s="40"/>
      <c r="IWR552" s="40"/>
      <c r="IWS552" s="40"/>
      <c r="IWT552" s="40"/>
      <c r="IWU552" s="40"/>
      <c r="IWV552" s="40"/>
      <c r="IWW552" s="40"/>
      <c r="IWX552" s="40"/>
      <c r="IWY552" s="40"/>
      <c r="IWZ552" s="40"/>
      <c r="IXA552" s="40"/>
      <c r="IXB552" s="40"/>
      <c r="IXC552" s="40"/>
      <c r="IXD552" s="40"/>
      <c r="IXE552" s="40"/>
      <c r="IXF552" s="40"/>
      <c r="IXG552" s="40"/>
      <c r="IXH552" s="40"/>
      <c r="IXI552" s="40"/>
      <c r="IXJ552" s="40"/>
      <c r="IXK552" s="40"/>
      <c r="IXL552" s="40"/>
      <c r="IXM552" s="40"/>
      <c r="IXN552" s="40"/>
      <c r="IXO552" s="40"/>
      <c r="IXP552" s="40"/>
      <c r="IXQ552" s="40"/>
      <c r="IXR552" s="40"/>
      <c r="IXS552" s="40"/>
      <c r="IXT552" s="40"/>
      <c r="IXU552" s="40"/>
      <c r="IXV552" s="40"/>
      <c r="IXW552" s="40"/>
      <c r="IXX552" s="40"/>
      <c r="IXY552" s="40"/>
      <c r="IXZ552" s="40"/>
      <c r="IYA552" s="40"/>
      <c r="IYB552" s="40"/>
      <c r="IYC552" s="40"/>
      <c r="IYD552" s="40"/>
      <c r="IYE552" s="40"/>
      <c r="IYF552" s="40"/>
      <c r="IYG552" s="40"/>
      <c r="IYH552" s="40"/>
      <c r="IYI552" s="40"/>
      <c r="IYJ552" s="40"/>
      <c r="IYK552" s="40"/>
      <c r="IYL552" s="40"/>
      <c r="IYM552" s="40"/>
      <c r="IYN552" s="40"/>
      <c r="IYO552" s="40"/>
      <c r="IYP552" s="40"/>
      <c r="IYQ552" s="40"/>
      <c r="IYR552" s="40"/>
      <c r="IYS552" s="40"/>
      <c r="IYT552" s="40"/>
      <c r="IYU552" s="40"/>
      <c r="IYV552" s="40"/>
      <c r="IYW552" s="40"/>
      <c r="IYX552" s="40"/>
      <c r="IYY552" s="40"/>
      <c r="IYZ552" s="40"/>
      <c r="IZA552" s="40"/>
      <c r="IZB552" s="40"/>
      <c r="IZC552" s="40"/>
      <c r="IZD552" s="40"/>
      <c r="IZE552" s="40"/>
      <c r="IZF552" s="40"/>
      <c r="IZG552" s="40"/>
      <c r="IZH552" s="40"/>
      <c r="IZI552" s="40"/>
      <c r="IZJ552" s="40"/>
      <c r="IZK552" s="40"/>
      <c r="IZL552" s="40"/>
      <c r="IZM552" s="40"/>
      <c r="IZN552" s="40"/>
      <c r="IZO552" s="40"/>
      <c r="IZP552" s="40"/>
      <c r="IZQ552" s="40"/>
      <c r="IZR552" s="40"/>
      <c r="IZS552" s="40"/>
      <c r="IZT552" s="40"/>
      <c r="IZU552" s="40"/>
      <c r="IZV552" s="40"/>
      <c r="IZW552" s="40"/>
      <c r="IZX552" s="40"/>
      <c r="IZY552" s="40"/>
      <c r="IZZ552" s="40"/>
      <c r="JAA552" s="40"/>
      <c r="JAB552" s="40"/>
      <c r="JAC552" s="40"/>
      <c r="JAD552" s="40"/>
      <c r="JAE552" s="40"/>
      <c r="JAF552" s="40"/>
      <c r="JAG552" s="40"/>
      <c r="JAH552" s="40"/>
      <c r="JAI552" s="40"/>
      <c r="JAJ552" s="40"/>
      <c r="JAK552" s="40"/>
      <c r="JAL552" s="40"/>
      <c r="JAM552" s="40"/>
      <c r="JAN552" s="40"/>
      <c r="JAO552" s="40"/>
      <c r="JAP552" s="40"/>
      <c r="JAQ552" s="40"/>
      <c r="JAR552" s="40"/>
      <c r="JAS552" s="40"/>
      <c r="JAT552" s="40"/>
      <c r="JAU552" s="40"/>
      <c r="JAV552" s="40"/>
      <c r="JAW552" s="40"/>
      <c r="JAX552" s="40"/>
      <c r="JAY552" s="40"/>
      <c r="JAZ552" s="40"/>
      <c r="JBA552" s="40"/>
      <c r="JBB552" s="40"/>
      <c r="JBC552" s="40"/>
      <c r="JBD552" s="40"/>
      <c r="JBE552" s="40"/>
      <c r="JBF552" s="40"/>
      <c r="JBG552" s="40"/>
      <c r="JBH552" s="40"/>
      <c r="JBI552" s="40"/>
      <c r="JBJ552" s="40"/>
      <c r="JBK552" s="40"/>
      <c r="JBL552" s="40"/>
      <c r="JBM552" s="40"/>
      <c r="JBN552" s="40"/>
      <c r="JBO552" s="40"/>
      <c r="JBP552" s="40"/>
      <c r="JBQ552" s="40"/>
      <c r="JBR552" s="40"/>
      <c r="JBS552" s="40"/>
      <c r="JBT552" s="40"/>
      <c r="JBU552" s="40"/>
      <c r="JBV552" s="40"/>
      <c r="JBW552" s="40"/>
      <c r="JBX552" s="40"/>
      <c r="JBY552" s="40"/>
      <c r="JBZ552" s="40"/>
      <c r="JCA552" s="40"/>
      <c r="JCB552" s="40"/>
      <c r="JCC552" s="40"/>
      <c r="JCD552" s="40"/>
      <c r="JCE552" s="40"/>
      <c r="JCF552" s="40"/>
      <c r="JCG552" s="40"/>
      <c r="JCH552" s="40"/>
      <c r="JCI552" s="40"/>
      <c r="JCJ552" s="40"/>
      <c r="JCK552" s="40"/>
      <c r="JCL552" s="40"/>
      <c r="JCM552" s="40"/>
      <c r="JCN552" s="40"/>
      <c r="JCO552" s="40"/>
      <c r="JCP552" s="40"/>
      <c r="JCQ552" s="40"/>
      <c r="JCR552" s="40"/>
      <c r="JCS552" s="40"/>
      <c r="JCT552" s="40"/>
      <c r="JCU552" s="40"/>
      <c r="JCV552" s="40"/>
      <c r="JCW552" s="40"/>
      <c r="JCX552" s="40"/>
      <c r="JCY552" s="40"/>
      <c r="JCZ552" s="40"/>
      <c r="JDA552" s="40"/>
      <c r="JDB552" s="40"/>
      <c r="JDC552" s="40"/>
      <c r="JDD552" s="40"/>
      <c r="JDE552" s="40"/>
      <c r="JDF552" s="40"/>
      <c r="JDG552" s="40"/>
      <c r="JDH552" s="40"/>
      <c r="JDI552" s="40"/>
      <c r="JDJ552" s="40"/>
      <c r="JDK552" s="40"/>
      <c r="JDL552" s="40"/>
      <c r="JDM552" s="40"/>
      <c r="JDN552" s="40"/>
      <c r="JDO552" s="40"/>
      <c r="JDP552" s="40"/>
      <c r="JDQ552" s="40"/>
      <c r="JDR552" s="40"/>
      <c r="JDS552" s="40"/>
      <c r="JDT552" s="40"/>
      <c r="JDU552" s="40"/>
      <c r="JDV552" s="40"/>
      <c r="JDW552" s="40"/>
      <c r="JDX552" s="40"/>
      <c r="JDY552" s="40"/>
      <c r="JDZ552" s="40"/>
      <c r="JEA552" s="40"/>
      <c r="JEB552" s="40"/>
      <c r="JEC552" s="40"/>
      <c r="JED552" s="40"/>
      <c r="JEE552" s="40"/>
      <c r="JEF552" s="40"/>
      <c r="JEG552" s="40"/>
      <c r="JEH552" s="40"/>
      <c r="JEI552" s="40"/>
      <c r="JEJ552" s="40"/>
      <c r="JEK552" s="40"/>
      <c r="JEL552" s="40"/>
      <c r="JEM552" s="40"/>
      <c r="JEN552" s="40"/>
      <c r="JEO552" s="40"/>
      <c r="JEP552" s="40"/>
      <c r="JEQ552" s="40"/>
      <c r="JER552" s="40"/>
      <c r="JES552" s="40"/>
      <c r="JET552" s="40"/>
      <c r="JEU552" s="40"/>
      <c r="JEV552" s="40"/>
      <c r="JEW552" s="40"/>
      <c r="JEX552" s="40"/>
      <c r="JEY552" s="40"/>
      <c r="JEZ552" s="40"/>
      <c r="JFA552" s="40"/>
      <c r="JFB552" s="40"/>
      <c r="JFC552" s="40"/>
      <c r="JFD552" s="40"/>
      <c r="JFE552" s="40"/>
      <c r="JFF552" s="40"/>
      <c r="JFG552" s="40"/>
      <c r="JFH552" s="40"/>
      <c r="JFI552" s="40"/>
      <c r="JFJ552" s="40"/>
      <c r="JFK552" s="40"/>
      <c r="JFL552" s="40"/>
      <c r="JFM552" s="40"/>
      <c r="JFN552" s="40"/>
      <c r="JFO552" s="40"/>
      <c r="JFP552" s="40"/>
      <c r="JFQ552" s="40"/>
      <c r="JFR552" s="40"/>
      <c r="JFS552" s="40"/>
      <c r="JFT552" s="40"/>
      <c r="JFU552" s="40"/>
      <c r="JFV552" s="40"/>
      <c r="JFW552" s="40"/>
      <c r="JFX552" s="40"/>
      <c r="JFY552" s="40"/>
      <c r="JFZ552" s="40"/>
      <c r="JGA552" s="40"/>
      <c r="JGB552" s="40"/>
      <c r="JGC552" s="40"/>
      <c r="JGD552" s="40"/>
      <c r="JGE552" s="40"/>
      <c r="JGF552" s="40"/>
      <c r="JGG552" s="40"/>
      <c r="JGH552" s="40"/>
      <c r="JGI552" s="40"/>
      <c r="JGJ552" s="40"/>
      <c r="JGK552" s="40"/>
      <c r="JGL552" s="40"/>
      <c r="JGM552" s="40"/>
      <c r="JGN552" s="40"/>
      <c r="JGO552" s="40"/>
      <c r="JGP552" s="40"/>
      <c r="JGQ552" s="40"/>
      <c r="JGR552" s="40"/>
      <c r="JGS552" s="40"/>
      <c r="JGT552" s="40"/>
      <c r="JGU552" s="40"/>
      <c r="JGV552" s="40"/>
      <c r="JGW552" s="40"/>
      <c r="JGX552" s="40"/>
      <c r="JGY552" s="40"/>
      <c r="JGZ552" s="40"/>
      <c r="JHA552" s="40"/>
      <c r="JHB552" s="40"/>
      <c r="JHC552" s="40"/>
      <c r="JHD552" s="40"/>
      <c r="JHE552" s="40"/>
      <c r="JHF552" s="40"/>
      <c r="JHG552" s="40"/>
      <c r="JHH552" s="40"/>
      <c r="JHI552" s="40"/>
      <c r="JHJ552" s="40"/>
      <c r="JHK552" s="40"/>
      <c r="JHL552" s="40"/>
      <c r="JHM552" s="40"/>
      <c r="JHN552" s="40"/>
      <c r="JHO552" s="40"/>
      <c r="JHP552" s="40"/>
      <c r="JHQ552" s="40"/>
      <c r="JHR552" s="40"/>
      <c r="JHS552" s="40"/>
      <c r="JHT552" s="40"/>
      <c r="JHU552" s="40"/>
      <c r="JHV552" s="40"/>
      <c r="JHW552" s="40"/>
      <c r="JHX552" s="40"/>
      <c r="JHY552" s="40"/>
      <c r="JHZ552" s="40"/>
      <c r="JIA552" s="40"/>
      <c r="JIB552" s="40"/>
      <c r="JIC552" s="40"/>
      <c r="JID552" s="40"/>
      <c r="JIE552" s="40"/>
      <c r="JIF552" s="40"/>
      <c r="JIG552" s="40"/>
      <c r="JIH552" s="40"/>
      <c r="JII552" s="40"/>
      <c r="JIJ552" s="40"/>
      <c r="JIK552" s="40"/>
      <c r="JIL552" s="40"/>
      <c r="JIM552" s="40"/>
      <c r="JIN552" s="40"/>
      <c r="JIO552" s="40"/>
      <c r="JIP552" s="40"/>
      <c r="JIQ552" s="40"/>
      <c r="JIR552" s="40"/>
      <c r="JIS552" s="40"/>
      <c r="JIT552" s="40"/>
      <c r="JIU552" s="40"/>
      <c r="JIV552" s="40"/>
      <c r="JIW552" s="40"/>
      <c r="JIX552" s="40"/>
      <c r="JIY552" s="40"/>
      <c r="JIZ552" s="40"/>
      <c r="JJA552" s="40"/>
      <c r="JJB552" s="40"/>
      <c r="JJC552" s="40"/>
      <c r="JJD552" s="40"/>
      <c r="JJE552" s="40"/>
      <c r="JJF552" s="40"/>
      <c r="JJG552" s="40"/>
      <c r="JJH552" s="40"/>
      <c r="JJI552" s="40"/>
      <c r="JJJ552" s="40"/>
      <c r="JJK552" s="40"/>
      <c r="JJL552" s="40"/>
      <c r="JJM552" s="40"/>
      <c r="JJN552" s="40"/>
      <c r="JJO552" s="40"/>
      <c r="JJP552" s="40"/>
      <c r="JJQ552" s="40"/>
      <c r="JJR552" s="40"/>
      <c r="JJS552" s="40"/>
      <c r="JJT552" s="40"/>
      <c r="JJU552" s="40"/>
      <c r="JJV552" s="40"/>
      <c r="JJW552" s="40"/>
      <c r="JJX552" s="40"/>
      <c r="JJY552" s="40"/>
      <c r="JJZ552" s="40"/>
      <c r="JKA552" s="40"/>
      <c r="JKB552" s="40"/>
      <c r="JKC552" s="40"/>
      <c r="JKD552" s="40"/>
      <c r="JKE552" s="40"/>
      <c r="JKF552" s="40"/>
      <c r="JKG552" s="40"/>
      <c r="JKH552" s="40"/>
      <c r="JKI552" s="40"/>
      <c r="JKJ552" s="40"/>
      <c r="JKK552" s="40"/>
      <c r="JKL552" s="40"/>
      <c r="JKM552" s="40"/>
      <c r="JKN552" s="40"/>
      <c r="JKO552" s="40"/>
      <c r="JKP552" s="40"/>
      <c r="JKQ552" s="40"/>
      <c r="JKR552" s="40"/>
      <c r="JKS552" s="40"/>
      <c r="JKT552" s="40"/>
      <c r="JKU552" s="40"/>
      <c r="JKV552" s="40"/>
      <c r="JKW552" s="40"/>
      <c r="JKX552" s="40"/>
      <c r="JKY552" s="40"/>
      <c r="JKZ552" s="40"/>
      <c r="JLA552" s="40"/>
      <c r="JLB552" s="40"/>
      <c r="JLC552" s="40"/>
      <c r="JLD552" s="40"/>
      <c r="JLE552" s="40"/>
      <c r="JLF552" s="40"/>
      <c r="JLG552" s="40"/>
      <c r="JLH552" s="40"/>
      <c r="JLI552" s="40"/>
      <c r="JLJ552" s="40"/>
      <c r="JLK552" s="40"/>
      <c r="JLL552" s="40"/>
      <c r="JLM552" s="40"/>
      <c r="JLN552" s="40"/>
      <c r="JLO552" s="40"/>
      <c r="JLP552" s="40"/>
      <c r="JLQ552" s="40"/>
      <c r="JLR552" s="40"/>
      <c r="JLS552" s="40"/>
      <c r="JLT552" s="40"/>
      <c r="JLU552" s="40"/>
      <c r="JLV552" s="40"/>
      <c r="JLW552" s="40"/>
      <c r="JLX552" s="40"/>
      <c r="JLY552" s="40"/>
      <c r="JLZ552" s="40"/>
      <c r="JMA552" s="40"/>
      <c r="JMB552" s="40"/>
      <c r="JMC552" s="40"/>
      <c r="JMD552" s="40"/>
      <c r="JME552" s="40"/>
      <c r="JMF552" s="40"/>
      <c r="JMG552" s="40"/>
      <c r="JMH552" s="40"/>
      <c r="JMI552" s="40"/>
      <c r="JMJ552" s="40"/>
      <c r="JMK552" s="40"/>
      <c r="JML552" s="40"/>
      <c r="JMM552" s="40"/>
      <c r="JMN552" s="40"/>
      <c r="JMO552" s="40"/>
      <c r="JMP552" s="40"/>
      <c r="JMQ552" s="40"/>
      <c r="JMR552" s="40"/>
      <c r="JMS552" s="40"/>
      <c r="JMT552" s="40"/>
      <c r="JMU552" s="40"/>
      <c r="JMV552" s="40"/>
      <c r="JMW552" s="40"/>
      <c r="JMX552" s="40"/>
      <c r="JMY552" s="40"/>
      <c r="JMZ552" s="40"/>
      <c r="JNA552" s="40"/>
      <c r="JNB552" s="40"/>
      <c r="JNC552" s="40"/>
      <c r="JND552" s="40"/>
      <c r="JNE552" s="40"/>
      <c r="JNF552" s="40"/>
      <c r="JNG552" s="40"/>
      <c r="JNH552" s="40"/>
      <c r="JNI552" s="40"/>
      <c r="JNJ552" s="40"/>
      <c r="JNK552" s="40"/>
      <c r="JNL552" s="40"/>
      <c r="JNM552" s="40"/>
      <c r="JNN552" s="40"/>
      <c r="JNO552" s="40"/>
      <c r="JNP552" s="40"/>
      <c r="JNQ552" s="40"/>
      <c r="JNR552" s="40"/>
      <c r="JNS552" s="40"/>
      <c r="JNT552" s="40"/>
      <c r="JNU552" s="40"/>
      <c r="JNV552" s="40"/>
      <c r="JNW552" s="40"/>
      <c r="JNX552" s="40"/>
      <c r="JNY552" s="40"/>
      <c r="JNZ552" s="40"/>
      <c r="JOA552" s="40"/>
      <c r="JOB552" s="40"/>
      <c r="JOC552" s="40"/>
      <c r="JOD552" s="40"/>
      <c r="JOE552" s="40"/>
      <c r="JOF552" s="40"/>
      <c r="JOG552" s="40"/>
      <c r="JOH552" s="40"/>
      <c r="JOI552" s="40"/>
      <c r="JOJ552" s="40"/>
      <c r="JOK552" s="40"/>
      <c r="JOL552" s="40"/>
      <c r="JOM552" s="40"/>
      <c r="JON552" s="40"/>
      <c r="JOO552" s="40"/>
      <c r="JOP552" s="40"/>
      <c r="JOQ552" s="40"/>
      <c r="JOR552" s="40"/>
      <c r="JOS552" s="40"/>
      <c r="JOT552" s="40"/>
      <c r="JOU552" s="40"/>
      <c r="JOV552" s="40"/>
      <c r="JOW552" s="40"/>
      <c r="JOX552" s="40"/>
      <c r="JOY552" s="40"/>
      <c r="JOZ552" s="40"/>
      <c r="JPA552" s="40"/>
      <c r="JPB552" s="40"/>
      <c r="JPC552" s="40"/>
      <c r="JPD552" s="40"/>
      <c r="JPE552" s="40"/>
      <c r="JPF552" s="40"/>
      <c r="JPG552" s="40"/>
      <c r="JPH552" s="40"/>
      <c r="JPI552" s="40"/>
      <c r="JPJ552" s="40"/>
      <c r="JPK552" s="40"/>
      <c r="JPL552" s="40"/>
      <c r="JPM552" s="40"/>
      <c r="JPN552" s="40"/>
      <c r="JPO552" s="40"/>
      <c r="JPP552" s="40"/>
      <c r="JPQ552" s="40"/>
      <c r="JPR552" s="40"/>
      <c r="JPS552" s="40"/>
      <c r="JPT552" s="40"/>
      <c r="JPU552" s="40"/>
      <c r="JPV552" s="40"/>
      <c r="JPW552" s="40"/>
      <c r="JPX552" s="40"/>
      <c r="JPY552" s="40"/>
      <c r="JPZ552" s="40"/>
      <c r="JQA552" s="40"/>
      <c r="JQB552" s="40"/>
      <c r="JQC552" s="40"/>
      <c r="JQD552" s="40"/>
      <c r="JQE552" s="40"/>
      <c r="JQF552" s="40"/>
      <c r="JQG552" s="40"/>
      <c r="JQH552" s="40"/>
      <c r="JQI552" s="40"/>
      <c r="JQJ552" s="40"/>
      <c r="JQK552" s="40"/>
      <c r="JQL552" s="40"/>
      <c r="JQM552" s="40"/>
      <c r="JQN552" s="40"/>
      <c r="JQO552" s="40"/>
      <c r="JQP552" s="40"/>
      <c r="JQQ552" s="40"/>
      <c r="JQR552" s="40"/>
      <c r="JQS552" s="40"/>
      <c r="JQT552" s="40"/>
      <c r="JQU552" s="40"/>
      <c r="JQV552" s="40"/>
      <c r="JQW552" s="40"/>
      <c r="JQX552" s="40"/>
      <c r="JQY552" s="40"/>
      <c r="JQZ552" s="40"/>
      <c r="JRA552" s="40"/>
      <c r="JRB552" s="40"/>
      <c r="JRC552" s="40"/>
      <c r="JRD552" s="40"/>
      <c r="JRE552" s="40"/>
      <c r="JRF552" s="40"/>
      <c r="JRG552" s="40"/>
      <c r="JRH552" s="40"/>
      <c r="JRI552" s="40"/>
      <c r="JRJ552" s="40"/>
      <c r="JRK552" s="40"/>
      <c r="JRL552" s="40"/>
      <c r="JRM552" s="40"/>
      <c r="JRN552" s="40"/>
      <c r="JRO552" s="40"/>
      <c r="JRP552" s="40"/>
      <c r="JRQ552" s="40"/>
      <c r="JRR552" s="40"/>
      <c r="JRS552" s="40"/>
      <c r="JRT552" s="40"/>
      <c r="JRU552" s="40"/>
      <c r="JRV552" s="40"/>
      <c r="JRW552" s="40"/>
      <c r="JRX552" s="40"/>
      <c r="JRY552" s="40"/>
      <c r="JRZ552" s="40"/>
      <c r="JSA552" s="40"/>
      <c r="JSB552" s="40"/>
      <c r="JSC552" s="40"/>
      <c r="JSD552" s="40"/>
      <c r="JSE552" s="40"/>
      <c r="JSF552" s="40"/>
      <c r="JSG552" s="40"/>
      <c r="JSH552" s="40"/>
      <c r="JSI552" s="40"/>
      <c r="JSJ552" s="40"/>
      <c r="JSK552" s="40"/>
      <c r="JSL552" s="40"/>
      <c r="JSM552" s="40"/>
      <c r="JSN552" s="40"/>
      <c r="JSO552" s="40"/>
      <c r="JSP552" s="40"/>
      <c r="JSQ552" s="40"/>
      <c r="JSR552" s="40"/>
      <c r="JSS552" s="40"/>
      <c r="JST552" s="40"/>
      <c r="JSU552" s="40"/>
      <c r="JSV552" s="40"/>
      <c r="JSW552" s="40"/>
      <c r="JSX552" s="40"/>
      <c r="JSY552" s="40"/>
      <c r="JSZ552" s="40"/>
      <c r="JTA552" s="40"/>
      <c r="JTB552" s="40"/>
      <c r="JTC552" s="40"/>
      <c r="JTD552" s="40"/>
      <c r="JTE552" s="40"/>
      <c r="JTF552" s="40"/>
      <c r="JTG552" s="40"/>
      <c r="JTH552" s="40"/>
      <c r="JTI552" s="40"/>
      <c r="JTJ552" s="40"/>
      <c r="JTK552" s="40"/>
      <c r="JTL552" s="40"/>
      <c r="JTM552" s="40"/>
      <c r="JTN552" s="40"/>
      <c r="JTO552" s="40"/>
      <c r="JTP552" s="40"/>
      <c r="JTQ552" s="40"/>
      <c r="JTR552" s="40"/>
      <c r="JTS552" s="40"/>
      <c r="JTT552" s="40"/>
      <c r="JTU552" s="40"/>
      <c r="JTV552" s="40"/>
      <c r="JTW552" s="40"/>
      <c r="JTX552" s="40"/>
      <c r="JTY552" s="40"/>
      <c r="JTZ552" s="40"/>
      <c r="JUA552" s="40"/>
      <c r="JUB552" s="40"/>
      <c r="JUC552" s="40"/>
      <c r="JUD552" s="40"/>
      <c r="JUE552" s="40"/>
      <c r="JUF552" s="40"/>
      <c r="JUG552" s="40"/>
      <c r="JUH552" s="40"/>
      <c r="JUI552" s="40"/>
      <c r="JUJ552" s="40"/>
      <c r="JUK552" s="40"/>
      <c r="JUL552" s="40"/>
      <c r="JUM552" s="40"/>
      <c r="JUN552" s="40"/>
      <c r="JUO552" s="40"/>
      <c r="JUP552" s="40"/>
      <c r="JUQ552" s="40"/>
      <c r="JUR552" s="40"/>
      <c r="JUS552" s="40"/>
      <c r="JUT552" s="40"/>
      <c r="JUU552" s="40"/>
      <c r="JUV552" s="40"/>
      <c r="JUW552" s="40"/>
      <c r="JUX552" s="40"/>
      <c r="JUY552" s="40"/>
      <c r="JUZ552" s="40"/>
      <c r="JVA552" s="40"/>
      <c r="JVB552" s="40"/>
      <c r="JVC552" s="40"/>
      <c r="JVD552" s="40"/>
      <c r="JVE552" s="40"/>
      <c r="JVF552" s="40"/>
      <c r="JVG552" s="40"/>
      <c r="JVH552" s="40"/>
      <c r="JVI552" s="40"/>
      <c r="JVJ552" s="40"/>
      <c r="JVK552" s="40"/>
      <c r="JVL552" s="40"/>
      <c r="JVM552" s="40"/>
      <c r="JVN552" s="40"/>
      <c r="JVO552" s="40"/>
      <c r="JVP552" s="40"/>
      <c r="JVQ552" s="40"/>
      <c r="JVR552" s="40"/>
      <c r="JVS552" s="40"/>
      <c r="JVT552" s="40"/>
      <c r="JVU552" s="40"/>
      <c r="JVV552" s="40"/>
      <c r="JVW552" s="40"/>
      <c r="JVX552" s="40"/>
      <c r="JVY552" s="40"/>
      <c r="JVZ552" s="40"/>
      <c r="JWA552" s="40"/>
      <c r="JWB552" s="40"/>
      <c r="JWC552" s="40"/>
      <c r="JWD552" s="40"/>
      <c r="JWE552" s="40"/>
      <c r="JWF552" s="40"/>
      <c r="JWG552" s="40"/>
      <c r="JWH552" s="40"/>
      <c r="JWI552" s="40"/>
      <c r="JWJ552" s="40"/>
      <c r="JWK552" s="40"/>
      <c r="JWL552" s="40"/>
      <c r="JWM552" s="40"/>
      <c r="JWN552" s="40"/>
      <c r="JWO552" s="40"/>
      <c r="JWP552" s="40"/>
      <c r="JWQ552" s="40"/>
      <c r="JWR552" s="40"/>
      <c r="JWS552" s="40"/>
      <c r="JWT552" s="40"/>
      <c r="JWU552" s="40"/>
      <c r="JWV552" s="40"/>
      <c r="JWW552" s="40"/>
      <c r="JWX552" s="40"/>
      <c r="JWY552" s="40"/>
      <c r="JWZ552" s="40"/>
      <c r="JXA552" s="40"/>
      <c r="JXB552" s="40"/>
      <c r="JXC552" s="40"/>
      <c r="JXD552" s="40"/>
      <c r="JXE552" s="40"/>
      <c r="JXF552" s="40"/>
      <c r="JXG552" s="40"/>
      <c r="JXH552" s="40"/>
      <c r="JXI552" s="40"/>
      <c r="JXJ552" s="40"/>
      <c r="JXK552" s="40"/>
      <c r="JXL552" s="40"/>
      <c r="JXM552" s="40"/>
      <c r="JXN552" s="40"/>
      <c r="JXO552" s="40"/>
      <c r="JXP552" s="40"/>
      <c r="JXQ552" s="40"/>
      <c r="JXR552" s="40"/>
      <c r="JXS552" s="40"/>
      <c r="JXT552" s="40"/>
      <c r="JXU552" s="40"/>
      <c r="JXV552" s="40"/>
      <c r="JXW552" s="40"/>
      <c r="JXX552" s="40"/>
      <c r="JXY552" s="40"/>
      <c r="JXZ552" s="40"/>
      <c r="JYA552" s="40"/>
      <c r="JYB552" s="40"/>
      <c r="JYC552" s="40"/>
      <c r="JYD552" s="40"/>
      <c r="JYE552" s="40"/>
      <c r="JYF552" s="40"/>
      <c r="JYG552" s="40"/>
      <c r="JYH552" s="40"/>
      <c r="JYI552" s="40"/>
      <c r="JYJ552" s="40"/>
      <c r="JYK552" s="40"/>
      <c r="JYL552" s="40"/>
      <c r="JYM552" s="40"/>
      <c r="JYN552" s="40"/>
      <c r="JYO552" s="40"/>
      <c r="JYP552" s="40"/>
      <c r="JYQ552" s="40"/>
      <c r="JYR552" s="40"/>
      <c r="JYS552" s="40"/>
      <c r="JYT552" s="40"/>
      <c r="JYU552" s="40"/>
      <c r="JYV552" s="40"/>
      <c r="JYW552" s="40"/>
      <c r="JYX552" s="40"/>
      <c r="JYY552" s="40"/>
      <c r="JYZ552" s="40"/>
      <c r="JZA552" s="40"/>
      <c r="JZB552" s="40"/>
      <c r="JZC552" s="40"/>
      <c r="JZD552" s="40"/>
      <c r="JZE552" s="40"/>
      <c r="JZF552" s="40"/>
      <c r="JZG552" s="40"/>
      <c r="JZH552" s="40"/>
      <c r="JZI552" s="40"/>
      <c r="JZJ552" s="40"/>
      <c r="JZK552" s="40"/>
      <c r="JZL552" s="40"/>
      <c r="JZM552" s="40"/>
      <c r="JZN552" s="40"/>
      <c r="JZO552" s="40"/>
      <c r="JZP552" s="40"/>
      <c r="JZQ552" s="40"/>
      <c r="JZR552" s="40"/>
      <c r="JZS552" s="40"/>
      <c r="JZT552" s="40"/>
      <c r="JZU552" s="40"/>
      <c r="JZV552" s="40"/>
      <c r="JZW552" s="40"/>
      <c r="JZX552" s="40"/>
      <c r="JZY552" s="40"/>
      <c r="JZZ552" s="40"/>
      <c r="KAA552" s="40"/>
      <c r="KAB552" s="40"/>
      <c r="KAC552" s="40"/>
      <c r="KAD552" s="40"/>
      <c r="KAE552" s="40"/>
      <c r="KAF552" s="40"/>
      <c r="KAG552" s="40"/>
      <c r="KAH552" s="40"/>
      <c r="KAI552" s="40"/>
      <c r="KAJ552" s="40"/>
      <c r="KAK552" s="40"/>
      <c r="KAL552" s="40"/>
      <c r="KAM552" s="40"/>
      <c r="KAN552" s="40"/>
      <c r="KAO552" s="40"/>
      <c r="KAP552" s="40"/>
      <c r="KAQ552" s="40"/>
      <c r="KAR552" s="40"/>
      <c r="KAS552" s="40"/>
      <c r="KAT552" s="40"/>
      <c r="KAU552" s="40"/>
      <c r="KAV552" s="40"/>
      <c r="KAW552" s="40"/>
      <c r="KAX552" s="40"/>
      <c r="KAY552" s="40"/>
      <c r="KAZ552" s="40"/>
      <c r="KBA552" s="40"/>
      <c r="KBB552" s="40"/>
      <c r="KBC552" s="40"/>
      <c r="KBD552" s="40"/>
      <c r="KBE552" s="40"/>
      <c r="KBF552" s="40"/>
      <c r="KBG552" s="40"/>
      <c r="KBH552" s="40"/>
      <c r="KBI552" s="40"/>
      <c r="KBJ552" s="40"/>
      <c r="KBK552" s="40"/>
      <c r="KBL552" s="40"/>
      <c r="KBM552" s="40"/>
      <c r="KBN552" s="40"/>
      <c r="KBO552" s="40"/>
      <c r="KBP552" s="40"/>
      <c r="KBQ552" s="40"/>
      <c r="KBR552" s="40"/>
      <c r="KBS552" s="40"/>
      <c r="KBT552" s="40"/>
      <c r="KBU552" s="40"/>
      <c r="KBV552" s="40"/>
      <c r="KBW552" s="40"/>
      <c r="KBX552" s="40"/>
      <c r="KBY552" s="40"/>
      <c r="KBZ552" s="40"/>
      <c r="KCA552" s="40"/>
      <c r="KCB552" s="40"/>
      <c r="KCC552" s="40"/>
      <c r="KCD552" s="40"/>
      <c r="KCE552" s="40"/>
      <c r="KCF552" s="40"/>
      <c r="KCG552" s="40"/>
      <c r="KCH552" s="40"/>
      <c r="KCI552" s="40"/>
      <c r="KCJ552" s="40"/>
      <c r="KCK552" s="40"/>
      <c r="KCL552" s="40"/>
      <c r="KCM552" s="40"/>
      <c r="KCN552" s="40"/>
      <c r="KCO552" s="40"/>
      <c r="KCP552" s="40"/>
      <c r="KCQ552" s="40"/>
      <c r="KCR552" s="40"/>
      <c r="KCS552" s="40"/>
      <c r="KCT552" s="40"/>
      <c r="KCU552" s="40"/>
      <c r="KCV552" s="40"/>
      <c r="KCW552" s="40"/>
      <c r="KCX552" s="40"/>
      <c r="KCY552" s="40"/>
      <c r="KCZ552" s="40"/>
      <c r="KDA552" s="40"/>
      <c r="KDB552" s="40"/>
      <c r="KDC552" s="40"/>
      <c r="KDD552" s="40"/>
      <c r="KDE552" s="40"/>
      <c r="KDF552" s="40"/>
      <c r="KDG552" s="40"/>
      <c r="KDH552" s="40"/>
      <c r="KDI552" s="40"/>
      <c r="KDJ552" s="40"/>
      <c r="KDK552" s="40"/>
      <c r="KDL552" s="40"/>
      <c r="KDM552" s="40"/>
      <c r="KDN552" s="40"/>
      <c r="KDO552" s="40"/>
      <c r="KDP552" s="40"/>
      <c r="KDQ552" s="40"/>
      <c r="KDR552" s="40"/>
      <c r="KDS552" s="40"/>
      <c r="KDT552" s="40"/>
      <c r="KDU552" s="40"/>
      <c r="KDV552" s="40"/>
      <c r="KDW552" s="40"/>
      <c r="KDX552" s="40"/>
      <c r="KDY552" s="40"/>
      <c r="KDZ552" s="40"/>
      <c r="KEA552" s="40"/>
      <c r="KEB552" s="40"/>
      <c r="KEC552" s="40"/>
      <c r="KED552" s="40"/>
      <c r="KEE552" s="40"/>
      <c r="KEF552" s="40"/>
      <c r="KEG552" s="40"/>
      <c r="KEH552" s="40"/>
      <c r="KEI552" s="40"/>
      <c r="KEJ552" s="40"/>
      <c r="KEK552" s="40"/>
      <c r="KEL552" s="40"/>
      <c r="KEM552" s="40"/>
      <c r="KEN552" s="40"/>
      <c r="KEO552" s="40"/>
      <c r="KEP552" s="40"/>
      <c r="KEQ552" s="40"/>
      <c r="KER552" s="40"/>
      <c r="KES552" s="40"/>
      <c r="KET552" s="40"/>
      <c r="KEU552" s="40"/>
      <c r="KEV552" s="40"/>
      <c r="KEW552" s="40"/>
      <c r="KEX552" s="40"/>
      <c r="KEY552" s="40"/>
      <c r="KEZ552" s="40"/>
      <c r="KFA552" s="40"/>
      <c r="KFB552" s="40"/>
      <c r="KFC552" s="40"/>
      <c r="KFD552" s="40"/>
      <c r="KFE552" s="40"/>
      <c r="KFF552" s="40"/>
      <c r="KFG552" s="40"/>
      <c r="KFH552" s="40"/>
      <c r="KFI552" s="40"/>
      <c r="KFJ552" s="40"/>
      <c r="KFK552" s="40"/>
      <c r="KFL552" s="40"/>
      <c r="KFM552" s="40"/>
      <c r="KFN552" s="40"/>
      <c r="KFO552" s="40"/>
      <c r="KFP552" s="40"/>
      <c r="KFQ552" s="40"/>
      <c r="KFR552" s="40"/>
      <c r="KFS552" s="40"/>
      <c r="KFT552" s="40"/>
      <c r="KFU552" s="40"/>
      <c r="KFV552" s="40"/>
      <c r="KFW552" s="40"/>
      <c r="KFX552" s="40"/>
      <c r="KFY552" s="40"/>
      <c r="KFZ552" s="40"/>
      <c r="KGA552" s="40"/>
      <c r="KGB552" s="40"/>
      <c r="KGC552" s="40"/>
      <c r="KGD552" s="40"/>
      <c r="KGE552" s="40"/>
      <c r="KGF552" s="40"/>
      <c r="KGG552" s="40"/>
      <c r="KGH552" s="40"/>
      <c r="KGI552" s="40"/>
      <c r="KGJ552" s="40"/>
      <c r="KGK552" s="40"/>
      <c r="KGL552" s="40"/>
      <c r="KGM552" s="40"/>
      <c r="KGN552" s="40"/>
      <c r="KGO552" s="40"/>
      <c r="KGP552" s="40"/>
      <c r="KGQ552" s="40"/>
      <c r="KGR552" s="40"/>
      <c r="KGS552" s="40"/>
      <c r="KGT552" s="40"/>
      <c r="KGU552" s="40"/>
      <c r="KGV552" s="40"/>
      <c r="KGW552" s="40"/>
      <c r="KGX552" s="40"/>
      <c r="KGY552" s="40"/>
      <c r="KGZ552" s="40"/>
      <c r="KHA552" s="40"/>
      <c r="KHB552" s="40"/>
      <c r="KHC552" s="40"/>
      <c r="KHD552" s="40"/>
      <c r="KHE552" s="40"/>
      <c r="KHF552" s="40"/>
      <c r="KHG552" s="40"/>
      <c r="KHH552" s="40"/>
      <c r="KHI552" s="40"/>
      <c r="KHJ552" s="40"/>
      <c r="KHK552" s="40"/>
      <c r="KHL552" s="40"/>
      <c r="KHM552" s="40"/>
      <c r="KHN552" s="40"/>
      <c r="KHO552" s="40"/>
      <c r="KHP552" s="40"/>
      <c r="KHQ552" s="40"/>
      <c r="KHR552" s="40"/>
      <c r="KHS552" s="40"/>
      <c r="KHT552" s="40"/>
      <c r="KHU552" s="40"/>
      <c r="KHV552" s="40"/>
      <c r="KHW552" s="40"/>
      <c r="KHX552" s="40"/>
      <c r="KHY552" s="40"/>
      <c r="KHZ552" s="40"/>
      <c r="KIA552" s="40"/>
      <c r="KIB552" s="40"/>
      <c r="KIC552" s="40"/>
      <c r="KID552" s="40"/>
      <c r="KIE552" s="40"/>
      <c r="KIF552" s="40"/>
      <c r="KIG552" s="40"/>
      <c r="KIH552" s="40"/>
      <c r="KII552" s="40"/>
      <c r="KIJ552" s="40"/>
      <c r="KIK552" s="40"/>
      <c r="KIL552" s="40"/>
      <c r="KIM552" s="40"/>
      <c r="KIN552" s="40"/>
      <c r="KIO552" s="40"/>
      <c r="KIP552" s="40"/>
      <c r="KIQ552" s="40"/>
      <c r="KIR552" s="40"/>
      <c r="KIS552" s="40"/>
      <c r="KIT552" s="40"/>
      <c r="KIU552" s="40"/>
      <c r="KIV552" s="40"/>
      <c r="KIW552" s="40"/>
      <c r="KIX552" s="40"/>
      <c r="KIY552" s="40"/>
      <c r="KIZ552" s="40"/>
      <c r="KJA552" s="40"/>
      <c r="KJB552" s="40"/>
      <c r="KJC552" s="40"/>
      <c r="KJD552" s="40"/>
      <c r="KJE552" s="40"/>
      <c r="KJF552" s="40"/>
      <c r="KJG552" s="40"/>
      <c r="KJH552" s="40"/>
      <c r="KJI552" s="40"/>
      <c r="KJJ552" s="40"/>
      <c r="KJK552" s="40"/>
      <c r="KJL552" s="40"/>
      <c r="KJM552" s="40"/>
      <c r="KJN552" s="40"/>
      <c r="KJO552" s="40"/>
      <c r="KJP552" s="40"/>
      <c r="KJQ552" s="40"/>
      <c r="KJR552" s="40"/>
      <c r="KJS552" s="40"/>
      <c r="KJT552" s="40"/>
      <c r="KJU552" s="40"/>
      <c r="KJV552" s="40"/>
      <c r="KJW552" s="40"/>
      <c r="KJX552" s="40"/>
      <c r="KJY552" s="40"/>
      <c r="KJZ552" s="40"/>
      <c r="KKA552" s="40"/>
      <c r="KKB552" s="40"/>
      <c r="KKC552" s="40"/>
      <c r="KKD552" s="40"/>
      <c r="KKE552" s="40"/>
      <c r="KKF552" s="40"/>
      <c r="KKG552" s="40"/>
      <c r="KKH552" s="40"/>
      <c r="KKI552" s="40"/>
      <c r="KKJ552" s="40"/>
      <c r="KKK552" s="40"/>
      <c r="KKL552" s="40"/>
      <c r="KKM552" s="40"/>
      <c r="KKN552" s="40"/>
      <c r="KKO552" s="40"/>
      <c r="KKP552" s="40"/>
      <c r="KKQ552" s="40"/>
      <c r="KKR552" s="40"/>
      <c r="KKS552" s="40"/>
      <c r="KKT552" s="40"/>
      <c r="KKU552" s="40"/>
      <c r="KKV552" s="40"/>
      <c r="KKW552" s="40"/>
      <c r="KKX552" s="40"/>
      <c r="KKY552" s="40"/>
      <c r="KKZ552" s="40"/>
      <c r="KLA552" s="40"/>
      <c r="KLB552" s="40"/>
      <c r="KLC552" s="40"/>
      <c r="KLD552" s="40"/>
      <c r="KLE552" s="40"/>
      <c r="KLF552" s="40"/>
      <c r="KLG552" s="40"/>
      <c r="KLH552" s="40"/>
      <c r="KLI552" s="40"/>
      <c r="KLJ552" s="40"/>
      <c r="KLK552" s="40"/>
      <c r="KLL552" s="40"/>
      <c r="KLM552" s="40"/>
      <c r="KLN552" s="40"/>
      <c r="KLO552" s="40"/>
      <c r="KLP552" s="40"/>
      <c r="KLQ552" s="40"/>
      <c r="KLR552" s="40"/>
      <c r="KLS552" s="40"/>
      <c r="KLT552" s="40"/>
      <c r="KLU552" s="40"/>
      <c r="KLV552" s="40"/>
      <c r="KLW552" s="40"/>
      <c r="KLX552" s="40"/>
      <c r="KLY552" s="40"/>
      <c r="KLZ552" s="40"/>
      <c r="KMA552" s="40"/>
      <c r="KMB552" s="40"/>
      <c r="KMC552" s="40"/>
      <c r="KMD552" s="40"/>
      <c r="KME552" s="40"/>
      <c r="KMF552" s="40"/>
      <c r="KMG552" s="40"/>
      <c r="KMH552" s="40"/>
      <c r="KMI552" s="40"/>
      <c r="KMJ552" s="40"/>
      <c r="KMK552" s="40"/>
      <c r="KML552" s="40"/>
      <c r="KMM552" s="40"/>
      <c r="KMN552" s="40"/>
      <c r="KMO552" s="40"/>
      <c r="KMP552" s="40"/>
      <c r="KMQ552" s="40"/>
      <c r="KMR552" s="40"/>
      <c r="KMS552" s="40"/>
      <c r="KMT552" s="40"/>
      <c r="KMU552" s="40"/>
      <c r="KMV552" s="40"/>
      <c r="KMW552" s="40"/>
      <c r="KMX552" s="40"/>
      <c r="KMY552" s="40"/>
      <c r="KMZ552" s="40"/>
      <c r="KNA552" s="40"/>
      <c r="KNB552" s="40"/>
      <c r="KNC552" s="40"/>
      <c r="KND552" s="40"/>
      <c r="KNE552" s="40"/>
      <c r="KNF552" s="40"/>
      <c r="KNG552" s="40"/>
      <c r="KNH552" s="40"/>
      <c r="KNI552" s="40"/>
      <c r="KNJ552" s="40"/>
      <c r="KNK552" s="40"/>
      <c r="KNL552" s="40"/>
      <c r="KNM552" s="40"/>
      <c r="KNN552" s="40"/>
      <c r="KNO552" s="40"/>
      <c r="KNP552" s="40"/>
      <c r="KNQ552" s="40"/>
      <c r="KNR552" s="40"/>
      <c r="KNS552" s="40"/>
      <c r="KNT552" s="40"/>
      <c r="KNU552" s="40"/>
      <c r="KNV552" s="40"/>
      <c r="KNW552" s="40"/>
      <c r="KNX552" s="40"/>
      <c r="KNY552" s="40"/>
      <c r="KNZ552" s="40"/>
      <c r="KOA552" s="40"/>
      <c r="KOB552" s="40"/>
      <c r="KOC552" s="40"/>
      <c r="KOD552" s="40"/>
      <c r="KOE552" s="40"/>
      <c r="KOF552" s="40"/>
      <c r="KOG552" s="40"/>
      <c r="KOH552" s="40"/>
      <c r="KOI552" s="40"/>
      <c r="KOJ552" s="40"/>
      <c r="KOK552" s="40"/>
      <c r="KOL552" s="40"/>
      <c r="KOM552" s="40"/>
      <c r="KON552" s="40"/>
      <c r="KOO552" s="40"/>
      <c r="KOP552" s="40"/>
      <c r="KOQ552" s="40"/>
      <c r="KOR552" s="40"/>
      <c r="KOS552" s="40"/>
      <c r="KOT552" s="40"/>
      <c r="KOU552" s="40"/>
      <c r="KOV552" s="40"/>
      <c r="KOW552" s="40"/>
      <c r="KOX552" s="40"/>
      <c r="KOY552" s="40"/>
      <c r="KOZ552" s="40"/>
      <c r="KPA552" s="40"/>
      <c r="KPB552" s="40"/>
      <c r="KPC552" s="40"/>
      <c r="KPD552" s="40"/>
      <c r="KPE552" s="40"/>
      <c r="KPF552" s="40"/>
      <c r="KPG552" s="40"/>
      <c r="KPH552" s="40"/>
      <c r="KPI552" s="40"/>
      <c r="KPJ552" s="40"/>
      <c r="KPK552" s="40"/>
      <c r="KPL552" s="40"/>
      <c r="KPM552" s="40"/>
      <c r="KPN552" s="40"/>
      <c r="KPO552" s="40"/>
      <c r="KPP552" s="40"/>
      <c r="KPQ552" s="40"/>
      <c r="KPR552" s="40"/>
      <c r="KPS552" s="40"/>
      <c r="KPT552" s="40"/>
      <c r="KPU552" s="40"/>
      <c r="KPV552" s="40"/>
      <c r="KPW552" s="40"/>
      <c r="KPX552" s="40"/>
      <c r="KPY552" s="40"/>
      <c r="KPZ552" s="40"/>
      <c r="KQA552" s="40"/>
      <c r="KQB552" s="40"/>
      <c r="KQC552" s="40"/>
      <c r="KQD552" s="40"/>
      <c r="KQE552" s="40"/>
      <c r="KQF552" s="40"/>
      <c r="KQG552" s="40"/>
      <c r="KQH552" s="40"/>
      <c r="KQI552" s="40"/>
      <c r="KQJ552" s="40"/>
      <c r="KQK552" s="40"/>
      <c r="KQL552" s="40"/>
      <c r="KQM552" s="40"/>
      <c r="KQN552" s="40"/>
      <c r="KQO552" s="40"/>
      <c r="KQP552" s="40"/>
      <c r="KQQ552" s="40"/>
      <c r="KQR552" s="40"/>
      <c r="KQS552" s="40"/>
      <c r="KQT552" s="40"/>
      <c r="KQU552" s="40"/>
      <c r="KQV552" s="40"/>
      <c r="KQW552" s="40"/>
      <c r="KQX552" s="40"/>
      <c r="KQY552" s="40"/>
      <c r="KQZ552" s="40"/>
      <c r="KRA552" s="40"/>
      <c r="KRB552" s="40"/>
      <c r="KRC552" s="40"/>
      <c r="KRD552" s="40"/>
      <c r="KRE552" s="40"/>
      <c r="KRF552" s="40"/>
      <c r="KRG552" s="40"/>
      <c r="KRH552" s="40"/>
      <c r="KRI552" s="40"/>
      <c r="KRJ552" s="40"/>
      <c r="KRK552" s="40"/>
      <c r="KRL552" s="40"/>
      <c r="KRM552" s="40"/>
      <c r="KRN552" s="40"/>
      <c r="KRO552" s="40"/>
      <c r="KRP552" s="40"/>
      <c r="KRQ552" s="40"/>
      <c r="KRR552" s="40"/>
      <c r="KRS552" s="40"/>
      <c r="KRT552" s="40"/>
      <c r="KRU552" s="40"/>
      <c r="KRV552" s="40"/>
      <c r="KRW552" s="40"/>
      <c r="KRX552" s="40"/>
      <c r="KRY552" s="40"/>
      <c r="KRZ552" s="40"/>
      <c r="KSA552" s="40"/>
      <c r="KSB552" s="40"/>
      <c r="KSC552" s="40"/>
      <c r="KSD552" s="40"/>
      <c r="KSE552" s="40"/>
      <c r="KSF552" s="40"/>
      <c r="KSG552" s="40"/>
      <c r="KSH552" s="40"/>
      <c r="KSI552" s="40"/>
      <c r="KSJ552" s="40"/>
      <c r="KSK552" s="40"/>
      <c r="KSL552" s="40"/>
      <c r="KSM552" s="40"/>
      <c r="KSN552" s="40"/>
      <c r="KSO552" s="40"/>
      <c r="KSP552" s="40"/>
      <c r="KSQ552" s="40"/>
      <c r="KSR552" s="40"/>
      <c r="KSS552" s="40"/>
      <c r="KST552" s="40"/>
      <c r="KSU552" s="40"/>
      <c r="KSV552" s="40"/>
      <c r="KSW552" s="40"/>
      <c r="KSX552" s="40"/>
      <c r="KSY552" s="40"/>
      <c r="KSZ552" s="40"/>
      <c r="KTA552" s="40"/>
      <c r="KTB552" s="40"/>
      <c r="KTC552" s="40"/>
      <c r="KTD552" s="40"/>
      <c r="KTE552" s="40"/>
      <c r="KTF552" s="40"/>
      <c r="KTG552" s="40"/>
      <c r="KTH552" s="40"/>
      <c r="KTI552" s="40"/>
      <c r="KTJ552" s="40"/>
      <c r="KTK552" s="40"/>
      <c r="KTL552" s="40"/>
      <c r="KTM552" s="40"/>
      <c r="KTN552" s="40"/>
      <c r="KTO552" s="40"/>
      <c r="KTP552" s="40"/>
      <c r="KTQ552" s="40"/>
      <c r="KTR552" s="40"/>
      <c r="KTS552" s="40"/>
      <c r="KTT552" s="40"/>
      <c r="KTU552" s="40"/>
      <c r="KTV552" s="40"/>
      <c r="KTW552" s="40"/>
      <c r="KTX552" s="40"/>
      <c r="KTY552" s="40"/>
      <c r="KTZ552" s="40"/>
      <c r="KUA552" s="40"/>
      <c r="KUB552" s="40"/>
      <c r="KUC552" s="40"/>
      <c r="KUD552" s="40"/>
      <c r="KUE552" s="40"/>
      <c r="KUF552" s="40"/>
      <c r="KUG552" s="40"/>
      <c r="KUH552" s="40"/>
      <c r="KUI552" s="40"/>
      <c r="KUJ552" s="40"/>
      <c r="KUK552" s="40"/>
      <c r="KUL552" s="40"/>
      <c r="KUM552" s="40"/>
      <c r="KUN552" s="40"/>
      <c r="KUO552" s="40"/>
      <c r="KUP552" s="40"/>
      <c r="KUQ552" s="40"/>
      <c r="KUR552" s="40"/>
      <c r="KUS552" s="40"/>
      <c r="KUT552" s="40"/>
      <c r="KUU552" s="40"/>
      <c r="KUV552" s="40"/>
      <c r="KUW552" s="40"/>
      <c r="KUX552" s="40"/>
      <c r="KUY552" s="40"/>
      <c r="KUZ552" s="40"/>
      <c r="KVA552" s="40"/>
      <c r="KVB552" s="40"/>
      <c r="KVC552" s="40"/>
      <c r="KVD552" s="40"/>
      <c r="KVE552" s="40"/>
      <c r="KVF552" s="40"/>
      <c r="KVG552" s="40"/>
      <c r="KVH552" s="40"/>
      <c r="KVI552" s="40"/>
      <c r="KVJ552" s="40"/>
      <c r="KVK552" s="40"/>
      <c r="KVL552" s="40"/>
      <c r="KVM552" s="40"/>
      <c r="KVN552" s="40"/>
      <c r="KVO552" s="40"/>
      <c r="KVP552" s="40"/>
      <c r="KVQ552" s="40"/>
      <c r="KVR552" s="40"/>
      <c r="KVS552" s="40"/>
      <c r="KVT552" s="40"/>
      <c r="KVU552" s="40"/>
      <c r="KVV552" s="40"/>
      <c r="KVW552" s="40"/>
      <c r="KVX552" s="40"/>
      <c r="KVY552" s="40"/>
      <c r="KVZ552" s="40"/>
      <c r="KWA552" s="40"/>
      <c r="KWB552" s="40"/>
      <c r="KWC552" s="40"/>
      <c r="KWD552" s="40"/>
      <c r="KWE552" s="40"/>
      <c r="KWF552" s="40"/>
      <c r="KWG552" s="40"/>
      <c r="KWH552" s="40"/>
      <c r="KWI552" s="40"/>
      <c r="KWJ552" s="40"/>
      <c r="KWK552" s="40"/>
      <c r="KWL552" s="40"/>
      <c r="KWM552" s="40"/>
      <c r="KWN552" s="40"/>
      <c r="KWO552" s="40"/>
      <c r="KWP552" s="40"/>
      <c r="KWQ552" s="40"/>
      <c r="KWR552" s="40"/>
      <c r="KWS552" s="40"/>
      <c r="KWT552" s="40"/>
      <c r="KWU552" s="40"/>
      <c r="KWV552" s="40"/>
      <c r="KWW552" s="40"/>
      <c r="KWX552" s="40"/>
      <c r="KWY552" s="40"/>
      <c r="KWZ552" s="40"/>
      <c r="KXA552" s="40"/>
      <c r="KXB552" s="40"/>
      <c r="KXC552" s="40"/>
      <c r="KXD552" s="40"/>
      <c r="KXE552" s="40"/>
      <c r="KXF552" s="40"/>
      <c r="KXG552" s="40"/>
      <c r="KXH552" s="40"/>
      <c r="KXI552" s="40"/>
      <c r="KXJ552" s="40"/>
      <c r="KXK552" s="40"/>
      <c r="KXL552" s="40"/>
      <c r="KXM552" s="40"/>
      <c r="KXN552" s="40"/>
      <c r="KXO552" s="40"/>
      <c r="KXP552" s="40"/>
      <c r="KXQ552" s="40"/>
      <c r="KXR552" s="40"/>
      <c r="KXS552" s="40"/>
      <c r="KXT552" s="40"/>
      <c r="KXU552" s="40"/>
      <c r="KXV552" s="40"/>
      <c r="KXW552" s="40"/>
      <c r="KXX552" s="40"/>
      <c r="KXY552" s="40"/>
      <c r="KXZ552" s="40"/>
      <c r="KYA552" s="40"/>
      <c r="KYB552" s="40"/>
      <c r="KYC552" s="40"/>
      <c r="KYD552" s="40"/>
      <c r="KYE552" s="40"/>
      <c r="KYF552" s="40"/>
      <c r="KYG552" s="40"/>
      <c r="KYH552" s="40"/>
      <c r="KYI552" s="40"/>
      <c r="KYJ552" s="40"/>
      <c r="KYK552" s="40"/>
      <c r="KYL552" s="40"/>
      <c r="KYM552" s="40"/>
      <c r="KYN552" s="40"/>
      <c r="KYO552" s="40"/>
      <c r="KYP552" s="40"/>
      <c r="KYQ552" s="40"/>
      <c r="KYR552" s="40"/>
      <c r="KYS552" s="40"/>
      <c r="KYT552" s="40"/>
      <c r="KYU552" s="40"/>
      <c r="KYV552" s="40"/>
      <c r="KYW552" s="40"/>
      <c r="KYX552" s="40"/>
      <c r="KYY552" s="40"/>
      <c r="KYZ552" s="40"/>
      <c r="KZA552" s="40"/>
      <c r="KZB552" s="40"/>
      <c r="KZC552" s="40"/>
      <c r="KZD552" s="40"/>
      <c r="KZE552" s="40"/>
      <c r="KZF552" s="40"/>
      <c r="KZG552" s="40"/>
      <c r="KZH552" s="40"/>
      <c r="KZI552" s="40"/>
      <c r="KZJ552" s="40"/>
      <c r="KZK552" s="40"/>
      <c r="KZL552" s="40"/>
      <c r="KZM552" s="40"/>
      <c r="KZN552" s="40"/>
      <c r="KZO552" s="40"/>
      <c r="KZP552" s="40"/>
      <c r="KZQ552" s="40"/>
      <c r="KZR552" s="40"/>
      <c r="KZS552" s="40"/>
      <c r="KZT552" s="40"/>
      <c r="KZU552" s="40"/>
      <c r="KZV552" s="40"/>
      <c r="KZW552" s="40"/>
      <c r="KZX552" s="40"/>
      <c r="KZY552" s="40"/>
      <c r="KZZ552" s="40"/>
      <c r="LAA552" s="40"/>
      <c r="LAB552" s="40"/>
      <c r="LAC552" s="40"/>
      <c r="LAD552" s="40"/>
      <c r="LAE552" s="40"/>
      <c r="LAF552" s="40"/>
      <c r="LAG552" s="40"/>
      <c r="LAH552" s="40"/>
      <c r="LAI552" s="40"/>
      <c r="LAJ552" s="40"/>
      <c r="LAK552" s="40"/>
      <c r="LAL552" s="40"/>
      <c r="LAM552" s="40"/>
      <c r="LAN552" s="40"/>
      <c r="LAO552" s="40"/>
      <c r="LAP552" s="40"/>
      <c r="LAQ552" s="40"/>
      <c r="LAR552" s="40"/>
      <c r="LAS552" s="40"/>
      <c r="LAT552" s="40"/>
      <c r="LAU552" s="40"/>
      <c r="LAV552" s="40"/>
      <c r="LAW552" s="40"/>
      <c r="LAX552" s="40"/>
      <c r="LAY552" s="40"/>
      <c r="LAZ552" s="40"/>
      <c r="LBA552" s="40"/>
      <c r="LBB552" s="40"/>
      <c r="LBC552" s="40"/>
      <c r="LBD552" s="40"/>
      <c r="LBE552" s="40"/>
      <c r="LBF552" s="40"/>
      <c r="LBG552" s="40"/>
      <c r="LBH552" s="40"/>
      <c r="LBI552" s="40"/>
      <c r="LBJ552" s="40"/>
      <c r="LBK552" s="40"/>
      <c r="LBL552" s="40"/>
      <c r="LBM552" s="40"/>
      <c r="LBN552" s="40"/>
      <c r="LBO552" s="40"/>
      <c r="LBP552" s="40"/>
      <c r="LBQ552" s="40"/>
      <c r="LBR552" s="40"/>
      <c r="LBS552" s="40"/>
      <c r="LBT552" s="40"/>
      <c r="LBU552" s="40"/>
      <c r="LBV552" s="40"/>
      <c r="LBW552" s="40"/>
      <c r="LBX552" s="40"/>
      <c r="LBY552" s="40"/>
      <c r="LBZ552" s="40"/>
      <c r="LCA552" s="40"/>
      <c r="LCB552" s="40"/>
      <c r="LCC552" s="40"/>
      <c r="LCD552" s="40"/>
      <c r="LCE552" s="40"/>
      <c r="LCF552" s="40"/>
      <c r="LCG552" s="40"/>
      <c r="LCH552" s="40"/>
      <c r="LCI552" s="40"/>
      <c r="LCJ552" s="40"/>
      <c r="LCK552" s="40"/>
      <c r="LCL552" s="40"/>
      <c r="LCM552" s="40"/>
      <c r="LCN552" s="40"/>
      <c r="LCO552" s="40"/>
      <c r="LCP552" s="40"/>
      <c r="LCQ552" s="40"/>
      <c r="LCR552" s="40"/>
      <c r="LCS552" s="40"/>
      <c r="LCT552" s="40"/>
      <c r="LCU552" s="40"/>
      <c r="LCV552" s="40"/>
      <c r="LCW552" s="40"/>
      <c r="LCX552" s="40"/>
      <c r="LCY552" s="40"/>
      <c r="LCZ552" s="40"/>
      <c r="LDA552" s="40"/>
      <c r="LDB552" s="40"/>
      <c r="LDC552" s="40"/>
      <c r="LDD552" s="40"/>
      <c r="LDE552" s="40"/>
      <c r="LDF552" s="40"/>
      <c r="LDG552" s="40"/>
      <c r="LDH552" s="40"/>
      <c r="LDI552" s="40"/>
      <c r="LDJ552" s="40"/>
      <c r="LDK552" s="40"/>
      <c r="LDL552" s="40"/>
      <c r="LDM552" s="40"/>
      <c r="LDN552" s="40"/>
      <c r="LDO552" s="40"/>
      <c r="LDP552" s="40"/>
      <c r="LDQ552" s="40"/>
      <c r="LDR552" s="40"/>
      <c r="LDS552" s="40"/>
      <c r="LDT552" s="40"/>
      <c r="LDU552" s="40"/>
      <c r="LDV552" s="40"/>
      <c r="LDW552" s="40"/>
      <c r="LDX552" s="40"/>
      <c r="LDY552" s="40"/>
      <c r="LDZ552" s="40"/>
      <c r="LEA552" s="40"/>
      <c r="LEB552" s="40"/>
      <c r="LEC552" s="40"/>
      <c r="LED552" s="40"/>
      <c r="LEE552" s="40"/>
      <c r="LEF552" s="40"/>
      <c r="LEG552" s="40"/>
      <c r="LEH552" s="40"/>
      <c r="LEI552" s="40"/>
      <c r="LEJ552" s="40"/>
      <c r="LEK552" s="40"/>
      <c r="LEL552" s="40"/>
      <c r="LEM552" s="40"/>
      <c r="LEN552" s="40"/>
      <c r="LEO552" s="40"/>
      <c r="LEP552" s="40"/>
      <c r="LEQ552" s="40"/>
      <c r="LER552" s="40"/>
      <c r="LES552" s="40"/>
      <c r="LET552" s="40"/>
      <c r="LEU552" s="40"/>
      <c r="LEV552" s="40"/>
      <c r="LEW552" s="40"/>
      <c r="LEX552" s="40"/>
      <c r="LEY552" s="40"/>
      <c r="LEZ552" s="40"/>
      <c r="LFA552" s="40"/>
      <c r="LFB552" s="40"/>
      <c r="LFC552" s="40"/>
      <c r="LFD552" s="40"/>
      <c r="LFE552" s="40"/>
      <c r="LFF552" s="40"/>
      <c r="LFG552" s="40"/>
      <c r="LFH552" s="40"/>
      <c r="LFI552" s="40"/>
      <c r="LFJ552" s="40"/>
      <c r="LFK552" s="40"/>
      <c r="LFL552" s="40"/>
      <c r="LFM552" s="40"/>
      <c r="LFN552" s="40"/>
      <c r="LFO552" s="40"/>
      <c r="LFP552" s="40"/>
      <c r="LFQ552" s="40"/>
      <c r="LFR552" s="40"/>
      <c r="LFS552" s="40"/>
      <c r="LFT552" s="40"/>
      <c r="LFU552" s="40"/>
      <c r="LFV552" s="40"/>
      <c r="LFW552" s="40"/>
      <c r="LFX552" s="40"/>
      <c r="LFY552" s="40"/>
      <c r="LFZ552" s="40"/>
      <c r="LGA552" s="40"/>
      <c r="LGB552" s="40"/>
      <c r="LGC552" s="40"/>
      <c r="LGD552" s="40"/>
      <c r="LGE552" s="40"/>
      <c r="LGF552" s="40"/>
      <c r="LGG552" s="40"/>
      <c r="LGH552" s="40"/>
      <c r="LGI552" s="40"/>
      <c r="LGJ552" s="40"/>
      <c r="LGK552" s="40"/>
      <c r="LGL552" s="40"/>
      <c r="LGM552" s="40"/>
      <c r="LGN552" s="40"/>
      <c r="LGO552" s="40"/>
      <c r="LGP552" s="40"/>
      <c r="LGQ552" s="40"/>
      <c r="LGR552" s="40"/>
      <c r="LGS552" s="40"/>
      <c r="LGT552" s="40"/>
      <c r="LGU552" s="40"/>
      <c r="LGV552" s="40"/>
      <c r="LGW552" s="40"/>
      <c r="LGX552" s="40"/>
      <c r="LGY552" s="40"/>
      <c r="LGZ552" s="40"/>
      <c r="LHA552" s="40"/>
      <c r="LHB552" s="40"/>
      <c r="LHC552" s="40"/>
      <c r="LHD552" s="40"/>
      <c r="LHE552" s="40"/>
      <c r="LHF552" s="40"/>
      <c r="LHG552" s="40"/>
      <c r="LHH552" s="40"/>
      <c r="LHI552" s="40"/>
      <c r="LHJ552" s="40"/>
      <c r="LHK552" s="40"/>
      <c r="LHL552" s="40"/>
      <c r="LHM552" s="40"/>
      <c r="LHN552" s="40"/>
      <c r="LHO552" s="40"/>
      <c r="LHP552" s="40"/>
      <c r="LHQ552" s="40"/>
      <c r="LHR552" s="40"/>
      <c r="LHS552" s="40"/>
      <c r="LHT552" s="40"/>
      <c r="LHU552" s="40"/>
      <c r="LHV552" s="40"/>
      <c r="LHW552" s="40"/>
      <c r="LHX552" s="40"/>
      <c r="LHY552" s="40"/>
      <c r="LHZ552" s="40"/>
      <c r="LIA552" s="40"/>
      <c r="LIB552" s="40"/>
      <c r="LIC552" s="40"/>
      <c r="LID552" s="40"/>
      <c r="LIE552" s="40"/>
      <c r="LIF552" s="40"/>
      <c r="LIG552" s="40"/>
      <c r="LIH552" s="40"/>
      <c r="LII552" s="40"/>
      <c r="LIJ552" s="40"/>
      <c r="LIK552" s="40"/>
      <c r="LIL552" s="40"/>
      <c r="LIM552" s="40"/>
      <c r="LIN552" s="40"/>
      <c r="LIO552" s="40"/>
      <c r="LIP552" s="40"/>
      <c r="LIQ552" s="40"/>
      <c r="LIR552" s="40"/>
      <c r="LIS552" s="40"/>
      <c r="LIT552" s="40"/>
      <c r="LIU552" s="40"/>
      <c r="LIV552" s="40"/>
      <c r="LIW552" s="40"/>
      <c r="LIX552" s="40"/>
      <c r="LIY552" s="40"/>
      <c r="LIZ552" s="40"/>
      <c r="LJA552" s="40"/>
      <c r="LJB552" s="40"/>
      <c r="LJC552" s="40"/>
      <c r="LJD552" s="40"/>
      <c r="LJE552" s="40"/>
      <c r="LJF552" s="40"/>
      <c r="LJG552" s="40"/>
      <c r="LJH552" s="40"/>
      <c r="LJI552" s="40"/>
      <c r="LJJ552" s="40"/>
      <c r="LJK552" s="40"/>
      <c r="LJL552" s="40"/>
      <c r="LJM552" s="40"/>
      <c r="LJN552" s="40"/>
      <c r="LJO552" s="40"/>
      <c r="LJP552" s="40"/>
      <c r="LJQ552" s="40"/>
      <c r="LJR552" s="40"/>
      <c r="LJS552" s="40"/>
      <c r="LJT552" s="40"/>
      <c r="LJU552" s="40"/>
      <c r="LJV552" s="40"/>
      <c r="LJW552" s="40"/>
      <c r="LJX552" s="40"/>
      <c r="LJY552" s="40"/>
      <c r="LJZ552" s="40"/>
      <c r="LKA552" s="40"/>
      <c r="LKB552" s="40"/>
      <c r="LKC552" s="40"/>
      <c r="LKD552" s="40"/>
      <c r="LKE552" s="40"/>
      <c r="LKF552" s="40"/>
      <c r="LKG552" s="40"/>
      <c r="LKH552" s="40"/>
      <c r="LKI552" s="40"/>
      <c r="LKJ552" s="40"/>
      <c r="LKK552" s="40"/>
      <c r="LKL552" s="40"/>
      <c r="LKM552" s="40"/>
      <c r="LKN552" s="40"/>
      <c r="LKO552" s="40"/>
      <c r="LKP552" s="40"/>
      <c r="LKQ552" s="40"/>
      <c r="LKR552" s="40"/>
      <c r="LKS552" s="40"/>
      <c r="LKT552" s="40"/>
      <c r="LKU552" s="40"/>
      <c r="LKV552" s="40"/>
      <c r="LKW552" s="40"/>
      <c r="LKX552" s="40"/>
      <c r="LKY552" s="40"/>
      <c r="LKZ552" s="40"/>
      <c r="LLA552" s="40"/>
      <c r="LLB552" s="40"/>
      <c r="LLC552" s="40"/>
      <c r="LLD552" s="40"/>
      <c r="LLE552" s="40"/>
      <c r="LLF552" s="40"/>
      <c r="LLG552" s="40"/>
      <c r="LLH552" s="40"/>
      <c r="LLI552" s="40"/>
      <c r="LLJ552" s="40"/>
      <c r="LLK552" s="40"/>
      <c r="LLL552" s="40"/>
      <c r="LLM552" s="40"/>
      <c r="LLN552" s="40"/>
      <c r="LLO552" s="40"/>
      <c r="LLP552" s="40"/>
      <c r="LLQ552" s="40"/>
      <c r="LLR552" s="40"/>
      <c r="LLS552" s="40"/>
      <c r="LLT552" s="40"/>
      <c r="LLU552" s="40"/>
      <c r="LLV552" s="40"/>
      <c r="LLW552" s="40"/>
      <c r="LLX552" s="40"/>
      <c r="LLY552" s="40"/>
      <c r="LLZ552" s="40"/>
      <c r="LMA552" s="40"/>
      <c r="LMB552" s="40"/>
      <c r="LMC552" s="40"/>
      <c r="LMD552" s="40"/>
      <c r="LME552" s="40"/>
      <c r="LMF552" s="40"/>
      <c r="LMG552" s="40"/>
      <c r="LMH552" s="40"/>
      <c r="LMI552" s="40"/>
      <c r="LMJ552" s="40"/>
      <c r="LMK552" s="40"/>
      <c r="LML552" s="40"/>
      <c r="LMM552" s="40"/>
      <c r="LMN552" s="40"/>
      <c r="LMO552" s="40"/>
      <c r="LMP552" s="40"/>
      <c r="LMQ552" s="40"/>
      <c r="LMR552" s="40"/>
      <c r="LMS552" s="40"/>
      <c r="LMT552" s="40"/>
      <c r="LMU552" s="40"/>
      <c r="LMV552" s="40"/>
      <c r="LMW552" s="40"/>
      <c r="LMX552" s="40"/>
      <c r="LMY552" s="40"/>
      <c r="LMZ552" s="40"/>
      <c r="LNA552" s="40"/>
      <c r="LNB552" s="40"/>
      <c r="LNC552" s="40"/>
      <c r="LND552" s="40"/>
      <c r="LNE552" s="40"/>
      <c r="LNF552" s="40"/>
      <c r="LNG552" s="40"/>
      <c r="LNH552" s="40"/>
      <c r="LNI552" s="40"/>
      <c r="LNJ552" s="40"/>
      <c r="LNK552" s="40"/>
      <c r="LNL552" s="40"/>
      <c r="LNM552" s="40"/>
      <c r="LNN552" s="40"/>
      <c r="LNO552" s="40"/>
      <c r="LNP552" s="40"/>
      <c r="LNQ552" s="40"/>
      <c r="LNR552" s="40"/>
      <c r="LNS552" s="40"/>
      <c r="LNT552" s="40"/>
      <c r="LNU552" s="40"/>
      <c r="LNV552" s="40"/>
      <c r="LNW552" s="40"/>
      <c r="LNX552" s="40"/>
      <c r="LNY552" s="40"/>
      <c r="LNZ552" s="40"/>
      <c r="LOA552" s="40"/>
      <c r="LOB552" s="40"/>
      <c r="LOC552" s="40"/>
      <c r="LOD552" s="40"/>
      <c r="LOE552" s="40"/>
      <c r="LOF552" s="40"/>
      <c r="LOG552" s="40"/>
      <c r="LOH552" s="40"/>
      <c r="LOI552" s="40"/>
      <c r="LOJ552" s="40"/>
      <c r="LOK552" s="40"/>
      <c r="LOL552" s="40"/>
      <c r="LOM552" s="40"/>
      <c r="LON552" s="40"/>
      <c r="LOO552" s="40"/>
      <c r="LOP552" s="40"/>
      <c r="LOQ552" s="40"/>
      <c r="LOR552" s="40"/>
      <c r="LOS552" s="40"/>
      <c r="LOT552" s="40"/>
      <c r="LOU552" s="40"/>
      <c r="LOV552" s="40"/>
      <c r="LOW552" s="40"/>
      <c r="LOX552" s="40"/>
      <c r="LOY552" s="40"/>
      <c r="LOZ552" s="40"/>
      <c r="LPA552" s="40"/>
      <c r="LPB552" s="40"/>
      <c r="LPC552" s="40"/>
      <c r="LPD552" s="40"/>
      <c r="LPE552" s="40"/>
      <c r="LPF552" s="40"/>
      <c r="LPG552" s="40"/>
      <c r="LPH552" s="40"/>
      <c r="LPI552" s="40"/>
      <c r="LPJ552" s="40"/>
      <c r="LPK552" s="40"/>
      <c r="LPL552" s="40"/>
      <c r="LPM552" s="40"/>
      <c r="LPN552" s="40"/>
      <c r="LPO552" s="40"/>
      <c r="LPP552" s="40"/>
      <c r="LPQ552" s="40"/>
      <c r="LPR552" s="40"/>
      <c r="LPS552" s="40"/>
      <c r="LPT552" s="40"/>
      <c r="LPU552" s="40"/>
      <c r="LPV552" s="40"/>
      <c r="LPW552" s="40"/>
      <c r="LPX552" s="40"/>
      <c r="LPY552" s="40"/>
      <c r="LPZ552" s="40"/>
      <c r="LQA552" s="40"/>
      <c r="LQB552" s="40"/>
      <c r="LQC552" s="40"/>
      <c r="LQD552" s="40"/>
      <c r="LQE552" s="40"/>
      <c r="LQF552" s="40"/>
      <c r="LQG552" s="40"/>
      <c r="LQH552" s="40"/>
      <c r="LQI552" s="40"/>
      <c r="LQJ552" s="40"/>
      <c r="LQK552" s="40"/>
      <c r="LQL552" s="40"/>
      <c r="LQM552" s="40"/>
      <c r="LQN552" s="40"/>
      <c r="LQO552" s="40"/>
      <c r="LQP552" s="40"/>
      <c r="LQQ552" s="40"/>
      <c r="LQR552" s="40"/>
      <c r="LQS552" s="40"/>
      <c r="LQT552" s="40"/>
      <c r="LQU552" s="40"/>
      <c r="LQV552" s="40"/>
      <c r="LQW552" s="40"/>
      <c r="LQX552" s="40"/>
      <c r="LQY552" s="40"/>
      <c r="LQZ552" s="40"/>
      <c r="LRA552" s="40"/>
      <c r="LRB552" s="40"/>
      <c r="LRC552" s="40"/>
      <c r="LRD552" s="40"/>
      <c r="LRE552" s="40"/>
      <c r="LRF552" s="40"/>
      <c r="LRG552" s="40"/>
      <c r="LRH552" s="40"/>
      <c r="LRI552" s="40"/>
      <c r="LRJ552" s="40"/>
      <c r="LRK552" s="40"/>
      <c r="LRL552" s="40"/>
      <c r="LRM552" s="40"/>
      <c r="LRN552" s="40"/>
      <c r="LRO552" s="40"/>
      <c r="LRP552" s="40"/>
      <c r="LRQ552" s="40"/>
      <c r="LRR552" s="40"/>
      <c r="LRS552" s="40"/>
      <c r="LRT552" s="40"/>
      <c r="LRU552" s="40"/>
      <c r="LRV552" s="40"/>
      <c r="LRW552" s="40"/>
      <c r="LRX552" s="40"/>
      <c r="LRY552" s="40"/>
      <c r="LRZ552" s="40"/>
      <c r="LSA552" s="40"/>
      <c r="LSB552" s="40"/>
      <c r="LSC552" s="40"/>
      <c r="LSD552" s="40"/>
      <c r="LSE552" s="40"/>
      <c r="LSF552" s="40"/>
      <c r="LSG552" s="40"/>
      <c r="LSH552" s="40"/>
      <c r="LSI552" s="40"/>
      <c r="LSJ552" s="40"/>
      <c r="LSK552" s="40"/>
      <c r="LSL552" s="40"/>
      <c r="LSM552" s="40"/>
      <c r="LSN552" s="40"/>
      <c r="LSO552" s="40"/>
      <c r="LSP552" s="40"/>
      <c r="LSQ552" s="40"/>
      <c r="LSR552" s="40"/>
      <c r="LSS552" s="40"/>
      <c r="LST552" s="40"/>
      <c r="LSU552" s="40"/>
      <c r="LSV552" s="40"/>
      <c r="LSW552" s="40"/>
      <c r="LSX552" s="40"/>
      <c r="LSY552" s="40"/>
      <c r="LSZ552" s="40"/>
      <c r="LTA552" s="40"/>
      <c r="LTB552" s="40"/>
      <c r="LTC552" s="40"/>
      <c r="LTD552" s="40"/>
      <c r="LTE552" s="40"/>
      <c r="LTF552" s="40"/>
      <c r="LTG552" s="40"/>
      <c r="LTH552" s="40"/>
      <c r="LTI552" s="40"/>
      <c r="LTJ552" s="40"/>
      <c r="LTK552" s="40"/>
      <c r="LTL552" s="40"/>
      <c r="LTM552" s="40"/>
      <c r="LTN552" s="40"/>
      <c r="LTO552" s="40"/>
      <c r="LTP552" s="40"/>
      <c r="LTQ552" s="40"/>
      <c r="LTR552" s="40"/>
      <c r="LTS552" s="40"/>
      <c r="LTT552" s="40"/>
      <c r="LTU552" s="40"/>
      <c r="LTV552" s="40"/>
      <c r="LTW552" s="40"/>
      <c r="LTX552" s="40"/>
      <c r="LTY552" s="40"/>
      <c r="LTZ552" s="40"/>
      <c r="LUA552" s="40"/>
      <c r="LUB552" s="40"/>
      <c r="LUC552" s="40"/>
      <c r="LUD552" s="40"/>
      <c r="LUE552" s="40"/>
      <c r="LUF552" s="40"/>
      <c r="LUG552" s="40"/>
      <c r="LUH552" s="40"/>
      <c r="LUI552" s="40"/>
      <c r="LUJ552" s="40"/>
      <c r="LUK552" s="40"/>
      <c r="LUL552" s="40"/>
      <c r="LUM552" s="40"/>
      <c r="LUN552" s="40"/>
      <c r="LUO552" s="40"/>
      <c r="LUP552" s="40"/>
      <c r="LUQ552" s="40"/>
      <c r="LUR552" s="40"/>
      <c r="LUS552" s="40"/>
      <c r="LUT552" s="40"/>
      <c r="LUU552" s="40"/>
      <c r="LUV552" s="40"/>
      <c r="LUW552" s="40"/>
      <c r="LUX552" s="40"/>
      <c r="LUY552" s="40"/>
      <c r="LUZ552" s="40"/>
      <c r="LVA552" s="40"/>
      <c r="LVB552" s="40"/>
      <c r="LVC552" s="40"/>
      <c r="LVD552" s="40"/>
      <c r="LVE552" s="40"/>
      <c r="LVF552" s="40"/>
      <c r="LVG552" s="40"/>
      <c r="LVH552" s="40"/>
      <c r="LVI552" s="40"/>
      <c r="LVJ552" s="40"/>
      <c r="LVK552" s="40"/>
      <c r="LVL552" s="40"/>
      <c r="LVM552" s="40"/>
      <c r="LVN552" s="40"/>
      <c r="LVO552" s="40"/>
      <c r="LVP552" s="40"/>
      <c r="LVQ552" s="40"/>
      <c r="LVR552" s="40"/>
      <c r="LVS552" s="40"/>
      <c r="LVT552" s="40"/>
      <c r="LVU552" s="40"/>
      <c r="LVV552" s="40"/>
      <c r="LVW552" s="40"/>
      <c r="LVX552" s="40"/>
      <c r="LVY552" s="40"/>
      <c r="LVZ552" s="40"/>
      <c r="LWA552" s="40"/>
      <c r="LWB552" s="40"/>
      <c r="LWC552" s="40"/>
      <c r="LWD552" s="40"/>
      <c r="LWE552" s="40"/>
      <c r="LWF552" s="40"/>
      <c r="LWG552" s="40"/>
      <c r="LWH552" s="40"/>
      <c r="LWI552" s="40"/>
      <c r="LWJ552" s="40"/>
      <c r="LWK552" s="40"/>
      <c r="LWL552" s="40"/>
      <c r="LWM552" s="40"/>
      <c r="LWN552" s="40"/>
      <c r="LWO552" s="40"/>
      <c r="LWP552" s="40"/>
      <c r="LWQ552" s="40"/>
      <c r="LWR552" s="40"/>
      <c r="LWS552" s="40"/>
      <c r="LWT552" s="40"/>
      <c r="LWU552" s="40"/>
      <c r="LWV552" s="40"/>
      <c r="LWW552" s="40"/>
      <c r="LWX552" s="40"/>
      <c r="LWY552" s="40"/>
      <c r="LWZ552" s="40"/>
      <c r="LXA552" s="40"/>
      <c r="LXB552" s="40"/>
      <c r="LXC552" s="40"/>
      <c r="LXD552" s="40"/>
      <c r="LXE552" s="40"/>
      <c r="LXF552" s="40"/>
      <c r="LXG552" s="40"/>
      <c r="LXH552" s="40"/>
      <c r="LXI552" s="40"/>
      <c r="LXJ552" s="40"/>
      <c r="LXK552" s="40"/>
      <c r="LXL552" s="40"/>
      <c r="LXM552" s="40"/>
      <c r="LXN552" s="40"/>
      <c r="LXO552" s="40"/>
      <c r="LXP552" s="40"/>
      <c r="LXQ552" s="40"/>
      <c r="LXR552" s="40"/>
      <c r="LXS552" s="40"/>
      <c r="LXT552" s="40"/>
      <c r="LXU552" s="40"/>
      <c r="LXV552" s="40"/>
      <c r="LXW552" s="40"/>
      <c r="LXX552" s="40"/>
      <c r="LXY552" s="40"/>
      <c r="LXZ552" s="40"/>
      <c r="LYA552" s="40"/>
      <c r="LYB552" s="40"/>
      <c r="LYC552" s="40"/>
      <c r="LYD552" s="40"/>
      <c r="LYE552" s="40"/>
      <c r="LYF552" s="40"/>
      <c r="LYG552" s="40"/>
      <c r="LYH552" s="40"/>
      <c r="LYI552" s="40"/>
      <c r="LYJ552" s="40"/>
      <c r="LYK552" s="40"/>
      <c r="LYL552" s="40"/>
      <c r="LYM552" s="40"/>
      <c r="LYN552" s="40"/>
      <c r="LYO552" s="40"/>
      <c r="LYP552" s="40"/>
      <c r="LYQ552" s="40"/>
      <c r="LYR552" s="40"/>
      <c r="LYS552" s="40"/>
      <c r="LYT552" s="40"/>
      <c r="LYU552" s="40"/>
      <c r="LYV552" s="40"/>
      <c r="LYW552" s="40"/>
      <c r="LYX552" s="40"/>
      <c r="LYY552" s="40"/>
      <c r="LYZ552" s="40"/>
      <c r="LZA552" s="40"/>
      <c r="LZB552" s="40"/>
      <c r="LZC552" s="40"/>
      <c r="LZD552" s="40"/>
      <c r="LZE552" s="40"/>
      <c r="LZF552" s="40"/>
      <c r="LZG552" s="40"/>
      <c r="LZH552" s="40"/>
      <c r="LZI552" s="40"/>
      <c r="LZJ552" s="40"/>
      <c r="LZK552" s="40"/>
      <c r="LZL552" s="40"/>
      <c r="LZM552" s="40"/>
      <c r="LZN552" s="40"/>
      <c r="LZO552" s="40"/>
      <c r="LZP552" s="40"/>
      <c r="LZQ552" s="40"/>
      <c r="LZR552" s="40"/>
      <c r="LZS552" s="40"/>
      <c r="LZT552" s="40"/>
      <c r="LZU552" s="40"/>
      <c r="LZV552" s="40"/>
      <c r="LZW552" s="40"/>
      <c r="LZX552" s="40"/>
      <c r="LZY552" s="40"/>
      <c r="LZZ552" s="40"/>
      <c r="MAA552" s="40"/>
      <c r="MAB552" s="40"/>
      <c r="MAC552" s="40"/>
      <c r="MAD552" s="40"/>
      <c r="MAE552" s="40"/>
      <c r="MAF552" s="40"/>
      <c r="MAG552" s="40"/>
      <c r="MAH552" s="40"/>
      <c r="MAI552" s="40"/>
      <c r="MAJ552" s="40"/>
      <c r="MAK552" s="40"/>
      <c r="MAL552" s="40"/>
      <c r="MAM552" s="40"/>
      <c r="MAN552" s="40"/>
      <c r="MAO552" s="40"/>
      <c r="MAP552" s="40"/>
      <c r="MAQ552" s="40"/>
      <c r="MAR552" s="40"/>
      <c r="MAS552" s="40"/>
      <c r="MAT552" s="40"/>
      <c r="MAU552" s="40"/>
      <c r="MAV552" s="40"/>
      <c r="MAW552" s="40"/>
      <c r="MAX552" s="40"/>
      <c r="MAY552" s="40"/>
      <c r="MAZ552" s="40"/>
      <c r="MBA552" s="40"/>
      <c r="MBB552" s="40"/>
      <c r="MBC552" s="40"/>
      <c r="MBD552" s="40"/>
      <c r="MBE552" s="40"/>
      <c r="MBF552" s="40"/>
      <c r="MBG552" s="40"/>
      <c r="MBH552" s="40"/>
      <c r="MBI552" s="40"/>
      <c r="MBJ552" s="40"/>
      <c r="MBK552" s="40"/>
      <c r="MBL552" s="40"/>
      <c r="MBM552" s="40"/>
      <c r="MBN552" s="40"/>
      <c r="MBO552" s="40"/>
      <c r="MBP552" s="40"/>
      <c r="MBQ552" s="40"/>
      <c r="MBR552" s="40"/>
      <c r="MBS552" s="40"/>
      <c r="MBT552" s="40"/>
      <c r="MBU552" s="40"/>
      <c r="MBV552" s="40"/>
      <c r="MBW552" s="40"/>
      <c r="MBX552" s="40"/>
      <c r="MBY552" s="40"/>
      <c r="MBZ552" s="40"/>
      <c r="MCA552" s="40"/>
      <c r="MCB552" s="40"/>
      <c r="MCC552" s="40"/>
      <c r="MCD552" s="40"/>
      <c r="MCE552" s="40"/>
      <c r="MCF552" s="40"/>
      <c r="MCG552" s="40"/>
      <c r="MCH552" s="40"/>
      <c r="MCI552" s="40"/>
      <c r="MCJ552" s="40"/>
      <c r="MCK552" s="40"/>
      <c r="MCL552" s="40"/>
      <c r="MCM552" s="40"/>
      <c r="MCN552" s="40"/>
      <c r="MCO552" s="40"/>
      <c r="MCP552" s="40"/>
      <c r="MCQ552" s="40"/>
      <c r="MCR552" s="40"/>
      <c r="MCS552" s="40"/>
      <c r="MCT552" s="40"/>
      <c r="MCU552" s="40"/>
      <c r="MCV552" s="40"/>
      <c r="MCW552" s="40"/>
      <c r="MCX552" s="40"/>
      <c r="MCY552" s="40"/>
      <c r="MCZ552" s="40"/>
      <c r="MDA552" s="40"/>
      <c r="MDB552" s="40"/>
      <c r="MDC552" s="40"/>
      <c r="MDD552" s="40"/>
      <c r="MDE552" s="40"/>
      <c r="MDF552" s="40"/>
      <c r="MDG552" s="40"/>
      <c r="MDH552" s="40"/>
      <c r="MDI552" s="40"/>
      <c r="MDJ552" s="40"/>
      <c r="MDK552" s="40"/>
      <c r="MDL552" s="40"/>
      <c r="MDM552" s="40"/>
      <c r="MDN552" s="40"/>
      <c r="MDO552" s="40"/>
      <c r="MDP552" s="40"/>
      <c r="MDQ552" s="40"/>
      <c r="MDR552" s="40"/>
      <c r="MDS552" s="40"/>
      <c r="MDT552" s="40"/>
      <c r="MDU552" s="40"/>
      <c r="MDV552" s="40"/>
      <c r="MDW552" s="40"/>
      <c r="MDX552" s="40"/>
      <c r="MDY552" s="40"/>
      <c r="MDZ552" s="40"/>
      <c r="MEA552" s="40"/>
      <c r="MEB552" s="40"/>
      <c r="MEC552" s="40"/>
      <c r="MED552" s="40"/>
      <c r="MEE552" s="40"/>
      <c r="MEF552" s="40"/>
      <c r="MEG552" s="40"/>
      <c r="MEH552" s="40"/>
      <c r="MEI552" s="40"/>
      <c r="MEJ552" s="40"/>
      <c r="MEK552" s="40"/>
      <c r="MEL552" s="40"/>
      <c r="MEM552" s="40"/>
      <c r="MEN552" s="40"/>
      <c r="MEO552" s="40"/>
      <c r="MEP552" s="40"/>
      <c r="MEQ552" s="40"/>
      <c r="MER552" s="40"/>
      <c r="MES552" s="40"/>
      <c r="MET552" s="40"/>
      <c r="MEU552" s="40"/>
      <c r="MEV552" s="40"/>
      <c r="MEW552" s="40"/>
      <c r="MEX552" s="40"/>
      <c r="MEY552" s="40"/>
      <c r="MEZ552" s="40"/>
      <c r="MFA552" s="40"/>
      <c r="MFB552" s="40"/>
      <c r="MFC552" s="40"/>
      <c r="MFD552" s="40"/>
      <c r="MFE552" s="40"/>
      <c r="MFF552" s="40"/>
      <c r="MFG552" s="40"/>
      <c r="MFH552" s="40"/>
      <c r="MFI552" s="40"/>
      <c r="MFJ552" s="40"/>
      <c r="MFK552" s="40"/>
      <c r="MFL552" s="40"/>
      <c r="MFM552" s="40"/>
      <c r="MFN552" s="40"/>
      <c r="MFO552" s="40"/>
      <c r="MFP552" s="40"/>
      <c r="MFQ552" s="40"/>
      <c r="MFR552" s="40"/>
      <c r="MFS552" s="40"/>
      <c r="MFT552" s="40"/>
      <c r="MFU552" s="40"/>
      <c r="MFV552" s="40"/>
      <c r="MFW552" s="40"/>
      <c r="MFX552" s="40"/>
      <c r="MFY552" s="40"/>
      <c r="MFZ552" s="40"/>
      <c r="MGA552" s="40"/>
      <c r="MGB552" s="40"/>
      <c r="MGC552" s="40"/>
      <c r="MGD552" s="40"/>
      <c r="MGE552" s="40"/>
      <c r="MGF552" s="40"/>
      <c r="MGG552" s="40"/>
      <c r="MGH552" s="40"/>
      <c r="MGI552" s="40"/>
      <c r="MGJ552" s="40"/>
      <c r="MGK552" s="40"/>
      <c r="MGL552" s="40"/>
      <c r="MGM552" s="40"/>
      <c r="MGN552" s="40"/>
      <c r="MGO552" s="40"/>
      <c r="MGP552" s="40"/>
      <c r="MGQ552" s="40"/>
      <c r="MGR552" s="40"/>
      <c r="MGS552" s="40"/>
      <c r="MGT552" s="40"/>
      <c r="MGU552" s="40"/>
      <c r="MGV552" s="40"/>
      <c r="MGW552" s="40"/>
      <c r="MGX552" s="40"/>
      <c r="MGY552" s="40"/>
      <c r="MGZ552" s="40"/>
      <c r="MHA552" s="40"/>
      <c r="MHB552" s="40"/>
      <c r="MHC552" s="40"/>
      <c r="MHD552" s="40"/>
      <c r="MHE552" s="40"/>
      <c r="MHF552" s="40"/>
      <c r="MHG552" s="40"/>
      <c r="MHH552" s="40"/>
      <c r="MHI552" s="40"/>
      <c r="MHJ552" s="40"/>
      <c r="MHK552" s="40"/>
      <c r="MHL552" s="40"/>
      <c r="MHM552" s="40"/>
      <c r="MHN552" s="40"/>
      <c r="MHO552" s="40"/>
      <c r="MHP552" s="40"/>
      <c r="MHQ552" s="40"/>
      <c r="MHR552" s="40"/>
      <c r="MHS552" s="40"/>
      <c r="MHT552" s="40"/>
      <c r="MHU552" s="40"/>
      <c r="MHV552" s="40"/>
      <c r="MHW552" s="40"/>
      <c r="MHX552" s="40"/>
      <c r="MHY552" s="40"/>
      <c r="MHZ552" s="40"/>
      <c r="MIA552" s="40"/>
      <c r="MIB552" s="40"/>
      <c r="MIC552" s="40"/>
      <c r="MID552" s="40"/>
      <c r="MIE552" s="40"/>
      <c r="MIF552" s="40"/>
      <c r="MIG552" s="40"/>
      <c r="MIH552" s="40"/>
      <c r="MII552" s="40"/>
      <c r="MIJ552" s="40"/>
      <c r="MIK552" s="40"/>
      <c r="MIL552" s="40"/>
      <c r="MIM552" s="40"/>
      <c r="MIN552" s="40"/>
      <c r="MIO552" s="40"/>
      <c r="MIP552" s="40"/>
      <c r="MIQ552" s="40"/>
      <c r="MIR552" s="40"/>
      <c r="MIS552" s="40"/>
      <c r="MIT552" s="40"/>
      <c r="MIU552" s="40"/>
      <c r="MIV552" s="40"/>
      <c r="MIW552" s="40"/>
      <c r="MIX552" s="40"/>
      <c r="MIY552" s="40"/>
      <c r="MIZ552" s="40"/>
      <c r="MJA552" s="40"/>
      <c r="MJB552" s="40"/>
      <c r="MJC552" s="40"/>
      <c r="MJD552" s="40"/>
      <c r="MJE552" s="40"/>
      <c r="MJF552" s="40"/>
      <c r="MJG552" s="40"/>
      <c r="MJH552" s="40"/>
      <c r="MJI552" s="40"/>
      <c r="MJJ552" s="40"/>
      <c r="MJK552" s="40"/>
      <c r="MJL552" s="40"/>
      <c r="MJM552" s="40"/>
      <c r="MJN552" s="40"/>
      <c r="MJO552" s="40"/>
      <c r="MJP552" s="40"/>
      <c r="MJQ552" s="40"/>
      <c r="MJR552" s="40"/>
      <c r="MJS552" s="40"/>
      <c r="MJT552" s="40"/>
      <c r="MJU552" s="40"/>
      <c r="MJV552" s="40"/>
      <c r="MJW552" s="40"/>
      <c r="MJX552" s="40"/>
      <c r="MJY552" s="40"/>
      <c r="MJZ552" s="40"/>
      <c r="MKA552" s="40"/>
      <c r="MKB552" s="40"/>
      <c r="MKC552" s="40"/>
      <c r="MKD552" s="40"/>
      <c r="MKE552" s="40"/>
      <c r="MKF552" s="40"/>
      <c r="MKG552" s="40"/>
      <c r="MKH552" s="40"/>
      <c r="MKI552" s="40"/>
      <c r="MKJ552" s="40"/>
      <c r="MKK552" s="40"/>
      <c r="MKL552" s="40"/>
      <c r="MKM552" s="40"/>
      <c r="MKN552" s="40"/>
      <c r="MKO552" s="40"/>
      <c r="MKP552" s="40"/>
      <c r="MKQ552" s="40"/>
      <c r="MKR552" s="40"/>
      <c r="MKS552" s="40"/>
      <c r="MKT552" s="40"/>
      <c r="MKU552" s="40"/>
      <c r="MKV552" s="40"/>
      <c r="MKW552" s="40"/>
      <c r="MKX552" s="40"/>
      <c r="MKY552" s="40"/>
      <c r="MKZ552" s="40"/>
      <c r="MLA552" s="40"/>
      <c r="MLB552" s="40"/>
      <c r="MLC552" s="40"/>
      <c r="MLD552" s="40"/>
      <c r="MLE552" s="40"/>
      <c r="MLF552" s="40"/>
      <c r="MLG552" s="40"/>
      <c r="MLH552" s="40"/>
      <c r="MLI552" s="40"/>
      <c r="MLJ552" s="40"/>
      <c r="MLK552" s="40"/>
      <c r="MLL552" s="40"/>
      <c r="MLM552" s="40"/>
      <c r="MLN552" s="40"/>
      <c r="MLO552" s="40"/>
      <c r="MLP552" s="40"/>
      <c r="MLQ552" s="40"/>
      <c r="MLR552" s="40"/>
      <c r="MLS552" s="40"/>
      <c r="MLT552" s="40"/>
      <c r="MLU552" s="40"/>
      <c r="MLV552" s="40"/>
      <c r="MLW552" s="40"/>
      <c r="MLX552" s="40"/>
      <c r="MLY552" s="40"/>
      <c r="MLZ552" s="40"/>
      <c r="MMA552" s="40"/>
      <c r="MMB552" s="40"/>
      <c r="MMC552" s="40"/>
      <c r="MMD552" s="40"/>
      <c r="MME552" s="40"/>
      <c r="MMF552" s="40"/>
      <c r="MMG552" s="40"/>
      <c r="MMH552" s="40"/>
      <c r="MMI552" s="40"/>
      <c r="MMJ552" s="40"/>
      <c r="MMK552" s="40"/>
      <c r="MML552" s="40"/>
      <c r="MMM552" s="40"/>
      <c r="MMN552" s="40"/>
      <c r="MMO552" s="40"/>
      <c r="MMP552" s="40"/>
      <c r="MMQ552" s="40"/>
      <c r="MMR552" s="40"/>
      <c r="MMS552" s="40"/>
      <c r="MMT552" s="40"/>
      <c r="MMU552" s="40"/>
      <c r="MMV552" s="40"/>
      <c r="MMW552" s="40"/>
      <c r="MMX552" s="40"/>
      <c r="MMY552" s="40"/>
      <c r="MMZ552" s="40"/>
      <c r="MNA552" s="40"/>
      <c r="MNB552" s="40"/>
      <c r="MNC552" s="40"/>
      <c r="MND552" s="40"/>
      <c r="MNE552" s="40"/>
      <c r="MNF552" s="40"/>
      <c r="MNG552" s="40"/>
      <c r="MNH552" s="40"/>
      <c r="MNI552" s="40"/>
      <c r="MNJ552" s="40"/>
      <c r="MNK552" s="40"/>
      <c r="MNL552" s="40"/>
      <c r="MNM552" s="40"/>
      <c r="MNN552" s="40"/>
      <c r="MNO552" s="40"/>
      <c r="MNP552" s="40"/>
      <c r="MNQ552" s="40"/>
      <c r="MNR552" s="40"/>
      <c r="MNS552" s="40"/>
      <c r="MNT552" s="40"/>
      <c r="MNU552" s="40"/>
      <c r="MNV552" s="40"/>
      <c r="MNW552" s="40"/>
      <c r="MNX552" s="40"/>
      <c r="MNY552" s="40"/>
      <c r="MNZ552" s="40"/>
      <c r="MOA552" s="40"/>
      <c r="MOB552" s="40"/>
      <c r="MOC552" s="40"/>
      <c r="MOD552" s="40"/>
      <c r="MOE552" s="40"/>
      <c r="MOF552" s="40"/>
      <c r="MOG552" s="40"/>
      <c r="MOH552" s="40"/>
      <c r="MOI552" s="40"/>
      <c r="MOJ552" s="40"/>
      <c r="MOK552" s="40"/>
      <c r="MOL552" s="40"/>
      <c r="MOM552" s="40"/>
      <c r="MON552" s="40"/>
      <c r="MOO552" s="40"/>
      <c r="MOP552" s="40"/>
      <c r="MOQ552" s="40"/>
      <c r="MOR552" s="40"/>
      <c r="MOS552" s="40"/>
      <c r="MOT552" s="40"/>
      <c r="MOU552" s="40"/>
      <c r="MOV552" s="40"/>
      <c r="MOW552" s="40"/>
      <c r="MOX552" s="40"/>
      <c r="MOY552" s="40"/>
      <c r="MOZ552" s="40"/>
      <c r="MPA552" s="40"/>
      <c r="MPB552" s="40"/>
      <c r="MPC552" s="40"/>
      <c r="MPD552" s="40"/>
      <c r="MPE552" s="40"/>
      <c r="MPF552" s="40"/>
      <c r="MPG552" s="40"/>
      <c r="MPH552" s="40"/>
      <c r="MPI552" s="40"/>
      <c r="MPJ552" s="40"/>
      <c r="MPK552" s="40"/>
      <c r="MPL552" s="40"/>
      <c r="MPM552" s="40"/>
      <c r="MPN552" s="40"/>
      <c r="MPO552" s="40"/>
      <c r="MPP552" s="40"/>
      <c r="MPQ552" s="40"/>
      <c r="MPR552" s="40"/>
      <c r="MPS552" s="40"/>
      <c r="MPT552" s="40"/>
      <c r="MPU552" s="40"/>
      <c r="MPV552" s="40"/>
      <c r="MPW552" s="40"/>
      <c r="MPX552" s="40"/>
      <c r="MPY552" s="40"/>
      <c r="MPZ552" s="40"/>
      <c r="MQA552" s="40"/>
      <c r="MQB552" s="40"/>
      <c r="MQC552" s="40"/>
      <c r="MQD552" s="40"/>
      <c r="MQE552" s="40"/>
      <c r="MQF552" s="40"/>
      <c r="MQG552" s="40"/>
      <c r="MQH552" s="40"/>
      <c r="MQI552" s="40"/>
      <c r="MQJ552" s="40"/>
      <c r="MQK552" s="40"/>
      <c r="MQL552" s="40"/>
      <c r="MQM552" s="40"/>
      <c r="MQN552" s="40"/>
      <c r="MQO552" s="40"/>
      <c r="MQP552" s="40"/>
      <c r="MQQ552" s="40"/>
      <c r="MQR552" s="40"/>
      <c r="MQS552" s="40"/>
      <c r="MQT552" s="40"/>
      <c r="MQU552" s="40"/>
      <c r="MQV552" s="40"/>
      <c r="MQW552" s="40"/>
      <c r="MQX552" s="40"/>
      <c r="MQY552" s="40"/>
      <c r="MQZ552" s="40"/>
      <c r="MRA552" s="40"/>
      <c r="MRB552" s="40"/>
      <c r="MRC552" s="40"/>
      <c r="MRD552" s="40"/>
      <c r="MRE552" s="40"/>
      <c r="MRF552" s="40"/>
      <c r="MRG552" s="40"/>
      <c r="MRH552" s="40"/>
      <c r="MRI552" s="40"/>
      <c r="MRJ552" s="40"/>
      <c r="MRK552" s="40"/>
      <c r="MRL552" s="40"/>
      <c r="MRM552" s="40"/>
      <c r="MRN552" s="40"/>
      <c r="MRO552" s="40"/>
      <c r="MRP552" s="40"/>
      <c r="MRQ552" s="40"/>
      <c r="MRR552" s="40"/>
      <c r="MRS552" s="40"/>
      <c r="MRT552" s="40"/>
      <c r="MRU552" s="40"/>
      <c r="MRV552" s="40"/>
      <c r="MRW552" s="40"/>
      <c r="MRX552" s="40"/>
      <c r="MRY552" s="40"/>
      <c r="MRZ552" s="40"/>
      <c r="MSA552" s="40"/>
      <c r="MSB552" s="40"/>
      <c r="MSC552" s="40"/>
      <c r="MSD552" s="40"/>
      <c r="MSE552" s="40"/>
      <c r="MSF552" s="40"/>
      <c r="MSG552" s="40"/>
      <c r="MSH552" s="40"/>
      <c r="MSI552" s="40"/>
      <c r="MSJ552" s="40"/>
      <c r="MSK552" s="40"/>
      <c r="MSL552" s="40"/>
      <c r="MSM552" s="40"/>
      <c r="MSN552" s="40"/>
      <c r="MSO552" s="40"/>
      <c r="MSP552" s="40"/>
      <c r="MSQ552" s="40"/>
      <c r="MSR552" s="40"/>
      <c r="MSS552" s="40"/>
      <c r="MST552" s="40"/>
      <c r="MSU552" s="40"/>
      <c r="MSV552" s="40"/>
      <c r="MSW552" s="40"/>
      <c r="MSX552" s="40"/>
      <c r="MSY552" s="40"/>
      <c r="MSZ552" s="40"/>
      <c r="MTA552" s="40"/>
      <c r="MTB552" s="40"/>
      <c r="MTC552" s="40"/>
      <c r="MTD552" s="40"/>
      <c r="MTE552" s="40"/>
      <c r="MTF552" s="40"/>
      <c r="MTG552" s="40"/>
      <c r="MTH552" s="40"/>
      <c r="MTI552" s="40"/>
      <c r="MTJ552" s="40"/>
      <c r="MTK552" s="40"/>
      <c r="MTL552" s="40"/>
      <c r="MTM552" s="40"/>
      <c r="MTN552" s="40"/>
      <c r="MTO552" s="40"/>
      <c r="MTP552" s="40"/>
      <c r="MTQ552" s="40"/>
      <c r="MTR552" s="40"/>
      <c r="MTS552" s="40"/>
      <c r="MTT552" s="40"/>
      <c r="MTU552" s="40"/>
      <c r="MTV552" s="40"/>
      <c r="MTW552" s="40"/>
      <c r="MTX552" s="40"/>
      <c r="MTY552" s="40"/>
      <c r="MTZ552" s="40"/>
      <c r="MUA552" s="40"/>
      <c r="MUB552" s="40"/>
      <c r="MUC552" s="40"/>
      <c r="MUD552" s="40"/>
      <c r="MUE552" s="40"/>
      <c r="MUF552" s="40"/>
      <c r="MUG552" s="40"/>
      <c r="MUH552" s="40"/>
      <c r="MUI552" s="40"/>
      <c r="MUJ552" s="40"/>
      <c r="MUK552" s="40"/>
      <c r="MUL552" s="40"/>
      <c r="MUM552" s="40"/>
      <c r="MUN552" s="40"/>
      <c r="MUO552" s="40"/>
      <c r="MUP552" s="40"/>
      <c r="MUQ552" s="40"/>
      <c r="MUR552" s="40"/>
      <c r="MUS552" s="40"/>
      <c r="MUT552" s="40"/>
      <c r="MUU552" s="40"/>
      <c r="MUV552" s="40"/>
      <c r="MUW552" s="40"/>
      <c r="MUX552" s="40"/>
      <c r="MUY552" s="40"/>
      <c r="MUZ552" s="40"/>
      <c r="MVA552" s="40"/>
      <c r="MVB552" s="40"/>
      <c r="MVC552" s="40"/>
      <c r="MVD552" s="40"/>
      <c r="MVE552" s="40"/>
      <c r="MVF552" s="40"/>
      <c r="MVG552" s="40"/>
      <c r="MVH552" s="40"/>
      <c r="MVI552" s="40"/>
      <c r="MVJ552" s="40"/>
      <c r="MVK552" s="40"/>
      <c r="MVL552" s="40"/>
      <c r="MVM552" s="40"/>
      <c r="MVN552" s="40"/>
      <c r="MVO552" s="40"/>
      <c r="MVP552" s="40"/>
      <c r="MVQ552" s="40"/>
      <c r="MVR552" s="40"/>
      <c r="MVS552" s="40"/>
      <c r="MVT552" s="40"/>
      <c r="MVU552" s="40"/>
      <c r="MVV552" s="40"/>
      <c r="MVW552" s="40"/>
      <c r="MVX552" s="40"/>
      <c r="MVY552" s="40"/>
      <c r="MVZ552" s="40"/>
      <c r="MWA552" s="40"/>
      <c r="MWB552" s="40"/>
      <c r="MWC552" s="40"/>
      <c r="MWD552" s="40"/>
      <c r="MWE552" s="40"/>
      <c r="MWF552" s="40"/>
      <c r="MWG552" s="40"/>
      <c r="MWH552" s="40"/>
      <c r="MWI552" s="40"/>
      <c r="MWJ552" s="40"/>
      <c r="MWK552" s="40"/>
      <c r="MWL552" s="40"/>
      <c r="MWM552" s="40"/>
      <c r="MWN552" s="40"/>
      <c r="MWO552" s="40"/>
      <c r="MWP552" s="40"/>
      <c r="MWQ552" s="40"/>
      <c r="MWR552" s="40"/>
      <c r="MWS552" s="40"/>
      <c r="MWT552" s="40"/>
      <c r="MWU552" s="40"/>
      <c r="MWV552" s="40"/>
      <c r="MWW552" s="40"/>
      <c r="MWX552" s="40"/>
      <c r="MWY552" s="40"/>
      <c r="MWZ552" s="40"/>
      <c r="MXA552" s="40"/>
      <c r="MXB552" s="40"/>
      <c r="MXC552" s="40"/>
      <c r="MXD552" s="40"/>
      <c r="MXE552" s="40"/>
      <c r="MXF552" s="40"/>
      <c r="MXG552" s="40"/>
      <c r="MXH552" s="40"/>
      <c r="MXI552" s="40"/>
      <c r="MXJ552" s="40"/>
      <c r="MXK552" s="40"/>
      <c r="MXL552" s="40"/>
      <c r="MXM552" s="40"/>
      <c r="MXN552" s="40"/>
      <c r="MXO552" s="40"/>
      <c r="MXP552" s="40"/>
      <c r="MXQ552" s="40"/>
      <c r="MXR552" s="40"/>
      <c r="MXS552" s="40"/>
      <c r="MXT552" s="40"/>
      <c r="MXU552" s="40"/>
      <c r="MXV552" s="40"/>
      <c r="MXW552" s="40"/>
      <c r="MXX552" s="40"/>
      <c r="MXY552" s="40"/>
      <c r="MXZ552" s="40"/>
      <c r="MYA552" s="40"/>
      <c r="MYB552" s="40"/>
      <c r="MYC552" s="40"/>
      <c r="MYD552" s="40"/>
      <c r="MYE552" s="40"/>
      <c r="MYF552" s="40"/>
      <c r="MYG552" s="40"/>
      <c r="MYH552" s="40"/>
      <c r="MYI552" s="40"/>
      <c r="MYJ552" s="40"/>
      <c r="MYK552" s="40"/>
      <c r="MYL552" s="40"/>
      <c r="MYM552" s="40"/>
      <c r="MYN552" s="40"/>
      <c r="MYO552" s="40"/>
      <c r="MYP552" s="40"/>
      <c r="MYQ552" s="40"/>
      <c r="MYR552" s="40"/>
      <c r="MYS552" s="40"/>
      <c r="MYT552" s="40"/>
      <c r="MYU552" s="40"/>
      <c r="MYV552" s="40"/>
      <c r="MYW552" s="40"/>
      <c r="MYX552" s="40"/>
      <c r="MYY552" s="40"/>
      <c r="MYZ552" s="40"/>
      <c r="MZA552" s="40"/>
      <c r="MZB552" s="40"/>
      <c r="MZC552" s="40"/>
      <c r="MZD552" s="40"/>
      <c r="MZE552" s="40"/>
      <c r="MZF552" s="40"/>
      <c r="MZG552" s="40"/>
      <c r="MZH552" s="40"/>
      <c r="MZI552" s="40"/>
      <c r="MZJ552" s="40"/>
      <c r="MZK552" s="40"/>
      <c r="MZL552" s="40"/>
      <c r="MZM552" s="40"/>
      <c r="MZN552" s="40"/>
      <c r="MZO552" s="40"/>
      <c r="MZP552" s="40"/>
      <c r="MZQ552" s="40"/>
      <c r="MZR552" s="40"/>
      <c r="MZS552" s="40"/>
      <c r="MZT552" s="40"/>
      <c r="MZU552" s="40"/>
      <c r="MZV552" s="40"/>
      <c r="MZW552" s="40"/>
      <c r="MZX552" s="40"/>
      <c r="MZY552" s="40"/>
      <c r="MZZ552" s="40"/>
      <c r="NAA552" s="40"/>
      <c r="NAB552" s="40"/>
      <c r="NAC552" s="40"/>
      <c r="NAD552" s="40"/>
      <c r="NAE552" s="40"/>
      <c r="NAF552" s="40"/>
      <c r="NAG552" s="40"/>
      <c r="NAH552" s="40"/>
      <c r="NAI552" s="40"/>
      <c r="NAJ552" s="40"/>
      <c r="NAK552" s="40"/>
      <c r="NAL552" s="40"/>
      <c r="NAM552" s="40"/>
      <c r="NAN552" s="40"/>
      <c r="NAO552" s="40"/>
      <c r="NAP552" s="40"/>
      <c r="NAQ552" s="40"/>
      <c r="NAR552" s="40"/>
      <c r="NAS552" s="40"/>
      <c r="NAT552" s="40"/>
      <c r="NAU552" s="40"/>
      <c r="NAV552" s="40"/>
      <c r="NAW552" s="40"/>
      <c r="NAX552" s="40"/>
      <c r="NAY552" s="40"/>
      <c r="NAZ552" s="40"/>
      <c r="NBA552" s="40"/>
      <c r="NBB552" s="40"/>
      <c r="NBC552" s="40"/>
      <c r="NBD552" s="40"/>
      <c r="NBE552" s="40"/>
      <c r="NBF552" s="40"/>
      <c r="NBG552" s="40"/>
      <c r="NBH552" s="40"/>
      <c r="NBI552" s="40"/>
      <c r="NBJ552" s="40"/>
      <c r="NBK552" s="40"/>
      <c r="NBL552" s="40"/>
      <c r="NBM552" s="40"/>
      <c r="NBN552" s="40"/>
      <c r="NBO552" s="40"/>
      <c r="NBP552" s="40"/>
      <c r="NBQ552" s="40"/>
      <c r="NBR552" s="40"/>
      <c r="NBS552" s="40"/>
      <c r="NBT552" s="40"/>
      <c r="NBU552" s="40"/>
      <c r="NBV552" s="40"/>
      <c r="NBW552" s="40"/>
      <c r="NBX552" s="40"/>
      <c r="NBY552" s="40"/>
      <c r="NBZ552" s="40"/>
      <c r="NCA552" s="40"/>
      <c r="NCB552" s="40"/>
      <c r="NCC552" s="40"/>
      <c r="NCD552" s="40"/>
      <c r="NCE552" s="40"/>
      <c r="NCF552" s="40"/>
      <c r="NCG552" s="40"/>
      <c r="NCH552" s="40"/>
      <c r="NCI552" s="40"/>
      <c r="NCJ552" s="40"/>
      <c r="NCK552" s="40"/>
      <c r="NCL552" s="40"/>
      <c r="NCM552" s="40"/>
      <c r="NCN552" s="40"/>
      <c r="NCO552" s="40"/>
      <c r="NCP552" s="40"/>
      <c r="NCQ552" s="40"/>
      <c r="NCR552" s="40"/>
      <c r="NCS552" s="40"/>
      <c r="NCT552" s="40"/>
      <c r="NCU552" s="40"/>
      <c r="NCV552" s="40"/>
      <c r="NCW552" s="40"/>
      <c r="NCX552" s="40"/>
      <c r="NCY552" s="40"/>
      <c r="NCZ552" s="40"/>
      <c r="NDA552" s="40"/>
      <c r="NDB552" s="40"/>
      <c r="NDC552" s="40"/>
      <c r="NDD552" s="40"/>
      <c r="NDE552" s="40"/>
      <c r="NDF552" s="40"/>
      <c r="NDG552" s="40"/>
      <c r="NDH552" s="40"/>
      <c r="NDI552" s="40"/>
      <c r="NDJ552" s="40"/>
      <c r="NDK552" s="40"/>
      <c r="NDL552" s="40"/>
      <c r="NDM552" s="40"/>
      <c r="NDN552" s="40"/>
      <c r="NDO552" s="40"/>
      <c r="NDP552" s="40"/>
      <c r="NDQ552" s="40"/>
      <c r="NDR552" s="40"/>
      <c r="NDS552" s="40"/>
      <c r="NDT552" s="40"/>
      <c r="NDU552" s="40"/>
      <c r="NDV552" s="40"/>
      <c r="NDW552" s="40"/>
      <c r="NDX552" s="40"/>
      <c r="NDY552" s="40"/>
      <c r="NDZ552" s="40"/>
      <c r="NEA552" s="40"/>
      <c r="NEB552" s="40"/>
      <c r="NEC552" s="40"/>
      <c r="NED552" s="40"/>
      <c r="NEE552" s="40"/>
      <c r="NEF552" s="40"/>
      <c r="NEG552" s="40"/>
      <c r="NEH552" s="40"/>
      <c r="NEI552" s="40"/>
      <c r="NEJ552" s="40"/>
      <c r="NEK552" s="40"/>
      <c r="NEL552" s="40"/>
      <c r="NEM552" s="40"/>
      <c r="NEN552" s="40"/>
      <c r="NEO552" s="40"/>
      <c r="NEP552" s="40"/>
      <c r="NEQ552" s="40"/>
      <c r="NER552" s="40"/>
      <c r="NES552" s="40"/>
      <c r="NET552" s="40"/>
      <c r="NEU552" s="40"/>
      <c r="NEV552" s="40"/>
      <c r="NEW552" s="40"/>
      <c r="NEX552" s="40"/>
      <c r="NEY552" s="40"/>
      <c r="NEZ552" s="40"/>
      <c r="NFA552" s="40"/>
      <c r="NFB552" s="40"/>
      <c r="NFC552" s="40"/>
      <c r="NFD552" s="40"/>
      <c r="NFE552" s="40"/>
      <c r="NFF552" s="40"/>
      <c r="NFG552" s="40"/>
      <c r="NFH552" s="40"/>
      <c r="NFI552" s="40"/>
      <c r="NFJ552" s="40"/>
      <c r="NFK552" s="40"/>
      <c r="NFL552" s="40"/>
      <c r="NFM552" s="40"/>
      <c r="NFN552" s="40"/>
      <c r="NFO552" s="40"/>
      <c r="NFP552" s="40"/>
      <c r="NFQ552" s="40"/>
      <c r="NFR552" s="40"/>
      <c r="NFS552" s="40"/>
      <c r="NFT552" s="40"/>
      <c r="NFU552" s="40"/>
      <c r="NFV552" s="40"/>
      <c r="NFW552" s="40"/>
      <c r="NFX552" s="40"/>
      <c r="NFY552" s="40"/>
      <c r="NFZ552" s="40"/>
      <c r="NGA552" s="40"/>
      <c r="NGB552" s="40"/>
      <c r="NGC552" s="40"/>
      <c r="NGD552" s="40"/>
      <c r="NGE552" s="40"/>
      <c r="NGF552" s="40"/>
      <c r="NGG552" s="40"/>
      <c r="NGH552" s="40"/>
      <c r="NGI552" s="40"/>
      <c r="NGJ552" s="40"/>
      <c r="NGK552" s="40"/>
      <c r="NGL552" s="40"/>
      <c r="NGM552" s="40"/>
      <c r="NGN552" s="40"/>
      <c r="NGO552" s="40"/>
      <c r="NGP552" s="40"/>
      <c r="NGQ552" s="40"/>
      <c r="NGR552" s="40"/>
      <c r="NGS552" s="40"/>
      <c r="NGT552" s="40"/>
      <c r="NGU552" s="40"/>
      <c r="NGV552" s="40"/>
      <c r="NGW552" s="40"/>
      <c r="NGX552" s="40"/>
      <c r="NGY552" s="40"/>
      <c r="NGZ552" s="40"/>
      <c r="NHA552" s="40"/>
      <c r="NHB552" s="40"/>
      <c r="NHC552" s="40"/>
      <c r="NHD552" s="40"/>
      <c r="NHE552" s="40"/>
      <c r="NHF552" s="40"/>
      <c r="NHG552" s="40"/>
      <c r="NHH552" s="40"/>
      <c r="NHI552" s="40"/>
      <c r="NHJ552" s="40"/>
      <c r="NHK552" s="40"/>
      <c r="NHL552" s="40"/>
      <c r="NHM552" s="40"/>
      <c r="NHN552" s="40"/>
      <c r="NHO552" s="40"/>
      <c r="NHP552" s="40"/>
      <c r="NHQ552" s="40"/>
      <c r="NHR552" s="40"/>
      <c r="NHS552" s="40"/>
      <c r="NHT552" s="40"/>
      <c r="NHU552" s="40"/>
      <c r="NHV552" s="40"/>
      <c r="NHW552" s="40"/>
      <c r="NHX552" s="40"/>
      <c r="NHY552" s="40"/>
      <c r="NHZ552" s="40"/>
      <c r="NIA552" s="40"/>
      <c r="NIB552" s="40"/>
      <c r="NIC552" s="40"/>
      <c r="NID552" s="40"/>
      <c r="NIE552" s="40"/>
      <c r="NIF552" s="40"/>
      <c r="NIG552" s="40"/>
      <c r="NIH552" s="40"/>
      <c r="NII552" s="40"/>
      <c r="NIJ552" s="40"/>
      <c r="NIK552" s="40"/>
      <c r="NIL552" s="40"/>
      <c r="NIM552" s="40"/>
      <c r="NIN552" s="40"/>
      <c r="NIO552" s="40"/>
      <c r="NIP552" s="40"/>
      <c r="NIQ552" s="40"/>
      <c r="NIR552" s="40"/>
      <c r="NIS552" s="40"/>
      <c r="NIT552" s="40"/>
      <c r="NIU552" s="40"/>
      <c r="NIV552" s="40"/>
      <c r="NIW552" s="40"/>
      <c r="NIX552" s="40"/>
      <c r="NIY552" s="40"/>
      <c r="NIZ552" s="40"/>
      <c r="NJA552" s="40"/>
      <c r="NJB552" s="40"/>
      <c r="NJC552" s="40"/>
      <c r="NJD552" s="40"/>
      <c r="NJE552" s="40"/>
      <c r="NJF552" s="40"/>
      <c r="NJG552" s="40"/>
      <c r="NJH552" s="40"/>
      <c r="NJI552" s="40"/>
      <c r="NJJ552" s="40"/>
      <c r="NJK552" s="40"/>
      <c r="NJL552" s="40"/>
      <c r="NJM552" s="40"/>
      <c r="NJN552" s="40"/>
      <c r="NJO552" s="40"/>
      <c r="NJP552" s="40"/>
      <c r="NJQ552" s="40"/>
      <c r="NJR552" s="40"/>
      <c r="NJS552" s="40"/>
      <c r="NJT552" s="40"/>
      <c r="NJU552" s="40"/>
      <c r="NJV552" s="40"/>
      <c r="NJW552" s="40"/>
      <c r="NJX552" s="40"/>
      <c r="NJY552" s="40"/>
      <c r="NJZ552" s="40"/>
      <c r="NKA552" s="40"/>
      <c r="NKB552" s="40"/>
      <c r="NKC552" s="40"/>
      <c r="NKD552" s="40"/>
      <c r="NKE552" s="40"/>
      <c r="NKF552" s="40"/>
      <c r="NKG552" s="40"/>
      <c r="NKH552" s="40"/>
      <c r="NKI552" s="40"/>
      <c r="NKJ552" s="40"/>
      <c r="NKK552" s="40"/>
      <c r="NKL552" s="40"/>
      <c r="NKM552" s="40"/>
      <c r="NKN552" s="40"/>
      <c r="NKO552" s="40"/>
      <c r="NKP552" s="40"/>
      <c r="NKQ552" s="40"/>
      <c r="NKR552" s="40"/>
      <c r="NKS552" s="40"/>
      <c r="NKT552" s="40"/>
      <c r="NKU552" s="40"/>
      <c r="NKV552" s="40"/>
      <c r="NKW552" s="40"/>
      <c r="NKX552" s="40"/>
      <c r="NKY552" s="40"/>
      <c r="NKZ552" s="40"/>
      <c r="NLA552" s="40"/>
      <c r="NLB552" s="40"/>
      <c r="NLC552" s="40"/>
      <c r="NLD552" s="40"/>
      <c r="NLE552" s="40"/>
      <c r="NLF552" s="40"/>
      <c r="NLG552" s="40"/>
      <c r="NLH552" s="40"/>
      <c r="NLI552" s="40"/>
      <c r="NLJ552" s="40"/>
      <c r="NLK552" s="40"/>
      <c r="NLL552" s="40"/>
      <c r="NLM552" s="40"/>
      <c r="NLN552" s="40"/>
      <c r="NLO552" s="40"/>
      <c r="NLP552" s="40"/>
      <c r="NLQ552" s="40"/>
      <c r="NLR552" s="40"/>
      <c r="NLS552" s="40"/>
      <c r="NLT552" s="40"/>
      <c r="NLU552" s="40"/>
      <c r="NLV552" s="40"/>
      <c r="NLW552" s="40"/>
      <c r="NLX552" s="40"/>
      <c r="NLY552" s="40"/>
      <c r="NLZ552" s="40"/>
      <c r="NMA552" s="40"/>
      <c r="NMB552" s="40"/>
      <c r="NMC552" s="40"/>
      <c r="NMD552" s="40"/>
      <c r="NME552" s="40"/>
      <c r="NMF552" s="40"/>
      <c r="NMG552" s="40"/>
      <c r="NMH552" s="40"/>
      <c r="NMI552" s="40"/>
      <c r="NMJ552" s="40"/>
      <c r="NMK552" s="40"/>
      <c r="NML552" s="40"/>
      <c r="NMM552" s="40"/>
      <c r="NMN552" s="40"/>
      <c r="NMO552" s="40"/>
      <c r="NMP552" s="40"/>
      <c r="NMQ552" s="40"/>
      <c r="NMR552" s="40"/>
      <c r="NMS552" s="40"/>
      <c r="NMT552" s="40"/>
      <c r="NMU552" s="40"/>
      <c r="NMV552" s="40"/>
      <c r="NMW552" s="40"/>
      <c r="NMX552" s="40"/>
      <c r="NMY552" s="40"/>
      <c r="NMZ552" s="40"/>
      <c r="NNA552" s="40"/>
      <c r="NNB552" s="40"/>
      <c r="NNC552" s="40"/>
      <c r="NND552" s="40"/>
      <c r="NNE552" s="40"/>
      <c r="NNF552" s="40"/>
      <c r="NNG552" s="40"/>
      <c r="NNH552" s="40"/>
      <c r="NNI552" s="40"/>
      <c r="NNJ552" s="40"/>
      <c r="NNK552" s="40"/>
      <c r="NNL552" s="40"/>
      <c r="NNM552" s="40"/>
      <c r="NNN552" s="40"/>
      <c r="NNO552" s="40"/>
      <c r="NNP552" s="40"/>
      <c r="NNQ552" s="40"/>
      <c r="NNR552" s="40"/>
      <c r="NNS552" s="40"/>
      <c r="NNT552" s="40"/>
      <c r="NNU552" s="40"/>
      <c r="NNV552" s="40"/>
      <c r="NNW552" s="40"/>
      <c r="NNX552" s="40"/>
      <c r="NNY552" s="40"/>
      <c r="NNZ552" s="40"/>
      <c r="NOA552" s="40"/>
      <c r="NOB552" s="40"/>
      <c r="NOC552" s="40"/>
      <c r="NOD552" s="40"/>
      <c r="NOE552" s="40"/>
      <c r="NOF552" s="40"/>
      <c r="NOG552" s="40"/>
      <c r="NOH552" s="40"/>
      <c r="NOI552" s="40"/>
      <c r="NOJ552" s="40"/>
      <c r="NOK552" s="40"/>
      <c r="NOL552" s="40"/>
      <c r="NOM552" s="40"/>
      <c r="NON552" s="40"/>
      <c r="NOO552" s="40"/>
      <c r="NOP552" s="40"/>
      <c r="NOQ552" s="40"/>
      <c r="NOR552" s="40"/>
      <c r="NOS552" s="40"/>
      <c r="NOT552" s="40"/>
      <c r="NOU552" s="40"/>
      <c r="NOV552" s="40"/>
      <c r="NOW552" s="40"/>
      <c r="NOX552" s="40"/>
      <c r="NOY552" s="40"/>
      <c r="NOZ552" s="40"/>
      <c r="NPA552" s="40"/>
      <c r="NPB552" s="40"/>
      <c r="NPC552" s="40"/>
      <c r="NPD552" s="40"/>
      <c r="NPE552" s="40"/>
      <c r="NPF552" s="40"/>
      <c r="NPG552" s="40"/>
      <c r="NPH552" s="40"/>
      <c r="NPI552" s="40"/>
      <c r="NPJ552" s="40"/>
      <c r="NPK552" s="40"/>
      <c r="NPL552" s="40"/>
      <c r="NPM552" s="40"/>
      <c r="NPN552" s="40"/>
      <c r="NPO552" s="40"/>
      <c r="NPP552" s="40"/>
      <c r="NPQ552" s="40"/>
      <c r="NPR552" s="40"/>
      <c r="NPS552" s="40"/>
      <c r="NPT552" s="40"/>
      <c r="NPU552" s="40"/>
      <c r="NPV552" s="40"/>
      <c r="NPW552" s="40"/>
      <c r="NPX552" s="40"/>
      <c r="NPY552" s="40"/>
      <c r="NPZ552" s="40"/>
      <c r="NQA552" s="40"/>
      <c r="NQB552" s="40"/>
      <c r="NQC552" s="40"/>
      <c r="NQD552" s="40"/>
      <c r="NQE552" s="40"/>
      <c r="NQF552" s="40"/>
      <c r="NQG552" s="40"/>
      <c r="NQH552" s="40"/>
      <c r="NQI552" s="40"/>
      <c r="NQJ552" s="40"/>
      <c r="NQK552" s="40"/>
      <c r="NQL552" s="40"/>
      <c r="NQM552" s="40"/>
      <c r="NQN552" s="40"/>
      <c r="NQO552" s="40"/>
      <c r="NQP552" s="40"/>
      <c r="NQQ552" s="40"/>
      <c r="NQR552" s="40"/>
      <c r="NQS552" s="40"/>
      <c r="NQT552" s="40"/>
      <c r="NQU552" s="40"/>
      <c r="NQV552" s="40"/>
      <c r="NQW552" s="40"/>
      <c r="NQX552" s="40"/>
      <c r="NQY552" s="40"/>
      <c r="NQZ552" s="40"/>
      <c r="NRA552" s="40"/>
      <c r="NRB552" s="40"/>
      <c r="NRC552" s="40"/>
      <c r="NRD552" s="40"/>
      <c r="NRE552" s="40"/>
      <c r="NRF552" s="40"/>
      <c r="NRG552" s="40"/>
      <c r="NRH552" s="40"/>
      <c r="NRI552" s="40"/>
      <c r="NRJ552" s="40"/>
      <c r="NRK552" s="40"/>
      <c r="NRL552" s="40"/>
      <c r="NRM552" s="40"/>
      <c r="NRN552" s="40"/>
      <c r="NRO552" s="40"/>
      <c r="NRP552" s="40"/>
      <c r="NRQ552" s="40"/>
      <c r="NRR552" s="40"/>
      <c r="NRS552" s="40"/>
      <c r="NRT552" s="40"/>
      <c r="NRU552" s="40"/>
      <c r="NRV552" s="40"/>
      <c r="NRW552" s="40"/>
      <c r="NRX552" s="40"/>
      <c r="NRY552" s="40"/>
      <c r="NRZ552" s="40"/>
      <c r="NSA552" s="40"/>
      <c r="NSB552" s="40"/>
      <c r="NSC552" s="40"/>
      <c r="NSD552" s="40"/>
      <c r="NSE552" s="40"/>
      <c r="NSF552" s="40"/>
      <c r="NSG552" s="40"/>
      <c r="NSH552" s="40"/>
      <c r="NSI552" s="40"/>
      <c r="NSJ552" s="40"/>
      <c r="NSK552" s="40"/>
      <c r="NSL552" s="40"/>
      <c r="NSM552" s="40"/>
      <c r="NSN552" s="40"/>
      <c r="NSO552" s="40"/>
      <c r="NSP552" s="40"/>
      <c r="NSQ552" s="40"/>
      <c r="NSR552" s="40"/>
      <c r="NSS552" s="40"/>
      <c r="NST552" s="40"/>
      <c r="NSU552" s="40"/>
      <c r="NSV552" s="40"/>
      <c r="NSW552" s="40"/>
      <c r="NSX552" s="40"/>
      <c r="NSY552" s="40"/>
      <c r="NSZ552" s="40"/>
      <c r="NTA552" s="40"/>
      <c r="NTB552" s="40"/>
      <c r="NTC552" s="40"/>
      <c r="NTD552" s="40"/>
      <c r="NTE552" s="40"/>
      <c r="NTF552" s="40"/>
      <c r="NTG552" s="40"/>
      <c r="NTH552" s="40"/>
      <c r="NTI552" s="40"/>
      <c r="NTJ552" s="40"/>
      <c r="NTK552" s="40"/>
      <c r="NTL552" s="40"/>
      <c r="NTM552" s="40"/>
      <c r="NTN552" s="40"/>
      <c r="NTO552" s="40"/>
      <c r="NTP552" s="40"/>
      <c r="NTQ552" s="40"/>
      <c r="NTR552" s="40"/>
      <c r="NTS552" s="40"/>
      <c r="NTT552" s="40"/>
      <c r="NTU552" s="40"/>
      <c r="NTV552" s="40"/>
      <c r="NTW552" s="40"/>
      <c r="NTX552" s="40"/>
      <c r="NTY552" s="40"/>
      <c r="NTZ552" s="40"/>
      <c r="NUA552" s="40"/>
      <c r="NUB552" s="40"/>
      <c r="NUC552" s="40"/>
      <c r="NUD552" s="40"/>
      <c r="NUE552" s="40"/>
      <c r="NUF552" s="40"/>
      <c r="NUG552" s="40"/>
      <c r="NUH552" s="40"/>
      <c r="NUI552" s="40"/>
      <c r="NUJ552" s="40"/>
      <c r="NUK552" s="40"/>
      <c r="NUL552" s="40"/>
      <c r="NUM552" s="40"/>
      <c r="NUN552" s="40"/>
      <c r="NUO552" s="40"/>
      <c r="NUP552" s="40"/>
      <c r="NUQ552" s="40"/>
      <c r="NUR552" s="40"/>
      <c r="NUS552" s="40"/>
      <c r="NUT552" s="40"/>
      <c r="NUU552" s="40"/>
      <c r="NUV552" s="40"/>
      <c r="NUW552" s="40"/>
      <c r="NUX552" s="40"/>
      <c r="NUY552" s="40"/>
      <c r="NUZ552" s="40"/>
      <c r="NVA552" s="40"/>
      <c r="NVB552" s="40"/>
      <c r="NVC552" s="40"/>
      <c r="NVD552" s="40"/>
      <c r="NVE552" s="40"/>
      <c r="NVF552" s="40"/>
      <c r="NVG552" s="40"/>
      <c r="NVH552" s="40"/>
      <c r="NVI552" s="40"/>
      <c r="NVJ552" s="40"/>
      <c r="NVK552" s="40"/>
      <c r="NVL552" s="40"/>
      <c r="NVM552" s="40"/>
      <c r="NVN552" s="40"/>
      <c r="NVO552" s="40"/>
      <c r="NVP552" s="40"/>
      <c r="NVQ552" s="40"/>
      <c r="NVR552" s="40"/>
      <c r="NVS552" s="40"/>
      <c r="NVT552" s="40"/>
      <c r="NVU552" s="40"/>
      <c r="NVV552" s="40"/>
      <c r="NVW552" s="40"/>
      <c r="NVX552" s="40"/>
      <c r="NVY552" s="40"/>
      <c r="NVZ552" s="40"/>
      <c r="NWA552" s="40"/>
      <c r="NWB552" s="40"/>
      <c r="NWC552" s="40"/>
      <c r="NWD552" s="40"/>
      <c r="NWE552" s="40"/>
      <c r="NWF552" s="40"/>
      <c r="NWG552" s="40"/>
      <c r="NWH552" s="40"/>
      <c r="NWI552" s="40"/>
      <c r="NWJ552" s="40"/>
      <c r="NWK552" s="40"/>
      <c r="NWL552" s="40"/>
      <c r="NWM552" s="40"/>
      <c r="NWN552" s="40"/>
      <c r="NWO552" s="40"/>
      <c r="NWP552" s="40"/>
      <c r="NWQ552" s="40"/>
      <c r="NWR552" s="40"/>
      <c r="NWS552" s="40"/>
      <c r="NWT552" s="40"/>
      <c r="NWU552" s="40"/>
      <c r="NWV552" s="40"/>
      <c r="NWW552" s="40"/>
      <c r="NWX552" s="40"/>
      <c r="NWY552" s="40"/>
      <c r="NWZ552" s="40"/>
      <c r="NXA552" s="40"/>
      <c r="NXB552" s="40"/>
      <c r="NXC552" s="40"/>
      <c r="NXD552" s="40"/>
      <c r="NXE552" s="40"/>
      <c r="NXF552" s="40"/>
      <c r="NXG552" s="40"/>
      <c r="NXH552" s="40"/>
      <c r="NXI552" s="40"/>
      <c r="NXJ552" s="40"/>
      <c r="NXK552" s="40"/>
      <c r="NXL552" s="40"/>
      <c r="NXM552" s="40"/>
      <c r="NXN552" s="40"/>
      <c r="NXO552" s="40"/>
      <c r="NXP552" s="40"/>
      <c r="NXQ552" s="40"/>
      <c r="NXR552" s="40"/>
      <c r="NXS552" s="40"/>
      <c r="NXT552" s="40"/>
      <c r="NXU552" s="40"/>
      <c r="NXV552" s="40"/>
      <c r="NXW552" s="40"/>
      <c r="NXX552" s="40"/>
      <c r="NXY552" s="40"/>
      <c r="NXZ552" s="40"/>
      <c r="NYA552" s="40"/>
      <c r="NYB552" s="40"/>
      <c r="NYC552" s="40"/>
      <c r="NYD552" s="40"/>
      <c r="NYE552" s="40"/>
      <c r="NYF552" s="40"/>
      <c r="NYG552" s="40"/>
      <c r="NYH552" s="40"/>
      <c r="NYI552" s="40"/>
      <c r="NYJ552" s="40"/>
      <c r="NYK552" s="40"/>
      <c r="NYL552" s="40"/>
      <c r="NYM552" s="40"/>
      <c r="NYN552" s="40"/>
      <c r="NYO552" s="40"/>
      <c r="NYP552" s="40"/>
      <c r="NYQ552" s="40"/>
      <c r="NYR552" s="40"/>
      <c r="NYS552" s="40"/>
      <c r="NYT552" s="40"/>
      <c r="NYU552" s="40"/>
      <c r="NYV552" s="40"/>
      <c r="NYW552" s="40"/>
      <c r="NYX552" s="40"/>
      <c r="NYY552" s="40"/>
      <c r="NYZ552" s="40"/>
      <c r="NZA552" s="40"/>
      <c r="NZB552" s="40"/>
      <c r="NZC552" s="40"/>
      <c r="NZD552" s="40"/>
      <c r="NZE552" s="40"/>
      <c r="NZF552" s="40"/>
      <c r="NZG552" s="40"/>
      <c r="NZH552" s="40"/>
      <c r="NZI552" s="40"/>
      <c r="NZJ552" s="40"/>
      <c r="NZK552" s="40"/>
      <c r="NZL552" s="40"/>
      <c r="NZM552" s="40"/>
      <c r="NZN552" s="40"/>
      <c r="NZO552" s="40"/>
      <c r="NZP552" s="40"/>
      <c r="NZQ552" s="40"/>
      <c r="NZR552" s="40"/>
      <c r="NZS552" s="40"/>
      <c r="NZT552" s="40"/>
      <c r="NZU552" s="40"/>
      <c r="NZV552" s="40"/>
      <c r="NZW552" s="40"/>
      <c r="NZX552" s="40"/>
      <c r="NZY552" s="40"/>
      <c r="NZZ552" s="40"/>
      <c r="OAA552" s="40"/>
      <c r="OAB552" s="40"/>
      <c r="OAC552" s="40"/>
      <c r="OAD552" s="40"/>
      <c r="OAE552" s="40"/>
      <c r="OAF552" s="40"/>
      <c r="OAG552" s="40"/>
      <c r="OAH552" s="40"/>
      <c r="OAI552" s="40"/>
      <c r="OAJ552" s="40"/>
      <c r="OAK552" s="40"/>
      <c r="OAL552" s="40"/>
      <c r="OAM552" s="40"/>
      <c r="OAN552" s="40"/>
      <c r="OAO552" s="40"/>
      <c r="OAP552" s="40"/>
      <c r="OAQ552" s="40"/>
      <c r="OAR552" s="40"/>
      <c r="OAS552" s="40"/>
      <c r="OAT552" s="40"/>
      <c r="OAU552" s="40"/>
      <c r="OAV552" s="40"/>
      <c r="OAW552" s="40"/>
      <c r="OAX552" s="40"/>
      <c r="OAY552" s="40"/>
      <c r="OAZ552" s="40"/>
      <c r="OBA552" s="40"/>
      <c r="OBB552" s="40"/>
      <c r="OBC552" s="40"/>
      <c r="OBD552" s="40"/>
      <c r="OBE552" s="40"/>
      <c r="OBF552" s="40"/>
      <c r="OBG552" s="40"/>
      <c r="OBH552" s="40"/>
      <c r="OBI552" s="40"/>
      <c r="OBJ552" s="40"/>
      <c r="OBK552" s="40"/>
      <c r="OBL552" s="40"/>
      <c r="OBM552" s="40"/>
      <c r="OBN552" s="40"/>
      <c r="OBO552" s="40"/>
      <c r="OBP552" s="40"/>
      <c r="OBQ552" s="40"/>
      <c r="OBR552" s="40"/>
      <c r="OBS552" s="40"/>
      <c r="OBT552" s="40"/>
      <c r="OBU552" s="40"/>
      <c r="OBV552" s="40"/>
      <c r="OBW552" s="40"/>
      <c r="OBX552" s="40"/>
      <c r="OBY552" s="40"/>
      <c r="OBZ552" s="40"/>
      <c r="OCA552" s="40"/>
      <c r="OCB552" s="40"/>
      <c r="OCC552" s="40"/>
      <c r="OCD552" s="40"/>
      <c r="OCE552" s="40"/>
      <c r="OCF552" s="40"/>
      <c r="OCG552" s="40"/>
      <c r="OCH552" s="40"/>
      <c r="OCI552" s="40"/>
      <c r="OCJ552" s="40"/>
      <c r="OCK552" s="40"/>
      <c r="OCL552" s="40"/>
      <c r="OCM552" s="40"/>
      <c r="OCN552" s="40"/>
      <c r="OCO552" s="40"/>
      <c r="OCP552" s="40"/>
      <c r="OCQ552" s="40"/>
      <c r="OCR552" s="40"/>
      <c r="OCS552" s="40"/>
      <c r="OCT552" s="40"/>
      <c r="OCU552" s="40"/>
      <c r="OCV552" s="40"/>
      <c r="OCW552" s="40"/>
      <c r="OCX552" s="40"/>
      <c r="OCY552" s="40"/>
      <c r="OCZ552" s="40"/>
      <c r="ODA552" s="40"/>
      <c r="ODB552" s="40"/>
      <c r="ODC552" s="40"/>
      <c r="ODD552" s="40"/>
      <c r="ODE552" s="40"/>
      <c r="ODF552" s="40"/>
      <c r="ODG552" s="40"/>
      <c r="ODH552" s="40"/>
      <c r="ODI552" s="40"/>
      <c r="ODJ552" s="40"/>
      <c r="ODK552" s="40"/>
      <c r="ODL552" s="40"/>
      <c r="ODM552" s="40"/>
      <c r="ODN552" s="40"/>
      <c r="ODO552" s="40"/>
      <c r="ODP552" s="40"/>
      <c r="ODQ552" s="40"/>
      <c r="ODR552" s="40"/>
      <c r="ODS552" s="40"/>
      <c r="ODT552" s="40"/>
      <c r="ODU552" s="40"/>
      <c r="ODV552" s="40"/>
      <c r="ODW552" s="40"/>
      <c r="ODX552" s="40"/>
      <c r="ODY552" s="40"/>
      <c r="ODZ552" s="40"/>
      <c r="OEA552" s="40"/>
      <c r="OEB552" s="40"/>
      <c r="OEC552" s="40"/>
      <c r="OED552" s="40"/>
      <c r="OEE552" s="40"/>
      <c r="OEF552" s="40"/>
      <c r="OEG552" s="40"/>
      <c r="OEH552" s="40"/>
      <c r="OEI552" s="40"/>
      <c r="OEJ552" s="40"/>
      <c r="OEK552" s="40"/>
      <c r="OEL552" s="40"/>
      <c r="OEM552" s="40"/>
      <c r="OEN552" s="40"/>
      <c r="OEO552" s="40"/>
      <c r="OEP552" s="40"/>
      <c r="OEQ552" s="40"/>
      <c r="OER552" s="40"/>
      <c r="OES552" s="40"/>
      <c r="OET552" s="40"/>
      <c r="OEU552" s="40"/>
      <c r="OEV552" s="40"/>
      <c r="OEW552" s="40"/>
      <c r="OEX552" s="40"/>
      <c r="OEY552" s="40"/>
      <c r="OEZ552" s="40"/>
      <c r="OFA552" s="40"/>
      <c r="OFB552" s="40"/>
      <c r="OFC552" s="40"/>
      <c r="OFD552" s="40"/>
      <c r="OFE552" s="40"/>
      <c r="OFF552" s="40"/>
      <c r="OFG552" s="40"/>
      <c r="OFH552" s="40"/>
      <c r="OFI552" s="40"/>
      <c r="OFJ552" s="40"/>
      <c r="OFK552" s="40"/>
      <c r="OFL552" s="40"/>
      <c r="OFM552" s="40"/>
      <c r="OFN552" s="40"/>
      <c r="OFO552" s="40"/>
      <c r="OFP552" s="40"/>
      <c r="OFQ552" s="40"/>
      <c r="OFR552" s="40"/>
      <c r="OFS552" s="40"/>
      <c r="OFT552" s="40"/>
      <c r="OFU552" s="40"/>
      <c r="OFV552" s="40"/>
      <c r="OFW552" s="40"/>
      <c r="OFX552" s="40"/>
      <c r="OFY552" s="40"/>
      <c r="OFZ552" s="40"/>
      <c r="OGA552" s="40"/>
      <c r="OGB552" s="40"/>
      <c r="OGC552" s="40"/>
      <c r="OGD552" s="40"/>
      <c r="OGE552" s="40"/>
      <c r="OGF552" s="40"/>
      <c r="OGG552" s="40"/>
      <c r="OGH552" s="40"/>
      <c r="OGI552" s="40"/>
      <c r="OGJ552" s="40"/>
      <c r="OGK552" s="40"/>
      <c r="OGL552" s="40"/>
      <c r="OGM552" s="40"/>
      <c r="OGN552" s="40"/>
      <c r="OGO552" s="40"/>
      <c r="OGP552" s="40"/>
      <c r="OGQ552" s="40"/>
      <c r="OGR552" s="40"/>
      <c r="OGS552" s="40"/>
      <c r="OGT552" s="40"/>
      <c r="OGU552" s="40"/>
      <c r="OGV552" s="40"/>
      <c r="OGW552" s="40"/>
      <c r="OGX552" s="40"/>
      <c r="OGY552" s="40"/>
      <c r="OGZ552" s="40"/>
      <c r="OHA552" s="40"/>
      <c r="OHB552" s="40"/>
      <c r="OHC552" s="40"/>
      <c r="OHD552" s="40"/>
      <c r="OHE552" s="40"/>
      <c r="OHF552" s="40"/>
      <c r="OHG552" s="40"/>
      <c r="OHH552" s="40"/>
      <c r="OHI552" s="40"/>
      <c r="OHJ552" s="40"/>
      <c r="OHK552" s="40"/>
      <c r="OHL552" s="40"/>
      <c r="OHM552" s="40"/>
      <c r="OHN552" s="40"/>
      <c r="OHO552" s="40"/>
      <c r="OHP552" s="40"/>
      <c r="OHQ552" s="40"/>
      <c r="OHR552" s="40"/>
      <c r="OHS552" s="40"/>
      <c r="OHT552" s="40"/>
      <c r="OHU552" s="40"/>
      <c r="OHV552" s="40"/>
      <c r="OHW552" s="40"/>
      <c r="OHX552" s="40"/>
      <c r="OHY552" s="40"/>
      <c r="OHZ552" s="40"/>
      <c r="OIA552" s="40"/>
      <c r="OIB552" s="40"/>
      <c r="OIC552" s="40"/>
      <c r="OID552" s="40"/>
      <c r="OIE552" s="40"/>
      <c r="OIF552" s="40"/>
      <c r="OIG552" s="40"/>
      <c r="OIH552" s="40"/>
      <c r="OII552" s="40"/>
      <c r="OIJ552" s="40"/>
      <c r="OIK552" s="40"/>
      <c r="OIL552" s="40"/>
      <c r="OIM552" s="40"/>
      <c r="OIN552" s="40"/>
      <c r="OIO552" s="40"/>
      <c r="OIP552" s="40"/>
      <c r="OIQ552" s="40"/>
      <c r="OIR552" s="40"/>
      <c r="OIS552" s="40"/>
      <c r="OIT552" s="40"/>
      <c r="OIU552" s="40"/>
      <c r="OIV552" s="40"/>
      <c r="OIW552" s="40"/>
      <c r="OIX552" s="40"/>
      <c r="OIY552" s="40"/>
      <c r="OIZ552" s="40"/>
      <c r="OJA552" s="40"/>
      <c r="OJB552" s="40"/>
      <c r="OJC552" s="40"/>
      <c r="OJD552" s="40"/>
      <c r="OJE552" s="40"/>
      <c r="OJF552" s="40"/>
      <c r="OJG552" s="40"/>
      <c r="OJH552" s="40"/>
      <c r="OJI552" s="40"/>
      <c r="OJJ552" s="40"/>
      <c r="OJK552" s="40"/>
      <c r="OJL552" s="40"/>
      <c r="OJM552" s="40"/>
      <c r="OJN552" s="40"/>
      <c r="OJO552" s="40"/>
      <c r="OJP552" s="40"/>
      <c r="OJQ552" s="40"/>
      <c r="OJR552" s="40"/>
      <c r="OJS552" s="40"/>
      <c r="OJT552" s="40"/>
      <c r="OJU552" s="40"/>
      <c r="OJV552" s="40"/>
      <c r="OJW552" s="40"/>
      <c r="OJX552" s="40"/>
      <c r="OJY552" s="40"/>
      <c r="OJZ552" s="40"/>
      <c r="OKA552" s="40"/>
      <c r="OKB552" s="40"/>
      <c r="OKC552" s="40"/>
      <c r="OKD552" s="40"/>
      <c r="OKE552" s="40"/>
      <c r="OKF552" s="40"/>
      <c r="OKG552" s="40"/>
      <c r="OKH552" s="40"/>
      <c r="OKI552" s="40"/>
      <c r="OKJ552" s="40"/>
      <c r="OKK552" s="40"/>
      <c r="OKL552" s="40"/>
      <c r="OKM552" s="40"/>
      <c r="OKN552" s="40"/>
      <c r="OKO552" s="40"/>
      <c r="OKP552" s="40"/>
      <c r="OKQ552" s="40"/>
      <c r="OKR552" s="40"/>
      <c r="OKS552" s="40"/>
      <c r="OKT552" s="40"/>
      <c r="OKU552" s="40"/>
      <c r="OKV552" s="40"/>
      <c r="OKW552" s="40"/>
      <c r="OKX552" s="40"/>
      <c r="OKY552" s="40"/>
      <c r="OKZ552" s="40"/>
      <c r="OLA552" s="40"/>
      <c r="OLB552" s="40"/>
      <c r="OLC552" s="40"/>
      <c r="OLD552" s="40"/>
      <c r="OLE552" s="40"/>
      <c r="OLF552" s="40"/>
      <c r="OLG552" s="40"/>
      <c r="OLH552" s="40"/>
      <c r="OLI552" s="40"/>
      <c r="OLJ552" s="40"/>
      <c r="OLK552" s="40"/>
      <c r="OLL552" s="40"/>
      <c r="OLM552" s="40"/>
      <c r="OLN552" s="40"/>
      <c r="OLO552" s="40"/>
      <c r="OLP552" s="40"/>
      <c r="OLQ552" s="40"/>
      <c r="OLR552" s="40"/>
      <c r="OLS552" s="40"/>
      <c r="OLT552" s="40"/>
      <c r="OLU552" s="40"/>
      <c r="OLV552" s="40"/>
      <c r="OLW552" s="40"/>
      <c r="OLX552" s="40"/>
      <c r="OLY552" s="40"/>
      <c r="OLZ552" s="40"/>
      <c r="OMA552" s="40"/>
      <c r="OMB552" s="40"/>
      <c r="OMC552" s="40"/>
      <c r="OMD552" s="40"/>
      <c r="OME552" s="40"/>
      <c r="OMF552" s="40"/>
      <c r="OMG552" s="40"/>
      <c r="OMH552" s="40"/>
      <c r="OMI552" s="40"/>
      <c r="OMJ552" s="40"/>
      <c r="OMK552" s="40"/>
      <c r="OML552" s="40"/>
      <c r="OMM552" s="40"/>
      <c r="OMN552" s="40"/>
      <c r="OMO552" s="40"/>
      <c r="OMP552" s="40"/>
      <c r="OMQ552" s="40"/>
      <c r="OMR552" s="40"/>
      <c r="OMS552" s="40"/>
      <c r="OMT552" s="40"/>
      <c r="OMU552" s="40"/>
      <c r="OMV552" s="40"/>
      <c r="OMW552" s="40"/>
      <c r="OMX552" s="40"/>
      <c r="OMY552" s="40"/>
      <c r="OMZ552" s="40"/>
      <c r="ONA552" s="40"/>
      <c r="ONB552" s="40"/>
      <c r="ONC552" s="40"/>
      <c r="OND552" s="40"/>
      <c r="ONE552" s="40"/>
      <c r="ONF552" s="40"/>
      <c r="ONG552" s="40"/>
      <c r="ONH552" s="40"/>
      <c r="ONI552" s="40"/>
      <c r="ONJ552" s="40"/>
      <c r="ONK552" s="40"/>
      <c r="ONL552" s="40"/>
      <c r="ONM552" s="40"/>
      <c r="ONN552" s="40"/>
      <c r="ONO552" s="40"/>
      <c r="ONP552" s="40"/>
      <c r="ONQ552" s="40"/>
      <c r="ONR552" s="40"/>
      <c r="ONS552" s="40"/>
      <c r="ONT552" s="40"/>
      <c r="ONU552" s="40"/>
      <c r="ONV552" s="40"/>
      <c r="ONW552" s="40"/>
      <c r="ONX552" s="40"/>
      <c r="ONY552" s="40"/>
      <c r="ONZ552" s="40"/>
      <c r="OOA552" s="40"/>
      <c r="OOB552" s="40"/>
      <c r="OOC552" s="40"/>
      <c r="OOD552" s="40"/>
      <c r="OOE552" s="40"/>
      <c r="OOF552" s="40"/>
      <c r="OOG552" s="40"/>
      <c r="OOH552" s="40"/>
      <c r="OOI552" s="40"/>
      <c r="OOJ552" s="40"/>
      <c r="OOK552" s="40"/>
      <c r="OOL552" s="40"/>
      <c r="OOM552" s="40"/>
      <c r="OON552" s="40"/>
      <c r="OOO552" s="40"/>
      <c r="OOP552" s="40"/>
      <c r="OOQ552" s="40"/>
      <c r="OOR552" s="40"/>
      <c r="OOS552" s="40"/>
      <c r="OOT552" s="40"/>
      <c r="OOU552" s="40"/>
      <c r="OOV552" s="40"/>
      <c r="OOW552" s="40"/>
      <c r="OOX552" s="40"/>
      <c r="OOY552" s="40"/>
      <c r="OOZ552" s="40"/>
      <c r="OPA552" s="40"/>
      <c r="OPB552" s="40"/>
      <c r="OPC552" s="40"/>
      <c r="OPD552" s="40"/>
      <c r="OPE552" s="40"/>
      <c r="OPF552" s="40"/>
      <c r="OPG552" s="40"/>
      <c r="OPH552" s="40"/>
      <c r="OPI552" s="40"/>
      <c r="OPJ552" s="40"/>
      <c r="OPK552" s="40"/>
      <c r="OPL552" s="40"/>
      <c r="OPM552" s="40"/>
      <c r="OPN552" s="40"/>
      <c r="OPO552" s="40"/>
      <c r="OPP552" s="40"/>
      <c r="OPQ552" s="40"/>
      <c r="OPR552" s="40"/>
      <c r="OPS552" s="40"/>
      <c r="OPT552" s="40"/>
      <c r="OPU552" s="40"/>
      <c r="OPV552" s="40"/>
      <c r="OPW552" s="40"/>
      <c r="OPX552" s="40"/>
      <c r="OPY552" s="40"/>
      <c r="OPZ552" s="40"/>
      <c r="OQA552" s="40"/>
      <c r="OQB552" s="40"/>
      <c r="OQC552" s="40"/>
      <c r="OQD552" s="40"/>
      <c r="OQE552" s="40"/>
      <c r="OQF552" s="40"/>
      <c r="OQG552" s="40"/>
      <c r="OQH552" s="40"/>
      <c r="OQI552" s="40"/>
      <c r="OQJ552" s="40"/>
      <c r="OQK552" s="40"/>
      <c r="OQL552" s="40"/>
      <c r="OQM552" s="40"/>
      <c r="OQN552" s="40"/>
      <c r="OQO552" s="40"/>
      <c r="OQP552" s="40"/>
      <c r="OQQ552" s="40"/>
      <c r="OQR552" s="40"/>
      <c r="OQS552" s="40"/>
      <c r="OQT552" s="40"/>
      <c r="OQU552" s="40"/>
      <c r="OQV552" s="40"/>
      <c r="OQW552" s="40"/>
      <c r="OQX552" s="40"/>
      <c r="OQY552" s="40"/>
      <c r="OQZ552" s="40"/>
      <c r="ORA552" s="40"/>
      <c r="ORB552" s="40"/>
      <c r="ORC552" s="40"/>
      <c r="ORD552" s="40"/>
      <c r="ORE552" s="40"/>
      <c r="ORF552" s="40"/>
      <c r="ORG552" s="40"/>
      <c r="ORH552" s="40"/>
      <c r="ORI552" s="40"/>
      <c r="ORJ552" s="40"/>
      <c r="ORK552" s="40"/>
      <c r="ORL552" s="40"/>
      <c r="ORM552" s="40"/>
      <c r="ORN552" s="40"/>
      <c r="ORO552" s="40"/>
      <c r="ORP552" s="40"/>
      <c r="ORQ552" s="40"/>
      <c r="ORR552" s="40"/>
      <c r="ORS552" s="40"/>
      <c r="ORT552" s="40"/>
      <c r="ORU552" s="40"/>
      <c r="ORV552" s="40"/>
      <c r="ORW552" s="40"/>
      <c r="ORX552" s="40"/>
      <c r="ORY552" s="40"/>
      <c r="ORZ552" s="40"/>
      <c r="OSA552" s="40"/>
      <c r="OSB552" s="40"/>
      <c r="OSC552" s="40"/>
      <c r="OSD552" s="40"/>
      <c r="OSE552" s="40"/>
      <c r="OSF552" s="40"/>
      <c r="OSG552" s="40"/>
      <c r="OSH552" s="40"/>
      <c r="OSI552" s="40"/>
      <c r="OSJ552" s="40"/>
      <c r="OSK552" s="40"/>
      <c r="OSL552" s="40"/>
      <c r="OSM552" s="40"/>
      <c r="OSN552" s="40"/>
      <c r="OSO552" s="40"/>
      <c r="OSP552" s="40"/>
      <c r="OSQ552" s="40"/>
      <c r="OSR552" s="40"/>
      <c r="OSS552" s="40"/>
      <c r="OST552" s="40"/>
      <c r="OSU552" s="40"/>
      <c r="OSV552" s="40"/>
      <c r="OSW552" s="40"/>
      <c r="OSX552" s="40"/>
      <c r="OSY552" s="40"/>
      <c r="OSZ552" s="40"/>
      <c r="OTA552" s="40"/>
      <c r="OTB552" s="40"/>
      <c r="OTC552" s="40"/>
      <c r="OTD552" s="40"/>
      <c r="OTE552" s="40"/>
      <c r="OTF552" s="40"/>
      <c r="OTG552" s="40"/>
      <c r="OTH552" s="40"/>
      <c r="OTI552" s="40"/>
      <c r="OTJ552" s="40"/>
      <c r="OTK552" s="40"/>
      <c r="OTL552" s="40"/>
      <c r="OTM552" s="40"/>
      <c r="OTN552" s="40"/>
      <c r="OTO552" s="40"/>
      <c r="OTP552" s="40"/>
      <c r="OTQ552" s="40"/>
      <c r="OTR552" s="40"/>
      <c r="OTS552" s="40"/>
      <c r="OTT552" s="40"/>
      <c r="OTU552" s="40"/>
      <c r="OTV552" s="40"/>
      <c r="OTW552" s="40"/>
      <c r="OTX552" s="40"/>
      <c r="OTY552" s="40"/>
      <c r="OTZ552" s="40"/>
      <c r="OUA552" s="40"/>
      <c r="OUB552" s="40"/>
      <c r="OUC552" s="40"/>
      <c r="OUD552" s="40"/>
      <c r="OUE552" s="40"/>
      <c r="OUF552" s="40"/>
      <c r="OUG552" s="40"/>
      <c r="OUH552" s="40"/>
      <c r="OUI552" s="40"/>
      <c r="OUJ552" s="40"/>
      <c r="OUK552" s="40"/>
      <c r="OUL552" s="40"/>
      <c r="OUM552" s="40"/>
      <c r="OUN552" s="40"/>
      <c r="OUO552" s="40"/>
      <c r="OUP552" s="40"/>
      <c r="OUQ552" s="40"/>
      <c r="OUR552" s="40"/>
      <c r="OUS552" s="40"/>
      <c r="OUT552" s="40"/>
      <c r="OUU552" s="40"/>
      <c r="OUV552" s="40"/>
      <c r="OUW552" s="40"/>
      <c r="OUX552" s="40"/>
      <c r="OUY552" s="40"/>
      <c r="OUZ552" s="40"/>
      <c r="OVA552" s="40"/>
      <c r="OVB552" s="40"/>
      <c r="OVC552" s="40"/>
      <c r="OVD552" s="40"/>
      <c r="OVE552" s="40"/>
      <c r="OVF552" s="40"/>
      <c r="OVG552" s="40"/>
      <c r="OVH552" s="40"/>
      <c r="OVI552" s="40"/>
      <c r="OVJ552" s="40"/>
      <c r="OVK552" s="40"/>
      <c r="OVL552" s="40"/>
      <c r="OVM552" s="40"/>
      <c r="OVN552" s="40"/>
      <c r="OVO552" s="40"/>
      <c r="OVP552" s="40"/>
      <c r="OVQ552" s="40"/>
      <c r="OVR552" s="40"/>
      <c r="OVS552" s="40"/>
      <c r="OVT552" s="40"/>
      <c r="OVU552" s="40"/>
      <c r="OVV552" s="40"/>
      <c r="OVW552" s="40"/>
      <c r="OVX552" s="40"/>
      <c r="OVY552" s="40"/>
      <c r="OVZ552" s="40"/>
      <c r="OWA552" s="40"/>
      <c r="OWB552" s="40"/>
      <c r="OWC552" s="40"/>
      <c r="OWD552" s="40"/>
      <c r="OWE552" s="40"/>
      <c r="OWF552" s="40"/>
      <c r="OWG552" s="40"/>
      <c r="OWH552" s="40"/>
      <c r="OWI552" s="40"/>
      <c r="OWJ552" s="40"/>
      <c r="OWK552" s="40"/>
      <c r="OWL552" s="40"/>
      <c r="OWM552" s="40"/>
      <c r="OWN552" s="40"/>
      <c r="OWO552" s="40"/>
      <c r="OWP552" s="40"/>
      <c r="OWQ552" s="40"/>
      <c r="OWR552" s="40"/>
      <c r="OWS552" s="40"/>
      <c r="OWT552" s="40"/>
      <c r="OWU552" s="40"/>
      <c r="OWV552" s="40"/>
      <c r="OWW552" s="40"/>
      <c r="OWX552" s="40"/>
      <c r="OWY552" s="40"/>
      <c r="OWZ552" s="40"/>
      <c r="OXA552" s="40"/>
      <c r="OXB552" s="40"/>
      <c r="OXC552" s="40"/>
      <c r="OXD552" s="40"/>
      <c r="OXE552" s="40"/>
      <c r="OXF552" s="40"/>
      <c r="OXG552" s="40"/>
      <c r="OXH552" s="40"/>
      <c r="OXI552" s="40"/>
      <c r="OXJ552" s="40"/>
      <c r="OXK552" s="40"/>
      <c r="OXL552" s="40"/>
      <c r="OXM552" s="40"/>
      <c r="OXN552" s="40"/>
      <c r="OXO552" s="40"/>
      <c r="OXP552" s="40"/>
      <c r="OXQ552" s="40"/>
      <c r="OXR552" s="40"/>
      <c r="OXS552" s="40"/>
      <c r="OXT552" s="40"/>
      <c r="OXU552" s="40"/>
      <c r="OXV552" s="40"/>
      <c r="OXW552" s="40"/>
      <c r="OXX552" s="40"/>
      <c r="OXY552" s="40"/>
      <c r="OXZ552" s="40"/>
      <c r="OYA552" s="40"/>
      <c r="OYB552" s="40"/>
      <c r="OYC552" s="40"/>
      <c r="OYD552" s="40"/>
      <c r="OYE552" s="40"/>
      <c r="OYF552" s="40"/>
      <c r="OYG552" s="40"/>
      <c r="OYH552" s="40"/>
      <c r="OYI552" s="40"/>
      <c r="OYJ552" s="40"/>
      <c r="OYK552" s="40"/>
      <c r="OYL552" s="40"/>
      <c r="OYM552" s="40"/>
      <c r="OYN552" s="40"/>
      <c r="OYO552" s="40"/>
      <c r="OYP552" s="40"/>
      <c r="OYQ552" s="40"/>
      <c r="OYR552" s="40"/>
      <c r="OYS552" s="40"/>
      <c r="OYT552" s="40"/>
      <c r="OYU552" s="40"/>
      <c r="OYV552" s="40"/>
      <c r="OYW552" s="40"/>
      <c r="OYX552" s="40"/>
      <c r="OYY552" s="40"/>
      <c r="OYZ552" s="40"/>
      <c r="OZA552" s="40"/>
      <c r="OZB552" s="40"/>
      <c r="OZC552" s="40"/>
      <c r="OZD552" s="40"/>
      <c r="OZE552" s="40"/>
      <c r="OZF552" s="40"/>
      <c r="OZG552" s="40"/>
      <c r="OZH552" s="40"/>
      <c r="OZI552" s="40"/>
      <c r="OZJ552" s="40"/>
      <c r="OZK552" s="40"/>
      <c r="OZL552" s="40"/>
      <c r="OZM552" s="40"/>
      <c r="OZN552" s="40"/>
      <c r="OZO552" s="40"/>
      <c r="OZP552" s="40"/>
      <c r="OZQ552" s="40"/>
      <c r="OZR552" s="40"/>
      <c r="OZS552" s="40"/>
      <c r="OZT552" s="40"/>
      <c r="OZU552" s="40"/>
      <c r="OZV552" s="40"/>
      <c r="OZW552" s="40"/>
      <c r="OZX552" s="40"/>
      <c r="OZY552" s="40"/>
      <c r="OZZ552" s="40"/>
      <c r="PAA552" s="40"/>
      <c r="PAB552" s="40"/>
      <c r="PAC552" s="40"/>
      <c r="PAD552" s="40"/>
      <c r="PAE552" s="40"/>
      <c r="PAF552" s="40"/>
      <c r="PAG552" s="40"/>
      <c r="PAH552" s="40"/>
      <c r="PAI552" s="40"/>
      <c r="PAJ552" s="40"/>
      <c r="PAK552" s="40"/>
      <c r="PAL552" s="40"/>
      <c r="PAM552" s="40"/>
      <c r="PAN552" s="40"/>
      <c r="PAO552" s="40"/>
      <c r="PAP552" s="40"/>
      <c r="PAQ552" s="40"/>
      <c r="PAR552" s="40"/>
      <c r="PAS552" s="40"/>
      <c r="PAT552" s="40"/>
      <c r="PAU552" s="40"/>
      <c r="PAV552" s="40"/>
      <c r="PAW552" s="40"/>
      <c r="PAX552" s="40"/>
      <c r="PAY552" s="40"/>
      <c r="PAZ552" s="40"/>
      <c r="PBA552" s="40"/>
      <c r="PBB552" s="40"/>
      <c r="PBC552" s="40"/>
      <c r="PBD552" s="40"/>
      <c r="PBE552" s="40"/>
      <c r="PBF552" s="40"/>
      <c r="PBG552" s="40"/>
      <c r="PBH552" s="40"/>
      <c r="PBI552" s="40"/>
      <c r="PBJ552" s="40"/>
      <c r="PBK552" s="40"/>
      <c r="PBL552" s="40"/>
      <c r="PBM552" s="40"/>
      <c r="PBN552" s="40"/>
      <c r="PBO552" s="40"/>
      <c r="PBP552" s="40"/>
      <c r="PBQ552" s="40"/>
      <c r="PBR552" s="40"/>
      <c r="PBS552" s="40"/>
      <c r="PBT552" s="40"/>
      <c r="PBU552" s="40"/>
      <c r="PBV552" s="40"/>
      <c r="PBW552" s="40"/>
      <c r="PBX552" s="40"/>
      <c r="PBY552" s="40"/>
      <c r="PBZ552" s="40"/>
      <c r="PCA552" s="40"/>
      <c r="PCB552" s="40"/>
      <c r="PCC552" s="40"/>
      <c r="PCD552" s="40"/>
      <c r="PCE552" s="40"/>
      <c r="PCF552" s="40"/>
      <c r="PCG552" s="40"/>
      <c r="PCH552" s="40"/>
      <c r="PCI552" s="40"/>
      <c r="PCJ552" s="40"/>
      <c r="PCK552" s="40"/>
      <c r="PCL552" s="40"/>
      <c r="PCM552" s="40"/>
      <c r="PCN552" s="40"/>
      <c r="PCO552" s="40"/>
      <c r="PCP552" s="40"/>
      <c r="PCQ552" s="40"/>
      <c r="PCR552" s="40"/>
      <c r="PCS552" s="40"/>
      <c r="PCT552" s="40"/>
      <c r="PCU552" s="40"/>
      <c r="PCV552" s="40"/>
      <c r="PCW552" s="40"/>
      <c r="PCX552" s="40"/>
      <c r="PCY552" s="40"/>
      <c r="PCZ552" s="40"/>
      <c r="PDA552" s="40"/>
      <c r="PDB552" s="40"/>
      <c r="PDC552" s="40"/>
      <c r="PDD552" s="40"/>
      <c r="PDE552" s="40"/>
      <c r="PDF552" s="40"/>
      <c r="PDG552" s="40"/>
      <c r="PDH552" s="40"/>
      <c r="PDI552" s="40"/>
      <c r="PDJ552" s="40"/>
      <c r="PDK552" s="40"/>
      <c r="PDL552" s="40"/>
      <c r="PDM552" s="40"/>
      <c r="PDN552" s="40"/>
      <c r="PDO552" s="40"/>
      <c r="PDP552" s="40"/>
      <c r="PDQ552" s="40"/>
      <c r="PDR552" s="40"/>
      <c r="PDS552" s="40"/>
      <c r="PDT552" s="40"/>
      <c r="PDU552" s="40"/>
      <c r="PDV552" s="40"/>
      <c r="PDW552" s="40"/>
      <c r="PDX552" s="40"/>
      <c r="PDY552" s="40"/>
      <c r="PDZ552" s="40"/>
      <c r="PEA552" s="40"/>
      <c r="PEB552" s="40"/>
      <c r="PEC552" s="40"/>
      <c r="PED552" s="40"/>
      <c r="PEE552" s="40"/>
      <c r="PEF552" s="40"/>
      <c r="PEG552" s="40"/>
      <c r="PEH552" s="40"/>
      <c r="PEI552" s="40"/>
      <c r="PEJ552" s="40"/>
      <c r="PEK552" s="40"/>
      <c r="PEL552" s="40"/>
      <c r="PEM552" s="40"/>
      <c r="PEN552" s="40"/>
      <c r="PEO552" s="40"/>
      <c r="PEP552" s="40"/>
      <c r="PEQ552" s="40"/>
      <c r="PER552" s="40"/>
      <c r="PES552" s="40"/>
      <c r="PET552" s="40"/>
      <c r="PEU552" s="40"/>
      <c r="PEV552" s="40"/>
      <c r="PEW552" s="40"/>
      <c r="PEX552" s="40"/>
      <c r="PEY552" s="40"/>
      <c r="PEZ552" s="40"/>
      <c r="PFA552" s="40"/>
      <c r="PFB552" s="40"/>
      <c r="PFC552" s="40"/>
      <c r="PFD552" s="40"/>
      <c r="PFE552" s="40"/>
      <c r="PFF552" s="40"/>
      <c r="PFG552" s="40"/>
      <c r="PFH552" s="40"/>
      <c r="PFI552" s="40"/>
      <c r="PFJ552" s="40"/>
      <c r="PFK552" s="40"/>
      <c r="PFL552" s="40"/>
      <c r="PFM552" s="40"/>
      <c r="PFN552" s="40"/>
      <c r="PFO552" s="40"/>
      <c r="PFP552" s="40"/>
      <c r="PFQ552" s="40"/>
      <c r="PFR552" s="40"/>
      <c r="PFS552" s="40"/>
      <c r="PFT552" s="40"/>
      <c r="PFU552" s="40"/>
      <c r="PFV552" s="40"/>
      <c r="PFW552" s="40"/>
      <c r="PFX552" s="40"/>
      <c r="PFY552" s="40"/>
      <c r="PFZ552" s="40"/>
      <c r="PGA552" s="40"/>
      <c r="PGB552" s="40"/>
      <c r="PGC552" s="40"/>
      <c r="PGD552" s="40"/>
      <c r="PGE552" s="40"/>
      <c r="PGF552" s="40"/>
      <c r="PGG552" s="40"/>
      <c r="PGH552" s="40"/>
      <c r="PGI552" s="40"/>
      <c r="PGJ552" s="40"/>
      <c r="PGK552" s="40"/>
      <c r="PGL552" s="40"/>
      <c r="PGM552" s="40"/>
      <c r="PGN552" s="40"/>
      <c r="PGO552" s="40"/>
      <c r="PGP552" s="40"/>
      <c r="PGQ552" s="40"/>
      <c r="PGR552" s="40"/>
      <c r="PGS552" s="40"/>
      <c r="PGT552" s="40"/>
      <c r="PGU552" s="40"/>
      <c r="PGV552" s="40"/>
      <c r="PGW552" s="40"/>
      <c r="PGX552" s="40"/>
      <c r="PGY552" s="40"/>
      <c r="PGZ552" s="40"/>
      <c r="PHA552" s="40"/>
      <c r="PHB552" s="40"/>
      <c r="PHC552" s="40"/>
      <c r="PHD552" s="40"/>
      <c r="PHE552" s="40"/>
      <c r="PHF552" s="40"/>
      <c r="PHG552" s="40"/>
      <c r="PHH552" s="40"/>
      <c r="PHI552" s="40"/>
      <c r="PHJ552" s="40"/>
      <c r="PHK552" s="40"/>
      <c r="PHL552" s="40"/>
      <c r="PHM552" s="40"/>
      <c r="PHN552" s="40"/>
      <c r="PHO552" s="40"/>
      <c r="PHP552" s="40"/>
      <c r="PHQ552" s="40"/>
      <c r="PHR552" s="40"/>
      <c r="PHS552" s="40"/>
      <c r="PHT552" s="40"/>
      <c r="PHU552" s="40"/>
      <c r="PHV552" s="40"/>
      <c r="PHW552" s="40"/>
      <c r="PHX552" s="40"/>
      <c r="PHY552" s="40"/>
      <c r="PHZ552" s="40"/>
      <c r="PIA552" s="40"/>
      <c r="PIB552" s="40"/>
      <c r="PIC552" s="40"/>
      <c r="PID552" s="40"/>
      <c r="PIE552" s="40"/>
      <c r="PIF552" s="40"/>
      <c r="PIG552" s="40"/>
      <c r="PIH552" s="40"/>
      <c r="PII552" s="40"/>
      <c r="PIJ552" s="40"/>
      <c r="PIK552" s="40"/>
      <c r="PIL552" s="40"/>
      <c r="PIM552" s="40"/>
      <c r="PIN552" s="40"/>
      <c r="PIO552" s="40"/>
      <c r="PIP552" s="40"/>
      <c r="PIQ552" s="40"/>
      <c r="PIR552" s="40"/>
      <c r="PIS552" s="40"/>
      <c r="PIT552" s="40"/>
      <c r="PIU552" s="40"/>
      <c r="PIV552" s="40"/>
      <c r="PIW552" s="40"/>
      <c r="PIX552" s="40"/>
      <c r="PIY552" s="40"/>
      <c r="PIZ552" s="40"/>
      <c r="PJA552" s="40"/>
      <c r="PJB552" s="40"/>
      <c r="PJC552" s="40"/>
      <c r="PJD552" s="40"/>
      <c r="PJE552" s="40"/>
      <c r="PJF552" s="40"/>
      <c r="PJG552" s="40"/>
      <c r="PJH552" s="40"/>
      <c r="PJI552" s="40"/>
      <c r="PJJ552" s="40"/>
      <c r="PJK552" s="40"/>
      <c r="PJL552" s="40"/>
      <c r="PJM552" s="40"/>
      <c r="PJN552" s="40"/>
      <c r="PJO552" s="40"/>
      <c r="PJP552" s="40"/>
      <c r="PJQ552" s="40"/>
      <c r="PJR552" s="40"/>
      <c r="PJS552" s="40"/>
      <c r="PJT552" s="40"/>
      <c r="PJU552" s="40"/>
      <c r="PJV552" s="40"/>
      <c r="PJW552" s="40"/>
      <c r="PJX552" s="40"/>
      <c r="PJY552" s="40"/>
      <c r="PJZ552" s="40"/>
      <c r="PKA552" s="40"/>
      <c r="PKB552" s="40"/>
      <c r="PKC552" s="40"/>
      <c r="PKD552" s="40"/>
      <c r="PKE552" s="40"/>
      <c r="PKF552" s="40"/>
      <c r="PKG552" s="40"/>
      <c r="PKH552" s="40"/>
      <c r="PKI552" s="40"/>
      <c r="PKJ552" s="40"/>
      <c r="PKK552" s="40"/>
      <c r="PKL552" s="40"/>
      <c r="PKM552" s="40"/>
      <c r="PKN552" s="40"/>
      <c r="PKO552" s="40"/>
      <c r="PKP552" s="40"/>
      <c r="PKQ552" s="40"/>
      <c r="PKR552" s="40"/>
      <c r="PKS552" s="40"/>
      <c r="PKT552" s="40"/>
      <c r="PKU552" s="40"/>
      <c r="PKV552" s="40"/>
      <c r="PKW552" s="40"/>
      <c r="PKX552" s="40"/>
      <c r="PKY552" s="40"/>
      <c r="PKZ552" s="40"/>
      <c r="PLA552" s="40"/>
      <c r="PLB552" s="40"/>
      <c r="PLC552" s="40"/>
      <c r="PLD552" s="40"/>
      <c r="PLE552" s="40"/>
      <c r="PLF552" s="40"/>
      <c r="PLG552" s="40"/>
      <c r="PLH552" s="40"/>
      <c r="PLI552" s="40"/>
      <c r="PLJ552" s="40"/>
      <c r="PLK552" s="40"/>
      <c r="PLL552" s="40"/>
      <c r="PLM552" s="40"/>
      <c r="PLN552" s="40"/>
      <c r="PLO552" s="40"/>
      <c r="PLP552" s="40"/>
      <c r="PLQ552" s="40"/>
      <c r="PLR552" s="40"/>
      <c r="PLS552" s="40"/>
      <c r="PLT552" s="40"/>
      <c r="PLU552" s="40"/>
      <c r="PLV552" s="40"/>
      <c r="PLW552" s="40"/>
      <c r="PLX552" s="40"/>
      <c r="PLY552" s="40"/>
      <c r="PLZ552" s="40"/>
      <c r="PMA552" s="40"/>
      <c r="PMB552" s="40"/>
      <c r="PMC552" s="40"/>
      <c r="PMD552" s="40"/>
      <c r="PME552" s="40"/>
      <c r="PMF552" s="40"/>
      <c r="PMG552" s="40"/>
      <c r="PMH552" s="40"/>
      <c r="PMI552" s="40"/>
      <c r="PMJ552" s="40"/>
      <c r="PMK552" s="40"/>
      <c r="PML552" s="40"/>
      <c r="PMM552" s="40"/>
      <c r="PMN552" s="40"/>
      <c r="PMO552" s="40"/>
      <c r="PMP552" s="40"/>
      <c r="PMQ552" s="40"/>
      <c r="PMR552" s="40"/>
      <c r="PMS552" s="40"/>
      <c r="PMT552" s="40"/>
      <c r="PMU552" s="40"/>
      <c r="PMV552" s="40"/>
      <c r="PMW552" s="40"/>
      <c r="PMX552" s="40"/>
      <c r="PMY552" s="40"/>
      <c r="PMZ552" s="40"/>
      <c r="PNA552" s="40"/>
      <c r="PNB552" s="40"/>
      <c r="PNC552" s="40"/>
      <c r="PND552" s="40"/>
      <c r="PNE552" s="40"/>
      <c r="PNF552" s="40"/>
      <c r="PNG552" s="40"/>
      <c r="PNH552" s="40"/>
      <c r="PNI552" s="40"/>
      <c r="PNJ552" s="40"/>
      <c r="PNK552" s="40"/>
      <c r="PNL552" s="40"/>
      <c r="PNM552" s="40"/>
      <c r="PNN552" s="40"/>
      <c r="PNO552" s="40"/>
      <c r="PNP552" s="40"/>
      <c r="PNQ552" s="40"/>
      <c r="PNR552" s="40"/>
      <c r="PNS552" s="40"/>
      <c r="PNT552" s="40"/>
      <c r="PNU552" s="40"/>
      <c r="PNV552" s="40"/>
      <c r="PNW552" s="40"/>
      <c r="PNX552" s="40"/>
      <c r="PNY552" s="40"/>
      <c r="PNZ552" s="40"/>
      <c r="POA552" s="40"/>
      <c r="POB552" s="40"/>
      <c r="POC552" s="40"/>
      <c r="POD552" s="40"/>
      <c r="POE552" s="40"/>
      <c r="POF552" s="40"/>
      <c r="POG552" s="40"/>
      <c r="POH552" s="40"/>
      <c r="POI552" s="40"/>
      <c r="POJ552" s="40"/>
      <c r="POK552" s="40"/>
      <c r="POL552" s="40"/>
      <c r="POM552" s="40"/>
      <c r="PON552" s="40"/>
      <c r="POO552" s="40"/>
      <c r="POP552" s="40"/>
      <c r="POQ552" s="40"/>
      <c r="POR552" s="40"/>
      <c r="POS552" s="40"/>
      <c r="POT552" s="40"/>
      <c r="POU552" s="40"/>
      <c r="POV552" s="40"/>
      <c r="POW552" s="40"/>
      <c r="POX552" s="40"/>
      <c r="POY552" s="40"/>
      <c r="POZ552" s="40"/>
      <c r="PPA552" s="40"/>
      <c r="PPB552" s="40"/>
      <c r="PPC552" s="40"/>
      <c r="PPD552" s="40"/>
      <c r="PPE552" s="40"/>
      <c r="PPF552" s="40"/>
      <c r="PPG552" s="40"/>
      <c r="PPH552" s="40"/>
      <c r="PPI552" s="40"/>
      <c r="PPJ552" s="40"/>
      <c r="PPK552" s="40"/>
      <c r="PPL552" s="40"/>
      <c r="PPM552" s="40"/>
      <c r="PPN552" s="40"/>
      <c r="PPO552" s="40"/>
      <c r="PPP552" s="40"/>
      <c r="PPQ552" s="40"/>
      <c r="PPR552" s="40"/>
      <c r="PPS552" s="40"/>
      <c r="PPT552" s="40"/>
      <c r="PPU552" s="40"/>
      <c r="PPV552" s="40"/>
      <c r="PPW552" s="40"/>
      <c r="PPX552" s="40"/>
      <c r="PPY552" s="40"/>
      <c r="PPZ552" s="40"/>
      <c r="PQA552" s="40"/>
      <c r="PQB552" s="40"/>
      <c r="PQC552" s="40"/>
      <c r="PQD552" s="40"/>
      <c r="PQE552" s="40"/>
      <c r="PQF552" s="40"/>
      <c r="PQG552" s="40"/>
      <c r="PQH552" s="40"/>
      <c r="PQI552" s="40"/>
      <c r="PQJ552" s="40"/>
      <c r="PQK552" s="40"/>
      <c r="PQL552" s="40"/>
      <c r="PQM552" s="40"/>
      <c r="PQN552" s="40"/>
      <c r="PQO552" s="40"/>
      <c r="PQP552" s="40"/>
      <c r="PQQ552" s="40"/>
      <c r="PQR552" s="40"/>
      <c r="PQS552" s="40"/>
      <c r="PQT552" s="40"/>
      <c r="PQU552" s="40"/>
      <c r="PQV552" s="40"/>
      <c r="PQW552" s="40"/>
      <c r="PQX552" s="40"/>
      <c r="PQY552" s="40"/>
      <c r="PQZ552" s="40"/>
      <c r="PRA552" s="40"/>
      <c r="PRB552" s="40"/>
      <c r="PRC552" s="40"/>
      <c r="PRD552" s="40"/>
      <c r="PRE552" s="40"/>
      <c r="PRF552" s="40"/>
      <c r="PRG552" s="40"/>
      <c r="PRH552" s="40"/>
      <c r="PRI552" s="40"/>
      <c r="PRJ552" s="40"/>
      <c r="PRK552" s="40"/>
      <c r="PRL552" s="40"/>
      <c r="PRM552" s="40"/>
      <c r="PRN552" s="40"/>
      <c r="PRO552" s="40"/>
      <c r="PRP552" s="40"/>
      <c r="PRQ552" s="40"/>
      <c r="PRR552" s="40"/>
      <c r="PRS552" s="40"/>
      <c r="PRT552" s="40"/>
      <c r="PRU552" s="40"/>
      <c r="PRV552" s="40"/>
      <c r="PRW552" s="40"/>
      <c r="PRX552" s="40"/>
      <c r="PRY552" s="40"/>
      <c r="PRZ552" s="40"/>
      <c r="PSA552" s="40"/>
      <c r="PSB552" s="40"/>
      <c r="PSC552" s="40"/>
      <c r="PSD552" s="40"/>
      <c r="PSE552" s="40"/>
      <c r="PSF552" s="40"/>
      <c r="PSG552" s="40"/>
      <c r="PSH552" s="40"/>
      <c r="PSI552" s="40"/>
      <c r="PSJ552" s="40"/>
      <c r="PSK552" s="40"/>
      <c r="PSL552" s="40"/>
      <c r="PSM552" s="40"/>
      <c r="PSN552" s="40"/>
      <c r="PSO552" s="40"/>
      <c r="PSP552" s="40"/>
      <c r="PSQ552" s="40"/>
      <c r="PSR552" s="40"/>
      <c r="PSS552" s="40"/>
      <c r="PST552" s="40"/>
      <c r="PSU552" s="40"/>
      <c r="PSV552" s="40"/>
      <c r="PSW552" s="40"/>
      <c r="PSX552" s="40"/>
      <c r="PSY552" s="40"/>
      <c r="PSZ552" s="40"/>
      <c r="PTA552" s="40"/>
      <c r="PTB552" s="40"/>
      <c r="PTC552" s="40"/>
      <c r="PTD552" s="40"/>
      <c r="PTE552" s="40"/>
      <c r="PTF552" s="40"/>
      <c r="PTG552" s="40"/>
      <c r="PTH552" s="40"/>
      <c r="PTI552" s="40"/>
      <c r="PTJ552" s="40"/>
      <c r="PTK552" s="40"/>
      <c r="PTL552" s="40"/>
      <c r="PTM552" s="40"/>
      <c r="PTN552" s="40"/>
      <c r="PTO552" s="40"/>
      <c r="PTP552" s="40"/>
      <c r="PTQ552" s="40"/>
      <c r="PTR552" s="40"/>
      <c r="PTS552" s="40"/>
      <c r="PTT552" s="40"/>
      <c r="PTU552" s="40"/>
      <c r="PTV552" s="40"/>
      <c r="PTW552" s="40"/>
      <c r="PTX552" s="40"/>
      <c r="PTY552" s="40"/>
      <c r="PTZ552" s="40"/>
      <c r="PUA552" s="40"/>
      <c r="PUB552" s="40"/>
      <c r="PUC552" s="40"/>
      <c r="PUD552" s="40"/>
      <c r="PUE552" s="40"/>
      <c r="PUF552" s="40"/>
      <c r="PUG552" s="40"/>
      <c r="PUH552" s="40"/>
      <c r="PUI552" s="40"/>
      <c r="PUJ552" s="40"/>
      <c r="PUK552" s="40"/>
      <c r="PUL552" s="40"/>
      <c r="PUM552" s="40"/>
      <c r="PUN552" s="40"/>
      <c r="PUO552" s="40"/>
      <c r="PUP552" s="40"/>
      <c r="PUQ552" s="40"/>
      <c r="PUR552" s="40"/>
      <c r="PUS552" s="40"/>
      <c r="PUT552" s="40"/>
      <c r="PUU552" s="40"/>
      <c r="PUV552" s="40"/>
      <c r="PUW552" s="40"/>
      <c r="PUX552" s="40"/>
      <c r="PUY552" s="40"/>
      <c r="PUZ552" s="40"/>
      <c r="PVA552" s="40"/>
      <c r="PVB552" s="40"/>
      <c r="PVC552" s="40"/>
      <c r="PVD552" s="40"/>
      <c r="PVE552" s="40"/>
      <c r="PVF552" s="40"/>
      <c r="PVG552" s="40"/>
      <c r="PVH552" s="40"/>
      <c r="PVI552" s="40"/>
      <c r="PVJ552" s="40"/>
      <c r="PVK552" s="40"/>
      <c r="PVL552" s="40"/>
      <c r="PVM552" s="40"/>
      <c r="PVN552" s="40"/>
      <c r="PVO552" s="40"/>
      <c r="PVP552" s="40"/>
      <c r="PVQ552" s="40"/>
      <c r="PVR552" s="40"/>
      <c r="PVS552" s="40"/>
      <c r="PVT552" s="40"/>
      <c r="PVU552" s="40"/>
      <c r="PVV552" s="40"/>
      <c r="PVW552" s="40"/>
      <c r="PVX552" s="40"/>
      <c r="PVY552" s="40"/>
      <c r="PVZ552" s="40"/>
      <c r="PWA552" s="40"/>
      <c r="PWB552" s="40"/>
      <c r="PWC552" s="40"/>
      <c r="PWD552" s="40"/>
      <c r="PWE552" s="40"/>
      <c r="PWF552" s="40"/>
      <c r="PWG552" s="40"/>
      <c r="PWH552" s="40"/>
      <c r="PWI552" s="40"/>
      <c r="PWJ552" s="40"/>
      <c r="PWK552" s="40"/>
      <c r="PWL552" s="40"/>
      <c r="PWM552" s="40"/>
      <c r="PWN552" s="40"/>
      <c r="PWO552" s="40"/>
      <c r="PWP552" s="40"/>
      <c r="PWQ552" s="40"/>
      <c r="PWR552" s="40"/>
      <c r="PWS552" s="40"/>
      <c r="PWT552" s="40"/>
      <c r="PWU552" s="40"/>
      <c r="PWV552" s="40"/>
      <c r="PWW552" s="40"/>
      <c r="PWX552" s="40"/>
      <c r="PWY552" s="40"/>
      <c r="PWZ552" s="40"/>
      <c r="PXA552" s="40"/>
      <c r="PXB552" s="40"/>
      <c r="PXC552" s="40"/>
      <c r="PXD552" s="40"/>
      <c r="PXE552" s="40"/>
      <c r="PXF552" s="40"/>
      <c r="PXG552" s="40"/>
      <c r="PXH552" s="40"/>
      <c r="PXI552" s="40"/>
      <c r="PXJ552" s="40"/>
      <c r="PXK552" s="40"/>
      <c r="PXL552" s="40"/>
      <c r="PXM552" s="40"/>
      <c r="PXN552" s="40"/>
      <c r="PXO552" s="40"/>
      <c r="PXP552" s="40"/>
      <c r="PXQ552" s="40"/>
      <c r="PXR552" s="40"/>
      <c r="PXS552" s="40"/>
      <c r="PXT552" s="40"/>
      <c r="PXU552" s="40"/>
      <c r="PXV552" s="40"/>
      <c r="PXW552" s="40"/>
      <c r="PXX552" s="40"/>
      <c r="PXY552" s="40"/>
      <c r="PXZ552" s="40"/>
      <c r="PYA552" s="40"/>
      <c r="PYB552" s="40"/>
      <c r="PYC552" s="40"/>
      <c r="PYD552" s="40"/>
      <c r="PYE552" s="40"/>
      <c r="PYF552" s="40"/>
      <c r="PYG552" s="40"/>
      <c r="PYH552" s="40"/>
      <c r="PYI552" s="40"/>
      <c r="PYJ552" s="40"/>
      <c r="PYK552" s="40"/>
      <c r="PYL552" s="40"/>
      <c r="PYM552" s="40"/>
      <c r="PYN552" s="40"/>
      <c r="PYO552" s="40"/>
      <c r="PYP552" s="40"/>
      <c r="PYQ552" s="40"/>
      <c r="PYR552" s="40"/>
      <c r="PYS552" s="40"/>
      <c r="PYT552" s="40"/>
      <c r="PYU552" s="40"/>
      <c r="PYV552" s="40"/>
      <c r="PYW552" s="40"/>
      <c r="PYX552" s="40"/>
      <c r="PYY552" s="40"/>
      <c r="PYZ552" s="40"/>
      <c r="PZA552" s="40"/>
      <c r="PZB552" s="40"/>
      <c r="PZC552" s="40"/>
      <c r="PZD552" s="40"/>
      <c r="PZE552" s="40"/>
      <c r="PZF552" s="40"/>
      <c r="PZG552" s="40"/>
      <c r="PZH552" s="40"/>
      <c r="PZI552" s="40"/>
      <c r="PZJ552" s="40"/>
      <c r="PZK552" s="40"/>
      <c r="PZL552" s="40"/>
      <c r="PZM552" s="40"/>
      <c r="PZN552" s="40"/>
      <c r="PZO552" s="40"/>
      <c r="PZP552" s="40"/>
      <c r="PZQ552" s="40"/>
      <c r="PZR552" s="40"/>
      <c r="PZS552" s="40"/>
      <c r="PZT552" s="40"/>
      <c r="PZU552" s="40"/>
      <c r="PZV552" s="40"/>
      <c r="PZW552" s="40"/>
      <c r="PZX552" s="40"/>
      <c r="PZY552" s="40"/>
      <c r="PZZ552" s="40"/>
      <c r="QAA552" s="40"/>
      <c r="QAB552" s="40"/>
      <c r="QAC552" s="40"/>
      <c r="QAD552" s="40"/>
      <c r="QAE552" s="40"/>
      <c r="QAF552" s="40"/>
      <c r="QAG552" s="40"/>
      <c r="QAH552" s="40"/>
      <c r="QAI552" s="40"/>
      <c r="QAJ552" s="40"/>
      <c r="QAK552" s="40"/>
      <c r="QAL552" s="40"/>
      <c r="QAM552" s="40"/>
      <c r="QAN552" s="40"/>
      <c r="QAO552" s="40"/>
      <c r="QAP552" s="40"/>
      <c r="QAQ552" s="40"/>
      <c r="QAR552" s="40"/>
      <c r="QAS552" s="40"/>
      <c r="QAT552" s="40"/>
      <c r="QAU552" s="40"/>
      <c r="QAV552" s="40"/>
      <c r="QAW552" s="40"/>
      <c r="QAX552" s="40"/>
      <c r="QAY552" s="40"/>
      <c r="QAZ552" s="40"/>
      <c r="QBA552" s="40"/>
      <c r="QBB552" s="40"/>
      <c r="QBC552" s="40"/>
      <c r="QBD552" s="40"/>
      <c r="QBE552" s="40"/>
      <c r="QBF552" s="40"/>
      <c r="QBG552" s="40"/>
      <c r="QBH552" s="40"/>
      <c r="QBI552" s="40"/>
      <c r="QBJ552" s="40"/>
      <c r="QBK552" s="40"/>
      <c r="QBL552" s="40"/>
      <c r="QBM552" s="40"/>
      <c r="QBN552" s="40"/>
      <c r="QBO552" s="40"/>
      <c r="QBP552" s="40"/>
      <c r="QBQ552" s="40"/>
      <c r="QBR552" s="40"/>
      <c r="QBS552" s="40"/>
      <c r="QBT552" s="40"/>
      <c r="QBU552" s="40"/>
      <c r="QBV552" s="40"/>
      <c r="QBW552" s="40"/>
      <c r="QBX552" s="40"/>
      <c r="QBY552" s="40"/>
      <c r="QBZ552" s="40"/>
      <c r="QCA552" s="40"/>
      <c r="QCB552" s="40"/>
      <c r="QCC552" s="40"/>
      <c r="QCD552" s="40"/>
      <c r="QCE552" s="40"/>
      <c r="QCF552" s="40"/>
      <c r="QCG552" s="40"/>
      <c r="QCH552" s="40"/>
      <c r="QCI552" s="40"/>
      <c r="QCJ552" s="40"/>
      <c r="QCK552" s="40"/>
      <c r="QCL552" s="40"/>
      <c r="QCM552" s="40"/>
      <c r="QCN552" s="40"/>
      <c r="QCO552" s="40"/>
      <c r="QCP552" s="40"/>
      <c r="QCQ552" s="40"/>
      <c r="QCR552" s="40"/>
      <c r="QCS552" s="40"/>
      <c r="QCT552" s="40"/>
      <c r="QCU552" s="40"/>
      <c r="QCV552" s="40"/>
      <c r="QCW552" s="40"/>
      <c r="QCX552" s="40"/>
      <c r="QCY552" s="40"/>
      <c r="QCZ552" s="40"/>
      <c r="QDA552" s="40"/>
      <c r="QDB552" s="40"/>
      <c r="QDC552" s="40"/>
      <c r="QDD552" s="40"/>
      <c r="QDE552" s="40"/>
      <c r="QDF552" s="40"/>
      <c r="QDG552" s="40"/>
      <c r="QDH552" s="40"/>
      <c r="QDI552" s="40"/>
      <c r="QDJ552" s="40"/>
      <c r="QDK552" s="40"/>
      <c r="QDL552" s="40"/>
      <c r="QDM552" s="40"/>
      <c r="QDN552" s="40"/>
      <c r="QDO552" s="40"/>
      <c r="QDP552" s="40"/>
      <c r="QDQ552" s="40"/>
      <c r="QDR552" s="40"/>
      <c r="QDS552" s="40"/>
      <c r="QDT552" s="40"/>
      <c r="QDU552" s="40"/>
      <c r="QDV552" s="40"/>
      <c r="QDW552" s="40"/>
      <c r="QDX552" s="40"/>
      <c r="QDY552" s="40"/>
      <c r="QDZ552" s="40"/>
      <c r="QEA552" s="40"/>
      <c r="QEB552" s="40"/>
      <c r="QEC552" s="40"/>
      <c r="QED552" s="40"/>
      <c r="QEE552" s="40"/>
      <c r="QEF552" s="40"/>
      <c r="QEG552" s="40"/>
      <c r="QEH552" s="40"/>
      <c r="QEI552" s="40"/>
      <c r="QEJ552" s="40"/>
      <c r="QEK552" s="40"/>
      <c r="QEL552" s="40"/>
      <c r="QEM552" s="40"/>
      <c r="QEN552" s="40"/>
      <c r="QEO552" s="40"/>
      <c r="QEP552" s="40"/>
      <c r="QEQ552" s="40"/>
      <c r="QER552" s="40"/>
      <c r="QES552" s="40"/>
      <c r="QET552" s="40"/>
      <c r="QEU552" s="40"/>
      <c r="QEV552" s="40"/>
      <c r="QEW552" s="40"/>
      <c r="QEX552" s="40"/>
      <c r="QEY552" s="40"/>
      <c r="QEZ552" s="40"/>
      <c r="QFA552" s="40"/>
      <c r="QFB552" s="40"/>
      <c r="QFC552" s="40"/>
      <c r="QFD552" s="40"/>
      <c r="QFE552" s="40"/>
      <c r="QFF552" s="40"/>
      <c r="QFG552" s="40"/>
      <c r="QFH552" s="40"/>
      <c r="QFI552" s="40"/>
      <c r="QFJ552" s="40"/>
      <c r="QFK552" s="40"/>
      <c r="QFL552" s="40"/>
      <c r="QFM552" s="40"/>
      <c r="QFN552" s="40"/>
      <c r="QFO552" s="40"/>
      <c r="QFP552" s="40"/>
      <c r="QFQ552" s="40"/>
      <c r="QFR552" s="40"/>
      <c r="QFS552" s="40"/>
      <c r="QFT552" s="40"/>
      <c r="QFU552" s="40"/>
      <c r="QFV552" s="40"/>
      <c r="QFW552" s="40"/>
      <c r="QFX552" s="40"/>
      <c r="QFY552" s="40"/>
      <c r="QFZ552" s="40"/>
      <c r="QGA552" s="40"/>
      <c r="QGB552" s="40"/>
      <c r="QGC552" s="40"/>
      <c r="QGD552" s="40"/>
      <c r="QGE552" s="40"/>
      <c r="QGF552" s="40"/>
      <c r="QGG552" s="40"/>
      <c r="QGH552" s="40"/>
      <c r="QGI552" s="40"/>
      <c r="QGJ552" s="40"/>
      <c r="QGK552" s="40"/>
      <c r="QGL552" s="40"/>
      <c r="QGM552" s="40"/>
      <c r="QGN552" s="40"/>
      <c r="QGO552" s="40"/>
      <c r="QGP552" s="40"/>
      <c r="QGQ552" s="40"/>
      <c r="QGR552" s="40"/>
      <c r="QGS552" s="40"/>
      <c r="QGT552" s="40"/>
      <c r="QGU552" s="40"/>
      <c r="QGV552" s="40"/>
      <c r="QGW552" s="40"/>
      <c r="QGX552" s="40"/>
      <c r="QGY552" s="40"/>
      <c r="QGZ552" s="40"/>
      <c r="QHA552" s="40"/>
      <c r="QHB552" s="40"/>
      <c r="QHC552" s="40"/>
      <c r="QHD552" s="40"/>
      <c r="QHE552" s="40"/>
      <c r="QHF552" s="40"/>
      <c r="QHG552" s="40"/>
      <c r="QHH552" s="40"/>
      <c r="QHI552" s="40"/>
      <c r="QHJ552" s="40"/>
      <c r="QHK552" s="40"/>
      <c r="QHL552" s="40"/>
      <c r="QHM552" s="40"/>
      <c r="QHN552" s="40"/>
      <c r="QHO552" s="40"/>
      <c r="QHP552" s="40"/>
      <c r="QHQ552" s="40"/>
      <c r="QHR552" s="40"/>
      <c r="QHS552" s="40"/>
      <c r="QHT552" s="40"/>
      <c r="QHU552" s="40"/>
      <c r="QHV552" s="40"/>
      <c r="QHW552" s="40"/>
      <c r="QHX552" s="40"/>
      <c r="QHY552" s="40"/>
      <c r="QHZ552" s="40"/>
      <c r="QIA552" s="40"/>
      <c r="QIB552" s="40"/>
      <c r="QIC552" s="40"/>
      <c r="QID552" s="40"/>
      <c r="QIE552" s="40"/>
      <c r="QIF552" s="40"/>
      <c r="QIG552" s="40"/>
      <c r="QIH552" s="40"/>
      <c r="QII552" s="40"/>
      <c r="QIJ552" s="40"/>
      <c r="QIK552" s="40"/>
      <c r="QIL552" s="40"/>
      <c r="QIM552" s="40"/>
      <c r="QIN552" s="40"/>
      <c r="QIO552" s="40"/>
      <c r="QIP552" s="40"/>
      <c r="QIQ552" s="40"/>
      <c r="QIR552" s="40"/>
      <c r="QIS552" s="40"/>
      <c r="QIT552" s="40"/>
      <c r="QIU552" s="40"/>
      <c r="QIV552" s="40"/>
      <c r="QIW552" s="40"/>
      <c r="QIX552" s="40"/>
      <c r="QIY552" s="40"/>
      <c r="QIZ552" s="40"/>
      <c r="QJA552" s="40"/>
      <c r="QJB552" s="40"/>
      <c r="QJC552" s="40"/>
      <c r="QJD552" s="40"/>
      <c r="QJE552" s="40"/>
      <c r="QJF552" s="40"/>
      <c r="QJG552" s="40"/>
      <c r="QJH552" s="40"/>
      <c r="QJI552" s="40"/>
      <c r="QJJ552" s="40"/>
      <c r="QJK552" s="40"/>
      <c r="QJL552" s="40"/>
      <c r="QJM552" s="40"/>
      <c r="QJN552" s="40"/>
      <c r="QJO552" s="40"/>
      <c r="QJP552" s="40"/>
      <c r="QJQ552" s="40"/>
      <c r="QJR552" s="40"/>
      <c r="QJS552" s="40"/>
      <c r="QJT552" s="40"/>
      <c r="QJU552" s="40"/>
      <c r="QJV552" s="40"/>
      <c r="QJW552" s="40"/>
      <c r="QJX552" s="40"/>
      <c r="QJY552" s="40"/>
      <c r="QJZ552" s="40"/>
      <c r="QKA552" s="40"/>
      <c r="QKB552" s="40"/>
      <c r="QKC552" s="40"/>
      <c r="QKD552" s="40"/>
      <c r="QKE552" s="40"/>
      <c r="QKF552" s="40"/>
      <c r="QKG552" s="40"/>
      <c r="QKH552" s="40"/>
      <c r="QKI552" s="40"/>
      <c r="QKJ552" s="40"/>
      <c r="QKK552" s="40"/>
      <c r="QKL552" s="40"/>
      <c r="QKM552" s="40"/>
      <c r="QKN552" s="40"/>
      <c r="QKO552" s="40"/>
      <c r="QKP552" s="40"/>
      <c r="QKQ552" s="40"/>
      <c r="QKR552" s="40"/>
      <c r="QKS552" s="40"/>
      <c r="QKT552" s="40"/>
      <c r="QKU552" s="40"/>
      <c r="QKV552" s="40"/>
      <c r="QKW552" s="40"/>
      <c r="QKX552" s="40"/>
      <c r="QKY552" s="40"/>
      <c r="QKZ552" s="40"/>
      <c r="QLA552" s="40"/>
      <c r="QLB552" s="40"/>
      <c r="QLC552" s="40"/>
      <c r="QLD552" s="40"/>
      <c r="QLE552" s="40"/>
      <c r="QLF552" s="40"/>
      <c r="QLG552" s="40"/>
      <c r="QLH552" s="40"/>
      <c r="QLI552" s="40"/>
      <c r="QLJ552" s="40"/>
      <c r="QLK552" s="40"/>
      <c r="QLL552" s="40"/>
      <c r="QLM552" s="40"/>
      <c r="QLN552" s="40"/>
      <c r="QLO552" s="40"/>
      <c r="QLP552" s="40"/>
      <c r="QLQ552" s="40"/>
      <c r="QLR552" s="40"/>
      <c r="QLS552" s="40"/>
      <c r="QLT552" s="40"/>
      <c r="QLU552" s="40"/>
      <c r="QLV552" s="40"/>
      <c r="QLW552" s="40"/>
      <c r="QLX552" s="40"/>
      <c r="QLY552" s="40"/>
      <c r="QLZ552" s="40"/>
      <c r="QMA552" s="40"/>
      <c r="QMB552" s="40"/>
      <c r="QMC552" s="40"/>
      <c r="QMD552" s="40"/>
      <c r="QME552" s="40"/>
      <c r="QMF552" s="40"/>
      <c r="QMG552" s="40"/>
      <c r="QMH552" s="40"/>
      <c r="QMI552" s="40"/>
      <c r="QMJ552" s="40"/>
      <c r="QMK552" s="40"/>
      <c r="QML552" s="40"/>
      <c r="QMM552" s="40"/>
      <c r="QMN552" s="40"/>
      <c r="QMO552" s="40"/>
      <c r="QMP552" s="40"/>
      <c r="QMQ552" s="40"/>
      <c r="QMR552" s="40"/>
      <c r="QMS552" s="40"/>
      <c r="QMT552" s="40"/>
      <c r="QMU552" s="40"/>
      <c r="QMV552" s="40"/>
      <c r="QMW552" s="40"/>
      <c r="QMX552" s="40"/>
      <c r="QMY552" s="40"/>
      <c r="QMZ552" s="40"/>
      <c r="QNA552" s="40"/>
      <c r="QNB552" s="40"/>
      <c r="QNC552" s="40"/>
      <c r="QND552" s="40"/>
      <c r="QNE552" s="40"/>
      <c r="QNF552" s="40"/>
      <c r="QNG552" s="40"/>
      <c r="QNH552" s="40"/>
      <c r="QNI552" s="40"/>
      <c r="QNJ552" s="40"/>
      <c r="QNK552" s="40"/>
      <c r="QNL552" s="40"/>
      <c r="QNM552" s="40"/>
      <c r="QNN552" s="40"/>
      <c r="QNO552" s="40"/>
      <c r="QNP552" s="40"/>
      <c r="QNQ552" s="40"/>
      <c r="QNR552" s="40"/>
      <c r="QNS552" s="40"/>
      <c r="QNT552" s="40"/>
      <c r="QNU552" s="40"/>
      <c r="QNV552" s="40"/>
      <c r="QNW552" s="40"/>
      <c r="QNX552" s="40"/>
      <c r="QNY552" s="40"/>
      <c r="QNZ552" s="40"/>
      <c r="QOA552" s="40"/>
      <c r="QOB552" s="40"/>
      <c r="QOC552" s="40"/>
      <c r="QOD552" s="40"/>
      <c r="QOE552" s="40"/>
      <c r="QOF552" s="40"/>
      <c r="QOG552" s="40"/>
      <c r="QOH552" s="40"/>
      <c r="QOI552" s="40"/>
      <c r="QOJ552" s="40"/>
      <c r="QOK552" s="40"/>
      <c r="QOL552" s="40"/>
      <c r="QOM552" s="40"/>
      <c r="QON552" s="40"/>
      <c r="QOO552" s="40"/>
      <c r="QOP552" s="40"/>
      <c r="QOQ552" s="40"/>
      <c r="QOR552" s="40"/>
      <c r="QOS552" s="40"/>
      <c r="QOT552" s="40"/>
      <c r="QOU552" s="40"/>
      <c r="QOV552" s="40"/>
      <c r="QOW552" s="40"/>
      <c r="QOX552" s="40"/>
      <c r="QOY552" s="40"/>
      <c r="QOZ552" s="40"/>
      <c r="QPA552" s="40"/>
      <c r="QPB552" s="40"/>
      <c r="QPC552" s="40"/>
      <c r="QPD552" s="40"/>
      <c r="QPE552" s="40"/>
      <c r="QPF552" s="40"/>
      <c r="QPG552" s="40"/>
      <c r="QPH552" s="40"/>
      <c r="QPI552" s="40"/>
      <c r="QPJ552" s="40"/>
      <c r="QPK552" s="40"/>
      <c r="QPL552" s="40"/>
      <c r="QPM552" s="40"/>
      <c r="QPN552" s="40"/>
      <c r="QPO552" s="40"/>
      <c r="QPP552" s="40"/>
      <c r="QPQ552" s="40"/>
      <c r="QPR552" s="40"/>
      <c r="QPS552" s="40"/>
      <c r="QPT552" s="40"/>
      <c r="QPU552" s="40"/>
      <c r="QPV552" s="40"/>
      <c r="QPW552" s="40"/>
      <c r="QPX552" s="40"/>
      <c r="QPY552" s="40"/>
      <c r="QPZ552" s="40"/>
      <c r="QQA552" s="40"/>
      <c r="QQB552" s="40"/>
      <c r="QQC552" s="40"/>
      <c r="QQD552" s="40"/>
      <c r="QQE552" s="40"/>
      <c r="QQF552" s="40"/>
      <c r="QQG552" s="40"/>
      <c r="QQH552" s="40"/>
      <c r="QQI552" s="40"/>
      <c r="QQJ552" s="40"/>
      <c r="QQK552" s="40"/>
      <c r="QQL552" s="40"/>
      <c r="QQM552" s="40"/>
      <c r="QQN552" s="40"/>
      <c r="QQO552" s="40"/>
      <c r="QQP552" s="40"/>
      <c r="QQQ552" s="40"/>
      <c r="QQR552" s="40"/>
      <c r="QQS552" s="40"/>
      <c r="QQT552" s="40"/>
      <c r="QQU552" s="40"/>
      <c r="QQV552" s="40"/>
      <c r="QQW552" s="40"/>
      <c r="QQX552" s="40"/>
      <c r="QQY552" s="40"/>
      <c r="QQZ552" s="40"/>
      <c r="QRA552" s="40"/>
      <c r="QRB552" s="40"/>
      <c r="QRC552" s="40"/>
      <c r="QRD552" s="40"/>
      <c r="QRE552" s="40"/>
      <c r="QRF552" s="40"/>
      <c r="QRG552" s="40"/>
      <c r="QRH552" s="40"/>
      <c r="QRI552" s="40"/>
      <c r="QRJ552" s="40"/>
      <c r="QRK552" s="40"/>
      <c r="QRL552" s="40"/>
      <c r="QRM552" s="40"/>
      <c r="QRN552" s="40"/>
      <c r="QRO552" s="40"/>
      <c r="QRP552" s="40"/>
      <c r="QRQ552" s="40"/>
      <c r="QRR552" s="40"/>
      <c r="QRS552" s="40"/>
      <c r="QRT552" s="40"/>
      <c r="QRU552" s="40"/>
      <c r="QRV552" s="40"/>
      <c r="QRW552" s="40"/>
      <c r="QRX552" s="40"/>
      <c r="QRY552" s="40"/>
      <c r="QRZ552" s="40"/>
      <c r="QSA552" s="40"/>
      <c r="QSB552" s="40"/>
      <c r="QSC552" s="40"/>
      <c r="QSD552" s="40"/>
      <c r="QSE552" s="40"/>
      <c r="QSF552" s="40"/>
      <c r="QSG552" s="40"/>
      <c r="QSH552" s="40"/>
      <c r="QSI552" s="40"/>
      <c r="QSJ552" s="40"/>
      <c r="QSK552" s="40"/>
      <c r="QSL552" s="40"/>
      <c r="QSM552" s="40"/>
      <c r="QSN552" s="40"/>
      <c r="QSO552" s="40"/>
      <c r="QSP552" s="40"/>
      <c r="QSQ552" s="40"/>
      <c r="QSR552" s="40"/>
      <c r="QSS552" s="40"/>
      <c r="QST552" s="40"/>
      <c r="QSU552" s="40"/>
      <c r="QSV552" s="40"/>
      <c r="QSW552" s="40"/>
      <c r="QSX552" s="40"/>
      <c r="QSY552" s="40"/>
      <c r="QSZ552" s="40"/>
      <c r="QTA552" s="40"/>
      <c r="QTB552" s="40"/>
      <c r="QTC552" s="40"/>
      <c r="QTD552" s="40"/>
      <c r="QTE552" s="40"/>
      <c r="QTF552" s="40"/>
      <c r="QTG552" s="40"/>
      <c r="QTH552" s="40"/>
      <c r="QTI552" s="40"/>
      <c r="QTJ552" s="40"/>
      <c r="QTK552" s="40"/>
      <c r="QTL552" s="40"/>
      <c r="QTM552" s="40"/>
      <c r="QTN552" s="40"/>
      <c r="QTO552" s="40"/>
      <c r="QTP552" s="40"/>
      <c r="QTQ552" s="40"/>
      <c r="QTR552" s="40"/>
      <c r="QTS552" s="40"/>
      <c r="QTT552" s="40"/>
      <c r="QTU552" s="40"/>
      <c r="QTV552" s="40"/>
      <c r="QTW552" s="40"/>
      <c r="QTX552" s="40"/>
      <c r="QTY552" s="40"/>
      <c r="QTZ552" s="40"/>
      <c r="QUA552" s="40"/>
      <c r="QUB552" s="40"/>
      <c r="QUC552" s="40"/>
      <c r="QUD552" s="40"/>
      <c r="QUE552" s="40"/>
      <c r="QUF552" s="40"/>
      <c r="QUG552" s="40"/>
      <c r="QUH552" s="40"/>
      <c r="QUI552" s="40"/>
      <c r="QUJ552" s="40"/>
      <c r="QUK552" s="40"/>
      <c r="QUL552" s="40"/>
      <c r="QUM552" s="40"/>
      <c r="QUN552" s="40"/>
      <c r="QUO552" s="40"/>
      <c r="QUP552" s="40"/>
      <c r="QUQ552" s="40"/>
      <c r="QUR552" s="40"/>
      <c r="QUS552" s="40"/>
      <c r="QUT552" s="40"/>
      <c r="QUU552" s="40"/>
      <c r="QUV552" s="40"/>
      <c r="QUW552" s="40"/>
      <c r="QUX552" s="40"/>
      <c r="QUY552" s="40"/>
      <c r="QUZ552" s="40"/>
      <c r="QVA552" s="40"/>
      <c r="QVB552" s="40"/>
      <c r="QVC552" s="40"/>
      <c r="QVD552" s="40"/>
      <c r="QVE552" s="40"/>
      <c r="QVF552" s="40"/>
      <c r="QVG552" s="40"/>
      <c r="QVH552" s="40"/>
      <c r="QVI552" s="40"/>
      <c r="QVJ552" s="40"/>
      <c r="QVK552" s="40"/>
      <c r="QVL552" s="40"/>
      <c r="QVM552" s="40"/>
      <c r="QVN552" s="40"/>
      <c r="QVO552" s="40"/>
      <c r="QVP552" s="40"/>
      <c r="QVQ552" s="40"/>
      <c r="QVR552" s="40"/>
      <c r="QVS552" s="40"/>
      <c r="QVT552" s="40"/>
      <c r="QVU552" s="40"/>
      <c r="QVV552" s="40"/>
      <c r="QVW552" s="40"/>
      <c r="QVX552" s="40"/>
      <c r="QVY552" s="40"/>
      <c r="QVZ552" s="40"/>
      <c r="QWA552" s="40"/>
      <c r="QWB552" s="40"/>
      <c r="QWC552" s="40"/>
      <c r="QWD552" s="40"/>
      <c r="QWE552" s="40"/>
      <c r="QWF552" s="40"/>
      <c r="QWG552" s="40"/>
      <c r="QWH552" s="40"/>
      <c r="QWI552" s="40"/>
      <c r="QWJ552" s="40"/>
      <c r="QWK552" s="40"/>
      <c r="QWL552" s="40"/>
      <c r="QWM552" s="40"/>
      <c r="QWN552" s="40"/>
      <c r="QWO552" s="40"/>
      <c r="QWP552" s="40"/>
      <c r="QWQ552" s="40"/>
      <c r="QWR552" s="40"/>
      <c r="QWS552" s="40"/>
      <c r="QWT552" s="40"/>
      <c r="QWU552" s="40"/>
      <c r="QWV552" s="40"/>
      <c r="QWW552" s="40"/>
      <c r="QWX552" s="40"/>
      <c r="QWY552" s="40"/>
      <c r="QWZ552" s="40"/>
      <c r="QXA552" s="40"/>
      <c r="QXB552" s="40"/>
      <c r="QXC552" s="40"/>
      <c r="QXD552" s="40"/>
      <c r="QXE552" s="40"/>
      <c r="QXF552" s="40"/>
      <c r="QXG552" s="40"/>
      <c r="QXH552" s="40"/>
      <c r="QXI552" s="40"/>
      <c r="QXJ552" s="40"/>
      <c r="QXK552" s="40"/>
      <c r="QXL552" s="40"/>
      <c r="QXM552" s="40"/>
      <c r="QXN552" s="40"/>
      <c r="QXO552" s="40"/>
      <c r="QXP552" s="40"/>
      <c r="QXQ552" s="40"/>
      <c r="QXR552" s="40"/>
      <c r="QXS552" s="40"/>
      <c r="QXT552" s="40"/>
      <c r="QXU552" s="40"/>
      <c r="QXV552" s="40"/>
      <c r="QXW552" s="40"/>
      <c r="QXX552" s="40"/>
      <c r="QXY552" s="40"/>
      <c r="QXZ552" s="40"/>
      <c r="QYA552" s="40"/>
      <c r="QYB552" s="40"/>
      <c r="QYC552" s="40"/>
      <c r="QYD552" s="40"/>
      <c r="QYE552" s="40"/>
      <c r="QYF552" s="40"/>
      <c r="QYG552" s="40"/>
      <c r="QYH552" s="40"/>
      <c r="QYI552" s="40"/>
      <c r="QYJ552" s="40"/>
      <c r="QYK552" s="40"/>
      <c r="QYL552" s="40"/>
      <c r="QYM552" s="40"/>
      <c r="QYN552" s="40"/>
      <c r="QYO552" s="40"/>
      <c r="QYP552" s="40"/>
      <c r="QYQ552" s="40"/>
      <c r="QYR552" s="40"/>
      <c r="QYS552" s="40"/>
      <c r="QYT552" s="40"/>
      <c r="QYU552" s="40"/>
      <c r="QYV552" s="40"/>
      <c r="QYW552" s="40"/>
      <c r="QYX552" s="40"/>
      <c r="QYY552" s="40"/>
      <c r="QYZ552" s="40"/>
      <c r="QZA552" s="40"/>
      <c r="QZB552" s="40"/>
      <c r="QZC552" s="40"/>
      <c r="QZD552" s="40"/>
      <c r="QZE552" s="40"/>
      <c r="QZF552" s="40"/>
      <c r="QZG552" s="40"/>
      <c r="QZH552" s="40"/>
      <c r="QZI552" s="40"/>
      <c r="QZJ552" s="40"/>
      <c r="QZK552" s="40"/>
      <c r="QZL552" s="40"/>
      <c r="QZM552" s="40"/>
      <c r="QZN552" s="40"/>
      <c r="QZO552" s="40"/>
      <c r="QZP552" s="40"/>
      <c r="QZQ552" s="40"/>
      <c r="QZR552" s="40"/>
      <c r="QZS552" s="40"/>
      <c r="QZT552" s="40"/>
      <c r="QZU552" s="40"/>
      <c r="QZV552" s="40"/>
      <c r="QZW552" s="40"/>
      <c r="QZX552" s="40"/>
      <c r="QZY552" s="40"/>
      <c r="QZZ552" s="40"/>
      <c r="RAA552" s="40"/>
      <c r="RAB552" s="40"/>
      <c r="RAC552" s="40"/>
      <c r="RAD552" s="40"/>
      <c r="RAE552" s="40"/>
      <c r="RAF552" s="40"/>
      <c r="RAG552" s="40"/>
      <c r="RAH552" s="40"/>
      <c r="RAI552" s="40"/>
      <c r="RAJ552" s="40"/>
      <c r="RAK552" s="40"/>
      <c r="RAL552" s="40"/>
      <c r="RAM552" s="40"/>
      <c r="RAN552" s="40"/>
      <c r="RAO552" s="40"/>
      <c r="RAP552" s="40"/>
      <c r="RAQ552" s="40"/>
      <c r="RAR552" s="40"/>
      <c r="RAS552" s="40"/>
      <c r="RAT552" s="40"/>
      <c r="RAU552" s="40"/>
      <c r="RAV552" s="40"/>
      <c r="RAW552" s="40"/>
      <c r="RAX552" s="40"/>
      <c r="RAY552" s="40"/>
      <c r="RAZ552" s="40"/>
      <c r="RBA552" s="40"/>
      <c r="RBB552" s="40"/>
      <c r="RBC552" s="40"/>
      <c r="RBD552" s="40"/>
      <c r="RBE552" s="40"/>
      <c r="RBF552" s="40"/>
      <c r="RBG552" s="40"/>
      <c r="RBH552" s="40"/>
      <c r="RBI552" s="40"/>
      <c r="RBJ552" s="40"/>
      <c r="RBK552" s="40"/>
      <c r="RBL552" s="40"/>
      <c r="RBM552" s="40"/>
      <c r="RBN552" s="40"/>
      <c r="RBO552" s="40"/>
      <c r="RBP552" s="40"/>
      <c r="RBQ552" s="40"/>
      <c r="RBR552" s="40"/>
      <c r="RBS552" s="40"/>
      <c r="RBT552" s="40"/>
      <c r="RBU552" s="40"/>
      <c r="RBV552" s="40"/>
      <c r="RBW552" s="40"/>
      <c r="RBX552" s="40"/>
      <c r="RBY552" s="40"/>
      <c r="RBZ552" s="40"/>
      <c r="RCA552" s="40"/>
      <c r="RCB552" s="40"/>
      <c r="RCC552" s="40"/>
      <c r="RCD552" s="40"/>
      <c r="RCE552" s="40"/>
      <c r="RCF552" s="40"/>
      <c r="RCG552" s="40"/>
      <c r="RCH552" s="40"/>
      <c r="RCI552" s="40"/>
      <c r="RCJ552" s="40"/>
      <c r="RCK552" s="40"/>
      <c r="RCL552" s="40"/>
      <c r="RCM552" s="40"/>
      <c r="RCN552" s="40"/>
      <c r="RCO552" s="40"/>
      <c r="RCP552" s="40"/>
      <c r="RCQ552" s="40"/>
      <c r="RCR552" s="40"/>
      <c r="RCS552" s="40"/>
      <c r="RCT552" s="40"/>
      <c r="RCU552" s="40"/>
      <c r="RCV552" s="40"/>
      <c r="RCW552" s="40"/>
      <c r="RCX552" s="40"/>
      <c r="RCY552" s="40"/>
      <c r="RCZ552" s="40"/>
      <c r="RDA552" s="40"/>
      <c r="RDB552" s="40"/>
      <c r="RDC552" s="40"/>
      <c r="RDD552" s="40"/>
      <c r="RDE552" s="40"/>
      <c r="RDF552" s="40"/>
      <c r="RDG552" s="40"/>
      <c r="RDH552" s="40"/>
      <c r="RDI552" s="40"/>
      <c r="RDJ552" s="40"/>
      <c r="RDK552" s="40"/>
      <c r="RDL552" s="40"/>
      <c r="RDM552" s="40"/>
      <c r="RDN552" s="40"/>
      <c r="RDO552" s="40"/>
      <c r="RDP552" s="40"/>
      <c r="RDQ552" s="40"/>
      <c r="RDR552" s="40"/>
      <c r="RDS552" s="40"/>
      <c r="RDT552" s="40"/>
      <c r="RDU552" s="40"/>
      <c r="RDV552" s="40"/>
      <c r="RDW552" s="40"/>
      <c r="RDX552" s="40"/>
      <c r="RDY552" s="40"/>
      <c r="RDZ552" s="40"/>
      <c r="REA552" s="40"/>
      <c r="REB552" s="40"/>
      <c r="REC552" s="40"/>
      <c r="RED552" s="40"/>
      <c r="REE552" s="40"/>
      <c r="REF552" s="40"/>
      <c r="REG552" s="40"/>
      <c r="REH552" s="40"/>
      <c r="REI552" s="40"/>
      <c r="REJ552" s="40"/>
      <c r="REK552" s="40"/>
      <c r="REL552" s="40"/>
      <c r="REM552" s="40"/>
      <c r="REN552" s="40"/>
      <c r="REO552" s="40"/>
      <c r="REP552" s="40"/>
      <c r="REQ552" s="40"/>
      <c r="RER552" s="40"/>
      <c r="RES552" s="40"/>
      <c r="RET552" s="40"/>
      <c r="REU552" s="40"/>
      <c r="REV552" s="40"/>
      <c r="REW552" s="40"/>
      <c r="REX552" s="40"/>
      <c r="REY552" s="40"/>
      <c r="REZ552" s="40"/>
      <c r="RFA552" s="40"/>
      <c r="RFB552" s="40"/>
      <c r="RFC552" s="40"/>
      <c r="RFD552" s="40"/>
      <c r="RFE552" s="40"/>
      <c r="RFF552" s="40"/>
      <c r="RFG552" s="40"/>
      <c r="RFH552" s="40"/>
      <c r="RFI552" s="40"/>
      <c r="RFJ552" s="40"/>
      <c r="RFK552" s="40"/>
      <c r="RFL552" s="40"/>
      <c r="RFM552" s="40"/>
      <c r="RFN552" s="40"/>
      <c r="RFO552" s="40"/>
      <c r="RFP552" s="40"/>
      <c r="RFQ552" s="40"/>
      <c r="RFR552" s="40"/>
      <c r="RFS552" s="40"/>
      <c r="RFT552" s="40"/>
      <c r="RFU552" s="40"/>
      <c r="RFV552" s="40"/>
      <c r="RFW552" s="40"/>
      <c r="RFX552" s="40"/>
      <c r="RFY552" s="40"/>
      <c r="RFZ552" s="40"/>
      <c r="RGA552" s="40"/>
      <c r="RGB552" s="40"/>
      <c r="RGC552" s="40"/>
      <c r="RGD552" s="40"/>
      <c r="RGE552" s="40"/>
      <c r="RGF552" s="40"/>
      <c r="RGG552" s="40"/>
      <c r="RGH552" s="40"/>
      <c r="RGI552" s="40"/>
      <c r="RGJ552" s="40"/>
      <c r="RGK552" s="40"/>
      <c r="RGL552" s="40"/>
      <c r="RGM552" s="40"/>
      <c r="RGN552" s="40"/>
      <c r="RGO552" s="40"/>
      <c r="RGP552" s="40"/>
      <c r="RGQ552" s="40"/>
      <c r="RGR552" s="40"/>
      <c r="RGS552" s="40"/>
      <c r="RGT552" s="40"/>
      <c r="RGU552" s="40"/>
      <c r="RGV552" s="40"/>
      <c r="RGW552" s="40"/>
      <c r="RGX552" s="40"/>
      <c r="RGY552" s="40"/>
      <c r="RGZ552" s="40"/>
      <c r="RHA552" s="40"/>
      <c r="RHB552" s="40"/>
      <c r="RHC552" s="40"/>
      <c r="RHD552" s="40"/>
      <c r="RHE552" s="40"/>
      <c r="RHF552" s="40"/>
      <c r="RHG552" s="40"/>
      <c r="RHH552" s="40"/>
      <c r="RHI552" s="40"/>
      <c r="RHJ552" s="40"/>
      <c r="RHK552" s="40"/>
      <c r="RHL552" s="40"/>
      <c r="RHM552" s="40"/>
      <c r="RHN552" s="40"/>
      <c r="RHO552" s="40"/>
      <c r="RHP552" s="40"/>
      <c r="RHQ552" s="40"/>
      <c r="RHR552" s="40"/>
      <c r="RHS552" s="40"/>
      <c r="RHT552" s="40"/>
      <c r="RHU552" s="40"/>
      <c r="RHV552" s="40"/>
      <c r="RHW552" s="40"/>
      <c r="RHX552" s="40"/>
      <c r="RHY552" s="40"/>
      <c r="RHZ552" s="40"/>
      <c r="RIA552" s="40"/>
      <c r="RIB552" s="40"/>
      <c r="RIC552" s="40"/>
      <c r="RID552" s="40"/>
      <c r="RIE552" s="40"/>
      <c r="RIF552" s="40"/>
      <c r="RIG552" s="40"/>
      <c r="RIH552" s="40"/>
      <c r="RII552" s="40"/>
      <c r="RIJ552" s="40"/>
      <c r="RIK552" s="40"/>
      <c r="RIL552" s="40"/>
      <c r="RIM552" s="40"/>
      <c r="RIN552" s="40"/>
      <c r="RIO552" s="40"/>
      <c r="RIP552" s="40"/>
      <c r="RIQ552" s="40"/>
      <c r="RIR552" s="40"/>
      <c r="RIS552" s="40"/>
      <c r="RIT552" s="40"/>
      <c r="RIU552" s="40"/>
      <c r="RIV552" s="40"/>
      <c r="RIW552" s="40"/>
      <c r="RIX552" s="40"/>
      <c r="RIY552" s="40"/>
      <c r="RIZ552" s="40"/>
      <c r="RJA552" s="40"/>
      <c r="RJB552" s="40"/>
      <c r="RJC552" s="40"/>
      <c r="RJD552" s="40"/>
      <c r="RJE552" s="40"/>
      <c r="RJF552" s="40"/>
      <c r="RJG552" s="40"/>
      <c r="RJH552" s="40"/>
      <c r="RJI552" s="40"/>
      <c r="RJJ552" s="40"/>
      <c r="RJK552" s="40"/>
      <c r="RJL552" s="40"/>
      <c r="RJM552" s="40"/>
      <c r="RJN552" s="40"/>
      <c r="RJO552" s="40"/>
      <c r="RJP552" s="40"/>
      <c r="RJQ552" s="40"/>
      <c r="RJR552" s="40"/>
      <c r="RJS552" s="40"/>
      <c r="RJT552" s="40"/>
      <c r="RJU552" s="40"/>
      <c r="RJV552" s="40"/>
      <c r="RJW552" s="40"/>
      <c r="RJX552" s="40"/>
      <c r="RJY552" s="40"/>
      <c r="RJZ552" s="40"/>
      <c r="RKA552" s="40"/>
      <c r="RKB552" s="40"/>
      <c r="RKC552" s="40"/>
      <c r="RKD552" s="40"/>
      <c r="RKE552" s="40"/>
      <c r="RKF552" s="40"/>
      <c r="RKG552" s="40"/>
      <c r="RKH552" s="40"/>
      <c r="RKI552" s="40"/>
      <c r="RKJ552" s="40"/>
      <c r="RKK552" s="40"/>
      <c r="RKL552" s="40"/>
      <c r="RKM552" s="40"/>
      <c r="RKN552" s="40"/>
      <c r="RKO552" s="40"/>
      <c r="RKP552" s="40"/>
      <c r="RKQ552" s="40"/>
      <c r="RKR552" s="40"/>
      <c r="RKS552" s="40"/>
      <c r="RKT552" s="40"/>
      <c r="RKU552" s="40"/>
      <c r="RKV552" s="40"/>
      <c r="RKW552" s="40"/>
      <c r="RKX552" s="40"/>
      <c r="RKY552" s="40"/>
      <c r="RKZ552" s="40"/>
      <c r="RLA552" s="40"/>
      <c r="RLB552" s="40"/>
      <c r="RLC552" s="40"/>
      <c r="RLD552" s="40"/>
      <c r="RLE552" s="40"/>
      <c r="RLF552" s="40"/>
      <c r="RLG552" s="40"/>
      <c r="RLH552" s="40"/>
      <c r="RLI552" s="40"/>
      <c r="RLJ552" s="40"/>
      <c r="RLK552" s="40"/>
      <c r="RLL552" s="40"/>
      <c r="RLM552" s="40"/>
      <c r="RLN552" s="40"/>
      <c r="RLO552" s="40"/>
      <c r="RLP552" s="40"/>
      <c r="RLQ552" s="40"/>
      <c r="RLR552" s="40"/>
      <c r="RLS552" s="40"/>
      <c r="RLT552" s="40"/>
      <c r="RLU552" s="40"/>
      <c r="RLV552" s="40"/>
      <c r="RLW552" s="40"/>
      <c r="RLX552" s="40"/>
      <c r="RLY552" s="40"/>
      <c r="RLZ552" s="40"/>
      <c r="RMA552" s="40"/>
      <c r="RMB552" s="40"/>
      <c r="RMC552" s="40"/>
      <c r="RMD552" s="40"/>
      <c r="RME552" s="40"/>
      <c r="RMF552" s="40"/>
      <c r="RMG552" s="40"/>
      <c r="RMH552" s="40"/>
      <c r="RMI552" s="40"/>
      <c r="RMJ552" s="40"/>
      <c r="RMK552" s="40"/>
      <c r="RML552" s="40"/>
      <c r="RMM552" s="40"/>
      <c r="RMN552" s="40"/>
      <c r="RMO552" s="40"/>
      <c r="RMP552" s="40"/>
      <c r="RMQ552" s="40"/>
      <c r="RMR552" s="40"/>
      <c r="RMS552" s="40"/>
      <c r="RMT552" s="40"/>
      <c r="RMU552" s="40"/>
      <c r="RMV552" s="40"/>
      <c r="RMW552" s="40"/>
      <c r="RMX552" s="40"/>
      <c r="RMY552" s="40"/>
      <c r="RMZ552" s="40"/>
      <c r="RNA552" s="40"/>
      <c r="RNB552" s="40"/>
      <c r="RNC552" s="40"/>
      <c r="RND552" s="40"/>
      <c r="RNE552" s="40"/>
      <c r="RNF552" s="40"/>
      <c r="RNG552" s="40"/>
      <c r="RNH552" s="40"/>
      <c r="RNI552" s="40"/>
      <c r="RNJ552" s="40"/>
      <c r="RNK552" s="40"/>
      <c r="RNL552" s="40"/>
      <c r="RNM552" s="40"/>
      <c r="RNN552" s="40"/>
      <c r="RNO552" s="40"/>
      <c r="RNP552" s="40"/>
      <c r="RNQ552" s="40"/>
      <c r="RNR552" s="40"/>
      <c r="RNS552" s="40"/>
      <c r="RNT552" s="40"/>
      <c r="RNU552" s="40"/>
      <c r="RNV552" s="40"/>
      <c r="RNW552" s="40"/>
      <c r="RNX552" s="40"/>
      <c r="RNY552" s="40"/>
      <c r="RNZ552" s="40"/>
      <c r="ROA552" s="40"/>
      <c r="ROB552" s="40"/>
      <c r="ROC552" s="40"/>
      <c r="ROD552" s="40"/>
      <c r="ROE552" s="40"/>
      <c r="ROF552" s="40"/>
      <c r="ROG552" s="40"/>
      <c r="ROH552" s="40"/>
      <c r="ROI552" s="40"/>
      <c r="ROJ552" s="40"/>
      <c r="ROK552" s="40"/>
      <c r="ROL552" s="40"/>
      <c r="ROM552" s="40"/>
      <c r="RON552" s="40"/>
      <c r="ROO552" s="40"/>
      <c r="ROP552" s="40"/>
      <c r="ROQ552" s="40"/>
      <c r="ROR552" s="40"/>
      <c r="ROS552" s="40"/>
      <c r="ROT552" s="40"/>
      <c r="ROU552" s="40"/>
      <c r="ROV552" s="40"/>
      <c r="ROW552" s="40"/>
      <c r="ROX552" s="40"/>
      <c r="ROY552" s="40"/>
      <c r="ROZ552" s="40"/>
      <c r="RPA552" s="40"/>
      <c r="RPB552" s="40"/>
      <c r="RPC552" s="40"/>
      <c r="RPD552" s="40"/>
      <c r="RPE552" s="40"/>
      <c r="RPF552" s="40"/>
      <c r="RPG552" s="40"/>
      <c r="RPH552" s="40"/>
      <c r="RPI552" s="40"/>
      <c r="RPJ552" s="40"/>
      <c r="RPK552" s="40"/>
      <c r="RPL552" s="40"/>
      <c r="RPM552" s="40"/>
      <c r="RPN552" s="40"/>
      <c r="RPO552" s="40"/>
      <c r="RPP552" s="40"/>
      <c r="RPQ552" s="40"/>
      <c r="RPR552" s="40"/>
      <c r="RPS552" s="40"/>
      <c r="RPT552" s="40"/>
      <c r="RPU552" s="40"/>
      <c r="RPV552" s="40"/>
      <c r="RPW552" s="40"/>
      <c r="RPX552" s="40"/>
      <c r="RPY552" s="40"/>
      <c r="RPZ552" s="40"/>
      <c r="RQA552" s="40"/>
      <c r="RQB552" s="40"/>
      <c r="RQC552" s="40"/>
      <c r="RQD552" s="40"/>
      <c r="RQE552" s="40"/>
      <c r="RQF552" s="40"/>
      <c r="RQG552" s="40"/>
      <c r="RQH552" s="40"/>
      <c r="RQI552" s="40"/>
      <c r="RQJ552" s="40"/>
      <c r="RQK552" s="40"/>
      <c r="RQL552" s="40"/>
      <c r="RQM552" s="40"/>
      <c r="RQN552" s="40"/>
      <c r="RQO552" s="40"/>
      <c r="RQP552" s="40"/>
      <c r="RQQ552" s="40"/>
      <c r="RQR552" s="40"/>
      <c r="RQS552" s="40"/>
      <c r="RQT552" s="40"/>
      <c r="RQU552" s="40"/>
      <c r="RQV552" s="40"/>
      <c r="RQW552" s="40"/>
      <c r="RQX552" s="40"/>
      <c r="RQY552" s="40"/>
      <c r="RQZ552" s="40"/>
      <c r="RRA552" s="40"/>
      <c r="RRB552" s="40"/>
      <c r="RRC552" s="40"/>
      <c r="RRD552" s="40"/>
      <c r="RRE552" s="40"/>
      <c r="RRF552" s="40"/>
      <c r="RRG552" s="40"/>
      <c r="RRH552" s="40"/>
      <c r="RRI552" s="40"/>
      <c r="RRJ552" s="40"/>
      <c r="RRK552" s="40"/>
      <c r="RRL552" s="40"/>
      <c r="RRM552" s="40"/>
      <c r="RRN552" s="40"/>
      <c r="RRO552" s="40"/>
      <c r="RRP552" s="40"/>
      <c r="RRQ552" s="40"/>
      <c r="RRR552" s="40"/>
      <c r="RRS552" s="40"/>
      <c r="RRT552" s="40"/>
      <c r="RRU552" s="40"/>
      <c r="RRV552" s="40"/>
      <c r="RRW552" s="40"/>
      <c r="RRX552" s="40"/>
      <c r="RRY552" s="40"/>
      <c r="RRZ552" s="40"/>
      <c r="RSA552" s="40"/>
      <c r="RSB552" s="40"/>
      <c r="RSC552" s="40"/>
      <c r="RSD552" s="40"/>
      <c r="RSE552" s="40"/>
      <c r="RSF552" s="40"/>
      <c r="RSG552" s="40"/>
      <c r="RSH552" s="40"/>
      <c r="RSI552" s="40"/>
      <c r="RSJ552" s="40"/>
      <c r="RSK552" s="40"/>
      <c r="RSL552" s="40"/>
      <c r="RSM552" s="40"/>
      <c r="RSN552" s="40"/>
      <c r="RSO552" s="40"/>
      <c r="RSP552" s="40"/>
      <c r="RSQ552" s="40"/>
      <c r="RSR552" s="40"/>
      <c r="RSS552" s="40"/>
      <c r="RST552" s="40"/>
      <c r="RSU552" s="40"/>
      <c r="RSV552" s="40"/>
      <c r="RSW552" s="40"/>
      <c r="RSX552" s="40"/>
      <c r="RSY552" s="40"/>
      <c r="RSZ552" s="40"/>
      <c r="RTA552" s="40"/>
      <c r="RTB552" s="40"/>
      <c r="RTC552" s="40"/>
      <c r="RTD552" s="40"/>
      <c r="RTE552" s="40"/>
      <c r="RTF552" s="40"/>
      <c r="RTG552" s="40"/>
      <c r="RTH552" s="40"/>
      <c r="RTI552" s="40"/>
      <c r="RTJ552" s="40"/>
      <c r="RTK552" s="40"/>
      <c r="RTL552" s="40"/>
      <c r="RTM552" s="40"/>
      <c r="RTN552" s="40"/>
      <c r="RTO552" s="40"/>
      <c r="RTP552" s="40"/>
      <c r="RTQ552" s="40"/>
      <c r="RTR552" s="40"/>
      <c r="RTS552" s="40"/>
      <c r="RTT552" s="40"/>
      <c r="RTU552" s="40"/>
      <c r="RTV552" s="40"/>
      <c r="RTW552" s="40"/>
      <c r="RTX552" s="40"/>
      <c r="RTY552" s="40"/>
      <c r="RTZ552" s="40"/>
      <c r="RUA552" s="40"/>
      <c r="RUB552" s="40"/>
      <c r="RUC552" s="40"/>
      <c r="RUD552" s="40"/>
      <c r="RUE552" s="40"/>
      <c r="RUF552" s="40"/>
      <c r="RUG552" s="40"/>
      <c r="RUH552" s="40"/>
      <c r="RUI552" s="40"/>
      <c r="RUJ552" s="40"/>
      <c r="RUK552" s="40"/>
      <c r="RUL552" s="40"/>
      <c r="RUM552" s="40"/>
      <c r="RUN552" s="40"/>
      <c r="RUO552" s="40"/>
      <c r="RUP552" s="40"/>
      <c r="RUQ552" s="40"/>
      <c r="RUR552" s="40"/>
      <c r="RUS552" s="40"/>
      <c r="RUT552" s="40"/>
      <c r="RUU552" s="40"/>
      <c r="RUV552" s="40"/>
      <c r="RUW552" s="40"/>
      <c r="RUX552" s="40"/>
      <c r="RUY552" s="40"/>
      <c r="RUZ552" s="40"/>
      <c r="RVA552" s="40"/>
      <c r="RVB552" s="40"/>
      <c r="RVC552" s="40"/>
      <c r="RVD552" s="40"/>
      <c r="RVE552" s="40"/>
      <c r="RVF552" s="40"/>
      <c r="RVG552" s="40"/>
      <c r="RVH552" s="40"/>
      <c r="RVI552" s="40"/>
      <c r="RVJ552" s="40"/>
      <c r="RVK552" s="40"/>
      <c r="RVL552" s="40"/>
      <c r="RVM552" s="40"/>
      <c r="RVN552" s="40"/>
      <c r="RVO552" s="40"/>
      <c r="RVP552" s="40"/>
      <c r="RVQ552" s="40"/>
      <c r="RVR552" s="40"/>
      <c r="RVS552" s="40"/>
      <c r="RVT552" s="40"/>
      <c r="RVU552" s="40"/>
      <c r="RVV552" s="40"/>
      <c r="RVW552" s="40"/>
      <c r="RVX552" s="40"/>
      <c r="RVY552" s="40"/>
      <c r="RVZ552" s="40"/>
      <c r="RWA552" s="40"/>
      <c r="RWB552" s="40"/>
      <c r="RWC552" s="40"/>
      <c r="RWD552" s="40"/>
      <c r="RWE552" s="40"/>
      <c r="RWF552" s="40"/>
      <c r="RWG552" s="40"/>
      <c r="RWH552" s="40"/>
      <c r="RWI552" s="40"/>
      <c r="RWJ552" s="40"/>
      <c r="RWK552" s="40"/>
      <c r="RWL552" s="40"/>
      <c r="RWM552" s="40"/>
      <c r="RWN552" s="40"/>
      <c r="RWO552" s="40"/>
      <c r="RWP552" s="40"/>
      <c r="RWQ552" s="40"/>
      <c r="RWR552" s="40"/>
      <c r="RWS552" s="40"/>
      <c r="RWT552" s="40"/>
      <c r="RWU552" s="40"/>
      <c r="RWV552" s="40"/>
      <c r="RWW552" s="40"/>
      <c r="RWX552" s="40"/>
      <c r="RWY552" s="40"/>
      <c r="RWZ552" s="40"/>
      <c r="RXA552" s="40"/>
      <c r="RXB552" s="40"/>
      <c r="RXC552" s="40"/>
      <c r="RXD552" s="40"/>
      <c r="RXE552" s="40"/>
      <c r="RXF552" s="40"/>
      <c r="RXG552" s="40"/>
      <c r="RXH552" s="40"/>
      <c r="RXI552" s="40"/>
      <c r="RXJ552" s="40"/>
      <c r="RXK552" s="40"/>
      <c r="RXL552" s="40"/>
      <c r="RXM552" s="40"/>
      <c r="RXN552" s="40"/>
      <c r="RXO552" s="40"/>
      <c r="RXP552" s="40"/>
      <c r="RXQ552" s="40"/>
      <c r="RXR552" s="40"/>
      <c r="RXS552" s="40"/>
      <c r="RXT552" s="40"/>
      <c r="RXU552" s="40"/>
      <c r="RXV552" s="40"/>
      <c r="RXW552" s="40"/>
      <c r="RXX552" s="40"/>
      <c r="RXY552" s="40"/>
      <c r="RXZ552" s="40"/>
      <c r="RYA552" s="40"/>
      <c r="RYB552" s="40"/>
      <c r="RYC552" s="40"/>
      <c r="RYD552" s="40"/>
      <c r="RYE552" s="40"/>
      <c r="RYF552" s="40"/>
      <c r="RYG552" s="40"/>
      <c r="RYH552" s="40"/>
      <c r="RYI552" s="40"/>
      <c r="RYJ552" s="40"/>
      <c r="RYK552" s="40"/>
      <c r="RYL552" s="40"/>
      <c r="RYM552" s="40"/>
      <c r="RYN552" s="40"/>
      <c r="RYO552" s="40"/>
      <c r="RYP552" s="40"/>
      <c r="RYQ552" s="40"/>
      <c r="RYR552" s="40"/>
      <c r="RYS552" s="40"/>
      <c r="RYT552" s="40"/>
      <c r="RYU552" s="40"/>
      <c r="RYV552" s="40"/>
      <c r="RYW552" s="40"/>
      <c r="RYX552" s="40"/>
      <c r="RYY552" s="40"/>
      <c r="RYZ552" s="40"/>
      <c r="RZA552" s="40"/>
      <c r="RZB552" s="40"/>
      <c r="RZC552" s="40"/>
      <c r="RZD552" s="40"/>
      <c r="RZE552" s="40"/>
      <c r="RZF552" s="40"/>
      <c r="RZG552" s="40"/>
      <c r="RZH552" s="40"/>
      <c r="RZI552" s="40"/>
      <c r="RZJ552" s="40"/>
      <c r="RZK552" s="40"/>
      <c r="RZL552" s="40"/>
      <c r="RZM552" s="40"/>
      <c r="RZN552" s="40"/>
      <c r="RZO552" s="40"/>
      <c r="RZP552" s="40"/>
      <c r="RZQ552" s="40"/>
      <c r="RZR552" s="40"/>
      <c r="RZS552" s="40"/>
      <c r="RZT552" s="40"/>
      <c r="RZU552" s="40"/>
      <c r="RZV552" s="40"/>
      <c r="RZW552" s="40"/>
      <c r="RZX552" s="40"/>
      <c r="RZY552" s="40"/>
      <c r="RZZ552" s="40"/>
      <c r="SAA552" s="40"/>
      <c r="SAB552" s="40"/>
      <c r="SAC552" s="40"/>
      <c r="SAD552" s="40"/>
      <c r="SAE552" s="40"/>
      <c r="SAF552" s="40"/>
      <c r="SAG552" s="40"/>
      <c r="SAH552" s="40"/>
      <c r="SAI552" s="40"/>
      <c r="SAJ552" s="40"/>
      <c r="SAK552" s="40"/>
      <c r="SAL552" s="40"/>
      <c r="SAM552" s="40"/>
      <c r="SAN552" s="40"/>
      <c r="SAO552" s="40"/>
      <c r="SAP552" s="40"/>
      <c r="SAQ552" s="40"/>
      <c r="SAR552" s="40"/>
      <c r="SAS552" s="40"/>
      <c r="SAT552" s="40"/>
      <c r="SAU552" s="40"/>
      <c r="SAV552" s="40"/>
      <c r="SAW552" s="40"/>
      <c r="SAX552" s="40"/>
      <c r="SAY552" s="40"/>
      <c r="SAZ552" s="40"/>
      <c r="SBA552" s="40"/>
      <c r="SBB552" s="40"/>
      <c r="SBC552" s="40"/>
      <c r="SBD552" s="40"/>
      <c r="SBE552" s="40"/>
      <c r="SBF552" s="40"/>
      <c r="SBG552" s="40"/>
      <c r="SBH552" s="40"/>
      <c r="SBI552" s="40"/>
      <c r="SBJ552" s="40"/>
      <c r="SBK552" s="40"/>
      <c r="SBL552" s="40"/>
      <c r="SBM552" s="40"/>
      <c r="SBN552" s="40"/>
      <c r="SBO552" s="40"/>
      <c r="SBP552" s="40"/>
      <c r="SBQ552" s="40"/>
      <c r="SBR552" s="40"/>
      <c r="SBS552" s="40"/>
      <c r="SBT552" s="40"/>
      <c r="SBU552" s="40"/>
      <c r="SBV552" s="40"/>
      <c r="SBW552" s="40"/>
      <c r="SBX552" s="40"/>
      <c r="SBY552" s="40"/>
      <c r="SBZ552" s="40"/>
      <c r="SCA552" s="40"/>
      <c r="SCB552" s="40"/>
      <c r="SCC552" s="40"/>
      <c r="SCD552" s="40"/>
      <c r="SCE552" s="40"/>
      <c r="SCF552" s="40"/>
      <c r="SCG552" s="40"/>
      <c r="SCH552" s="40"/>
      <c r="SCI552" s="40"/>
      <c r="SCJ552" s="40"/>
      <c r="SCK552" s="40"/>
      <c r="SCL552" s="40"/>
      <c r="SCM552" s="40"/>
      <c r="SCN552" s="40"/>
      <c r="SCO552" s="40"/>
      <c r="SCP552" s="40"/>
      <c r="SCQ552" s="40"/>
      <c r="SCR552" s="40"/>
      <c r="SCS552" s="40"/>
      <c r="SCT552" s="40"/>
      <c r="SCU552" s="40"/>
      <c r="SCV552" s="40"/>
      <c r="SCW552" s="40"/>
      <c r="SCX552" s="40"/>
      <c r="SCY552" s="40"/>
      <c r="SCZ552" s="40"/>
      <c r="SDA552" s="40"/>
      <c r="SDB552" s="40"/>
      <c r="SDC552" s="40"/>
      <c r="SDD552" s="40"/>
      <c r="SDE552" s="40"/>
      <c r="SDF552" s="40"/>
      <c r="SDG552" s="40"/>
      <c r="SDH552" s="40"/>
      <c r="SDI552" s="40"/>
      <c r="SDJ552" s="40"/>
      <c r="SDK552" s="40"/>
      <c r="SDL552" s="40"/>
      <c r="SDM552" s="40"/>
      <c r="SDN552" s="40"/>
      <c r="SDO552" s="40"/>
      <c r="SDP552" s="40"/>
      <c r="SDQ552" s="40"/>
      <c r="SDR552" s="40"/>
      <c r="SDS552" s="40"/>
      <c r="SDT552" s="40"/>
      <c r="SDU552" s="40"/>
      <c r="SDV552" s="40"/>
      <c r="SDW552" s="40"/>
      <c r="SDX552" s="40"/>
      <c r="SDY552" s="40"/>
      <c r="SDZ552" s="40"/>
      <c r="SEA552" s="40"/>
      <c r="SEB552" s="40"/>
      <c r="SEC552" s="40"/>
      <c r="SED552" s="40"/>
      <c r="SEE552" s="40"/>
      <c r="SEF552" s="40"/>
      <c r="SEG552" s="40"/>
      <c r="SEH552" s="40"/>
      <c r="SEI552" s="40"/>
      <c r="SEJ552" s="40"/>
      <c r="SEK552" s="40"/>
      <c r="SEL552" s="40"/>
      <c r="SEM552" s="40"/>
      <c r="SEN552" s="40"/>
      <c r="SEO552" s="40"/>
      <c r="SEP552" s="40"/>
      <c r="SEQ552" s="40"/>
      <c r="SER552" s="40"/>
      <c r="SES552" s="40"/>
      <c r="SET552" s="40"/>
      <c r="SEU552" s="40"/>
      <c r="SEV552" s="40"/>
      <c r="SEW552" s="40"/>
      <c r="SEX552" s="40"/>
      <c r="SEY552" s="40"/>
      <c r="SEZ552" s="40"/>
      <c r="SFA552" s="40"/>
      <c r="SFB552" s="40"/>
      <c r="SFC552" s="40"/>
      <c r="SFD552" s="40"/>
      <c r="SFE552" s="40"/>
      <c r="SFF552" s="40"/>
      <c r="SFG552" s="40"/>
      <c r="SFH552" s="40"/>
      <c r="SFI552" s="40"/>
      <c r="SFJ552" s="40"/>
      <c r="SFK552" s="40"/>
      <c r="SFL552" s="40"/>
      <c r="SFM552" s="40"/>
      <c r="SFN552" s="40"/>
      <c r="SFO552" s="40"/>
      <c r="SFP552" s="40"/>
      <c r="SFQ552" s="40"/>
      <c r="SFR552" s="40"/>
      <c r="SFS552" s="40"/>
      <c r="SFT552" s="40"/>
      <c r="SFU552" s="40"/>
      <c r="SFV552" s="40"/>
      <c r="SFW552" s="40"/>
      <c r="SFX552" s="40"/>
      <c r="SFY552" s="40"/>
      <c r="SFZ552" s="40"/>
      <c r="SGA552" s="40"/>
      <c r="SGB552" s="40"/>
      <c r="SGC552" s="40"/>
      <c r="SGD552" s="40"/>
      <c r="SGE552" s="40"/>
      <c r="SGF552" s="40"/>
      <c r="SGG552" s="40"/>
      <c r="SGH552" s="40"/>
      <c r="SGI552" s="40"/>
      <c r="SGJ552" s="40"/>
      <c r="SGK552" s="40"/>
      <c r="SGL552" s="40"/>
      <c r="SGM552" s="40"/>
      <c r="SGN552" s="40"/>
      <c r="SGO552" s="40"/>
      <c r="SGP552" s="40"/>
      <c r="SGQ552" s="40"/>
      <c r="SGR552" s="40"/>
      <c r="SGS552" s="40"/>
      <c r="SGT552" s="40"/>
      <c r="SGU552" s="40"/>
      <c r="SGV552" s="40"/>
      <c r="SGW552" s="40"/>
      <c r="SGX552" s="40"/>
      <c r="SGY552" s="40"/>
      <c r="SGZ552" s="40"/>
      <c r="SHA552" s="40"/>
      <c r="SHB552" s="40"/>
      <c r="SHC552" s="40"/>
      <c r="SHD552" s="40"/>
      <c r="SHE552" s="40"/>
      <c r="SHF552" s="40"/>
      <c r="SHG552" s="40"/>
      <c r="SHH552" s="40"/>
      <c r="SHI552" s="40"/>
      <c r="SHJ552" s="40"/>
      <c r="SHK552" s="40"/>
      <c r="SHL552" s="40"/>
      <c r="SHM552" s="40"/>
      <c r="SHN552" s="40"/>
      <c r="SHO552" s="40"/>
      <c r="SHP552" s="40"/>
      <c r="SHQ552" s="40"/>
      <c r="SHR552" s="40"/>
      <c r="SHS552" s="40"/>
      <c r="SHT552" s="40"/>
      <c r="SHU552" s="40"/>
      <c r="SHV552" s="40"/>
      <c r="SHW552" s="40"/>
      <c r="SHX552" s="40"/>
      <c r="SHY552" s="40"/>
      <c r="SHZ552" s="40"/>
      <c r="SIA552" s="40"/>
      <c r="SIB552" s="40"/>
      <c r="SIC552" s="40"/>
      <c r="SID552" s="40"/>
      <c r="SIE552" s="40"/>
      <c r="SIF552" s="40"/>
      <c r="SIG552" s="40"/>
      <c r="SIH552" s="40"/>
      <c r="SII552" s="40"/>
      <c r="SIJ552" s="40"/>
      <c r="SIK552" s="40"/>
      <c r="SIL552" s="40"/>
      <c r="SIM552" s="40"/>
      <c r="SIN552" s="40"/>
      <c r="SIO552" s="40"/>
      <c r="SIP552" s="40"/>
      <c r="SIQ552" s="40"/>
      <c r="SIR552" s="40"/>
      <c r="SIS552" s="40"/>
      <c r="SIT552" s="40"/>
      <c r="SIU552" s="40"/>
      <c r="SIV552" s="40"/>
      <c r="SIW552" s="40"/>
      <c r="SIX552" s="40"/>
      <c r="SIY552" s="40"/>
      <c r="SIZ552" s="40"/>
      <c r="SJA552" s="40"/>
      <c r="SJB552" s="40"/>
      <c r="SJC552" s="40"/>
      <c r="SJD552" s="40"/>
      <c r="SJE552" s="40"/>
      <c r="SJF552" s="40"/>
      <c r="SJG552" s="40"/>
      <c r="SJH552" s="40"/>
      <c r="SJI552" s="40"/>
      <c r="SJJ552" s="40"/>
      <c r="SJK552" s="40"/>
      <c r="SJL552" s="40"/>
      <c r="SJM552" s="40"/>
      <c r="SJN552" s="40"/>
      <c r="SJO552" s="40"/>
      <c r="SJP552" s="40"/>
      <c r="SJQ552" s="40"/>
      <c r="SJR552" s="40"/>
      <c r="SJS552" s="40"/>
      <c r="SJT552" s="40"/>
      <c r="SJU552" s="40"/>
      <c r="SJV552" s="40"/>
      <c r="SJW552" s="40"/>
      <c r="SJX552" s="40"/>
      <c r="SJY552" s="40"/>
      <c r="SJZ552" s="40"/>
      <c r="SKA552" s="40"/>
      <c r="SKB552" s="40"/>
      <c r="SKC552" s="40"/>
      <c r="SKD552" s="40"/>
      <c r="SKE552" s="40"/>
      <c r="SKF552" s="40"/>
      <c r="SKG552" s="40"/>
      <c r="SKH552" s="40"/>
      <c r="SKI552" s="40"/>
      <c r="SKJ552" s="40"/>
      <c r="SKK552" s="40"/>
      <c r="SKL552" s="40"/>
      <c r="SKM552" s="40"/>
      <c r="SKN552" s="40"/>
      <c r="SKO552" s="40"/>
      <c r="SKP552" s="40"/>
      <c r="SKQ552" s="40"/>
      <c r="SKR552" s="40"/>
      <c r="SKS552" s="40"/>
      <c r="SKT552" s="40"/>
      <c r="SKU552" s="40"/>
      <c r="SKV552" s="40"/>
      <c r="SKW552" s="40"/>
      <c r="SKX552" s="40"/>
      <c r="SKY552" s="40"/>
      <c r="SKZ552" s="40"/>
      <c r="SLA552" s="40"/>
      <c r="SLB552" s="40"/>
      <c r="SLC552" s="40"/>
      <c r="SLD552" s="40"/>
      <c r="SLE552" s="40"/>
      <c r="SLF552" s="40"/>
      <c r="SLG552" s="40"/>
      <c r="SLH552" s="40"/>
      <c r="SLI552" s="40"/>
      <c r="SLJ552" s="40"/>
      <c r="SLK552" s="40"/>
      <c r="SLL552" s="40"/>
      <c r="SLM552" s="40"/>
      <c r="SLN552" s="40"/>
      <c r="SLO552" s="40"/>
      <c r="SLP552" s="40"/>
      <c r="SLQ552" s="40"/>
      <c r="SLR552" s="40"/>
      <c r="SLS552" s="40"/>
      <c r="SLT552" s="40"/>
      <c r="SLU552" s="40"/>
      <c r="SLV552" s="40"/>
      <c r="SLW552" s="40"/>
      <c r="SLX552" s="40"/>
      <c r="SLY552" s="40"/>
      <c r="SLZ552" s="40"/>
      <c r="SMA552" s="40"/>
      <c r="SMB552" s="40"/>
      <c r="SMC552" s="40"/>
      <c r="SMD552" s="40"/>
      <c r="SME552" s="40"/>
      <c r="SMF552" s="40"/>
      <c r="SMG552" s="40"/>
      <c r="SMH552" s="40"/>
      <c r="SMI552" s="40"/>
      <c r="SMJ552" s="40"/>
      <c r="SMK552" s="40"/>
      <c r="SML552" s="40"/>
      <c r="SMM552" s="40"/>
      <c r="SMN552" s="40"/>
      <c r="SMO552" s="40"/>
      <c r="SMP552" s="40"/>
      <c r="SMQ552" s="40"/>
      <c r="SMR552" s="40"/>
      <c r="SMS552" s="40"/>
      <c r="SMT552" s="40"/>
      <c r="SMU552" s="40"/>
      <c r="SMV552" s="40"/>
      <c r="SMW552" s="40"/>
      <c r="SMX552" s="40"/>
      <c r="SMY552" s="40"/>
      <c r="SMZ552" s="40"/>
      <c r="SNA552" s="40"/>
      <c r="SNB552" s="40"/>
      <c r="SNC552" s="40"/>
      <c r="SND552" s="40"/>
      <c r="SNE552" s="40"/>
      <c r="SNF552" s="40"/>
      <c r="SNG552" s="40"/>
      <c r="SNH552" s="40"/>
      <c r="SNI552" s="40"/>
      <c r="SNJ552" s="40"/>
      <c r="SNK552" s="40"/>
      <c r="SNL552" s="40"/>
      <c r="SNM552" s="40"/>
      <c r="SNN552" s="40"/>
      <c r="SNO552" s="40"/>
      <c r="SNP552" s="40"/>
      <c r="SNQ552" s="40"/>
      <c r="SNR552" s="40"/>
      <c r="SNS552" s="40"/>
      <c r="SNT552" s="40"/>
      <c r="SNU552" s="40"/>
      <c r="SNV552" s="40"/>
      <c r="SNW552" s="40"/>
      <c r="SNX552" s="40"/>
      <c r="SNY552" s="40"/>
      <c r="SNZ552" s="40"/>
      <c r="SOA552" s="40"/>
      <c r="SOB552" s="40"/>
      <c r="SOC552" s="40"/>
      <c r="SOD552" s="40"/>
      <c r="SOE552" s="40"/>
      <c r="SOF552" s="40"/>
      <c r="SOG552" s="40"/>
      <c r="SOH552" s="40"/>
      <c r="SOI552" s="40"/>
      <c r="SOJ552" s="40"/>
      <c r="SOK552" s="40"/>
      <c r="SOL552" s="40"/>
      <c r="SOM552" s="40"/>
      <c r="SON552" s="40"/>
      <c r="SOO552" s="40"/>
      <c r="SOP552" s="40"/>
      <c r="SOQ552" s="40"/>
      <c r="SOR552" s="40"/>
      <c r="SOS552" s="40"/>
      <c r="SOT552" s="40"/>
      <c r="SOU552" s="40"/>
      <c r="SOV552" s="40"/>
      <c r="SOW552" s="40"/>
      <c r="SOX552" s="40"/>
      <c r="SOY552" s="40"/>
      <c r="SOZ552" s="40"/>
      <c r="SPA552" s="40"/>
      <c r="SPB552" s="40"/>
      <c r="SPC552" s="40"/>
      <c r="SPD552" s="40"/>
      <c r="SPE552" s="40"/>
      <c r="SPF552" s="40"/>
      <c r="SPG552" s="40"/>
      <c r="SPH552" s="40"/>
      <c r="SPI552" s="40"/>
      <c r="SPJ552" s="40"/>
      <c r="SPK552" s="40"/>
      <c r="SPL552" s="40"/>
      <c r="SPM552" s="40"/>
      <c r="SPN552" s="40"/>
      <c r="SPO552" s="40"/>
      <c r="SPP552" s="40"/>
      <c r="SPQ552" s="40"/>
      <c r="SPR552" s="40"/>
      <c r="SPS552" s="40"/>
      <c r="SPT552" s="40"/>
      <c r="SPU552" s="40"/>
      <c r="SPV552" s="40"/>
      <c r="SPW552" s="40"/>
      <c r="SPX552" s="40"/>
      <c r="SPY552" s="40"/>
      <c r="SPZ552" s="40"/>
      <c r="SQA552" s="40"/>
      <c r="SQB552" s="40"/>
      <c r="SQC552" s="40"/>
      <c r="SQD552" s="40"/>
      <c r="SQE552" s="40"/>
      <c r="SQF552" s="40"/>
      <c r="SQG552" s="40"/>
      <c r="SQH552" s="40"/>
      <c r="SQI552" s="40"/>
      <c r="SQJ552" s="40"/>
      <c r="SQK552" s="40"/>
      <c r="SQL552" s="40"/>
      <c r="SQM552" s="40"/>
      <c r="SQN552" s="40"/>
      <c r="SQO552" s="40"/>
      <c r="SQP552" s="40"/>
      <c r="SQQ552" s="40"/>
      <c r="SQR552" s="40"/>
      <c r="SQS552" s="40"/>
      <c r="SQT552" s="40"/>
      <c r="SQU552" s="40"/>
      <c r="SQV552" s="40"/>
      <c r="SQW552" s="40"/>
      <c r="SQX552" s="40"/>
      <c r="SQY552" s="40"/>
      <c r="SQZ552" s="40"/>
      <c r="SRA552" s="40"/>
      <c r="SRB552" s="40"/>
      <c r="SRC552" s="40"/>
      <c r="SRD552" s="40"/>
      <c r="SRE552" s="40"/>
      <c r="SRF552" s="40"/>
      <c r="SRG552" s="40"/>
      <c r="SRH552" s="40"/>
      <c r="SRI552" s="40"/>
      <c r="SRJ552" s="40"/>
      <c r="SRK552" s="40"/>
      <c r="SRL552" s="40"/>
      <c r="SRM552" s="40"/>
      <c r="SRN552" s="40"/>
      <c r="SRO552" s="40"/>
      <c r="SRP552" s="40"/>
      <c r="SRQ552" s="40"/>
      <c r="SRR552" s="40"/>
      <c r="SRS552" s="40"/>
      <c r="SRT552" s="40"/>
      <c r="SRU552" s="40"/>
      <c r="SRV552" s="40"/>
      <c r="SRW552" s="40"/>
      <c r="SRX552" s="40"/>
      <c r="SRY552" s="40"/>
      <c r="SRZ552" s="40"/>
      <c r="SSA552" s="40"/>
      <c r="SSB552" s="40"/>
      <c r="SSC552" s="40"/>
      <c r="SSD552" s="40"/>
      <c r="SSE552" s="40"/>
      <c r="SSF552" s="40"/>
      <c r="SSG552" s="40"/>
      <c r="SSH552" s="40"/>
      <c r="SSI552" s="40"/>
      <c r="SSJ552" s="40"/>
      <c r="SSK552" s="40"/>
      <c r="SSL552" s="40"/>
      <c r="SSM552" s="40"/>
      <c r="SSN552" s="40"/>
      <c r="SSO552" s="40"/>
      <c r="SSP552" s="40"/>
      <c r="SSQ552" s="40"/>
      <c r="SSR552" s="40"/>
      <c r="SSS552" s="40"/>
      <c r="SST552" s="40"/>
      <c r="SSU552" s="40"/>
      <c r="SSV552" s="40"/>
      <c r="SSW552" s="40"/>
      <c r="SSX552" s="40"/>
      <c r="SSY552" s="40"/>
      <c r="SSZ552" s="40"/>
      <c r="STA552" s="40"/>
      <c r="STB552" s="40"/>
      <c r="STC552" s="40"/>
      <c r="STD552" s="40"/>
      <c r="STE552" s="40"/>
      <c r="STF552" s="40"/>
      <c r="STG552" s="40"/>
      <c r="STH552" s="40"/>
      <c r="STI552" s="40"/>
      <c r="STJ552" s="40"/>
      <c r="STK552" s="40"/>
      <c r="STL552" s="40"/>
      <c r="STM552" s="40"/>
      <c r="STN552" s="40"/>
      <c r="STO552" s="40"/>
      <c r="STP552" s="40"/>
      <c r="STQ552" s="40"/>
      <c r="STR552" s="40"/>
      <c r="STS552" s="40"/>
      <c r="STT552" s="40"/>
      <c r="STU552" s="40"/>
      <c r="STV552" s="40"/>
      <c r="STW552" s="40"/>
      <c r="STX552" s="40"/>
      <c r="STY552" s="40"/>
      <c r="STZ552" s="40"/>
      <c r="SUA552" s="40"/>
      <c r="SUB552" s="40"/>
      <c r="SUC552" s="40"/>
      <c r="SUD552" s="40"/>
      <c r="SUE552" s="40"/>
      <c r="SUF552" s="40"/>
      <c r="SUG552" s="40"/>
      <c r="SUH552" s="40"/>
      <c r="SUI552" s="40"/>
      <c r="SUJ552" s="40"/>
      <c r="SUK552" s="40"/>
      <c r="SUL552" s="40"/>
      <c r="SUM552" s="40"/>
      <c r="SUN552" s="40"/>
      <c r="SUO552" s="40"/>
      <c r="SUP552" s="40"/>
      <c r="SUQ552" s="40"/>
      <c r="SUR552" s="40"/>
      <c r="SUS552" s="40"/>
      <c r="SUT552" s="40"/>
      <c r="SUU552" s="40"/>
      <c r="SUV552" s="40"/>
      <c r="SUW552" s="40"/>
      <c r="SUX552" s="40"/>
      <c r="SUY552" s="40"/>
      <c r="SUZ552" s="40"/>
      <c r="SVA552" s="40"/>
      <c r="SVB552" s="40"/>
      <c r="SVC552" s="40"/>
      <c r="SVD552" s="40"/>
      <c r="SVE552" s="40"/>
      <c r="SVF552" s="40"/>
      <c r="SVG552" s="40"/>
      <c r="SVH552" s="40"/>
      <c r="SVI552" s="40"/>
      <c r="SVJ552" s="40"/>
      <c r="SVK552" s="40"/>
      <c r="SVL552" s="40"/>
      <c r="SVM552" s="40"/>
      <c r="SVN552" s="40"/>
      <c r="SVO552" s="40"/>
      <c r="SVP552" s="40"/>
      <c r="SVQ552" s="40"/>
      <c r="SVR552" s="40"/>
      <c r="SVS552" s="40"/>
      <c r="SVT552" s="40"/>
      <c r="SVU552" s="40"/>
      <c r="SVV552" s="40"/>
      <c r="SVW552" s="40"/>
      <c r="SVX552" s="40"/>
      <c r="SVY552" s="40"/>
      <c r="SVZ552" s="40"/>
      <c r="SWA552" s="40"/>
      <c r="SWB552" s="40"/>
      <c r="SWC552" s="40"/>
      <c r="SWD552" s="40"/>
      <c r="SWE552" s="40"/>
      <c r="SWF552" s="40"/>
      <c r="SWG552" s="40"/>
      <c r="SWH552" s="40"/>
      <c r="SWI552" s="40"/>
      <c r="SWJ552" s="40"/>
      <c r="SWK552" s="40"/>
      <c r="SWL552" s="40"/>
      <c r="SWM552" s="40"/>
      <c r="SWN552" s="40"/>
      <c r="SWO552" s="40"/>
      <c r="SWP552" s="40"/>
      <c r="SWQ552" s="40"/>
      <c r="SWR552" s="40"/>
      <c r="SWS552" s="40"/>
      <c r="SWT552" s="40"/>
      <c r="SWU552" s="40"/>
      <c r="SWV552" s="40"/>
      <c r="SWW552" s="40"/>
      <c r="SWX552" s="40"/>
      <c r="SWY552" s="40"/>
      <c r="SWZ552" s="40"/>
      <c r="SXA552" s="40"/>
      <c r="SXB552" s="40"/>
      <c r="SXC552" s="40"/>
      <c r="SXD552" s="40"/>
      <c r="SXE552" s="40"/>
      <c r="SXF552" s="40"/>
      <c r="SXG552" s="40"/>
      <c r="SXH552" s="40"/>
      <c r="SXI552" s="40"/>
      <c r="SXJ552" s="40"/>
      <c r="SXK552" s="40"/>
      <c r="SXL552" s="40"/>
      <c r="SXM552" s="40"/>
      <c r="SXN552" s="40"/>
      <c r="SXO552" s="40"/>
      <c r="SXP552" s="40"/>
      <c r="SXQ552" s="40"/>
      <c r="SXR552" s="40"/>
      <c r="SXS552" s="40"/>
      <c r="SXT552" s="40"/>
      <c r="SXU552" s="40"/>
      <c r="SXV552" s="40"/>
      <c r="SXW552" s="40"/>
      <c r="SXX552" s="40"/>
      <c r="SXY552" s="40"/>
      <c r="SXZ552" s="40"/>
      <c r="SYA552" s="40"/>
      <c r="SYB552" s="40"/>
      <c r="SYC552" s="40"/>
      <c r="SYD552" s="40"/>
      <c r="SYE552" s="40"/>
      <c r="SYF552" s="40"/>
      <c r="SYG552" s="40"/>
      <c r="SYH552" s="40"/>
      <c r="SYI552" s="40"/>
      <c r="SYJ552" s="40"/>
      <c r="SYK552" s="40"/>
      <c r="SYL552" s="40"/>
      <c r="SYM552" s="40"/>
      <c r="SYN552" s="40"/>
      <c r="SYO552" s="40"/>
      <c r="SYP552" s="40"/>
      <c r="SYQ552" s="40"/>
      <c r="SYR552" s="40"/>
      <c r="SYS552" s="40"/>
      <c r="SYT552" s="40"/>
      <c r="SYU552" s="40"/>
      <c r="SYV552" s="40"/>
      <c r="SYW552" s="40"/>
      <c r="SYX552" s="40"/>
      <c r="SYY552" s="40"/>
      <c r="SYZ552" s="40"/>
      <c r="SZA552" s="40"/>
      <c r="SZB552" s="40"/>
      <c r="SZC552" s="40"/>
      <c r="SZD552" s="40"/>
      <c r="SZE552" s="40"/>
      <c r="SZF552" s="40"/>
      <c r="SZG552" s="40"/>
      <c r="SZH552" s="40"/>
      <c r="SZI552" s="40"/>
      <c r="SZJ552" s="40"/>
      <c r="SZK552" s="40"/>
      <c r="SZL552" s="40"/>
      <c r="SZM552" s="40"/>
      <c r="SZN552" s="40"/>
      <c r="SZO552" s="40"/>
      <c r="SZP552" s="40"/>
      <c r="SZQ552" s="40"/>
      <c r="SZR552" s="40"/>
      <c r="SZS552" s="40"/>
      <c r="SZT552" s="40"/>
      <c r="SZU552" s="40"/>
      <c r="SZV552" s="40"/>
      <c r="SZW552" s="40"/>
      <c r="SZX552" s="40"/>
      <c r="SZY552" s="40"/>
      <c r="SZZ552" s="40"/>
      <c r="TAA552" s="40"/>
      <c r="TAB552" s="40"/>
      <c r="TAC552" s="40"/>
      <c r="TAD552" s="40"/>
      <c r="TAE552" s="40"/>
      <c r="TAF552" s="40"/>
      <c r="TAG552" s="40"/>
      <c r="TAH552" s="40"/>
      <c r="TAI552" s="40"/>
      <c r="TAJ552" s="40"/>
      <c r="TAK552" s="40"/>
      <c r="TAL552" s="40"/>
      <c r="TAM552" s="40"/>
      <c r="TAN552" s="40"/>
      <c r="TAO552" s="40"/>
      <c r="TAP552" s="40"/>
      <c r="TAQ552" s="40"/>
      <c r="TAR552" s="40"/>
      <c r="TAS552" s="40"/>
      <c r="TAT552" s="40"/>
      <c r="TAU552" s="40"/>
      <c r="TAV552" s="40"/>
      <c r="TAW552" s="40"/>
      <c r="TAX552" s="40"/>
      <c r="TAY552" s="40"/>
      <c r="TAZ552" s="40"/>
      <c r="TBA552" s="40"/>
      <c r="TBB552" s="40"/>
      <c r="TBC552" s="40"/>
      <c r="TBD552" s="40"/>
      <c r="TBE552" s="40"/>
      <c r="TBF552" s="40"/>
      <c r="TBG552" s="40"/>
      <c r="TBH552" s="40"/>
      <c r="TBI552" s="40"/>
      <c r="TBJ552" s="40"/>
      <c r="TBK552" s="40"/>
      <c r="TBL552" s="40"/>
      <c r="TBM552" s="40"/>
      <c r="TBN552" s="40"/>
      <c r="TBO552" s="40"/>
      <c r="TBP552" s="40"/>
      <c r="TBQ552" s="40"/>
      <c r="TBR552" s="40"/>
      <c r="TBS552" s="40"/>
      <c r="TBT552" s="40"/>
      <c r="TBU552" s="40"/>
      <c r="TBV552" s="40"/>
      <c r="TBW552" s="40"/>
      <c r="TBX552" s="40"/>
      <c r="TBY552" s="40"/>
      <c r="TBZ552" s="40"/>
      <c r="TCA552" s="40"/>
      <c r="TCB552" s="40"/>
      <c r="TCC552" s="40"/>
      <c r="TCD552" s="40"/>
      <c r="TCE552" s="40"/>
      <c r="TCF552" s="40"/>
      <c r="TCG552" s="40"/>
      <c r="TCH552" s="40"/>
      <c r="TCI552" s="40"/>
      <c r="TCJ552" s="40"/>
      <c r="TCK552" s="40"/>
      <c r="TCL552" s="40"/>
      <c r="TCM552" s="40"/>
      <c r="TCN552" s="40"/>
      <c r="TCO552" s="40"/>
      <c r="TCP552" s="40"/>
      <c r="TCQ552" s="40"/>
      <c r="TCR552" s="40"/>
      <c r="TCS552" s="40"/>
      <c r="TCT552" s="40"/>
      <c r="TCU552" s="40"/>
      <c r="TCV552" s="40"/>
      <c r="TCW552" s="40"/>
      <c r="TCX552" s="40"/>
      <c r="TCY552" s="40"/>
      <c r="TCZ552" s="40"/>
      <c r="TDA552" s="40"/>
      <c r="TDB552" s="40"/>
      <c r="TDC552" s="40"/>
      <c r="TDD552" s="40"/>
      <c r="TDE552" s="40"/>
      <c r="TDF552" s="40"/>
      <c r="TDG552" s="40"/>
      <c r="TDH552" s="40"/>
      <c r="TDI552" s="40"/>
      <c r="TDJ552" s="40"/>
      <c r="TDK552" s="40"/>
      <c r="TDL552" s="40"/>
      <c r="TDM552" s="40"/>
      <c r="TDN552" s="40"/>
      <c r="TDO552" s="40"/>
      <c r="TDP552" s="40"/>
      <c r="TDQ552" s="40"/>
      <c r="TDR552" s="40"/>
      <c r="TDS552" s="40"/>
      <c r="TDT552" s="40"/>
      <c r="TDU552" s="40"/>
      <c r="TDV552" s="40"/>
      <c r="TDW552" s="40"/>
      <c r="TDX552" s="40"/>
      <c r="TDY552" s="40"/>
      <c r="TDZ552" s="40"/>
      <c r="TEA552" s="40"/>
      <c r="TEB552" s="40"/>
      <c r="TEC552" s="40"/>
      <c r="TED552" s="40"/>
      <c r="TEE552" s="40"/>
      <c r="TEF552" s="40"/>
      <c r="TEG552" s="40"/>
      <c r="TEH552" s="40"/>
      <c r="TEI552" s="40"/>
      <c r="TEJ552" s="40"/>
      <c r="TEK552" s="40"/>
      <c r="TEL552" s="40"/>
      <c r="TEM552" s="40"/>
      <c r="TEN552" s="40"/>
      <c r="TEO552" s="40"/>
      <c r="TEP552" s="40"/>
      <c r="TEQ552" s="40"/>
      <c r="TER552" s="40"/>
      <c r="TES552" s="40"/>
      <c r="TET552" s="40"/>
      <c r="TEU552" s="40"/>
      <c r="TEV552" s="40"/>
      <c r="TEW552" s="40"/>
      <c r="TEX552" s="40"/>
      <c r="TEY552" s="40"/>
      <c r="TEZ552" s="40"/>
      <c r="TFA552" s="40"/>
      <c r="TFB552" s="40"/>
      <c r="TFC552" s="40"/>
      <c r="TFD552" s="40"/>
      <c r="TFE552" s="40"/>
      <c r="TFF552" s="40"/>
      <c r="TFG552" s="40"/>
      <c r="TFH552" s="40"/>
      <c r="TFI552" s="40"/>
      <c r="TFJ552" s="40"/>
      <c r="TFK552" s="40"/>
      <c r="TFL552" s="40"/>
      <c r="TFM552" s="40"/>
      <c r="TFN552" s="40"/>
      <c r="TFO552" s="40"/>
      <c r="TFP552" s="40"/>
      <c r="TFQ552" s="40"/>
      <c r="TFR552" s="40"/>
      <c r="TFS552" s="40"/>
      <c r="TFT552" s="40"/>
      <c r="TFU552" s="40"/>
      <c r="TFV552" s="40"/>
      <c r="TFW552" s="40"/>
      <c r="TFX552" s="40"/>
      <c r="TFY552" s="40"/>
      <c r="TFZ552" s="40"/>
      <c r="TGA552" s="40"/>
      <c r="TGB552" s="40"/>
      <c r="TGC552" s="40"/>
      <c r="TGD552" s="40"/>
      <c r="TGE552" s="40"/>
      <c r="TGF552" s="40"/>
      <c r="TGG552" s="40"/>
      <c r="TGH552" s="40"/>
      <c r="TGI552" s="40"/>
      <c r="TGJ552" s="40"/>
      <c r="TGK552" s="40"/>
      <c r="TGL552" s="40"/>
      <c r="TGM552" s="40"/>
      <c r="TGN552" s="40"/>
      <c r="TGO552" s="40"/>
      <c r="TGP552" s="40"/>
      <c r="TGQ552" s="40"/>
      <c r="TGR552" s="40"/>
      <c r="TGS552" s="40"/>
      <c r="TGT552" s="40"/>
      <c r="TGU552" s="40"/>
      <c r="TGV552" s="40"/>
      <c r="TGW552" s="40"/>
      <c r="TGX552" s="40"/>
      <c r="TGY552" s="40"/>
      <c r="TGZ552" s="40"/>
      <c r="THA552" s="40"/>
      <c r="THB552" s="40"/>
      <c r="THC552" s="40"/>
      <c r="THD552" s="40"/>
      <c r="THE552" s="40"/>
      <c r="THF552" s="40"/>
      <c r="THG552" s="40"/>
      <c r="THH552" s="40"/>
      <c r="THI552" s="40"/>
      <c r="THJ552" s="40"/>
      <c r="THK552" s="40"/>
      <c r="THL552" s="40"/>
      <c r="THM552" s="40"/>
      <c r="THN552" s="40"/>
      <c r="THO552" s="40"/>
      <c r="THP552" s="40"/>
      <c r="THQ552" s="40"/>
      <c r="THR552" s="40"/>
      <c r="THS552" s="40"/>
      <c r="THT552" s="40"/>
      <c r="THU552" s="40"/>
      <c r="THV552" s="40"/>
      <c r="THW552" s="40"/>
      <c r="THX552" s="40"/>
      <c r="THY552" s="40"/>
      <c r="THZ552" s="40"/>
      <c r="TIA552" s="40"/>
      <c r="TIB552" s="40"/>
      <c r="TIC552" s="40"/>
      <c r="TID552" s="40"/>
      <c r="TIE552" s="40"/>
      <c r="TIF552" s="40"/>
      <c r="TIG552" s="40"/>
      <c r="TIH552" s="40"/>
      <c r="TII552" s="40"/>
      <c r="TIJ552" s="40"/>
      <c r="TIK552" s="40"/>
      <c r="TIL552" s="40"/>
      <c r="TIM552" s="40"/>
      <c r="TIN552" s="40"/>
      <c r="TIO552" s="40"/>
      <c r="TIP552" s="40"/>
      <c r="TIQ552" s="40"/>
      <c r="TIR552" s="40"/>
      <c r="TIS552" s="40"/>
      <c r="TIT552" s="40"/>
      <c r="TIU552" s="40"/>
      <c r="TIV552" s="40"/>
      <c r="TIW552" s="40"/>
      <c r="TIX552" s="40"/>
      <c r="TIY552" s="40"/>
      <c r="TIZ552" s="40"/>
      <c r="TJA552" s="40"/>
      <c r="TJB552" s="40"/>
      <c r="TJC552" s="40"/>
      <c r="TJD552" s="40"/>
      <c r="TJE552" s="40"/>
      <c r="TJF552" s="40"/>
      <c r="TJG552" s="40"/>
      <c r="TJH552" s="40"/>
      <c r="TJI552" s="40"/>
      <c r="TJJ552" s="40"/>
      <c r="TJK552" s="40"/>
      <c r="TJL552" s="40"/>
      <c r="TJM552" s="40"/>
      <c r="TJN552" s="40"/>
      <c r="TJO552" s="40"/>
      <c r="TJP552" s="40"/>
      <c r="TJQ552" s="40"/>
      <c r="TJR552" s="40"/>
      <c r="TJS552" s="40"/>
      <c r="TJT552" s="40"/>
      <c r="TJU552" s="40"/>
      <c r="TJV552" s="40"/>
      <c r="TJW552" s="40"/>
      <c r="TJX552" s="40"/>
      <c r="TJY552" s="40"/>
      <c r="TJZ552" s="40"/>
      <c r="TKA552" s="40"/>
      <c r="TKB552" s="40"/>
      <c r="TKC552" s="40"/>
      <c r="TKD552" s="40"/>
      <c r="TKE552" s="40"/>
      <c r="TKF552" s="40"/>
      <c r="TKG552" s="40"/>
      <c r="TKH552" s="40"/>
      <c r="TKI552" s="40"/>
      <c r="TKJ552" s="40"/>
      <c r="TKK552" s="40"/>
      <c r="TKL552" s="40"/>
      <c r="TKM552" s="40"/>
      <c r="TKN552" s="40"/>
      <c r="TKO552" s="40"/>
      <c r="TKP552" s="40"/>
      <c r="TKQ552" s="40"/>
      <c r="TKR552" s="40"/>
      <c r="TKS552" s="40"/>
      <c r="TKT552" s="40"/>
      <c r="TKU552" s="40"/>
      <c r="TKV552" s="40"/>
      <c r="TKW552" s="40"/>
      <c r="TKX552" s="40"/>
      <c r="TKY552" s="40"/>
      <c r="TKZ552" s="40"/>
      <c r="TLA552" s="40"/>
      <c r="TLB552" s="40"/>
      <c r="TLC552" s="40"/>
      <c r="TLD552" s="40"/>
      <c r="TLE552" s="40"/>
      <c r="TLF552" s="40"/>
      <c r="TLG552" s="40"/>
      <c r="TLH552" s="40"/>
      <c r="TLI552" s="40"/>
      <c r="TLJ552" s="40"/>
      <c r="TLK552" s="40"/>
      <c r="TLL552" s="40"/>
      <c r="TLM552" s="40"/>
      <c r="TLN552" s="40"/>
      <c r="TLO552" s="40"/>
      <c r="TLP552" s="40"/>
      <c r="TLQ552" s="40"/>
      <c r="TLR552" s="40"/>
      <c r="TLS552" s="40"/>
      <c r="TLT552" s="40"/>
      <c r="TLU552" s="40"/>
      <c r="TLV552" s="40"/>
      <c r="TLW552" s="40"/>
      <c r="TLX552" s="40"/>
      <c r="TLY552" s="40"/>
      <c r="TLZ552" s="40"/>
      <c r="TMA552" s="40"/>
      <c r="TMB552" s="40"/>
      <c r="TMC552" s="40"/>
      <c r="TMD552" s="40"/>
      <c r="TME552" s="40"/>
      <c r="TMF552" s="40"/>
      <c r="TMG552" s="40"/>
      <c r="TMH552" s="40"/>
      <c r="TMI552" s="40"/>
      <c r="TMJ552" s="40"/>
      <c r="TMK552" s="40"/>
      <c r="TML552" s="40"/>
      <c r="TMM552" s="40"/>
      <c r="TMN552" s="40"/>
      <c r="TMO552" s="40"/>
      <c r="TMP552" s="40"/>
      <c r="TMQ552" s="40"/>
      <c r="TMR552" s="40"/>
      <c r="TMS552" s="40"/>
      <c r="TMT552" s="40"/>
      <c r="TMU552" s="40"/>
      <c r="TMV552" s="40"/>
      <c r="TMW552" s="40"/>
      <c r="TMX552" s="40"/>
      <c r="TMY552" s="40"/>
      <c r="TMZ552" s="40"/>
      <c r="TNA552" s="40"/>
      <c r="TNB552" s="40"/>
      <c r="TNC552" s="40"/>
      <c r="TND552" s="40"/>
      <c r="TNE552" s="40"/>
      <c r="TNF552" s="40"/>
      <c r="TNG552" s="40"/>
      <c r="TNH552" s="40"/>
      <c r="TNI552" s="40"/>
      <c r="TNJ552" s="40"/>
      <c r="TNK552" s="40"/>
      <c r="TNL552" s="40"/>
      <c r="TNM552" s="40"/>
      <c r="TNN552" s="40"/>
      <c r="TNO552" s="40"/>
      <c r="TNP552" s="40"/>
      <c r="TNQ552" s="40"/>
      <c r="TNR552" s="40"/>
      <c r="TNS552" s="40"/>
      <c r="TNT552" s="40"/>
      <c r="TNU552" s="40"/>
      <c r="TNV552" s="40"/>
      <c r="TNW552" s="40"/>
      <c r="TNX552" s="40"/>
      <c r="TNY552" s="40"/>
      <c r="TNZ552" s="40"/>
      <c r="TOA552" s="40"/>
      <c r="TOB552" s="40"/>
      <c r="TOC552" s="40"/>
      <c r="TOD552" s="40"/>
      <c r="TOE552" s="40"/>
      <c r="TOF552" s="40"/>
      <c r="TOG552" s="40"/>
      <c r="TOH552" s="40"/>
      <c r="TOI552" s="40"/>
      <c r="TOJ552" s="40"/>
      <c r="TOK552" s="40"/>
      <c r="TOL552" s="40"/>
      <c r="TOM552" s="40"/>
      <c r="TON552" s="40"/>
      <c r="TOO552" s="40"/>
      <c r="TOP552" s="40"/>
      <c r="TOQ552" s="40"/>
      <c r="TOR552" s="40"/>
      <c r="TOS552" s="40"/>
      <c r="TOT552" s="40"/>
      <c r="TOU552" s="40"/>
      <c r="TOV552" s="40"/>
      <c r="TOW552" s="40"/>
      <c r="TOX552" s="40"/>
      <c r="TOY552" s="40"/>
      <c r="TOZ552" s="40"/>
      <c r="TPA552" s="40"/>
      <c r="TPB552" s="40"/>
      <c r="TPC552" s="40"/>
      <c r="TPD552" s="40"/>
      <c r="TPE552" s="40"/>
      <c r="TPF552" s="40"/>
      <c r="TPG552" s="40"/>
      <c r="TPH552" s="40"/>
      <c r="TPI552" s="40"/>
      <c r="TPJ552" s="40"/>
      <c r="TPK552" s="40"/>
      <c r="TPL552" s="40"/>
      <c r="TPM552" s="40"/>
      <c r="TPN552" s="40"/>
      <c r="TPO552" s="40"/>
      <c r="TPP552" s="40"/>
      <c r="TPQ552" s="40"/>
      <c r="TPR552" s="40"/>
      <c r="TPS552" s="40"/>
      <c r="TPT552" s="40"/>
      <c r="TPU552" s="40"/>
      <c r="TPV552" s="40"/>
      <c r="TPW552" s="40"/>
      <c r="TPX552" s="40"/>
      <c r="TPY552" s="40"/>
      <c r="TPZ552" s="40"/>
      <c r="TQA552" s="40"/>
      <c r="TQB552" s="40"/>
      <c r="TQC552" s="40"/>
      <c r="TQD552" s="40"/>
      <c r="TQE552" s="40"/>
      <c r="TQF552" s="40"/>
      <c r="TQG552" s="40"/>
      <c r="TQH552" s="40"/>
      <c r="TQI552" s="40"/>
      <c r="TQJ552" s="40"/>
      <c r="TQK552" s="40"/>
      <c r="TQL552" s="40"/>
      <c r="TQM552" s="40"/>
      <c r="TQN552" s="40"/>
      <c r="TQO552" s="40"/>
      <c r="TQP552" s="40"/>
      <c r="TQQ552" s="40"/>
      <c r="TQR552" s="40"/>
      <c r="TQS552" s="40"/>
      <c r="TQT552" s="40"/>
      <c r="TQU552" s="40"/>
      <c r="TQV552" s="40"/>
      <c r="TQW552" s="40"/>
      <c r="TQX552" s="40"/>
      <c r="TQY552" s="40"/>
      <c r="TQZ552" s="40"/>
      <c r="TRA552" s="40"/>
      <c r="TRB552" s="40"/>
      <c r="TRC552" s="40"/>
      <c r="TRD552" s="40"/>
      <c r="TRE552" s="40"/>
      <c r="TRF552" s="40"/>
      <c r="TRG552" s="40"/>
      <c r="TRH552" s="40"/>
      <c r="TRI552" s="40"/>
      <c r="TRJ552" s="40"/>
      <c r="TRK552" s="40"/>
      <c r="TRL552" s="40"/>
      <c r="TRM552" s="40"/>
      <c r="TRN552" s="40"/>
      <c r="TRO552" s="40"/>
      <c r="TRP552" s="40"/>
      <c r="TRQ552" s="40"/>
      <c r="TRR552" s="40"/>
      <c r="TRS552" s="40"/>
      <c r="TRT552" s="40"/>
      <c r="TRU552" s="40"/>
      <c r="TRV552" s="40"/>
      <c r="TRW552" s="40"/>
      <c r="TRX552" s="40"/>
      <c r="TRY552" s="40"/>
      <c r="TRZ552" s="40"/>
      <c r="TSA552" s="40"/>
      <c r="TSB552" s="40"/>
      <c r="TSC552" s="40"/>
      <c r="TSD552" s="40"/>
      <c r="TSE552" s="40"/>
      <c r="TSF552" s="40"/>
      <c r="TSG552" s="40"/>
      <c r="TSH552" s="40"/>
      <c r="TSI552" s="40"/>
      <c r="TSJ552" s="40"/>
      <c r="TSK552" s="40"/>
      <c r="TSL552" s="40"/>
      <c r="TSM552" s="40"/>
      <c r="TSN552" s="40"/>
      <c r="TSO552" s="40"/>
      <c r="TSP552" s="40"/>
      <c r="TSQ552" s="40"/>
      <c r="TSR552" s="40"/>
      <c r="TSS552" s="40"/>
      <c r="TST552" s="40"/>
      <c r="TSU552" s="40"/>
      <c r="TSV552" s="40"/>
      <c r="TSW552" s="40"/>
      <c r="TSX552" s="40"/>
      <c r="TSY552" s="40"/>
      <c r="TSZ552" s="40"/>
      <c r="TTA552" s="40"/>
      <c r="TTB552" s="40"/>
      <c r="TTC552" s="40"/>
      <c r="TTD552" s="40"/>
      <c r="TTE552" s="40"/>
      <c r="TTF552" s="40"/>
      <c r="TTG552" s="40"/>
      <c r="TTH552" s="40"/>
      <c r="TTI552" s="40"/>
      <c r="TTJ552" s="40"/>
      <c r="TTK552" s="40"/>
      <c r="TTL552" s="40"/>
      <c r="TTM552" s="40"/>
      <c r="TTN552" s="40"/>
      <c r="TTO552" s="40"/>
      <c r="TTP552" s="40"/>
      <c r="TTQ552" s="40"/>
      <c r="TTR552" s="40"/>
      <c r="TTS552" s="40"/>
      <c r="TTT552" s="40"/>
      <c r="TTU552" s="40"/>
      <c r="TTV552" s="40"/>
      <c r="TTW552" s="40"/>
      <c r="TTX552" s="40"/>
      <c r="TTY552" s="40"/>
      <c r="TTZ552" s="40"/>
      <c r="TUA552" s="40"/>
      <c r="TUB552" s="40"/>
      <c r="TUC552" s="40"/>
      <c r="TUD552" s="40"/>
      <c r="TUE552" s="40"/>
      <c r="TUF552" s="40"/>
      <c r="TUG552" s="40"/>
      <c r="TUH552" s="40"/>
      <c r="TUI552" s="40"/>
      <c r="TUJ552" s="40"/>
      <c r="TUK552" s="40"/>
      <c r="TUL552" s="40"/>
      <c r="TUM552" s="40"/>
      <c r="TUN552" s="40"/>
      <c r="TUO552" s="40"/>
      <c r="TUP552" s="40"/>
      <c r="TUQ552" s="40"/>
      <c r="TUR552" s="40"/>
      <c r="TUS552" s="40"/>
      <c r="TUT552" s="40"/>
      <c r="TUU552" s="40"/>
      <c r="TUV552" s="40"/>
      <c r="TUW552" s="40"/>
      <c r="TUX552" s="40"/>
      <c r="TUY552" s="40"/>
      <c r="TUZ552" s="40"/>
      <c r="TVA552" s="40"/>
      <c r="TVB552" s="40"/>
      <c r="TVC552" s="40"/>
      <c r="TVD552" s="40"/>
      <c r="TVE552" s="40"/>
      <c r="TVF552" s="40"/>
      <c r="TVG552" s="40"/>
      <c r="TVH552" s="40"/>
      <c r="TVI552" s="40"/>
      <c r="TVJ552" s="40"/>
      <c r="TVK552" s="40"/>
      <c r="TVL552" s="40"/>
      <c r="TVM552" s="40"/>
      <c r="TVN552" s="40"/>
      <c r="TVO552" s="40"/>
      <c r="TVP552" s="40"/>
      <c r="TVQ552" s="40"/>
      <c r="TVR552" s="40"/>
      <c r="TVS552" s="40"/>
      <c r="TVT552" s="40"/>
      <c r="TVU552" s="40"/>
      <c r="TVV552" s="40"/>
      <c r="TVW552" s="40"/>
      <c r="TVX552" s="40"/>
      <c r="TVY552" s="40"/>
      <c r="TVZ552" s="40"/>
      <c r="TWA552" s="40"/>
      <c r="TWB552" s="40"/>
      <c r="TWC552" s="40"/>
      <c r="TWD552" s="40"/>
      <c r="TWE552" s="40"/>
      <c r="TWF552" s="40"/>
      <c r="TWG552" s="40"/>
      <c r="TWH552" s="40"/>
      <c r="TWI552" s="40"/>
      <c r="TWJ552" s="40"/>
      <c r="TWK552" s="40"/>
      <c r="TWL552" s="40"/>
      <c r="TWM552" s="40"/>
      <c r="TWN552" s="40"/>
      <c r="TWO552" s="40"/>
      <c r="TWP552" s="40"/>
      <c r="TWQ552" s="40"/>
      <c r="TWR552" s="40"/>
      <c r="TWS552" s="40"/>
      <c r="TWT552" s="40"/>
      <c r="TWU552" s="40"/>
      <c r="TWV552" s="40"/>
      <c r="TWW552" s="40"/>
      <c r="TWX552" s="40"/>
      <c r="TWY552" s="40"/>
      <c r="TWZ552" s="40"/>
      <c r="TXA552" s="40"/>
      <c r="TXB552" s="40"/>
      <c r="TXC552" s="40"/>
      <c r="TXD552" s="40"/>
      <c r="TXE552" s="40"/>
      <c r="TXF552" s="40"/>
      <c r="TXG552" s="40"/>
      <c r="TXH552" s="40"/>
      <c r="TXI552" s="40"/>
      <c r="TXJ552" s="40"/>
      <c r="TXK552" s="40"/>
      <c r="TXL552" s="40"/>
      <c r="TXM552" s="40"/>
      <c r="TXN552" s="40"/>
      <c r="TXO552" s="40"/>
      <c r="TXP552" s="40"/>
      <c r="TXQ552" s="40"/>
      <c r="TXR552" s="40"/>
      <c r="TXS552" s="40"/>
      <c r="TXT552" s="40"/>
      <c r="TXU552" s="40"/>
      <c r="TXV552" s="40"/>
      <c r="TXW552" s="40"/>
      <c r="TXX552" s="40"/>
      <c r="TXY552" s="40"/>
      <c r="TXZ552" s="40"/>
      <c r="TYA552" s="40"/>
      <c r="TYB552" s="40"/>
      <c r="TYC552" s="40"/>
      <c r="TYD552" s="40"/>
      <c r="TYE552" s="40"/>
      <c r="TYF552" s="40"/>
      <c r="TYG552" s="40"/>
      <c r="TYH552" s="40"/>
      <c r="TYI552" s="40"/>
      <c r="TYJ552" s="40"/>
      <c r="TYK552" s="40"/>
      <c r="TYL552" s="40"/>
      <c r="TYM552" s="40"/>
      <c r="TYN552" s="40"/>
      <c r="TYO552" s="40"/>
      <c r="TYP552" s="40"/>
      <c r="TYQ552" s="40"/>
      <c r="TYR552" s="40"/>
      <c r="TYS552" s="40"/>
      <c r="TYT552" s="40"/>
      <c r="TYU552" s="40"/>
      <c r="TYV552" s="40"/>
      <c r="TYW552" s="40"/>
      <c r="TYX552" s="40"/>
      <c r="TYY552" s="40"/>
      <c r="TYZ552" s="40"/>
      <c r="TZA552" s="40"/>
      <c r="TZB552" s="40"/>
      <c r="TZC552" s="40"/>
      <c r="TZD552" s="40"/>
      <c r="TZE552" s="40"/>
      <c r="TZF552" s="40"/>
      <c r="TZG552" s="40"/>
      <c r="TZH552" s="40"/>
      <c r="TZI552" s="40"/>
      <c r="TZJ552" s="40"/>
      <c r="TZK552" s="40"/>
      <c r="TZL552" s="40"/>
      <c r="TZM552" s="40"/>
      <c r="TZN552" s="40"/>
      <c r="TZO552" s="40"/>
      <c r="TZP552" s="40"/>
      <c r="TZQ552" s="40"/>
      <c r="TZR552" s="40"/>
      <c r="TZS552" s="40"/>
      <c r="TZT552" s="40"/>
      <c r="TZU552" s="40"/>
      <c r="TZV552" s="40"/>
      <c r="TZW552" s="40"/>
      <c r="TZX552" s="40"/>
      <c r="TZY552" s="40"/>
      <c r="TZZ552" s="40"/>
      <c r="UAA552" s="40"/>
      <c r="UAB552" s="40"/>
      <c r="UAC552" s="40"/>
      <c r="UAD552" s="40"/>
      <c r="UAE552" s="40"/>
      <c r="UAF552" s="40"/>
      <c r="UAG552" s="40"/>
      <c r="UAH552" s="40"/>
      <c r="UAI552" s="40"/>
      <c r="UAJ552" s="40"/>
      <c r="UAK552" s="40"/>
      <c r="UAL552" s="40"/>
      <c r="UAM552" s="40"/>
      <c r="UAN552" s="40"/>
      <c r="UAO552" s="40"/>
      <c r="UAP552" s="40"/>
      <c r="UAQ552" s="40"/>
      <c r="UAR552" s="40"/>
      <c r="UAS552" s="40"/>
      <c r="UAT552" s="40"/>
      <c r="UAU552" s="40"/>
      <c r="UAV552" s="40"/>
      <c r="UAW552" s="40"/>
      <c r="UAX552" s="40"/>
      <c r="UAY552" s="40"/>
      <c r="UAZ552" s="40"/>
      <c r="UBA552" s="40"/>
      <c r="UBB552" s="40"/>
      <c r="UBC552" s="40"/>
      <c r="UBD552" s="40"/>
      <c r="UBE552" s="40"/>
      <c r="UBF552" s="40"/>
      <c r="UBG552" s="40"/>
      <c r="UBH552" s="40"/>
      <c r="UBI552" s="40"/>
      <c r="UBJ552" s="40"/>
      <c r="UBK552" s="40"/>
      <c r="UBL552" s="40"/>
      <c r="UBM552" s="40"/>
      <c r="UBN552" s="40"/>
      <c r="UBO552" s="40"/>
      <c r="UBP552" s="40"/>
      <c r="UBQ552" s="40"/>
      <c r="UBR552" s="40"/>
      <c r="UBS552" s="40"/>
      <c r="UBT552" s="40"/>
      <c r="UBU552" s="40"/>
      <c r="UBV552" s="40"/>
      <c r="UBW552" s="40"/>
      <c r="UBX552" s="40"/>
      <c r="UBY552" s="40"/>
      <c r="UBZ552" s="40"/>
      <c r="UCA552" s="40"/>
      <c r="UCB552" s="40"/>
      <c r="UCC552" s="40"/>
      <c r="UCD552" s="40"/>
      <c r="UCE552" s="40"/>
      <c r="UCF552" s="40"/>
      <c r="UCG552" s="40"/>
      <c r="UCH552" s="40"/>
      <c r="UCI552" s="40"/>
      <c r="UCJ552" s="40"/>
      <c r="UCK552" s="40"/>
      <c r="UCL552" s="40"/>
      <c r="UCM552" s="40"/>
      <c r="UCN552" s="40"/>
      <c r="UCO552" s="40"/>
      <c r="UCP552" s="40"/>
      <c r="UCQ552" s="40"/>
      <c r="UCR552" s="40"/>
      <c r="UCS552" s="40"/>
      <c r="UCT552" s="40"/>
      <c r="UCU552" s="40"/>
      <c r="UCV552" s="40"/>
      <c r="UCW552" s="40"/>
      <c r="UCX552" s="40"/>
      <c r="UCY552" s="40"/>
      <c r="UCZ552" s="40"/>
      <c r="UDA552" s="40"/>
      <c r="UDB552" s="40"/>
      <c r="UDC552" s="40"/>
      <c r="UDD552" s="40"/>
      <c r="UDE552" s="40"/>
      <c r="UDF552" s="40"/>
      <c r="UDG552" s="40"/>
      <c r="UDH552" s="40"/>
      <c r="UDI552" s="40"/>
      <c r="UDJ552" s="40"/>
      <c r="UDK552" s="40"/>
      <c r="UDL552" s="40"/>
      <c r="UDM552" s="40"/>
      <c r="UDN552" s="40"/>
      <c r="UDO552" s="40"/>
      <c r="UDP552" s="40"/>
      <c r="UDQ552" s="40"/>
      <c r="UDR552" s="40"/>
      <c r="UDS552" s="40"/>
      <c r="UDT552" s="40"/>
      <c r="UDU552" s="40"/>
      <c r="UDV552" s="40"/>
      <c r="UDW552" s="40"/>
      <c r="UDX552" s="40"/>
      <c r="UDY552" s="40"/>
      <c r="UDZ552" s="40"/>
      <c r="UEA552" s="40"/>
      <c r="UEB552" s="40"/>
      <c r="UEC552" s="40"/>
      <c r="UED552" s="40"/>
      <c r="UEE552" s="40"/>
      <c r="UEF552" s="40"/>
      <c r="UEG552" s="40"/>
      <c r="UEH552" s="40"/>
      <c r="UEI552" s="40"/>
      <c r="UEJ552" s="40"/>
      <c r="UEK552" s="40"/>
      <c r="UEL552" s="40"/>
      <c r="UEM552" s="40"/>
      <c r="UEN552" s="40"/>
      <c r="UEO552" s="40"/>
      <c r="UEP552" s="40"/>
      <c r="UEQ552" s="40"/>
      <c r="UER552" s="40"/>
      <c r="UES552" s="40"/>
      <c r="UET552" s="40"/>
      <c r="UEU552" s="40"/>
      <c r="UEV552" s="40"/>
      <c r="UEW552" s="40"/>
      <c r="UEX552" s="40"/>
      <c r="UEY552" s="40"/>
      <c r="UEZ552" s="40"/>
      <c r="UFA552" s="40"/>
      <c r="UFB552" s="40"/>
      <c r="UFC552" s="40"/>
      <c r="UFD552" s="40"/>
      <c r="UFE552" s="40"/>
      <c r="UFF552" s="40"/>
      <c r="UFG552" s="40"/>
      <c r="UFH552" s="40"/>
      <c r="UFI552" s="40"/>
      <c r="UFJ552" s="40"/>
      <c r="UFK552" s="40"/>
      <c r="UFL552" s="40"/>
      <c r="UFM552" s="40"/>
      <c r="UFN552" s="40"/>
      <c r="UFO552" s="40"/>
      <c r="UFP552" s="40"/>
      <c r="UFQ552" s="40"/>
      <c r="UFR552" s="40"/>
      <c r="UFS552" s="40"/>
      <c r="UFT552" s="40"/>
      <c r="UFU552" s="40"/>
      <c r="UFV552" s="40"/>
      <c r="UFW552" s="40"/>
      <c r="UFX552" s="40"/>
      <c r="UFY552" s="40"/>
      <c r="UFZ552" s="40"/>
      <c r="UGA552" s="40"/>
      <c r="UGB552" s="40"/>
      <c r="UGC552" s="40"/>
      <c r="UGD552" s="40"/>
      <c r="UGE552" s="40"/>
      <c r="UGF552" s="40"/>
      <c r="UGG552" s="40"/>
      <c r="UGH552" s="40"/>
      <c r="UGI552" s="40"/>
      <c r="UGJ552" s="40"/>
      <c r="UGK552" s="40"/>
      <c r="UGL552" s="40"/>
      <c r="UGM552" s="40"/>
      <c r="UGN552" s="40"/>
      <c r="UGO552" s="40"/>
      <c r="UGP552" s="40"/>
      <c r="UGQ552" s="40"/>
      <c r="UGR552" s="40"/>
      <c r="UGS552" s="40"/>
      <c r="UGT552" s="40"/>
      <c r="UGU552" s="40"/>
      <c r="UGV552" s="40"/>
      <c r="UGW552" s="40"/>
      <c r="UGX552" s="40"/>
      <c r="UGY552" s="40"/>
      <c r="UGZ552" s="40"/>
      <c r="UHA552" s="40"/>
      <c r="UHB552" s="40"/>
      <c r="UHC552" s="40"/>
      <c r="UHD552" s="40"/>
      <c r="UHE552" s="40"/>
      <c r="UHF552" s="40"/>
      <c r="UHG552" s="40"/>
      <c r="UHH552" s="40"/>
      <c r="UHI552" s="40"/>
      <c r="UHJ552" s="40"/>
      <c r="UHK552" s="40"/>
      <c r="UHL552" s="40"/>
      <c r="UHM552" s="40"/>
      <c r="UHN552" s="40"/>
      <c r="UHO552" s="40"/>
      <c r="UHP552" s="40"/>
      <c r="UHQ552" s="40"/>
      <c r="UHR552" s="40"/>
      <c r="UHS552" s="40"/>
      <c r="UHT552" s="40"/>
      <c r="UHU552" s="40"/>
      <c r="UHV552" s="40"/>
      <c r="UHW552" s="40"/>
      <c r="UHX552" s="40"/>
      <c r="UHY552" s="40"/>
      <c r="UHZ552" s="40"/>
      <c r="UIA552" s="40"/>
      <c r="UIB552" s="40"/>
      <c r="UIC552" s="40"/>
      <c r="UID552" s="40"/>
      <c r="UIE552" s="40"/>
      <c r="UIF552" s="40"/>
      <c r="UIG552" s="40"/>
      <c r="UIH552" s="40"/>
      <c r="UII552" s="40"/>
      <c r="UIJ552" s="40"/>
      <c r="UIK552" s="40"/>
      <c r="UIL552" s="40"/>
      <c r="UIM552" s="40"/>
      <c r="UIN552" s="40"/>
      <c r="UIO552" s="40"/>
      <c r="UIP552" s="40"/>
      <c r="UIQ552" s="40"/>
      <c r="UIR552" s="40"/>
      <c r="UIS552" s="40"/>
      <c r="UIT552" s="40"/>
      <c r="UIU552" s="40"/>
      <c r="UIV552" s="40"/>
      <c r="UIW552" s="40"/>
      <c r="UIX552" s="40"/>
      <c r="UIY552" s="40"/>
      <c r="UIZ552" s="40"/>
      <c r="UJA552" s="40"/>
      <c r="UJB552" s="40"/>
      <c r="UJC552" s="40"/>
      <c r="UJD552" s="40"/>
      <c r="UJE552" s="40"/>
      <c r="UJF552" s="40"/>
      <c r="UJG552" s="40"/>
      <c r="UJH552" s="40"/>
      <c r="UJI552" s="40"/>
      <c r="UJJ552" s="40"/>
      <c r="UJK552" s="40"/>
      <c r="UJL552" s="40"/>
      <c r="UJM552" s="40"/>
      <c r="UJN552" s="40"/>
      <c r="UJO552" s="40"/>
      <c r="UJP552" s="40"/>
      <c r="UJQ552" s="40"/>
      <c r="UJR552" s="40"/>
      <c r="UJS552" s="40"/>
      <c r="UJT552" s="40"/>
      <c r="UJU552" s="40"/>
      <c r="UJV552" s="40"/>
      <c r="UJW552" s="40"/>
      <c r="UJX552" s="40"/>
      <c r="UJY552" s="40"/>
      <c r="UJZ552" s="40"/>
      <c r="UKA552" s="40"/>
      <c r="UKB552" s="40"/>
      <c r="UKC552" s="40"/>
      <c r="UKD552" s="40"/>
      <c r="UKE552" s="40"/>
      <c r="UKF552" s="40"/>
      <c r="UKG552" s="40"/>
      <c r="UKH552" s="40"/>
      <c r="UKI552" s="40"/>
      <c r="UKJ552" s="40"/>
      <c r="UKK552" s="40"/>
      <c r="UKL552" s="40"/>
      <c r="UKM552" s="40"/>
      <c r="UKN552" s="40"/>
      <c r="UKO552" s="40"/>
      <c r="UKP552" s="40"/>
      <c r="UKQ552" s="40"/>
      <c r="UKR552" s="40"/>
      <c r="UKS552" s="40"/>
      <c r="UKT552" s="40"/>
      <c r="UKU552" s="40"/>
      <c r="UKV552" s="40"/>
      <c r="UKW552" s="40"/>
      <c r="UKX552" s="40"/>
      <c r="UKY552" s="40"/>
      <c r="UKZ552" s="40"/>
      <c r="ULA552" s="40"/>
      <c r="ULB552" s="40"/>
      <c r="ULC552" s="40"/>
      <c r="ULD552" s="40"/>
      <c r="ULE552" s="40"/>
      <c r="ULF552" s="40"/>
      <c r="ULG552" s="40"/>
      <c r="ULH552" s="40"/>
      <c r="ULI552" s="40"/>
      <c r="ULJ552" s="40"/>
      <c r="ULK552" s="40"/>
      <c r="ULL552" s="40"/>
      <c r="ULM552" s="40"/>
      <c r="ULN552" s="40"/>
      <c r="ULO552" s="40"/>
      <c r="ULP552" s="40"/>
      <c r="ULQ552" s="40"/>
      <c r="ULR552" s="40"/>
      <c r="ULS552" s="40"/>
      <c r="ULT552" s="40"/>
      <c r="ULU552" s="40"/>
      <c r="ULV552" s="40"/>
      <c r="ULW552" s="40"/>
      <c r="ULX552" s="40"/>
      <c r="ULY552" s="40"/>
      <c r="ULZ552" s="40"/>
      <c r="UMA552" s="40"/>
      <c r="UMB552" s="40"/>
      <c r="UMC552" s="40"/>
      <c r="UMD552" s="40"/>
      <c r="UME552" s="40"/>
      <c r="UMF552" s="40"/>
      <c r="UMG552" s="40"/>
      <c r="UMH552" s="40"/>
      <c r="UMI552" s="40"/>
      <c r="UMJ552" s="40"/>
      <c r="UMK552" s="40"/>
      <c r="UML552" s="40"/>
      <c r="UMM552" s="40"/>
      <c r="UMN552" s="40"/>
      <c r="UMO552" s="40"/>
      <c r="UMP552" s="40"/>
      <c r="UMQ552" s="40"/>
      <c r="UMR552" s="40"/>
      <c r="UMS552" s="40"/>
      <c r="UMT552" s="40"/>
      <c r="UMU552" s="40"/>
      <c r="UMV552" s="40"/>
      <c r="UMW552" s="40"/>
      <c r="UMX552" s="40"/>
      <c r="UMY552" s="40"/>
      <c r="UMZ552" s="40"/>
      <c r="UNA552" s="40"/>
      <c r="UNB552" s="40"/>
      <c r="UNC552" s="40"/>
      <c r="UND552" s="40"/>
      <c r="UNE552" s="40"/>
      <c r="UNF552" s="40"/>
      <c r="UNG552" s="40"/>
      <c r="UNH552" s="40"/>
      <c r="UNI552" s="40"/>
      <c r="UNJ552" s="40"/>
      <c r="UNK552" s="40"/>
      <c r="UNL552" s="40"/>
      <c r="UNM552" s="40"/>
      <c r="UNN552" s="40"/>
      <c r="UNO552" s="40"/>
      <c r="UNP552" s="40"/>
      <c r="UNQ552" s="40"/>
      <c r="UNR552" s="40"/>
      <c r="UNS552" s="40"/>
      <c r="UNT552" s="40"/>
      <c r="UNU552" s="40"/>
      <c r="UNV552" s="40"/>
      <c r="UNW552" s="40"/>
      <c r="UNX552" s="40"/>
      <c r="UNY552" s="40"/>
      <c r="UNZ552" s="40"/>
      <c r="UOA552" s="40"/>
      <c r="UOB552" s="40"/>
      <c r="UOC552" s="40"/>
      <c r="UOD552" s="40"/>
      <c r="UOE552" s="40"/>
      <c r="UOF552" s="40"/>
      <c r="UOG552" s="40"/>
      <c r="UOH552" s="40"/>
      <c r="UOI552" s="40"/>
      <c r="UOJ552" s="40"/>
      <c r="UOK552" s="40"/>
      <c r="UOL552" s="40"/>
      <c r="UOM552" s="40"/>
      <c r="UON552" s="40"/>
      <c r="UOO552" s="40"/>
      <c r="UOP552" s="40"/>
      <c r="UOQ552" s="40"/>
      <c r="UOR552" s="40"/>
      <c r="UOS552" s="40"/>
      <c r="UOT552" s="40"/>
      <c r="UOU552" s="40"/>
      <c r="UOV552" s="40"/>
      <c r="UOW552" s="40"/>
      <c r="UOX552" s="40"/>
      <c r="UOY552" s="40"/>
      <c r="UOZ552" s="40"/>
      <c r="UPA552" s="40"/>
      <c r="UPB552" s="40"/>
      <c r="UPC552" s="40"/>
      <c r="UPD552" s="40"/>
      <c r="UPE552" s="40"/>
      <c r="UPF552" s="40"/>
      <c r="UPG552" s="40"/>
      <c r="UPH552" s="40"/>
      <c r="UPI552" s="40"/>
      <c r="UPJ552" s="40"/>
      <c r="UPK552" s="40"/>
      <c r="UPL552" s="40"/>
      <c r="UPM552" s="40"/>
      <c r="UPN552" s="40"/>
      <c r="UPO552" s="40"/>
      <c r="UPP552" s="40"/>
      <c r="UPQ552" s="40"/>
      <c r="UPR552" s="40"/>
      <c r="UPS552" s="40"/>
      <c r="UPT552" s="40"/>
      <c r="UPU552" s="40"/>
      <c r="UPV552" s="40"/>
      <c r="UPW552" s="40"/>
      <c r="UPX552" s="40"/>
      <c r="UPY552" s="40"/>
      <c r="UPZ552" s="40"/>
      <c r="UQA552" s="40"/>
      <c r="UQB552" s="40"/>
      <c r="UQC552" s="40"/>
      <c r="UQD552" s="40"/>
      <c r="UQE552" s="40"/>
      <c r="UQF552" s="40"/>
      <c r="UQG552" s="40"/>
      <c r="UQH552" s="40"/>
      <c r="UQI552" s="40"/>
      <c r="UQJ552" s="40"/>
      <c r="UQK552" s="40"/>
      <c r="UQL552" s="40"/>
      <c r="UQM552" s="40"/>
      <c r="UQN552" s="40"/>
      <c r="UQO552" s="40"/>
      <c r="UQP552" s="40"/>
      <c r="UQQ552" s="40"/>
      <c r="UQR552" s="40"/>
      <c r="UQS552" s="40"/>
      <c r="UQT552" s="40"/>
      <c r="UQU552" s="40"/>
      <c r="UQV552" s="40"/>
      <c r="UQW552" s="40"/>
      <c r="UQX552" s="40"/>
      <c r="UQY552" s="40"/>
      <c r="UQZ552" s="40"/>
      <c r="URA552" s="40"/>
      <c r="URB552" s="40"/>
      <c r="URC552" s="40"/>
      <c r="URD552" s="40"/>
      <c r="URE552" s="40"/>
      <c r="URF552" s="40"/>
      <c r="URG552" s="40"/>
      <c r="URH552" s="40"/>
      <c r="URI552" s="40"/>
      <c r="URJ552" s="40"/>
      <c r="URK552" s="40"/>
      <c r="URL552" s="40"/>
      <c r="URM552" s="40"/>
      <c r="URN552" s="40"/>
      <c r="URO552" s="40"/>
      <c r="URP552" s="40"/>
      <c r="URQ552" s="40"/>
      <c r="URR552" s="40"/>
      <c r="URS552" s="40"/>
      <c r="URT552" s="40"/>
      <c r="URU552" s="40"/>
      <c r="URV552" s="40"/>
      <c r="URW552" s="40"/>
      <c r="URX552" s="40"/>
      <c r="URY552" s="40"/>
      <c r="URZ552" s="40"/>
      <c r="USA552" s="40"/>
      <c r="USB552" s="40"/>
      <c r="USC552" s="40"/>
      <c r="USD552" s="40"/>
      <c r="USE552" s="40"/>
      <c r="USF552" s="40"/>
      <c r="USG552" s="40"/>
      <c r="USH552" s="40"/>
      <c r="USI552" s="40"/>
      <c r="USJ552" s="40"/>
      <c r="USK552" s="40"/>
      <c r="USL552" s="40"/>
      <c r="USM552" s="40"/>
      <c r="USN552" s="40"/>
      <c r="USO552" s="40"/>
      <c r="USP552" s="40"/>
      <c r="USQ552" s="40"/>
      <c r="USR552" s="40"/>
      <c r="USS552" s="40"/>
      <c r="UST552" s="40"/>
      <c r="USU552" s="40"/>
      <c r="USV552" s="40"/>
      <c r="USW552" s="40"/>
      <c r="USX552" s="40"/>
      <c r="USY552" s="40"/>
      <c r="USZ552" s="40"/>
      <c r="UTA552" s="40"/>
      <c r="UTB552" s="40"/>
      <c r="UTC552" s="40"/>
      <c r="UTD552" s="40"/>
      <c r="UTE552" s="40"/>
      <c r="UTF552" s="40"/>
      <c r="UTG552" s="40"/>
      <c r="UTH552" s="40"/>
      <c r="UTI552" s="40"/>
      <c r="UTJ552" s="40"/>
      <c r="UTK552" s="40"/>
      <c r="UTL552" s="40"/>
      <c r="UTM552" s="40"/>
      <c r="UTN552" s="40"/>
      <c r="UTO552" s="40"/>
      <c r="UTP552" s="40"/>
      <c r="UTQ552" s="40"/>
      <c r="UTR552" s="40"/>
      <c r="UTS552" s="40"/>
      <c r="UTT552" s="40"/>
      <c r="UTU552" s="40"/>
      <c r="UTV552" s="40"/>
      <c r="UTW552" s="40"/>
      <c r="UTX552" s="40"/>
      <c r="UTY552" s="40"/>
      <c r="UTZ552" s="40"/>
      <c r="UUA552" s="40"/>
      <c r="UUB552" s="40"/>
      <c r="UUC552" s="40"/>
      <c r="UUD552" s="40"/>
      <c r="UUE552" s="40"/>
      <c r="UUF552" s="40"/>
      <c r="UUG552" s="40"/>
      <c r="UUH552" s="40"/>
      <c r="UUI552" s="40"/>
      <c r="UUJ552" s="40"/>
      <c r="UUK552" s="40"/>
      <c r="UUL552" s="40"/>
      <c r="UUM552" s="40"/>
      <c r="UUN552" s="40"/>
      <c r="UUO552" s="40"/>
      <c r="UUP552" s="40"/>
      <c r="UUQ552" s="40"/>
      <c r="UUR552" s="40"/>
      <c r="UUS552" s="40"/>
      <c r="UUT552" s="40"/>
      <c r="UUU552" s="40"/>
      <c r="UUV552" s="40"/>
      <c r="UUW552" s="40"/>
      <c r="UUX552" s="40"/>
      <c r="UUY552" s="40"/>
      <c r="UUZ552" s="40"/>
      <c r="UVA552" s="40"/>
      <c r="UVB552" s="40"/>
      <c r="UVC552" s="40"/>
      <c r="UVD552" s="40"/>
      <c r="UVE552" s="40"/>
      <c r="UVF552" s="40"/>
      <c r="UVG552" s="40"/>
      <c r="UVH552" s="40"/>
      <c r="UVI552" s="40"/>
      <c r="UVJ552" s="40"/>
      <c r="UVK552" s="40"/>
      <c r="UVL552" s="40"/>
      <c r="UVM552" s="40"/>
      <c r="UVN552" s="40"/>
      <c r="UVO552" s="40"/>
      <c r="UVP552" s="40"/>
      <c r="UVQ552" s="40"/>
      <c r="UVR552" s="40"/>
      <c r="UVS552" s="40"/>
      <c r="UVT552" s="40"/>
      <c r="UVU552" s="40"/>
      <c r="UVV552" s="40"/>
      <c r="UVW552" s="40"/>
      <c r="UVX552" s="40"/>
      <c r="UVY552" s="40"/>
      <c r="UVZ552" s="40"/>
      <c r="UWA552" s="40"/>
      <c r="UWB552" s="40"/>
      <c r="UWC552" s="40"/>
      <c r="UWD552" s="40"/>
      <c r="UWE552" s="40"/>
      <c r="UWF552" s="40"/>
      <c r="UWG552" s="40"/>
      <c r="UWH552" s="40"/>
      <c r="UWI552" s="40"/>
      <c r="UWJ552" s="40"/>
      <c r="UWK552" s="40"/>
      <c r="UWL552" s="40"/>
      <c r="UWM552" s="40"/>
      <c r="UWN552" s="40"/>
      <c r="UWO552" s="40"/>
      <c r="UWP552" s="40"/>
      <c r="UWQ552" s="40"/>
      <c r="UWR552" s="40"/>
      <c r="UWS552" s="40"/>
      <c r="UWT552" s="40"/>
      <c r="UWU552" s="40"/>
      <c r="UWV552" s="40"/>
      <c r="UWW552" s="40"/>
      <c r="UWX552" s="40"/>
      <c r="UWY552" s="40"/>
      <c r="UWZ552" s="40"/>
      <c r="UXA552" s="40"/>
      <c r="UXB552" s="40"/>
      <c r="UXC552" s="40"/>
      <c r="UXD552" s="40"/>
      <c r="UXE552" s="40"/>
      <c r="UXF552" s="40"/>
      <c r="UXG552" s="40"/>
      <c r="UXH552" s="40"/>
      <c r="UXI552" s="40"/>
      <c r="UXJ552" s="40"/>
      <c r="UXK552" s="40"/>
      <c r="UXL552" s="40"/>
      <c r="UXM552" s="40"/>
      <c r="UXN552" s="40"/>
      <c r="UXO552" s="40"/>
      <c r="UXP552" s="40"/>
      <c r="UXQ552" s="40"/>
      <c r="UXR552" s="40"/>
      <c r="UXS552" s="40"/>
      <c r="UXT552" s="40"/>
      <c r="UXU552" s="40"/>
      <c r="UXV552" s="40"/>
      <c r="UXW552" s="40"/>
      <c r="UXX552" s="40"/>
      <c r="UXY552" s="40"/>
      <c r="UXZ552" s="40"/>
      <c r="UYA552" s="40"/>
      <c r="UYB552" s="40"/>
      <c r="UYC552" s="40"/>
      <c r="UYD552" s="40"/>
      <c r="UYE552" s="40"/>
      <c r="UYF552" s="40"/>
      <c r="UYG552" s="40"/>
      <c r="UYH552" s="40"/>
      <c r="UYI552" s="40"/>
      <c r="UYJ552" s="40"/>
      <c r="UYK552" s="40"/>
      <c r="UYL552" s="40"/>
      <c r="UYM552" s="40"/>
      <c r="UYN552" s="40"/>
      <c r="UYO552" s="40"/>
      <c r="UYP552" s="40"/>
      <c r="UYQ552" s="40"/>
      <c r="UYR552" s="40"/>
      <c r="UYS552" s="40"/>
      <c r="UYT552" s="40"/>
      <c r="UYU552" s="40"/>
      <c r="UYV552" s="40"/>
      <c r="UYW552" s="40"/>
      <c r="UYX552" s="40"/>
      <c r="UYY552" s="40"/>
      <c r="UYZ552" s="40"/>
      <c r="UZA552" s="40"/>
      <c r="UZB552" s="40"/>
      <c r="UZC552" s="40"/>
      <c r="UZD552" s="40"/>
      <c r="UZE552" s="40"/>
      <c r="UZF552" s="40"/>
      <c r="UZG552" s="40"/>
      <c r="UZH552" s="40"/>
      <c r="UZI552" s="40"/>
      <c r="UZJ552" s="40"/>
      <c r="UZK552" s="40"/>
      <c r="UZL552" s="40"/>
      <c r="UZM552" s="40"/>
      <c r="UZN552" s="40"/>
      <c r="UZO552" s="40"/>
      <c r="UZP552" s="40"/>
      <c r="UZQ552" s="40"/>
      <c r="UZR552" s="40"/>
      <c r="UZS552" s="40"/>
      <c r="UZT552" s="40"/>
      <c r="UZU552" s="40"/>
      <c r="UZV552" s="40"/>
      <c r="UZW552" s="40"/>
      <c r="UZX552" s="40"/>
      <c r="UZY552" s="40"/>
      <c r="UZZ552" s="40"/>
      <c r="VAA552" s="40"/>
      <c r="VAB552" s="40"/>
      <c r="VAC552" s="40"/>
      <c r="VAD552" s="40"/>
      <c r="VAE552" s="40"/>
      <c r="VAF552" s="40"/>
      <c r="VAG552" s="40"/>
      <c r="VAH552" s="40"/>
      <c r="VAI552" s="40"/>
      <c r="VAJ552" s="40"/>
      <c r="VAK552" s="40"/>
      <c r="VAL552" s="40"/>
      <c r="VAM552" s="40"/>
      <c r="VAN552" s="40"/>
      <c r="VAO552" s="40"/>
      <c r="VAP552" s="40"/>
      <c r="VAQ552" s="40"/>
      <c r="VAR552" s="40"/>
      <c r="VAS552" s="40"/>
      <c r="VAT552" s="40"/>
      <c r="VAU552" s="40"/>
      <c r="VAV552" s="40"/>
      <c r="VAW552" s="40"/>
      <c r="VAX552" s="40"/>
      <c r="VAY552" s="40"/>
      <c r="VAZ552" s="40"/>
      <c r="VBA552" s="40"/>
      <c r="VBB552" s="40"/>
      <c r="VBC552" s="40"/>
      <c r="VBD552" s="40"/>
      <c r="VBE552" s="40"/>
      <c r="VBF552" s="40"/>
      <c r="VBG552" s="40"/>
      <c r="VBH552" s="40"/>
      <c r="VBI552" s="40"/>
      <c r="VBJ552" s="40"/>
      <c r="VBK552" s="40"/>
      <c r="VBL552" s="40"/>
      <c r="VBM552" s="40"/>
      <c r="VBN552" s="40"/>
      <c r="VBO552" s="40"/>
      <c r="VBP552" s="40"/>
      <c r="VBQ552" s="40"/>
      <c r="VBR552" s="40"/>
      <c r="VBS552" s="40"/>
      <c r="VBT552" s="40"/>
      <c r="VBU552" s="40"/>
      <c r="VBV552" s="40"/>
      <c r="VBW552" s="40"/>
      <c r="VBX552" s="40"/>
      <c r="VBY552" s="40"/>
      <c r="VBZ552" s="40"/>
      <c r="VCA552" s="40"/>
      <c r="VCB552" s="40"/>
      <c r="VCC552" s="40"/>
      <c r="VCD552" s="40"/>
      <c r="VCE552" s="40"/>
      <c r="VCF552" s="40"/>
      <c r="VCG552" s="40"/>
      <c r="VCH552" s="40"/>
      <c r="VCI552" s="40"/>
      <c r="VCJ552" s="40"/>
      <c r="VCK552" s="40"/>
      <c r="VCL552" s="40"/>
      <c r="VCM552" s="40"/>
      <c r="VCN552" s="40"/>
      <c r="VCO552" s="40"/>
      <c r="VCP552" s="40"/>
      <c r="VCQ552" s="40"/>
      <c r="VCR552" s="40"/>
      <c r="VCS552" s="40"/>
      <c r="VCT552" s="40"/>
      <c r="VCU552" s="40"/>
      <c r="VCV552" s="40"/>
      <c r="VCW552" s="40"/>
      <c r="VCX552" s="40"/>
      <c r="VCY552" s="40"/>
      <c r="VCZ552" s="40"/>
      <c r="VDA552" s="40"/>
      <c r="VDB552" s="40"/>
      <c r="VDC552" s="40"/>
      <c r="VDD552" s="40"/>
      <c r="VDE552" s="40"/>
      <c r="VDF552" s="40"/>
      <c r="VDG552" s="40"/>
      <c r="VDH552" s="40"/>
      <c r="VDI552" s="40"/>
      <c r="VDJ552" s="40"/>
      <c r="VDK552" s="40"/>
      <c r="VDL552" s="40"/>
      <c r="VDM552" s="40"/>
      <c r="VDN552" s="40"/>
      <c r="VDO552" s="40"/>
      <c r="VDP552" s="40"/>
      <c r="VDQ552" s="40"/>
      <c r="VDR552" s="40"/>
      <c r="VDS552" s="40"/>
      <c r="VDT552" s="40"/>
      <c r="VDU552" s="40"/>
      <c r="VDV552" s="40"/>
      <c r="VDW552" s="40"/>
      <c r="VDX552" s="40"/>
      <c r="VDY552" s="40"/>
      <c r="VDZ552" s="40"/>
      <c r="VEA552" s="40"/>
      <c r="VEB552" s="40"/>
      <c r="VEC552" s="40"/>
      <c r="VED552" s="40"/>
      <c r="VEE552" s="40"/>
      <c r="VEF552" s="40"/>
      <c r="VEG552" s="40"/>
      <c r="VEH552" s="40"/>
      <c r="VEI552" s="40"/>
      <c r="VEJ552" s="40"/>
      <c r="VEK552" s="40"/>
      <c r="VEL552" s="40"/>
      <c r="VEM552" s="40"/>
      <c r="VEN552" s="40"/>
      <c r="VEO552" s="40"/>
      <c r="VEP552" s="40"/>
      <c r="VEQ552" s="40"/>
      <c r="VER552" s="40"/>
      <c r="VES552" s="40"/>
      <c r="VET552" s="40"/>
      <c r="VEU552" s="40"/>
      <c r="VEV552" s="40"/>
      <c r="VEW552" s="40"/>
      <c r="VEX552" s="40"/>
      <c r="VEY552" s="40"/>
      <c r="VEZ552" s="40"/>
      <c r="VFA552" s="40"/>
      <c r="VFB552" s="40"/>
      <c r="VFC552" s="40"/>
      <c r="VFD552" s="40"/>
      <c r="VFE552" s="40"/>
      <c r="VFF552" s="40"/>
      <c r="VFG552" s="40"/>
      <c r="VFH552" s="40"/>
      <c r="VFI552" s="40"/>
      <c r="VFJ552" s="40"/>
      <c r="VFK552" s="40"/>
      <c r="VFL552" s="40"/>
      <c r="VFM552" s="40"/>
      <c r="VFN552" s="40"/>
      <c r="VFO552" s="40"/>
      <c r="VFP552" s="40"/>
      <c r="VFQ552" s="40"/>
      <c r="VFR552" s="40"/>
      <c r="VFS552" s="40"/>
      <c r="VFT552" s="40"/>
      <c r="VFU552" s="40"/>
      <c r="VFV552" s="40"/>
      <c r="VFW552" s="40"/>
      <c r="VFX552" s="40"/>
      <c r="VFY552" s="40"/>
      <c r="VFZ552" s="40"/>
      <c r="VGA552" s="40"/>
      <c r="VGB552" s="40"/>
      <c r="VGC552" s="40"/>
      <c r="VGD552" s="40"/>
      <c r="VGE552" s="40"/>
      <c r="VGF552" s="40"/>
      <c r="VGG552" s="40"/>
      <c r="VGH552" s="40"/>
      <c r="VGI552" s="40"/>
      <c r="VGJ552" s="40"/>
      <c r="VGK552" s="40"/>
      <c r="VGL552" s="40"/>
      <c r="VGM552" s="40"/>
      <c r="VGN552" s="40"/>
      <c r="VGO552" s="40"/>
      <c r="VGP552" s="40"/>
      <c r="VGQ552" s="40"/>
      <c r="VGR552" s="40"/>
      <c r="VGS552" s="40"/>
      <c r="VGT552" s="40"/>
      <c r="VGU552" s="40"/>
      <c r="VGV552" s="40"/>
      <c r="VGW552" s="40"/>
      <c r="VGX552" s="40"/>
      <c r="VGY552" s="40"/>
      <c r="VGZ552" s="40"/>
      <c r="VHA552" s="40"/>
      <c r="VHB552" s="40"/>
      <c r="VHC552" s="40"/>
      <c r="VHD552" s="40"/>
      <c r="VHE552" s="40"/>
      <c r="VHF552" s="40"/>
      <c r="VHG552" s="40"/>
      <c r="VHH552" s="40"/>
      <c r="VHI552" s="40"/>
      <c r="VHJ552" s="40"/>
      <c r="VHK552" s="40"/>
      <c r="VHL552" s="40"/>
      <c r="VHM552" s="40"/>
      <c r="VHN552" s="40"/>
      <c r="VHO552" s="40"/>
      <c r="VHP552" s="40"/>
      <c r="VHQ552" s="40"/>
      <c r="VHR552" s="40"/>
      <c r="VHS552" s="40"/>
      <c r="VHT552" s="40"/>
      <c r="VHU552" s="40"/>
      <c r="VHV552" s="40"/>
      <c r="VHW552" s="40"/>
      <c r="VHX552" s="40"/>
      <c r="VHY552" s="40"/>
      <c r="VHZ552" s="40"/>
      <c r="VIA552" s="40"/>
      <c r="VIB552" s="40"/>
      <c r="VIC552" s="40"/>
      <c r="VID552" s="40"/>
      <c r="VIE552" s="40"/>
      <c r="VIF552" s="40"/>
      <c r="VIG552" s="40"/>
      <c r="VIH552" s="40"/>
      <c r="VII552" s="40"/>
      <c r="VIJ552" s="40"/>
      <c r="VIK552" s="40"/>
      <c r="VIL552" s="40"/>
      <c r="VIM552" s="40"/>
      <c r="VIN552" s="40"/>
      <c r="VIO552" s="40"/>
      <c r="VIP552" s="40"/>
      <c r="VIQ552" s="40"/>
      <c r="VIR552" s="40"/>
      <c r="VIS552" s="40"/>
      <c r="VIT552" s="40"/>
      <c r="VIU552" s="40"/>
      <c r="VIV552" s="40"/>
      <c r="VIW552" s="40"/>
      <c r="VIX552" s="40"/>
      <c r="VIY552" s="40"/>
      <c r="VIZ552" s="40"/>
      <c r="VJA552" s="40"/>
      <c r="VJB552" s="40"/>
      <c r="VJC552" s="40"/>
      <c r="VJD552" s="40"/>
      <c r="VJE552" s="40"/>
      <c r="VJF552" s="40"/>
      <c r="VJG552" s="40"/>
      <c r="VJH552" s="40"/>
      <c r="VJI552" s="40"/>
      <c r="VJJ552" s="40"/>
      <c r="VJK552" s="40"/>
      <c r="VJL552" s="40"/>
      <c r="VJM552" s="40"/>
      <c r="VJN552" s="40"/>
      <c r="VJO552" s="40"/>
      <c r="VJP552" s="40"/>
      <c r="VJQ552" s="40"/>
      <c r="VJR552" s="40"/>
      <c r="VJS552" s="40"/>
      <c r="VJT552" s="40"/>
      <c r="VJU552" s="40"/>
      <c r="VJV552" s="40"/>
      <c r="VJW552" s="40"/>
      <c r="VJX552" s="40"/>
      <c r="VJY552" s="40"/>
      <c r="VJZ552" s="40"/>
      <c r="VKA552" s="40"/>
      <c r="VKB552" s="40"/>
      <c r="VKC552" s="40"/>
      <c r="VKD552" s="40"/>
      <c r="VKE552" s="40"/>
      <c r="VKF552" s="40"/>
      <c r="VKG552" s="40"/>
      <c r="VKH552" s="40"/>
      <c r="VKI552" s="40"/>
      <c r="VKJ552" s="40"/>
      <c r="VKK552" s="40"/>
      <c r="VKL552" s="40"/>
      <c r="VKM552" s="40"/>
      <c r="VKN552" s="40"/>
      <c r="VKO552" s="40"/>
      <c r="VKP552" s="40"/>
      <c r="VKQ552" s="40"/>
      <c r="VKR552" s="40"/>
      <c r="VKS552" s="40"/>
      <c r="VKT552" s="40"/>
      <c r="VKU552" s="40"/>
      <c r="VKV552" s="40"/>
      <c r="VKW552" s="40"/>
      <c r="VKX552" s="40"/>
      <c r="VKY552" s="40"/>
      <c r="VKZ552" s="40"/>
      <c r="VLA552" s="40"/>
      <c r="VLB552" s="40"/>
      <c r="VLC552" s="40"/>
      <c r="VLD552" s="40"/>
      <c r="VLE552" s="40"/>
      <c r="VLF552" s="40"/>
      <c r="VLG552" s="40"/>
      <c r="VLH552" s="40"/>
      <c r="VLI552" s="40"/>
      <c r="VLJ552" s="40"/>
      <c r="VLK552" s="40"/>
      <c r="VLL552" s="40"/>
      <c r="VLM552" s="40"/>
      <c r="VLN552" s="40"/>
      <c r="VLO552" s="40"/>
      <c r="VLP552" s="40"/>
      <c r="VLQ552" s="40"/>
      <c r="VLR552" s="40"/>
      <c r="VLS552" s="40"/>
      <c r="VLT552" s="40"/>
      <c r="VLU552" s="40"/>
      <c r="VLV552" s="40"/>
      <c r="VLW552" s="40"/>
      <c r="VLX552" s="40"/>
      <c r="VLY552" s="40"/>
      <c r="VLZ552" s="40"/>
      <c r="VMA552" s="40"/>
      <c r="VMB552" s="40"/>
      <c r="VMC552" s="40"/>
      <c r="VMD552" s="40"/>
      <c r="VME552" s="40"/>
      <c r="VMF552" s="40"/>
      <c r="VMG552" s="40"/>
      <c r="VMH552" s="40"/>
      <c r="VMI552" s="40"/>
      <c r="VMJ552" s="40"/>
      <c r="VMK552" s="40"/>
      <c r="VML552" s="40"/>
      <c r="VMM552" s="40"/>
      <c r="VMN552" s="40"/>
      <c r="VMO552" s="40"/>
      <c r="VMP552" s="40"/>
      <c r="VMQ552" s="40"/>
      <c r="VMR552" s="40"/>
      <c r="VMS552" s="40"/>
      <c r="VMT552" s="40"/>
      <c r="VMU552" s="40"/>
      <c r="VMV552" s="40"/>
      <c r="VMW552" s="40"/>
      <c r="VMX552" s="40"/>
      <c r="VMY552" s="40"/>
      <c r="VMZ552" s="40"/>
      <c r="VNA552" s="40"/>
      <c r="VNB552" s="40"/>
      <c r="VNC552" s="40"/>
      <c r="VND552" s="40"/>
      <c r="VNE552" s="40"/>
      <c r="VNF552" s="40"/>
      <c r="VNG552" s="40"/>
      <c r="VNH552" s="40"/>
      <c r="VNI552" s="40"/>
      <c r="VNJ552" s="40"/>
      <c r="VNK552" s="40"/>
      <c r="VNL552" s="40"/>
      <c r="VNM552" s="40"/>
      <c r="VNN552" s="40"/>
      <c r="VNO552" s="40"/>
      <c r="VNP552" s="40"/>
      <c r="VNQ552" s="40"/>
      <c r="VNR552" s="40"/>
      <c r="VNS552" s="40"/>
      <c r="VNT552" s="40"/>
      <c r="VNU552" s="40"/>
      <c r="VNV552" s="40"/>
      <c r="VNW552" s="40"/>
      <c r="VNX552" s="40"/>
      <c r="VNY552" s="40"/>
      <c r="VNZ552" s="40"/>
      <c r="VOA552" s="40"/>
      <c r="VOB552" s="40"/>
      <c r="VOC552" s="40"/>
      <c r="VOD552" s="40"/>
      <c r="VOE552" s="40"/>
      <c r="VOF552" s="40"/>
      <c r="VOG552" s="40"/>
      <c r="VOH552" s="40"/>
      <c r="VOI552" s="40"/>
      <c r="VOJ552" s="40"/>
      <c r="VOK552" s="40"/>
      <c r="VOL552" s="40"/>
      <c r="VOM552" s="40"/>
      <c r="VON552" s="40"/>
      <c r="VOO552" s="40"/>
      <c r="VOP552" s="40"/>
      <c r="VOQ552" s="40"/>
      <c r="VOR552" s="40"/>
      <c r="VOS552" s="40"/>
      <c r="VOT552" s="40"/>
      <c r="VOU552" s="40"/>
      <c r="VOV552" s="40"/>
      <c r="VOW552" s="40"/>
      <c r="VOX552" s="40"/>
      <c r="VOY552" s="40"/>
      <c r="VOZ552" s="40"/>
      <c r="VPA552" s="40"/>
      <c r="VPB552" s="40"/>
      <c r="VPC552" s="40"/>
      <c r="VPD552" s="40"/>
      <c r="VPE552" s="40"/>
      <c r="VPF552" s="40"/>
      <c r="VPG552" s="40"/>
      <c r="VPH552" s="40"/>
      <c r="VPI552" s="40"/>
      <c r="VPJ552" s="40"/>
      <c r="VPK552" s="40"/>
      <c r="VPL552" s="40"/>
      <c r="VPM552" s="40"/>
      <c r="VPN552" s="40"/>
      <c r="VPO552" s="40"/>
      <c r="VPP552" s="40"/>
      <c r="VPQ552" s="40"/>
      <c r="VPR552" s="40"/>
      <c r="VPS552" s="40"/>
      <c r="VPT552" s="40"/>
      <c r="VPU552" s="40"/>
      <c r="VPV552" s="40"/>
      <c r="VPW552" s="40"/>
      <c r="VPX552" s="40"/>
      <c r="VPY552" s="40"/>
      <c r="VPZ552" s="40"/>
      <c r="VQA552" s="40"/>
      <c r="VQB552" s="40"/>
      <c r="VQC552" s="40"/>
      <c r="VQD552" s="40"/>
      <c r="VQE552" s="40"/>
      <c r="VQF552" s="40"/>
      <c r="VQG552" s="40"/>
      <c r="VQH552" s="40"/>
      <c r="VQI552" s="40"/>
      <c r="VQJ552" s="40"/>
      <c r="VQK552" s="40"/>
      <c r="VQL552" s="40"/>
      <c r="VQM552" s="40"/>
      <c r="VQN552" s="40"/>
      <c r="VQO552" s="40"/>
      <c r="VQP552" s="40"/>
      <c r="VQQ552" s="40"/>
      <c r="VQR552" s="40"/>
      <c r="VQS552" s="40"/>
      <c r="VQT552" s="40"/>
      <c r="VQU552" s="40"/>
      <c r="VQV552" s="40"/>
      <c r="VQW552" s="40"/>
      <c r="VQX552" s="40"/>
      <c r="VQY552" s="40"/>
      <c r="VQZ552" s="40"/>
      <c r="VRA552" s="40"/>
      <c r="VRB552" s="40"/>
      <c r="VRC552" s="40"/>
      <c r="VRD552" s="40"/>
      <c r="VRE552" s="40"/>
      <c r="VRF552" s="40"/>
      <c r="VRG552" s="40"/>
      <c r="VRH552" s="40"/>
      <c r="VRI552" s="40"/>
      <c r="VRJ552" s="40"/>
      <c r="VRK552" s="40"/>
      <c r="VRL552" s="40"/>
      <c r="VRM552" s="40"/>
      <c r="VRN552" s="40"/>
      <c r="VRO552" s="40"/>
      <c r="VRP552" s="40"/>
      <c r="VRQ552" s="40"/>
      <c r="VRR552" s="40"/>
      <c r="VRS552" s="40"/>
      <c r="VRT552" s="40"/>
      <c r="VRU552" s="40"/>
      <c r="VRV552" s="40"/>
      <c r="VRW552" s="40"/>
      <c r="VRX552" s="40"/>
      <c r="VRY552" s="40"/>
      <c r="VRZ552" s="40"/>
      <c r="VSA552" s="40"/>
      <c r="VSB552" s="40"/>
      <c r="VSC552" s="40"/>
      <c r="VSD552" s="40"/>
      <c r="VSE552" s="40"/>
      <c r="VSF552" s="40"/>
      <c r="VSG552" s="40"/>
      <c r="VSH552" s="40"/>
      <c r="VSI552" s="40"/>
      <c r="VSJ552" s="40"/>
      <c r="VSK552" s="40"/>
      <c r="VSL552" s="40"/>
      <c r="VSM552" s="40"/>
      <c r="VSN552" s="40"/>
      <c r="VSO552" s="40"/>
      <c r="VSP552" s="40"/>
      <c r="VSQ552" s="40"/>
      <c r="VSR552" s="40"/>
      <c r="VSS552" s="40"/>
      <c r="VST552" s="40"/>
      <c r="VSU552" s="40"/>
      <c r="VSV552" s="40"/>
      <c r="VSW552" s="40"/>
      <c r="VSX552" s="40"/>
      <c r="VSY552" s="40"/>
      <c r="VSZ552" s="40"/>
      <c r="VTA552" s="40"/>
      <c r="VTB552" s="40"/>
      <c r="VTC552" s="40"/>
      <c r="VTD552" s="40"/>
      <c r="VTE552" s="40"/>
      <c r="VTF552" s="40"/>
      <c r="VTG552" s="40"/>
      <c r="VTH552" s="40"/>
      <c r="VTI552" s="40"/>
      <c r="VTJ552" s="40"/>
      <c r="VTK552" s="40"/>
      <c r="VTL552" s="40"/>
      <c r="VTM552" s="40"/>
      <c r="VTN552" s="40"/>
      <c r="VTO552" s="40"/>
      <c r="VTP552" s="40"/>
      <c r="VTQ552" s="40"/>
      <c r="VTR552" s="40"/>
      <c r="VTS552" s="40"/>
      <c r="VTT552" s="40"/>
      <c r="VTU552" s="40"/>
      <c r="VTV552" s="40"/>
      <c r="VTW552" s="40"/>
      <c r="VTX552" s="40"/>
      <c r="VTY552" s="40"/>
      <c r="VTZ552" s="40"/>
      <c r="VUA552" s="40"/>
      <c r="VUB552" s="40"/>
      <c r="VUC552" s="40"/>
      <c r="VUD552" s="40"/>
      <c r="VUE552" s="40"/>
      <c r="VUF552" s="40"/>
      <c r="VUG552" s="40"/>
      <c r="VUH552" s="40"/>
      <c r="VUI552" s="40"/>
      <c r="VUJ552" s="40"/>
      <c r="VUK552" s="40"/>
      <c r="VUL552" s="40"/>
      <c r="VUM552" s="40"/>
      <c r="VUN552" s="40"/>
      <c r="VUO552" s="40"/>
      <c r="VUP552" s="40"/>
      <c r="VUQ552" s="40"/>
      <c r="VUR552" s="40"/>
      <c r="VUS552" s="40"/>
      <c r="VUT552" s="40"/>
      <c r="VUU552" s="40"/>
      <c r="VUV552" s="40"/>
      <c r="VUW552" s="40"/>
      <c r="VUX552" s="40"/>
      <c r="VUY552" s="40"/>
      <c r="VUZ552" s="40"/>
      <c r="VVA552" s="40"/>
      <c r="VVB552" s="40"/>
      <c r="VVC552" s="40"/>
      <c r="VVD552" s="40"/>
      <c r="VVE552" s="40"/>
      <c r="VVF552" s="40"/>
      <c r="VVG552" s="40"/>
      <c r="VVH552" s="40"/>
      <c r="VVI552" s="40"/>
      <c r="VVJ552" s="40"/>
      <c r="VVK552" s="40"/>
      <c r="VVL552" s="40"/>
      <c r="VVM552" s="40"/>
      <c r="VVN552" s="40"/>
      <c r="VVO552" s="40"/>
      <c r="VVP552" s="40"/>
      <c r="VVQ552" s="40"/>
      <c r="VVR552" s="40"/>
      <c r="VVS552" s="40"/>
      <c r="VVT552" s="40"/>
      <c r="VVU552" s="40"/>
      <c r="VVV552" s="40"/>
      <c r="VVW552" s="40"/>
      <c r="VVX552" s="40"/>
      <c r="VVY552" s="40"/>
      <c r="VVZ552" s="40"/>
      <c r="VWA552" s="40"/>
      <c r="VWB552" s="40"/>
      <c r="VWC552" s="40"/>
      <c r="VWD552" s="40"/>
      <c r="VWE552" s="40"/>
      <c r="VWF552" s="40"/>
      <c r="VWG552" s="40"/>
      <c r="VWH552" s="40"/>
      <c r="VWI552" s="40"/>
      <c r="VWJ552" s="40"/>
      <c r="VWK552" s="40"/>
      <c r="VWL552" s="40"/>
      <c r="VWM552" s="40"/>
      <c r="VWN552" s="40"/>
      <c r="VWO552" s="40"/>
      <c r="VWP552" s="40"/>
      <c r="VWQ552" s="40"/>
      <c r="VWR552" s="40"/>
      <c r="VWS552" s="40"/>
      <c r="VWT552" s="40"/>
      <c r="VWU552" s="40"/>
      <c r="VWV552" s="40"/>
      <c r="VWW552" s="40"/>
      <c r="VWX552" s="40"/>
      <c r="VWY552" s="40"/>
      <c r="VWZ552" s="40"/>
      <c r="VXA552" s="40"/>
      <c r="VXB552" s="40"/>
      <c r="VXC552" s="40"/>
      <c r="VXD552" s="40"/>
      <c r="VXE552" s="40"/>
      <c r="VXF552" s="40"/>
      <c r="VXG552" s="40"/>
      <c r="VXH552" s="40"/>
      <c r="VXI552" s="40"/>
      <c r="VXJ552" s="40"/>
      <c r="VXK552" s="40"/>
      <c r="VXL552" s="40"/>
      <c r="VXM552" s="40"/>
      <c r="VXN552" s="40"/>
      <c r="VXO552" s="40"/>
      <c r="VXP552" s="40"/>
      <c r="VXQ552" s="40"/>
      <c r="VXR552" s="40"/>
      <c r="VXS552" s="40"/>
      <c r="VXT552" s="40"/>
      <c r="VXU552" s="40"/>
      <c r="VXV552" s="40"/>
      <c r="VXW552" s="40"/>
      <c r="VXX552" s="40"/>
      <c r="VXY552" s="40"/>
      <c r="VXZ552" s="40"/>
      <c r="VYA552" s="40"/>
      <c r="VYB552" s="40"/>
      <c r="VYC552" s="40"/>
      <c r="VYD552" s="40"/>
      <c r="VYE552" s="40"/>
      <c r="VYF552" s="40"/>
      <c r="VYG552" s="40"/>
      <c r="VYH552" s="40"/>
      <c r="VYI552" s="40"/>
      <c r="VYJ552" s="40"/>
      <c r="VYK552" s="40"/>
      <c r="VYL552" s="40"/>
      <c r="VYM552" s="40"/>
      <c r="VYN552" s="40"/>
      <c r="VYO552" s="40"/>
      <c r="VYP552" s="40"/>
      <c r="VYQ552" s="40"/>
      <c r="VYR552" s="40"/>
      <c r="VYS552" s="40"/>
      <c r="VYT552" s="40"/>
      <c r="VYU552" s="40"/>
      <c r="VYV552" s="40"/>
      <c r="VYW552" s="40"/>
      <c r="VYX552" s="40"/>
      <c r="VYY552" s="40"/>
      <c r="VYZ552" s="40"/>
      <c r="VZA552" s="40"/>
      <c r="VZB552" s="40"/>
      <c r="VZC552" s="40"/>
      <c r="VZD552" s="40"/>
      <c r="VZE552" s="40"/>
      <c r="VZF552" s="40"/>
      <c r="VZG552" s="40"/>
      <c r="VZH552" s="40"/>
      <c r="VZI552" s="40"/>
      <c r="VZJ552" s="40"/>
      <c r="VZK552" s="40"/>
      <c r="VZL552" s="40"/>
      <c r="VZM552" s="40"/>
      <c r="VZN552" s="40"/>
      <c r="VZO552" s="40"/>
      <c r="VZP552" s="40"/>
      <c r="VZQ552" s="40"/>
      <c r="VZR552" s="40"/>
      <c r="VZS552" s="40"/>
      <c r="VZT552" s="40"/>
      <c r="VZU552" s="40"/>
      <c r="VZV552" s="40"/>
      <c r="VZW552" s="40"/>
      <c r="VZX552" s="40"/>
      <c r="VZY552" s="40"/>
      <c r="VZZ552" s="40"/>
      <c r="WAA552" s="40"/>
      <c r="WAB552" s="40"/>
      <c r="WAC552" s="40"/>
      <c r="WAD552" s="40"/>
      <c r="WAE552" s="40"/>
      <c r="WAF552" s="40"/>
      <c r="WAG552" s="40"/>
      <c r="WAH552" s="40"/>
      <c r="WAI552" s="40"/>
      <c r="WAJ552" s="40"/>
      <c r="WAK552" s="40"/>
      <c r="WAL552" s="40"/>
      <c r="WAM552" s="40"/>
      <c r="WAN552" s="40"/>
      <c r="WAO552" s="40"/>
      <c r="WAP552" s="40"/>
      <c r="WAQ552" s="40"/>
      <c r="WAR552" s="40"/>
      <c r="WAS552" s="40"/>
      <c r="WAT552" s="40"/>
      <c r="WAU552" s="40"/>
      <c r="WAV552" s="40"/>
      <c r="WAW552" s="40"/>
      <c r="WAX552" s="40"/>
      <c r="WAY552" s="40"/>
      <c r="WAZ552" s="40"/>
      <c r="WBA552" s="40"/>
      <c r="WBB552" s="40"/>
      <c r="WBC552" s="40"/>
      <c r="WBD552" s="40"/>
      <c r="WBE552" s="40"/>
      <c r="WBF552" s="40"/>
      <c r="WBG552" s="40"/>
      <c r="WBH552" s="40"/>
      <c r="WBI552" s="40"/>
      <c r="WBJ552" s="40"/>
      <c r="WBK552" s="40"/>
      <c r="WBL552" s="40"/>
      <c r="WBM552" s="40"/>
      <c r="WBN552" s="40"/>
      <c r="WBO552" s="40"/>
      <c r="WBP552" s="40"/>
      <c r="WBQ552" s="40"/>
      <c r="WBR552" s="40"/>
      <c r="WBS552" s="40"/>
      <c r="WBT552" s="40"/>
      <c r="WBU552" s="40"/>
      <c r="WBV552" s="40"/>
      <c r="WBW552" s="40"/>
      <c r="WBX552" s="40"/>
      <c r="WBY552" s="40"/>
      <c r="WBZ552" s="40"/>
      <c r="WCA552" s="40"/>
      <c r="WCB552" s="40"/>
      <c r="WCC552" s="40"/>
      <c r="WCD552" s="40"/>
      <c r="WCE552" s="40"/>
      <c r="WCF552" s="40"/>
      <c r="WCG552" s="40"/>
      <c r="WCH552" s="40"/>
      <c r="WCI552" s="40"/>
      <c r="WCJ552" s="40"/>
      <c r="WCK552" s="40"/>
      <c r="WCL552" s="40"/>
      <c r="WCM552" s="40"/>
      <c r="WCN552" s="40"/>
      <c r="WCO552" s="40"/>
      <c r="WCP552" s="40"/>
      <c r="WCQ552" s="40"/>
      <c r="WCR552" s="40"/>
      <c r="WCS552" s="40"/>
      <c r="WCT552" s="40"/>
      <c r="WCU552" s="40"/>
      <c r="WCV552" s="40"/>
      <c r="WCW552" s="40"/>
      <c r="WCX552" s="40"/>
      <c r="WCY552" s="40"/>
      <c r="WCZ552" s="40"/>
      <c r="WDA552" s="40"/>
      <c r="WDB552" s="40"/>
      <c r="WDC552" s="40"/>
      <c r="WDD552" s="40"/>
      <c r="WDE552" s="40"/>
      <c r="WDF552" s="40"/>
      <c r="WDG552" s="40"/>
      <c r="WDH552" s="40"/>
      <c r="WDI552" s="40"/>
      <c r="WDJ552" s="40"/>
      <c r="WDK552" s="40"/>
      <c r="WDL552" s="40"/>
      <c r="WDM552" s="40"/>
      <c r="WDN552" s="40"/>
      <c r="WDO552" s="40"/>
      <c r="WDP552" s="40"/>
      <c r="WDQ552" s="40"/>
      <c r="WDR552" s="40"/>
      <c r="WDS552" s="40"/>
      <c r="WDT552" s="40"/>
      <c r="WDU552" s="40"/>
      <c r="WDV552" s="40"/>
      <c r="WDW552" s="40"/>
      <c r="WDX552" s="40"/>
      <c r="WDY552" s="40"/>
      <c r="WDZ552" s="40"/>
      <c r="WEA552" s="40"/>
      <c r="WEB552" s="40"/>
      <c r="WEC552" s="40"/>
      <c r="WED552" s="40"/>
      <c r="WEE552" s="40"/>
      <c r="WEF552" s="40"/>
      <c r="WEG552" s="40"/>
      <c r="WEH552" s="40"/>
      <c r="WEI552" s="40"/>
      <c r="WEJ552" s="40"/>
      <c r="WEK552" s="40"/>
      <c r="WEL552" s="40"/>
      <c r="WEM552" s="40"/>
      <c r="WEN552" s="40"/>
      <c r="WEO552" s="40"/>
      <c r="WEP552" s="40"/>
      <c r="WEQ552" s="40"/>
      <c r="WER552" s="40"/>
      <c r="WES552" s="40"/>
      <c r="WET552" s="40"/>
      <c r="WEU552" s="40"/>
      <c r="WEV552" s="40"/>
      <c r="WEW552" s="40"/>
      <c r="WEX552" s="40"/>
      <c r="WEY552" s="40"/>
      <c r="WEZ552" s="40"/>
      <c r="WFA552" s="40"/>
      <c r="WFB552" s="40"/>
      <c r="WFC552" s="40"/>
      <c r="WFD552" s="40"/>
      <c r="WFE552" s="40"/>
      <c r="WFF552" s="40"/>
      <c r="WFG552" s="40"/>
      <c r="WFH552" s="40"/>
      <c r="WFI552" s="40"/>
      <c r="WFJ552" s="40"/>
      <c r="WFK552" s="40"/>
      <c r="WFL552" s="40"/>
      <c r="WFM552" s="40"/>
      <c r="WFN552" s="40"/>
      <c r="WFO552" s="40"/>
      <c r="WFP552" s="40"/>
      <c r="WFQ552" s="40"/>
      <c r="WFR552" s="40"/>
      <c r="WFS552" s="40"/>
      <c r="WFT552" s="40"/>
      <c r="WFU552" s="40"/>
      <c r="WFV552" s="40"/>
      <c r="WFW552" s="40"/>
      <c r="WFX552" s="40"/>
      <c r="WFY552" s="40"/>
      <c r="WFZ552" s="40"/>
      <c r="WGA552" s="40"/>
      <c r="WGB552" s="40"/>
      <c r="WGC552" s="40"/>
      <c r="WGD552" s="40"/>
      <c r="WGE552" s="40"/>
      <c r="WGF552" s="40"/>
      <c r="WGG552" s="40"/>
      <c r="WGH552" s="40"/>
      <c r="WGI552" s="40"/>
      <c r="WGJ552" s="40"/>
      <c r="WGK552" s="40"/>
      <c r="WGL552" s="40"/>
      <c r="WGM552" s="40"/>
      <c r="WGN552" s="40"/>
      <c r="WGO552" s="40"/>
      <c r="WGP552" s="40"/>
      <c r="WGQ552" s="40"/>
      <c r="WGR552" s="40"/>
      <c r="WGS552" s="40"/>
      <c r="WGT552" s="40"/>
      <c r="WGU552" s="40"/>
      <c r="WGV552" s="40"/>
      <c r="WGW552" s="40"/>
      <c r="WGX552" s="40"/>
      <c r="WGY552" s="40"/>
      <c r="WGZ552" s="40"/>
      <c r="WHA552" s="40"/>
      <c r="WHB552" s="40"/>
      <c r="WHC552" s="40"/>
      <c r="WHD552" s="40"/>
      <c r="WHE552" s="40"/>
      <c r="WHF552" s="40"/>
      <c r="WHG552" s="40"/>
      <c r="WHH552" s="40"/>
      <c r="WHI552" s="40"/>
      <c r="WHJ552" s="40"/>
      <c r="WHK552" s="40"/>
      <c r="WHL552" s="40"/>
      <c r="WHM552" s="40"/>
      <c r="WHN552" s="40"/>
      <c r="WHO552" s="40"/>
      <c r="WHP552" s="40"/>
      <c r="WHQ552" s="40"/>
      <c r="WHR552" s="40"/>
      <c r="WHS552" s="40"/>
      <c r="WHT552" s="40"/>
      <c r="WHU552" s="40"/>
      <c r="WHV552" s="40"/>
      <c r="WHW552" s="40"/>
      <c r="WHX552" s="40"/>
      <c r="WHY552" s="40"/>
      <c r="WHZ552" s="40"/>
      <c r="WIA552" s="40"/>
      <c r="WIB552" s="40"/>
      <c r="WIC552" s="40"/>
      <c r="WID552" s="40"/>
      <c r="WIE552" s="40"/>
      <c r="WIF552" s="40"/>
      <c r="WIG552" s="40"/>
      <c r="WIH552" s="40"/>
      <c r="WII552" s="40"/>
      <c r="WIJ552" s="40"/>
      <c r="WIK552" s="40"/>
      <c r="WIL552" s="40"/>
      <c r="WIM552" s="40"/>
      <c r="WIN552" s="40"/>
      <c r="WIO552" s="40"/>
      <c r="WIP552" s="40"/>
      <c r="WIQ552" s="40"/>
      <c r="WIR552" s="40"/>
      <c r="WIS552" s="40"/>
      <c r="WIT552" s="40"/>
      <c r="WIU552" s="40"/>
      <c r="WIV552" s="40"/>
      <c r="WIW552" s="40"/>
      <c r="WIX552" s="40"/>
      <c r="WIY552" s="40"/>
      <c r="WIZ552" s="40"/>
      <c r="WJA552" s="40"/>
      <c r="WJB552" s="40"/>
      <c r="WJC552" s="40"/>
      <c r="WJD552" s="40"/>
      <c r="WJE552" s="40"/>
      <c r="WJF552" s="40"/>
      <c r="WJG552" s="40"/>
      <c r="WJH552" s="40"/>
      <c r="WJI552" s="40"/>
      <c r="WJJ552" s="40"/>
      <c r="WJK552" s="40"/>
      <c r="WJL552" s="40"/>
      <c r="WJM552" s="40"/>
      <c r="WJN552" s="40"/>
      <c r="WJO552" s="40"/>
      <c r="WJP552" s="40"/>
      <c r="WJQ552" s="40"/>
      <c r="WJR552" s="40"/>
      <c r="WJS552" s="40"/>
      <c r="WJT552" s="40"/>
      <c r="WJU552" s="40"/>
      <c r="WJV552" s="40"/>
      <c r="WJW552" s="40"/>
      <c r="WJX552" s="40"/>
      <c r="WJY552" s="40"/>
      <c r="WJZ552" s="40"/>
      <c r="WKA552" s="40"/>
      <c r="WKB552" s="40"/>
      <c r="WKC552" s="40"/>
      <c r="WKD552" s="40"/>
      <c r="WKE552" s="40"/>
      <c r="WKF552" s="40"/>
      <c r="WKG552" s="40"/>
      <c r="WKH552" s="40"/>
      <c r="WKI552" s="40"/>
      <c r="WKJ552" s="40"/>
      <c r="WKK552" s="40"/>
      <c r="WKL552" s="40"/>
      <c r="WKM552" s="40"/>
      <c r="WKN552" s="40"/>
      <c r="WKO552" s="40"/>
      <c r="WKP552" s="40"/>
      <c r="WKQ552" s="40"/>
      <c r="WKR552" s="40"/>
      <c r="WKS552" s="40"/>
      <c r="WKT552" s="40"/>
      <c r="WKU552" s="40"/>
      <c r="WKV552" s="40"/>
      <c r="WKW552" s="40"/>
      <c r="WKX552" s="40"/>
      <c r="WKY552" s="40"/>
      <c r="WKZ552" s="40"/>
      <c r="WLA552" s="40"/>
      <c r="WLB552" s="40"/>
      <c r="WLC552" s="40"/>
      <c r="WLD552" s="40"/>
      <c r="WLE552" s="40"/>
      <c r="WLF552" s="40"/>
      <c r="WLG552" s="40"/>
      <c r="WLH552" s="40"/>
      <c r="WLI552" s="40"/>
      <c r="WLJ552" s="40"/>
      <c r="WLK552" s="40"/>
      <c r="WLL552" s="40"/>
      <c r="WLM552" s="40"/>
      <c r="WLN552" s="40"/>
      <c r="WLO552" s="40"/>
      <c r="WLP552" s="40"/>
      <c r="WLQ552" s="40"/>
      <c r="WLR552" s="40"/>
      <c r="WLS552" s="40"/>
      <c r="WLT552" s="40"/>
      <c r="WLU552" s="40"/>
      <c r="WLV552" s="40"/>
      <c r="WLW552" s="40"/>
      <c r="WLX552" s="40"/>
      <c r="WLY552" s="40"/>
      <c r="WLZ552" s="40"/>
      <c r="WMA552" s="40"/>
      <c r="WMB552" s="40"/>
      <c r="WMC552" s="40"/>
      <c r="WMD552" s="40"/>
      <c r="WME552" s="40"/>
      <c r="WMF552" s="40"/>
      <c r="WMG552" s="40"/>
      <c r="WMH552" s="40"/>
      <c r="WMI552" s="40"/>
      <c r="WMJ552" s="40"/>
      <c r="WMK552" s="40"/>
      <c r="WML552" s="40"/>
      <c r="WMM552" s="40"/>
      <c r="WMN552" s="40"/>
      <c r="WMO552" s="40"/>
      <c r="WMP552" s="40"/>
      <c r="WMQ552" s="40"/>
      <c r="WMR552" s="40"/>
      <c r="WMS552" s="40"/>
      <c r="WMT552" s="40"/>
      <c r="WMU552" s="40"/>
      <c r="WMV552" s="40"/>
      <c r="WMW552" s="40"/>
      <c r="WMX552" s="40"/>
      <c r="WMY552" s="40"/>
      <c r="WMZ552" s="40"/>
      <c r="WNA552" s="40"/>
      <c r="WNB552" s="40"/>
      <c r="WNC552" s="40"/>
      <c r="WND552" s="40"/>
      <c r="WNE552" s="40"/>
      <c r="WNF552" s="40"/>
      <c r="WNG552" s="40"/>
      <c r="WNH552" s="40"/>
      <c r="WNI552" s="40"/>
      <c r="WNJ552" s="40"/>
      <c r="WNK552" s="40"/>
      <c r="WNL552" s="40"/>
      <c r="WNM552" s="40"/>
      <c r="WNN552" s="40"/>
      <c r="WNO552" s="40"/>
      <c r="WNP552" s="40"/>
      <c r="WNQ552" s="40"/>
      <c r="WNR552" s="40"/>
      <c r="WNS552" s="40"/>
      <c r="WNT552" s="40"/>
      <c r="WNU552" s="40"/>
      <c r="WNV552" s="40"/>
      <c r="WNW552" s="40"/>
      <c r="WNX552" s="40"/>
      <c r="WNY552" s="40"/>
      <c r="WNZ552" s="40"/>
      <c r="WOA552" s="40"/>
      <c r="WOB552" s="40"/>
      <c r="WOC552" s="40"/>
      <c r="WOD552" s="40"/>
      <c r="WOE552" s="40"/>
      <c r="WOF552" s="40"/>
      <c r="WOG552" s="40"/>
      <c r="WOH552" s="40"/>
      <c r="WOI552" s="40"/>
      <c r="WOJ552" s="40"/>
      <c r="WOK552" s="40"/>
      <c r="WOL552" s="40"/>
      <c r="WOM552" s="40"/>
      <c r="WON552" s="40"/>
      <c r="WOO552" s="40"/>
      <c r="WOP552" s="40"/>
      <c r="WOQ552" s="40"/>
      <c r="WOR552" s="40"/>
      <c r="WOS552" s="40"/>
      <c r="WOT552" s="40"/>
      <c r="WOU552" s="40"/>
      <c r="WOV552" s="40"/>
      <c r="WOW552" s="40"/>
      <c r="WOX552" s="40"/>
      <c r="WOY552" s="40"/>
      <c r="WOZ552" s="40"/>
      <c r="WPA552" s="40"/>
      <c r="WPB552" s="40"/>
      <c r="WPC552" s="40"/>
      <c r="WPD552" s="40"/>
      <c r="WPE552" s="40"/>
      <c r="WPF552" s="40"/>
      <c r="WPG552" s="40"/>
      <c r="WPH552" s="40"/>
      <c r="WPI552" s="40"/>
      <c r="WPJ552" s="40"/>
      <c r="WPK552" s="40"/>
      <c r="WPL552" s="40"/>
      <c r="WPM552" s="40"/>
      <c r="WPN552" s="40"/>
      <c r="WPO552" s="40"/>
      <c r="WPP552" s="40"/>
      <c r="WPQ552" s="40"/>
      <c r="WPR552" s="40"/>
      <c r="WPS552" s="40"/>
      <c r="WPT552" s="40"/>
      <c r="WPU552" s="40"/>
      <c r="WPV552" s="40"/>
      <c r="WPW552" s="40"/>
      <c r="WPX552" s="40"/>
      <c r="WPY552" s="40"/>
      <c r="WPZ552" s="40"/>
      <c r="WQA552" s="40"/>
      <c r="WQB552" s="40"/>
      <c r="WQC552" s="40"/>
      <c r="WQD552" s="40"/>
      <c r="WQE552" s="40"/>
      <c r="WQF552" s="40"/>
      <c r="WQG552" s="40"/>
      <c r="WQH552" s="40"/>
      <c r="WQI552" s="40"/>
      <c r="WQJ552" s="40"/>
      <c r="WQK552" s="40"/>
      <c r="WQL552" s="40"/>
      <c r="WQM552" s="40"/>
      <c r="WQN552" s="40"/>
      <c r="WQO552" s="40"/>
      <c r="WQP552" s="40"/>
      <c r="WQQ552" s="40"/>
      <c r="WQR552" s="40"/>
      <c r="WQS552" s="40"/>
      <c r="WQT552" s="40"/>
      <c r="WQU552" s="40"/>
      <c r="WQV552" s="40"/>
      <c r="WQW552" s="40"/>
      <c r="WQX552" s="40"/>
      <c r="WQY552" s="40"/>
      <c r="WQZ552" s="40"/>
      <c r="WRA552" s="40"/>
      <c r="WRB552" s="40"/>
      <c r="WRC552" s="40"/>
      <c r="WRD552" s="40"/>
      <c r="WRE552" s="40"/>
      <c r="WRF552" s="40"/>
      <c r="WRG552" s="40"/>
      <c r="WRH552" s="40"/>
      <c r="WRI552" s="40"/>
      <c r="WRJ552" s="40"/>
      <c r="WRK552" s="40"/>
      <c r="WRL552" s="40"/>
      <c r="WRM552" s="40"/>
      <c r="WRN552" s="40"/>
      <c r="WRO552" s="40"/>
      <c r="WRP552" s="40"/>
      <c r="WRQ552" s="40"/>
      <c r="WRR552" s="40"/>
      <c r="WRS552" s="40"/>
      <c r="WRT552" s="40"/>
      <c r="WRU552" s="40"/>
      <c r="WRV552" s="40"/>
      <c r="WRW552" s="40"/>
      <c r="WRX552" s="40"/>
      <c r="WRY552" s="40"/>
      <c r="WRZ552" s="40"/>
      <c r="WSA552" s="40"/>
      <c r="WSB552" s="40"/>
      <c r="WSC552" s="40"/>
      <c r="WSD552" s="40"/>
      <c r="WSE552" s="40"/>
      <c r="WSF552" s="40"/>
      <c r="WSG552" s="40"/>
      <c r="WSH552" s="40"/>
      <c r="WSI552" s="40"/>
      <c r="WSJ552" s="40"/>
      <c r="WSK552" s="40"/>
      <c r="WSL552" s="40"/>
      <c r="WSM552" s="40"/>
      <c r="WSN552" s="40"/>
      <c r="WSO552" s="40"/>
      <c r="WSP552" s="40"/>
      <c r="WSQ552" s="40"/>
      <c r="WSR552" s="40"/>
      <c r="WSS552" s="40"/>
      <c r="WST552" s="40"/>
      <c r="WSU552" s="40"/>
      <c r="WSV552" s="40"/>
      <c r="WSW552" s="40"/>
      <c r="WSX552" s="40"/>
      <c r="WSY552" s="40"/>
      <c r="WSZ552" s="40"/>
      <c r="WTA552" s="40"/>
      <c r="WTB552" s="40"/>
      <c r="WTC552" s="40"/>
      <c r="WTD552" s="40"/>
      <c r="WTE552" s="40"/>
      <c r="WTF552" s="40"/>
      <c r="WTG552" s="40"/>
      <c r="WTH552" s="40"/>
      <c r="WTI552" s="40"/>
      <c r="WTJ552" s="40"/>
      <c r="WTK552" s="40"/>
      <c r="WTL552" s="40"/>
      <c r="WTM552" s="40"/>
      <c r="WTN552" s="40"/>
      <c r="WTO552" s="40"/>
      <c r="WTP552" s="40"/>
      <c r="WTQ552" s="40"/>
      <c r="WTR552" s="40"/>
      <c r="WTS552" s="40"/>
      <c r="WTT552" s="40"/>
      <c r="WTU552" s="40"/>
      <c r="WTV552" s="40"/>
      <c r="WTW552" s="40"/>
      <c r="WTX552" s="40"/>
      <c r="WTY552" s="40"/>
      <c r="WTZ552" s="40"/>
      <c r="WUA552" s="40"/>
      <c r="WUB552" s="40"/>
      <c r="WUC552" s="40"/>
      <c r="WUD552" s="40"/>
      <c r="WUE552" s="40"/>
      <c r="WUF552" s="40"/>
      <c r="WUG552" s="40"/>
      <c r="WUH552" s="40"/>
      <c r="WUI552" s="40"/>
      <c r="WUJ552" s="40"/>
      <c r="WUK552" s="40"/>
      <c r="WUL552" s="40"/>
      <c r="WUM552" s="40"/>
      <c r="WUN552" s="40"/>
      <c r="WUO552" s="40"/>
      <c r="WUP552" s="40"/>
      <c r="WUQ552" s="40"/>
      <c r="WUR552" s="40"/>
      <c r="WUS552" s="40"/>
      <c r="WUT552" s="40"/>
      <c r="WUU552" s="40"/>
      <c r="WUV552" s="40"/>
      <c r="WUW552" s="40"/>
      <c r="WUX552" s="40"/>
      <c r="WUY552" s="40"/>
      <c r="WUZ552" s="40"/>
      <c r="WVA552" s="40"/>
      <c r="WVB552" s="40"/>
      <c r="WVC552" s="40"/>
      <c r="WVD552" s="40"/>
      <c r="WVE552" s="40"/>
      <c r="WVF552" s="40"/>
      <c r="WVG552" s="40"/>
      <c r="WVH552" s="40"/>
      <c r="WVI552" s="40"/>
      <c r="WVJ552" s="40"/>
      <c r="WVK552" s="40"/>
      <c r="WVL552" s="40"/>
      <c r="WVM552" s="40"/>
      <c r="WVN552" s="40"/>
      <c r="WVO552" s="40"/>
      <c r="WVP552" s="40"/>
      <c r="WVQ552" s="40"/>
      <c r="WVR552" s="40"/>
      <c r="WVS552" s="40"/>
      <c r="WVT552" s="40"/>
      <c r="WVU552" s="40"/>
      <c r="WVV552" s="40"/>
      <c r="WVW552" s="40"/>
      <c r="WVX552" s="40"/>
      <c r="WVY552" s="40"/>
      <c r="WVZ552" s="40"/>
      <c r="WWA552" s="40"/>
      <c r="WWB552" s="40"/>
      <c r="WWC552" s="40"/>
      <c r="WWD552" s="40"/>
      <c r="WWE552" s="40"/>
      <c r="WWF552" s="40"/>
      <c r="WWG552" s="40"/>
      <c r="WWH552" s="40"/>
      <c r="WWI552" s="40"/>
      <c r="WWJ552" s="40"/>
      <c r="WWK552" s="40"/>
      <c r="WWL552" s="40"/>
      <c r="WWM552" s="40"/>
      <c r="WWN552" s="40"/>
      <c r="WWO552" s="40"/>
      <c r="WWP552" s="40"/>
      <c r="WWQ552" s="40"/>
      <c r="WWR552" s="40"/>
      <c r="WWS552" s="40"/>
      <c r="WWT552" s="40"/>
      <c r="WWU552" s="40"/>
      <c r="WWV552" s="40"/>
      <c r="WWW552" s="40"/>
      <c r="WWX552" s="40"/>
      <c r="WWY552" s="40"/>
      <c r="WWZ552" s="40"/>
      <c r="WXA552" s="40"/>
      <c r="WXB552" s="40"/>
      <c r="WXC552" s="40"/>
      <c r="WXD552" s="40"/>
      <c r="WXE552" s="40"/>
      <c r="WXF552" s="40"/>
      <c r="WXG552" s="40"/>
      <c r="WXH552" s="40"/>
      <c r="WXI552" s="40"/>
      <c r="WXJ552" s="40"/>
      <c r="WXK552" s="40"/>
      <c r="WXL552" s="40"/>
      <c r="WXM552" s="40"/>
      <c r="WXN552" s="40"/>
      <c r="WXO552" s="40"/>
      <c r="WXP552" s="40"/>
      <c r="WXQ552" s="40"/>
      <c r="WXR552" s="40"/>
      <c r="WXS552" s="40"/>
      <c r="WXT552" s="40"/>
      <c r="WXU552" s="40"/>
      <c r="WXV552" s="40"/>
      <c r="WXW552" s="40"/>
      <c r="WXX552" s="40"/>
      <c r="WXY552" s="40"/>
      <c r="WXZ552" s="40"/>
      <c r="WYA552" s="40"/>
      <c r="WYB552" s="40"/>
      <c r="WYC552" s="40"/>
      <c r="WYD552" s="40"/>
      <c r="WYE552" s="40"/>
      <c r="WYF552" s="40"/>
      <c r="WYG552" s="40"/>
      <c r="WYH552" s="40"/>
      <c r="WYI552" s="40"/>
      <c r="WYJ552" s="40"/>
      <c r="WYK552" s="40"/>
      <c r="WYL552" s="40"/>
      <c r="WYM552" s="40"/>
      <c r="WYN552" s="40"/>
      <c r="WYO552" s="40"/>
      <c r="WYP552" s="40"/>
      <c r="WYQ552" s="40"/>
      <c r="WYR552" s="40"/>
      <c r="WYS552" s="40"/>
      <c r="WYT552" s="40"/>
      <c r="WYU552" s="40"/>
      <c r="WYV552" s="40"/>
      <c r="WYW552" s="40"/>
      <c r="WYX552" s="40"/>
      <c r="WYY552" s="40"/>
      <c r="WYZ552" s="40"/>
      <c r="WZA552" s="40"/>
      <c r="WZB552" s="40"/>
      <c r="WZC552" s="40"/>
      <c r="WZD552" s="40"/>
      <c r="WZE552" s="40"/>
      <c r="WZF552" s="40"/>
      <c r="WZG552" s="40"/>
      <c r="WZH552" s="40"/>
      <c r="WZI552" s="40"/>
      <c r="WZJ552" s="40"/>
      <c r="WZK552" s="40"/>
      <c r="WZL552" s="40"/>
      <c r="WZM552" s="40"/>
      <c r="WZN552" s="40"/>
      <c r="WZO552" s="40"/>
      <c r="WZP552" s="40"/>
      <c r="WZQ552" s="40"/>
      <c r="WZR552" s="40"/>
      <c r="WZS552" s="40"/>
      <c r="WZT552" s="40"/>
      <c r="WZU552" s="40"/>
      <c r="WZV552" s="40"/>
      <c r="WZW552" s="40"/>
      <c r="WZX552" s="40"/>
      <c r="WZY552" s="40"/>
      <c r="WZZ552" s="40"/>
      <c r="XAA552" s="40"/>
      <c r="XAB552" s="40"/>
      <c r="XAC552" s="40"/>
      <c r="XAD552" s="40"/>
      <c r="XAE552" s="40"/>
      <c r="XAF552" s="40"/>
      <c r="XAG552" s="40"/>
      <c r="XAH552" s="40"/>
      <c r="XAI552" s="40"/>
      <c r="XAJ552" s="40"/>
      <c r="XAK552" s="40"/>
      <c r="XAL552" s="40"/>
      <c r="XAM552" s="40"/>
      <c r="XAN552" s="40"/>
      <c r="XAO552" s="40"/>
      <c r="XAP552" s="40"/>
      <c r="XAQ552" s="40"/>
      <c r="XAR552" s="40"/>
      <c r="XAS552" s="40"/>
      <c r="XAT552" s="40"/>
      <c r="XAU552" s="40"/>
      <c r="XAV552" s="40"/>
      <c r="XAW552" s="40"/>
      <c r="XAX552" s="40"/>
      <c r="XAY552" s="40"/>
      <c r="XAZ552" s="40"/>
      <c r="XBA552" s="40"/>
      <c r="XBB552" s="40"/>
      <c r="XBC552" s="40"/>
      <c r="XBD552" s="40"/>
      <c r="XBE552" s="40"/>
      <c r="XBF552" s="40"/>
      <c r="XBG552" s="40"/>
      <c r="XBH552" s="40"/>
      <c r="XBI552" s="40"/>
      <c r="XBJ552" s="40"/>
      <c r="XBK552" s="40"/>
      <c r="XBL552" s="40"/>
      <c r="XBM552" s="40"/>
      <c r="XBN552" s="40"/>
      <c r="XBO552" s="40"/>
      <c r="XBP552" s="40"/>
      <c r="XBQ552" s="40"/>
      <c r="XBR552" s="40"/>
      <c r="XBS552" s="40"/>
      <c r="XBT552" s="40"/>
      <c r="XBU552" s="40"/>
      <c r="XBV552" s="40"/>
      <c r="XBW552" s="40"/>
      <c r="XBX552" s="40"/>
      <c r="XBY552" s="40"/>
      <c r="XBZ552" s="40"/>
      <c r="XCA552" s="40"/>
      <c r="XCB552" s="40"/>
      <c r="XCC552" s="40"/>
      <c r="XCD552" s="40"/>
    </row>
    <row r="553" spans="1:16306" s="127" customFormat="1" ht="38.25" x14ac:dyDescent="0.25">
      <c r="A553" s="120" t="s">
        <v>2513</v>
      </c>
      <c r="B553" s="32" t="s">
        <v>28</v>
      </c>
      <c r="C553" s="44" t="s">
        <v>302</v>
      </c>
      <c r="D553" s="98" t="s">
        <v>303</v>
      </c>
      <c r="E553" s="98" t="s">
        <v>304</v>
      </c>
      <c r="F553" s="98" t="s">
        <v>2997</v>
      </c>
      <c r="G553" s="32" t="s">
        <v>2225</v>
      </c>
      <c r="H553" s="46">
        <v>70</v>
      </c>
      <c r="I553" s="32">
        <v>710000000</v>
      </c>
      <c r="J553" s="32" t="s">
        <v>33</v>
      </c>
      <c r="K553" s="32" t="s">
        <v>2408</v>
      </c>
      <c r="L553" s="44" t="s">
        <v>2406</v>
      </c>
      <c r="M553" s="44"/>
      <c r="N553" s="32" t="s">
        <v>1549</v>
      </c>
      <c r="O553" s="32" t="s">
        <v>2264</v>
      </c>
      <c r="P553" s="44"/>
      <c r="Q553" s="44"/>
      <c r="R553" s="47"/>
      <c r="S553" s="47"/>
      <c r="T553" s="36">
        <v>0</v>
      </c>
      <c r="U553" s="47">
        <v>0</v>
      </c>
      <c r="V553" s="44"/>
      <c r="W553" s="32">
        <v>2016</v>
      </c>
      <c r="X553" s="72" t="s">
        <v>2862</v>
      </c>
      <c r="Y553" s="26"/>
      <c r="Z553" s="26"/>
      <c r="AA553" s="26"/>
      <c r="AB553" s="26"/>
      <c r="AC553" s="26"/>
      <c r="AD553" s="26"/>
      <c r="AE553" s="26"/>
      <c r="AF553" s="26"/>
      <c r="AG553" s="26"/>
      <c r="AH553" s="26"/>
      <c r="AI553" s="26"/>
      <c r="AJ553" s="26"/>
      <c r="AK553" s="26"/>
      <c r="AL553" s="26"/>
      <c r="AM553" s="26"/>
      <c r="AN553" s="26"/>
      <c r="AO553" s="26"/>
      <c r="AP553" s="26"/>
      <c r="AQ553" s="26"/>
      <c r="AR553" s="26"/>
      <c r="AS553" s="26"/>
      <c r="AT553" s="26"/>
      <c r="AU553" s="26"/>
      <c r="AV553" s="26"/>
      <c r="AW553" s="26"/>
      <c r="AX553" s="26"/>
      <c r="AY553" s="26"/>
      <c r="AZ553" s="26"/>
      <c r="BA553" s="26"/>
      <c r="BB553" s="26"/>
      <c r="BC553" s="26"/>
      <c r="BD553" s="26"/>
      <c r="BE553" s="26"/>
      <c r="BF553" s="26"/>
      <c r="BG553" s="26"/>
      <c r="BH553" s="26"/>
      <c r="BI553" s="26"/>
      <c r="BJ553" s="26"/>
      <c r="BK553" s="26"/>
      <c r="BL553" s="26"/>
      <c r="BM553" s="26"/>
      <c r="BN553" s="26"/>
      <c r="BO553" s="26"/>
      <c r="BP553" s="26"/>
      <c r="BQ553" s="26"/>
      <c r="BR553" s="26"/>
      <c r="BS553" s="26"/>
      <c r="BT553" s="26"/>
      <c r="BU553" s="26"/>
      <c r="BV553" s="26"/>
      <c r="BW553" s="26"/>
      <c r="BX553" s="26"/>
      <c r="BY553" s="26"/>
      <c r="BZ553" s="26"/>
      <c r="CA553" s="26"/>
      <c r="CB553" s="26"/>
      <c r="CC553" s="26"/>
      <c r="CD553" s="26"/>
      <c r="CE553" s="26"/>
      <c r="CF553" s="26"/>
      <c r="CG553" s="26"/>
      <c r="CH553" s="26"/>
      <c r="CI553" s="26"/>
      <c r="CJ553" s="26"/>
      <c r="CK553" s="26"/>
      <c r="CL553" s="26"/>
      <c r="CM553" s="26"/>
      <c r="CN553" s="26"/>
      <c r="CO553" s="26"/>
      <c r="CP553" s="26"/>
      <c r="CQ553" s="26"/>
      <c r="CR553" s="26"/>
      <c r="CS553" s="26"/>
      <c r="CT553" s="26"/>
      <c r="CU553" s="26"/>
      <c r="CV553" s="26"/>
      <c r="CW553" s="26"/>
      <c r="CX553" s="26"/>
      <c r="CY553" s="26"/>
      <c r="CZ553" s="26"/>
      <c r="DA553" s="26"/>
      <c r="DB553" s="26"/>
      <c r="DC553" s="26"/>
      <c r="DD553" s="26"/>
      <c r="DE553" s="26"/>
      <c r="DF553" s="26"/>
      <c r="DG553" s="26"/>
      <c r="DH553" s="26"/>
      <c r="DI553" s="26"/>
      <c r="DJ553" s="26"/>
      <c r="DK553" s="26"/>
      <c r="DL553" s="26"/>
      <c r="DM553" s="26"/>
      <c r="DN553" s="26"/>
      <c r="DO553" s="26"/>
      <c r="DP553" s="26"/>
      <c r="DQ553" s="26"/>
      <c r="DR553" s="26"/>
      <c r="DS553" s="26"/>
      <c r="DT553" s="26"/>
      <c r="DU553" s="26"/>
      <c r="DV553" s="26"/>
      <c r="DW553" s="26"/>
      <c r="DX553" s="26"/>
      <c r="DY553" s="26"/>
      <c r="DZ553" s="26"/>
      <c r="EA553" s="26"/>
      <c r="EB553" s="26"/>
      <c r="EC553" s="26"/>
      <c r="ED553" s="26"/>
    </row>
    <row r="554" spans="1:16306" s="127" customFormat="1" ht="38.25" x14ac:dyDescent="0.25">
      <c r="A554" s="120" t="s">
        <v>2998</v>
      </c>
      <c r="B554" s="32" t="s">
        <v>28</v>
      </c>
      <c r="C554" s="44" t="s">
        <v>302</v>
      </c>
      <c r="D554" s="98" t="s">
        <v>303</v>
      </c>
      <c r="E554" s="98" t="s">
        <v>304</v>
      </c>
      <c r="F554" s="98" t="s">
        <v>2861</v>
      </c>
      <c r="G554" s="32" t="s">
        <v>2225</v>
      </c>
      <c r="H554" s="46">
        <v>70</v>
      </c>
      <c r="I554" s="32">
        <v>710000000</v>
      </c>
      <c r="J554" s="32" t="s">
        <v>33</v>
      </c>
      <c r="K554" s="32" t="s">
        <v>2946</v>
      </c>
      <c r="L554" s="44" t="s">
        <v>2945</v>
      </c>
      <c r="M554" s="44"/>
      <c r="N554" s="32" t="s">
        <v>1173</v>
      </c>
      <c r="O554" s="32" t="s">
        <v>2265</v>
      </c>
      <c r="P554" s="44"/>
      <c r="Q554" s="44"/>
      <c r="R554" s="47"/>
      <c r="S554" s="47"/>
      <c r="T554" s="36">
        <v>25600800</v>
      </c>
      <c r="U554" s="36">
        <v>25600800</v>
      </c>
      <c r="V554" s="44"/>
      <c r="W554" s="32">
        <v>2016</v>
      </c>
      <c r="X554" s="72" t="s">
        <v>2999</v>
      </c>
      <c r="Y554" s="26"/>
      <c r="Z554" s="26"/>
      <c r="AA554" s="26"/>
      <c r="AB554" s="26"/>
      <c r="AC554" s="26"/>
      <c r="AD554" s="26"/>
      <c r="AE554" s="26"/>
      <c r="AF554" s="26"/>
      <c r="AG554" s="26"/>
      <c r="AH554" s="26"/>
      <c r="AI554" s="26"/>
      <c r="AJ554" s="26"/>
      <c r="AK554" s="26"/>
      <c r="AL554" s="26"/>
      <c r="AM554" s="26"/>
      <c r="AN554" s="26"/>
      <c r="AO554" s="26"/>
      <c r="AP554" s="26"/>
      <c r="AQ554" s="26"/>
      <c r="AR554" s="26"/>
      <c r="AS554" s="26"/>
      <c r="AT554" s="26"/>
      <c r="AU554" s="26"/>
      <c r="AV554" s="26"/>
      <c r="AW554" s="26"/>
      <c r="AX554" s="26"/>
      <c r="AY554" s="26"/>
      <c r="AZ554" s="26"/>
      <c r="BA554" s="26"/>
      <c r="BB554" s="26"/>
      <c r="BC554" s="26"/>
      <c r="BD554" s="26"/>
      <c r="BE554" s="26"/>
      <c r="BF554" s="26"/>
      <c r="BG554" s="26"/>
      <c r="BH554" s="26"/>
      <c r="BI554" s="26"/>
      <c r="BJ554" s="26"/>
      <c r="BK554" s="26"/>
      <c r="BL554" s="26"/>
      <c r="BM554" s="26"/>
      <c r="BN554" s="26"/>
      <c r="BO554" s="26"/>
      <c r="BP554" s="26"/>
      <c r="BQ554" s="26"/>
      <c r="BR554" s="26"/>
      <c r="BS554" s="26"/>
      <c r="BT554" s="26"/>
      <c r="BU554" s="26"/>
      <c r="BV554" s="26"/>
      <c r="BW554" s="26"/>
      <c r="BX554" s="26"/>
      <c r="BY554" s="26"/>
      <c r="BZ554" s="26"/>
      <c r="CA554" s="26"/>
      <c r="CB554" s="26"/>
      <c r="CC554" s="26"/>
      <c r="CD554" s="26"/>
      <c r="CE554" s="26"/>
      <c r="CF554" s="26"/>
      <c r="CG554" s="26"/>
      <c r="CH554" s="26"/>
      <c r="CI554" s="26"/>
      <c r="CJ554" s="26"/>
      <c r="CK554" s="26"/>
      <c r="CL554" s="26"/>
      <c r="CM554" s="26"/>
      <c r="CN554" s="26"/>
      <c r="CO554" s="26"/>
      <c r="CP554" s="26"/>
      <c r="CQ554" s="26"/>
      <c r="CR554" s="26"/>
      <c r="CS554" s="26"/>
      <c r="CT554" s="26"/>
      <c r="CU554" s="26"/>
      <c r="CV554" s="26"/>
      <c r="CW554" s="26"/>
      <c r="CX554" s="26"/>
      <c r="CY554" s="26"/>
      <c r="CZ554" s="26"/>
      <c r="DA554" s="26"/>
      <c r="DB554" s="26"/>
      <c r="DC554" s="26"/>
      <c r="DD554" s="26"/>
      <c r="DE554" s="26"/>
      <c r="DF554" s="26"/>
      <c r="DG554" s="26"/>
      <c r="DH554" s="26"/>
      <c r="DI554" s="26"/>
      <c r="DJ554" s="26"/>
      <c r="DK554" s="26"/>
      <c r="DL554" s="26"/>
      <c r="DM554" s="26"/>
      <c r="DN554" s="26"/>
      <c r="DO554" s="26"/>
      <c r="DP554" s="26"/>
      <c r="DQ554" s="26"/>
      <c r="DR554" s="26"/>
      <c r="DS554" s="26"/>
      <c r="DT554" s="26"/>
      <c r="DU554" s="26"/>
      <c r="DV554" s="26"/>
      <c r="DW554" s="26"/>
      <c r="DX554" s="26"/>
      <c r="DY554" s="26"/>
      <c r="DZ554" s="26"/>
      <c r="EA554" s="26"/>
      <c r="EB554" s="26"/>
      <c r="EC554" s="26"/>
      <c r="ED554" s="26"/>
    </row>
    <row r="555" spans="1:16306" s="40" customFormat="1" ht="89.25" x14ac:dyDescent="0.25">
      <c r="A555" s="120" t="s">
        <v>2514</v>
      </c>
      <c r="B555" s="32" t="s">
        <v>28</v>
      </c>
      <c r="C555" s="32" t="s">
        <v>1058</v>
      </c>
      <c r="D555" s="33" t="s">
        <v>1088</v>
      </c>
      <c r="E555" s="33" t="s">
        <v>1089</v>
      </c>
      <c r="F555" s="33" t="s">
        <v>2515</v>
      </c>
      <c r="G555" s="44" t="s">
        <v>32</v>
      </c>
      <c r="H555" s="46">
        <v>0</v>
      </c>
      <c r="I555" s="32">
        <v>710000000</v>
      </c>
      <c r="J555" s="32" t="s">
        <v>33</v>
      </c>
      <c r="K555" s="32" t="s">
        <v>2408</v>
      </c>
      <c r="L555" s="75" t="s">
        <v>44</v>
      </c>
      <c r="M555" s="32"/>
      <c r="N555" s="32" t="s">
        <v>242</v>
      </c>
      <c r="O555" s="32" t="s">
        <v>2236</v>
      </c>
      <c r="P555" s="32"/>
      <c r="Q555" s="32"/>
      <c r="R555" s="36"/>
      <c r="S555" s="36"/>
      <c r="T555" s="47">
        <v>10741071.428571427</v>
      </c>
      <c r="U555" s="47">
        <v>12030000</v>
      </c>
      <c r="V555" s="32"/>
      <c r="W555" s="32">
        <v>2016</v>
      </c>
      <c r="X555" s="72" t="s">
        <v>2312</v>
      </c>
    </row>
    <row r="556" spans="1:16306" s="102" customFormat="1" ht="51" x14ac:dyDescent="0.2">
      <c r="A556" s="120" t="s">
        <v>2768</v>
      </c>
      <c r="B556" s="32" t="s">
        <v>28</v>
      </c>
      <c r="C556" s="140" t="s">
        <v>585</v>
      </c>
      <c r="D556" s="140" t="s">
        <v>586</v>
      </c>
      <c r="E556" s="140" t="s">
        <v>586</v>
      </c>
      <c r="F556" s="140" t="s">
        <v>2769</v>
      </c>
      <c r="G556" s="42" t="s">
        <v>32</v>
      </c>
      <c r="H556" s="34">
        <v>0</v>
      </c>
      <c r="I556" s="32">
        <v>710000000</v>
      </c>
      <c r="J556" s="32" t="s">
        <v>33</v>
      </c>
      <c r="K556" s="44" t="s">
        <v>48</v>
      </c>
      <c r="L556" s="32" t="s">
        <v>33</v>
      </c>
      <c r="M556" s="42"/>
      <c r="N556" s="76" t="s">
        <v>2770</v>
      </c>
      <c r="O556" s="32" t="s">
        <v>2771</v>
      </c>
      <c r="P556" s="42"/>
      <c r="Q556" s="42"/>
      <c r="R556" s="42"/>
      <c r="S556" s="42"/>
      <c r="T556" s="36">
        <v>87000000</v>
      </c>
      <c r="U556" s="36">
        <v>87000000</v>
      </c>
      <c r="V556" s="42"/>
      <c r="W556" s="42">
        <v>2016</v>
      </c>
      <c r="X556" s="72" t="s">
        <v>2733</v>
      </c>
    </row>
    <row r="557" spans="1:16306" s="40" customFormat="1" ht="89.25" x14ac:dyDescent="0.25">
      <c r="A557" s="70" t="s">
        <v>2772</v>
      </c>
      <c r="B557" s="32" t="s">
        <v>28</v>
      </c>
      <c r="C557" s="140" t="s">
        <v>2773</v>
      </c>
      <c r="D557" s="140" t="s">
        <v>2774</v>
      </c>
      <c r="E557" s="140" t="s">
        <v>2774</v>
      </c>
      <c r="F557" s="140" t="s">
        <v>2775</v>
      </c>
      <c r="G557" s="32" t="s">
        <v>2225</v>
      </c>
      <c r="H557" s="34">
        <v>50</v>
      </c>
      <c r="I557" s="32">
        <v>710000000</v>
      </c>
      <c r="J557" s="32" t="s">
        <v>33</v>
      </c>
      <c r="K557" s="32" t="s">
        <v>48</v>
      </c>
      <c r="L557" s="32" t="s">
        <v>33</v>
      </c>
      <c r="M557" s="76"/>
      <c r="N557" s="76" t="s">
        <v>563</v>
      </c>
      <c r="O557" s="32" t="s">
        <v>2776</v>
      </c>
      <c r="P557" s="76"/>
      <c r="Q557" s="76"/>
      <c r="R557" s="36"/>
      <c r="S557" s="48"/>
      <c r="T557" s="36">
        <f>U557/1.12</f>
        <v>26785714.285714284</v>
      </c>
      <c r="U557" s="48">
        <v>30000000</v>
      </c>
      <c r="V557" s="37"/>
      <c r="W557" s="37">
        <v>2016</v>
      </c>
      <c r="X557" s="72" t="s">
        <v>2733</v>
      </c>
    </row>
    <row r="558" spans="1:16306" ht="90.75" customHeight="1" x14ac:dyDescent="0.25">
      <c r="A558" s="70" t="s">
        <v>2777</v>
      </c>
      <c r="B558" s="32" t="s">
        <v>28</v>
      </c>
      <c r="C558" s="140" t="s">
        <v>567</v>
      </c>
      <c r="D558" s="140" t="s">
        <v>1141</v>
      </c>
      <c r="E558" s="140" t="s">
        <v>1141</v>
      </c>
      <c r="F558" s="140" t="s">
        <v>2778</v>
      </c>
      <c r="G558" s="32" t="s">
        <v>32</v>
      </c>
      <c r="H558" s="34">
        <v>100</v>
      </c>
      <c r="I558" s="32">
        <v>710000000</v>
      </c>
      <c r="J558" s="32" t="s">
        <v>33</v>
      </c>
      <c r="K558" s="76" t="s">
        <v>48</v>
      </c>
      <c r="L558" s="32" t="s">
        <v>33</v>
      </c>
      <c r="M558" s="32"/>
      <c r="N558" s="44" t="s">
        <v>242</v>
      </c>
      <c r="O558" s="32" t="s">
        <v>2240</v>
      </c>
      <c r="P558" s="32"/>
      <c r="Q558" s="32"/>
      <c r="R558" s="36"/>
      <c r="S558" s="36"/>
      <c r="T558" s="36">
        <v>0</v>
      </c>
      <c r="U558" s="36">
        <v>0</v>
      </c>
      <c r="V558" s="32"/>
      <c r="W558" s="32">
        <v>2016</v>
      </c>
      <c r="X558" s="72" t="s">
        <v>2862</v>
      </c>
    </row>
    <row r="559" spans="1:16306" ht="38.25" x14ac:dyDescent="0.25">
      <c r="A559" s="70" t="s">
        <v>3000</v>
      </c>
      <c r="B559" s="32" t="s">
        <v>28</v>
      </c>
      <c r="C559" s="140" t="s">
        <v>3001</v>
      </c>
      <c r="D559" s="140" t="s">
        <v>3002</v>
      </c>
      <c r="E559" s="140" t="s">
        <v>3002</v>
      </c>
      <c r="F559" s="140" t="s">
        <v>3003</v>
      </c>
      <c r="G559" s="32" t="s">
        <v>32</v>
      </c>
      <c r="H559" s="34">
        <v>100</v>
      </c>
      <c r="I559" s="32">
        <v>710000000</v>
      </c>
      <c r="J559" s="32" t="s">
        <v>33</v>
      </c>
      <c r="K559" s="76" t="s">
        <v>250</v>
      </c>
      <c r="L559" s="32" t="s">
        <v>33</v>
      </c>
      <c r="M559" s="32"/>
      <c r="N559" s="44" t="s">
        <v>2963</v>
      </c>
      <c r="O559" s="32" t="s">
        <v>2240</v>
      </c>
      <c r="P559" s="32"/>
      <c r="Q559" s="32"/>
      <c r="R559" s="36"/>
      <c r="S559" s="36"/>
      <c r="T559" s="36">
        <v>852000</v>
      </c>
      <c r="U559" s="36">
        <v>852000</v>
      </c>
      <c r="V559" s="32"/>
      <c r="W559" s="32">
        <v>2016</v>
      </c>
      <c r="X559" s="72" t="s">
        <v>3004</v>
      </c>
    </row>
    <row r="560" spans="1:16306" s="1" customFormat="1" ht="76.5" x14ac:dyDescent="0.2">
      <c r="A560" s="120" t="s">
        <v>2779</v>
      </c>
      <c r="B560" s="32" t="s">
        <v>28</v>
      </c>
      <c r="C560" s="140" t="s">
        <v>1058</v>
      </c>
      <c r="D560" s="140" t="s">
        <v>1088</v>
      </c>
      <c r="E560" s="140" t="s">
        <v>1089</v>
      </c>
      <c r="F560" s="140" t="s">
        <v>2780</v>
      </c>
      <c r="G560" s="32" t="s">
        <v>32</v>
      </c>
      <c r="H560" s="43">
        <v>100</v>
      </c>
      <c r="I560" s="32">
        <v>710000000</v>
      </c>
      <c r="J560" s="32" t="s">
        <v>33</v>
      </c>
      <c r="K560" s="32" t="s">
        <v>48</v>
      </c>
      <c r="L560" s="32" t="s">
        <v>44</v>
      </c>
      <c r="M560" s="32"/>
      <c r="N560" s="32" t="s">
        <v>48</v>
      </c>
      <c r="O560" s="32" t="s">
        <v>2236</v>
      </c>
      <c r="P560" s="130"/>
      <c r="Q560" s="130"/>
      <c r="R560" s="130"/>
      <c r="S560" s="130"/>
      <c r="T560" s="36">
        <v>75892.85714285713</v>
      </c>
      <c r="U560" s="36">
        <v>85000</v>
      </c>
      <c r="V560" s="32"/>
      <c r="W560" s="32">
        <v>2016</v>
      </c>
      <c r="X560" s="72" t="s">
        <v>2733</v>
      </c>
    </row>
    <row r="561" spans="1:16306" s="40" customFormat="1" ht="51" x14ac:dyDescent="0.25">
      <c r="A561" s="120" t="s">
        <v>2781</v>
      </c>
      <c r="B561" s="32" t="s">
        <v>28</v>
      </c>
      <c r="C561" s="32" t="s">
        <v>594</v>
      </c>
      <c r="D561" s="98" t="s">
        <v>1396</v>
      </c>
      <c r="E561" s="98" t="s">
        <v>1397</v>
      </c>
      <c r="F561" s="98" t="s">
        <v>2782</v>
      </c>
      <c r="G561" s="32" t="s">
        <v>32</v>
      </c>
      <c r="H561" s="34">
        <v>100</v>
      </c>
      <c r="I561" s="32">
        <v>710000000</v>
      </c>
      <c r="J561" s="32" t="s">
        <v>33</v>
      </c>
      <c r="K561" s="148" t="s">
        <v>48</v>
      </c>
      <c r="L561" s="32" t="s">
        <v>229</v>
      </c>
      <c r="M561" s="143"/>
      <c r="N561" s="148" t="s">
        <v>107</v>
      </c>
      <c r="O561" s="32" t="s">
        <v>2240</v>
      </c>
      <c r="P561" s="143"/>
      <c r="Q561" s="143"/>
      <c r="R561" s="36"/>
      <c r="S561" s="36"/>
      <c r="T561" s="36">
        <v>464285.71428571426</v>
      </c>
      <c r="U561" s="36">
        <v>520000</v>
      </c>
      <c r="V561" s="32"/>
      <c r="W561" s="32">
        <v>2016</v>
      </c>
      <c r="X561" s="72" t="s">
        <v>2733</v>
      </c>
    </row>
    <row r="562" spans="1:16306" s="127" customFormat="1" ht="50.25" customHeight="1" x14ac:dyDescent="0.25">
      <c r="A562" s="120" t="s">
        <v>2783</v>
      </c>
      <c r="B562" s="32" t="s">
        <v>28</v>
      </c>
      <c r="C562" s="32" t="s">
        <v>1154</v>
      </c>
      <c r="D562" s="98" t="s">
        <v>1155</v>
      </c>
      <c r="E562" s="98" t="s">
        <v>1156</v>
      </c>
      <c r="F562" s="141" t="s">
        <v>2784</v>
      </c>
      <c r="G562" s="32" t="s">
        <v>2226</v>
      </c>
      <c r="H562" s="34">
        <v>0</v>
      </c>
      <c r="I562" s="32">
        <v>710000000</v>
      </c>
      <c r="J562" s="32" t="s">
        <v>33</v>
      </c>
      <c r="K562" s="32" t="s">
        <v>48</v>
      </c>
      <c r="L562" s="32" t="s">
        <v>2785</v>
      </c>
      <c r="M562" s="76"/>
      <c r="N562" s="76" t="s">
        <v>2786</v>
      </c>
      <c r="O562" s="32" t="s">
        <v>2236</v>
      </c>
      <c r="P562" s="143"/>
      <c r="Q562" s="143"/>
      <c r="R562" s="143"/>
      <c r="S562" s="143"/>
      <c r="T562" s="48">
        <v>0</v>
      </c>
      <c r="U562" s="48">
        <v>0</v>
      </c>
      <c r="V562" s="143"/>
      <c r="W562" s="37">
        <v>2016</v>
      </c>
      <c r="X562" s="72" t="s">
        <v>3211</v>
      </c>
      <c r="Y562" s="26"/>
      <c r="Z562" s="26"/>
      <c r="AA562" s="26"/>
      <c r="AB562" s="26"/>
      <c r="AC562" s="26"/>
      <c r="AD562" s="26"/>
      <c r="AE562" s="26"/>
      <c r="AF562" s="26"/>
      <c r="AG562" s="26"/>
      <c r="AH562" s="26"/>
      <c r="AI562" s="26"/>
      <c r="AJ562" s="26"/>
      <c r="AK562" s="26"/>
      <c r="AL562" s="26"/>
      <c r="AM562" s="26"/>
      <c r="AN562" s="26"/>
      <c r="AO562" s="26"/>
      <c r="AP562" s="26"/>
      <c r="AQ562" s="26"/>
      <c r="AR562" s="26"/>
      <c r="AS562" s="26"/>
      <c r="AT562" s="26"/>
      <c r="AU562" s="26"/>
      <c r="AV562" s="26"/>
      <c r="AW562" s="26"/>
      <c r="AX562" s="26"/>
      <c r="AY562" s="26"/>
      <c r="AZ562" s="26"/>
      <c r="BA562" s="26"/>
      <c r="BB562" s="26"/>
      <c r="BC562" s="26"/>
      <c r="BD562" s="26"/>
      <c r="BE562" s="26"/>
      <c r="BF562" s="26"/>
      <c r="BG562" s="26"/>
      <c r="BH562" s="26"/>
      <c r="BI562" s="26"/>
      <c r="BJ562" s="26"/>
      <c r="BK562" s="26"/>
      <c r="BL562" s="26"/>
      <c r="BM562" s="26"/>
      <c r="BN562" s="26"/>
      <c r="BO562" s="26"/>
      <c r="BP562" s="26"/>
      <c r="BQ562" s="26"/>
      <c r="BR562" s="26"/>
      <c r="BS562" s="26"/>
      <c r="BT562" s="26"/>
      <c r="BU562" s="26"/>
      <c r="BV562" s="26"/>
      <c r="BW562" s="26"/>
      <c r="BX562" s="26"/>
      <c r="BY562" s="26"/>
      <c r="BZ562" s="26"/>
      <c r="CA562" s="26"/>
      <c r="CB562" s="26"/>
      <c r="CC562" s="26"/>
      <c r="CD562" s="26"/>
      <c r="CE562" s="26"/>
      <c r="CF562" s="26"/>
      <c r="CG562" s="26"/>
      <c r="CH562" s="26"/>
      <c r="CI562" s="26"/>
      <c r="CJ562" s="26"/>
      <c r="CK562" s="26"/>
      <c r="CL562" s="26"/>
      <c r="CM562" s="26"/>
      <c r="CN562" s="26"/>
      <c r="CO562" s="26"/>
      <c r="CP562" s="26"/>
      <c r="CQ562" s="26"/>
      <c r="CR562" s="26"/>
      <c r="CS562" s="26"/>
      <c r="CT562" s="26"/>
      <c r="CU562" s="26"/>
      <c r="CV562" s="26"/>
      <c r="CW562" s="26"/>
      <c r="CX562" s="26"/>
      <c r="CY562" s="26"/>
      <c r="CZ562" s="26"/>
      <c r="DA562" s="26"/>
      <c r="DB562" s="26"/>
      <c r="DC562" s="26"/>
      <c r="DD562" s="26"/>
      <c r="DE562" s="26"/>
      <c r="DF562" s="26"/>
      <c r="DG562" s="26"/>
      <c r="DH562" s="26"/>
      <c r="DI562" s="26"/>
      <c r="DJ562" s="26"/>
      <c r="DK562" s="26"/>
      <c r="DL562" s="26"/>
      <c r="DM562" s="26"/>
      <c r="DN562" s="26"/>
      <c r="DO562" s="26"/>
      <c r="DP562" s="26"/>
      <c r="DQ562" s="26"/>
      <c r="DR562" s="26"/>
      <c r="DS562" s="26"/>
      <c r="DT562" s="26"/>
      <c r="DU562" s="26"/>
      <c r="DV562" s="26"/>
      <c r="DW562" s="26"/>
      <c r="DX562" s="26"/>
      <c r="DY562" s="26"/>
      <c r="DZ562" s="26"/>
      <c r="EA562" s="26"/>
      <c r="EB562" s="26"/>
      <c r="EC562" s="26"/>
      <c r="ED562" s="26"/>
      <c r="EE562" s="26"/>
    </row>
    <row r="563" spans="1:16306" s="127" customFormat="1" ht="50.25" customHeight="1" x14ac:dyDescent="0.25">
      <c r="A563" s="120" t="s">
        <v>3252</v>
      </c>
      <c r="B563" s="32" t="s">
        <v>28</v>
      </c>
      <c r="C563" s="32" t="s">
        <v>1154</v>
      </c>
      <c r="D563" s="98" t="s">
        <v>1155</v>
      </c>
      <c r="E563" s="98" t="s">
        <v>1156</v>
      </c>
      <c r="F563" s="141" t="s">
        <v>2784</v>
      </c>
      <c r="G563" s="32" t="s">
        <v>2226</v>
      </c>
      <c r="H563" s="34">
        <v>0</v>
      </c>
      <c r="I563" s="32">
        <v>710000000</v>
      </c>
      <c r="J563" s="32" t="s">
        <v>33</v>
      </c>
      <c r="K563" s="32" t="s">
        <v>116</v>
      </c>
      <c r="L563" s="32" t="s">
        <v>2785</v>
      </c>
      <c r="M563" s="76"/>
      <c r="N563" s="76" t="s">
        <v>223</v>
      </c>
      <c r="O563" s="32" t="s">
        <v>2236</v>
      </c>
      <c r="P563" s="143"/>
      <c r="Q563" s="143"/>
      <c r="R563" s="143"/>
      <c r="S563" s="143"/>
      <c r="T563" s="48">
        <v>7500000</v>
      </c>
      <c r="U563" s="48">
        <v>8400000</v>
      </c>
      <c r="V563" s="143"/>
      <c r="W563" s="37">
        <v>2016</v>
      </c>
      <c r="X563" s="72" t="s">
        <v>3253</v>
      </c>
      <c r="Y563" s="26"/>
      <c r="Z563" s="26"/>
      <c r="AA563" s="26"/>
      <c r="AB563" s="26"/>
      <c r="AC563" s="26"/>
      <c r="AD563" s="26"/>
      <c r="AE563" s="26"/>
      <c r="AF563" s="26"/>
      <c r="AG563" s="26"/>
      <c r="AH563" s="26"/>
      <c r="AI563" s="26"/>
      <c r="AJ563" s="26"/>
      <c r="AK563" s="26"/>
      <c r="AL563" s="26"/>
      <c r="AM563" s="26"/>
      <c r="AN563" s="26"/>
      <c r="AO563" s="26"/>
      <c r="AP563" s="26"/>
      <c r="AQ563" s="26"/>
      <c r="AR563" s="26"/>
      <c r="AS563" s="26"/>
      <c r="AT563" s="26"/>
      <c r="AU563" s="26"/>
      <c r="AV563" s="26"/>
      <c r="AW563" s="26"/>
      <c r="AX563" s="26"/>
      <c r="AY563" s="26"/>
      <c r="AZ563" s="26"/>
      <c r="BA563" s="26"/>
      <c r="BB563" s="26"/>
      <c r="BC563" s="26"/>
      <c r="BD563" s="26"/>
      <c r="BE563" s="26"/>
      <c r="BF563" s="26"/>
      <c r="BG563" s="26"/>
      <c r="BH563" s="26"/>
      <c r="BI563" s="26"/>
      <c r="BJ563" s="26"/>
      <c r="BK563" s="26"/>
      <c r="BL563" s="26"/>
      <c r="BM563" s="26"/>
      <c r="BN563" s="26"/>
      <c r="BO563" s="26"/>
      <c r="BP563" s="26"/>
      <c r="BQ563" s="26"/>
      <c r="BR563" s="26"/>
      <c r="BS563" s="26"/>
      <c r="BT563" s="26"/>
      <c r="BU563" s="26"/>
      <c r="BV563" s="26"/>
      <c r="BW563" s="26"/>
      <c r="BX563" s="26"/>
      <c r="BY563" s="26"/>
      <c r="BZ563" s="26"/>
      <c r="CA563" s="26"/>
      <c r="CB563" s="26"/>
      <c r="CC563" s="26"/>
      <c r="CD563" s="26"/>
      <c r="CE563" s="26"/>
      <c r="CF563" s="26"/>
      <c r="CG563" s="26"/>
      <c r="CH563" s="26"/>
      <c r="CI563" s="26"/>
      <c r="CJ563" s="26"/>
      <c r="CK563" s="26"/>
      <c r="CL563" s="26"/>
      <c r="CM563" s="26"/>
      <c r="CN563" s="26"/>
      <c r="CO563" s="26"/>
      <c r="CP563" s="26"/>
      <c r="CQ563" s="26"/>
      <c r="CR563" s="26"/>
      <c r="CS563" s="26"/>
      <c r="CT563" s="26"/>
      <c r="CU563" s="26"/>
      <c r="CV563" s="26"/>
      <c r="CW563" s="26"/>
      <c r="CX563" s="26"/>
      <c r="CY563" s="26"/>
      <c r="CZ563" s="26"/>
      <c r="DA563" s="26"/>
      <c r="DB563" s="26"/>
      <c r="DC563" s="26"/>
      <c r="DD563" s="26"/>
      <c r="DE563" s="26"/>
      <c r="DF563" s="26"/>
      <c r="DG563" s="26"/>
      <c r="DH563" s="26"/>
      <c r="DI563" s="26"/>
      <c r="DJ563" s="26"/>
      <c r="DK563" s="26"/>
      <c r="DL563" s="26"/>
      <c r="DM563" s="26"/>
      <c r="DN563" s="26"/>
      <c r="DO563" s="26"/>
      <c r="DP563" s="26"/>
      <c r="DQ563" s="26"/>
      <c r="DR563" s="26"/>
      <c r="DS563" s="26"/>
      <c r="DT563" s="26"/>
      <c r="DU563" s="26"/>
      <c r="DV563" s="26"/>
      <c r="DW563" s="26"/>
      <c r="DX563" s="26"/>
      <c r="DY563" s="26"/>
      <c r="DZ563" s="26"/>
      <c r="EA563" s="26"/>
      <c r="EB563" s="26"/>
      <c r="EC563" s="26"/>
      <c r="ED563" s="26"/>
      <c r="EE563" s="26"/>
    </row>
    <row r="564" spans="1:16306" s="7" customFormat="1" ht="63.75" x14ac:dyDescent="0.25">
      <c r="A564" s="120" t="s">
        <v>2787</v>
      </c>
      <c r="B564" s="32" t="s">
        <v>28</v>
      </c>
      <c r="C564" s="32" t="s">
        <v>2509</v>
      </c>
      <c r="D564" s="98" t="s">
        <v>2510</v>
      </c>
      <c r="E564" s="98" t="s">
        <v>2510</v>
      </c>
      <c r="F564" s="141" t="s">
        <v>2788</v>
      </c>
      <c r="G564" s="32" t="s">
        <v>2225</v>
      </c>
      <c r="H564" s="34">
        <v>0</v>
      </c>
      <c r="I564" s="32">
        <v>710000000</v>
      </c>
      <c r="J564" s="32" t="s">
        <v>33</v>
      </c>
      <c r="K564" s="32" t="s">
        <v>48</v>
      </c>
      <c r="L564" s="32" t="s">
        <v>33</v>
      </c>
      <c r="M564" s="76"/>
      <c r="N564" s="76" t="s">
        <v>2754</v>
      </c>
      <c r="O564" s="35" t="s">
        <v>2250</v>
      </c>
      <c r="P564" s="76"/>
      <c r="Q564" s="76"/>
      <c r="R564" s="36"/>
      <c r="S564" s="48"/>
      <c r="T564" s="36">
        <f>U564/1.12</f>
        <v>160714285.7142857</v>
      </c>
      <c r="U564" s="48">
        <v>180000000</v>
      </c>
      <c r="V564" s="37"/>
      <c r="W564" s="37">
        <v>2016</v>
      </c>
      <c r="X564" s="72" t="s">
        <v>2733</v>
      </c>
      <c r="Y564" s="40"/>
      <c r="Z564" s="40"/>
      <c r="AA564" s="40"/>
      <c r="AB564" s="40"/>
      <c r="AC564" s="40"/>
      <c r="AD564" s="40"/>
      <c r="AE564" s="40"/>
      <c r="AF564" s="40"/>
      <c r="AG564" s="40"/>
      <c r="AH564" s="40"/>
      <c r="AI564" s="40"/>
      <c r="AJ564" s="40"/>
      <c r="AK564" s="40"/>
      <c r="AL564" s="40"/>
      <c r="AM564" s="40"/>
      <c r="AN564" s="40"/>
      <c r="AO564" s="40"/>
      <c r="AP564" s="40"/>
      <c r="AQ564" s="40"/>
      <c r="AR564" s="40"/>
      <c r="AS564" s="40"/>
      <c r="AT564" s="40"/>
      <c r="AU564" s="40"/>
      <c r="AV564" s="40"/>
      <c r="AW564" s="40"/>
      <c r="AX564" s="40"/>
      <c r="AY564" s="40"/>
      <c r="AZ564" s="40"/>
      <c r="BA564" s="40"/>
      <c r="BB564" s="40"/>
      <c r="BC564" s="40"/>
      <c r="BD564" s="40"/>
      <c r="BE564" s="40"/>
      <c r="BF564" s="40"/>
      <c r="BG564" s="40"/>
      <c r="BH564" s="40"/>
      <c r="BI564" s="40"/>
      <c r="BJ564" s="40"/>
      <c r="BK564" s="40"/>
      <c r="BL564" s="40"/>
      <c r="BM564" s="40"/>
      <c r="BN564" s="40"/>
      <c r="BO564" s="40"/>
      <c r="BP564" s="40"/>
      <c r="BQ564" s="40"/>
      <c r="BR564" s="40"/>
      <c r="BS564" s="40"/>
      <c r="BT564" s="40"/>
      <c r="BU564" s="40"/>
      <c r="BV564" s="40"/>
      <c r="BW564" s="40"/>
      <c r="BX564" s="40"/>
      <c r="BY564" s="40"/>
      <c r="BZ564" s="40"/>
      <c r="CA564" s="40"/>
      <c r="CB564" s="40"/>
      <c r="CC564" s="40"/>
      <c r="CD564" s="40"/>
      <c r="CE564" s="40"/>
      <c r="CF564" s="40"/>
      <c r="CG564" s="40"/>
      <c r="CH564" s="40"/>
      <c r="CI564" s="40"/>
      <c r="CJ564" s="40"/>
      <c r="CK564" s="40"/>
      <c r="CL564" s="40"/>
      <c r="CM564" s="40"/>
      <c r="CN564" s="40"/>
      <c r="CO564" s="40"/>
      <c r="CP564" s="40"/>
      <c r="CQ564" s="40"/>
      <c r="CR564" s="40"/>
      <c r="CS564" s="40"/>
      <c r="CT564" s="40"/>
      <c r="CU564" s="40"/>
      <c r="CV564" s="40"/>
      <c r="CW564" s="40"/>
      <c r="CX564" s="40"/>
      <c r="CY564" s="40"/>
      <c r="CZ564" s="40"/>
      <c r="DA564" s="40"/>
      <c r="DB564" s="40"/>
      <c r="DC564" s="40"/>
      <c r="DD564" s="40"/>
      <c r="DE564" s="40"/>
      <c r="DF564" s="40"/>
      <c r="DG564" s="40"/>
      <c r="DH564" s="40"/>
      <c r="DI564" s="40"/>
      <c r="DJ564" s="40"/>
      <c r="DK564" s="40"/>
      <c r="DL564" s="40"/>
      <c r="DM564" s="40"/>
      <c r="DN564" s="40"/>
      <c r="DO564" s="40"/>
      <c r="DP564" s="40"/>
      <c r="DQ564" s="40"/>
      <c r="DR564" s="40"/>
      <c r="DS564" s="40"/>
      <c r="DT564" s="40"/>
      <c r="DU564" s="40"/>
      <c r="DV564" s="40"/>
      <c r="DW564" s="40"/>
      <c r="DX564" s="40"/>
      <c r="DY564" s="40"/>
      <c r="DZ564" s="40"/>
      <c r="EA564" s="40"/>
      <c r="EB564" s="40"/>
      <c r="EC564" s="40"/>
      <c r="ED564" s="40"/>
      <c r="EE564" s="40"/>
      <c r="EF564" s="40"/>
      <c r="EG564" s="40"/>
      <c r="EH564" s="40"/>
      <c r="EI564" s="40"/>
      <c r="EJ564" s="40"/>
      <c r="EK564" s="40"/>
      <c r="EL564" s="40"/>
      <c r="EM564" s="40"/>
      <c r="EN564" s="40"/>
      <c r="EO564" s="40"/>
      <c r="EP564" s="40"/>
      <c r="EQ564" s="40"/>
      <c r="ER564" s="40"/>
      <c r="ES564" s="40"/>
      <c r="ET564" s="40"/>
      <c r="EU564" s="40"/>
      <c r="EV564" s="40"/>
      <c r="EW564" s="40"/>
      <c r="EX564" s="40"/>
      <c r="EY564" s="40"/>
      <c r="EZ564" s="40"/>
      <c r="FA564" s="40"/>
      <c r="FB564" s="40"/>
      <c r="FC564" s="40"/>
      <c r="FD564" s="40"/>
      <c r="FE564" s="40"/>
      <c r="FF564" s="40"/>
      <c r="FG564" s="40"/>
      <c r="FH564" s="40"/>
      <c r="FI564" s="40"/>
      <c r="FJ564" s="40"/>
      <c r="FK564" s="40"/>
      <c r="FL564" s="40"/>
      <c r="FM564" s="40"/>
      <c r="FN564" s="40"/>
      <c r="FO564" s="40"/>
      <c r="FP564" s="40"/>
      <c r="FQ564" s="40"/>
      <c r="FR564" s="40"/>
      <c r="FS564" s="40"/>
      <c r="FT564" s="40"/>
      <c r="FU564" s="40"/>
      <c r="FV564" s="40"/>
      <c r="FW564" s="40"/>
      <c r="FX564" s="40"/>
      <c r="FY564" s="40"/>
      <c r="FZ564" s="40"/>
      <c r="GA564" s="40"/>
      <c r="GB564" s="40"/>
      <c r="GC564" s="40"/>
      <c r="GD564" s="40"/>
      <c r="GE564" s="40"/>
      <c r="GF564" s="40"/>
      <c r="GG564" s="40"/>
      <c r="GH564" s="40"/>
      <c r="GI564" s="40"/>
      <c r="GJ564" s="40"/>
      <c r="GK564" s="40"/>
      <c r="GL564" s="40"/>
      <c r="GM564" s="40"/>
      <c r="GN564" s="40"/>
      <c r="GO564" s="40"/>
      <c r="GP564" s="40"/>
      <c r="GQ564" s="40"/>
      <c r="GR564" s="40"/>
      <c r="GS564" s="40"/>
      <c r="GT564" s="40"/>
      <c r="GU564" s="40"/>
      <c r="GV564" s="40"/>
      <c r="GW564" s="40"/>
      <c r="GX564" s="40"/>
      <c r="GY564" s="40"/>
      <c r="GZ564" s="40"/>
      <c r="HA564" s="40"/>
      <c r="HB564" s="40"/>
      <c r="HC564" s="40"/>
      <c r="HD564" s="40"/>
      <c r="HE564" s="40"/>
      <c r="HF564" s="40"/>
      <c r="HG564" s="40"/>
      <c r="HH564" s="40"/>
      <c r="HI564" s="40"/>
      <c r="HJ564" s="40"/>
      <c r="HK564" s="40"/>
      <c r="HL564" s="40"/>
      <c r="HM564" s="40"/>
      <c r="HN564" s="40"/>
      <c r="HO564" s="40"/>
      <c r="HP564" s="40"/>
      <c r="HQ564" s="40"/>
      <c r="HR564" s="40"/>
      <c r="HS564" s="40"/>
      <c r="HT564" s="40"/>
      <c r="HU564" s="40"/>
      <c r="HV564" s="40"/>
      <c r="HW564" s="40"/>
      <c r="HX564" s="40"/>
      <c r="HY564" s="40"/>
      <c r="HZ564" s="40"/>
      <c r="IA564" s="40"/>
      <c r="IB564" s="40"/>
      <c r="IC564" s="40"/>
      <c r="ID564" s="40"/>
      <c r="IE564" s="40"/>
      <c r="IF564" s="40"/>
      <c r="IG564" s="40"/>
      <c r="IH564" s="40"/>
      <c r="II564" s="40"/>
      <c r="IJ564" s="40"/>
      <c r="IK564" s="40"/>
      <c r="IL564" s="40"/>
      <c r="IM564" s="40"/>
      <c r="IN564" s="40"/>
      <c r="IO564" s="40"/>
      <c r="IP564" s="40"/>
      <c r="IQ564" s="40"/>
      <c r="IR564" s="40"/>
      <c r="IS564" s="40"/>
      <c r="IT564" s="40"/>
      <c r="IU564" s="40"/>
      <c r="IV564" s="40"/>
      <c r="IW564" s="40"/>
      <c r="IX564" s="40"/>
      <c r="IY564" s="40"/>
      <c r="IZ564" s="40"/>
      <c r="JA564" s="40"/>
      <c r="JB564" s="40"/>
      <c r="JC564" s="40"/>
      <c r="JD564" s="40"/>
      <c r="JE564" s="40"/>
      <c r="JF564" s="40"/>
      <c r="JG564" s="40"/>
      <c r="JH564" s="40"/>
      <c r="JI564" s="40"/>
      <c r="JJ564" s="40"/>
      <c r="JK564" s="40"/>
      <c r="JL564" s="40"/>
      <c r="JM564" s="40"/>
      <c r="JN564" s="40"/>
      <c r="JO564" s="40"/>
      <c r="JP564" s="40"/>
      <c r="JQ564" s="40"/>
      <c r="JR564" s="40"/>
      <c r="JS564" s="40"/>
      <c r="JT564" s="40"/>
      <c r="JU564" s="40"/>
      <c r="JV564" s="40"/>
      <c r="JW564" s="40"/>
      <c r="JX564" s="40"/>
      <c r="JY564" s="40"/>
      <c r="JZ564" s="40"/>
      <c r="KA564" s="40"/>
      <c r="KB564" s="40"/>
      <c r="KC564" s="40"/>
      <c r="KD564" s="40"/>
      <c r="KE564" s="40"/>
      <c r="KF564" s="40"/>
      <c r="KG564" s="40"/>
      <c r="KH564" s="40"/>
      <c r="KI564" s="40"/>
      <c r="KJ564" s="40"/>
      <c r="KK564" s="40"/>
      <c r="KL564" s="40"/>
      <c r="KM564" s="40"/>
      <c r="KN564" s="40"/>
      <c r="KO564" s="40"/>
      <c r="KP564" s="40"/>
      <c r="KQ564" s="40"/>
      <c r="KR564" s="40"/>
      <c r="KS564" s="40"/>
      <c r="KT564" s="40"/>
      <c r="KU564" s="40"/>
      <c r="KV564" s="40"/>
      <c r="KW564" s="40"/>
      <c r="KX564" s="40"/>
      <c r="KY564" s="40"/>
      <c r="KZ564" s="40"/>
      <c r="LA564" s="40"/>
      <c r="LB564" s="40"/>
      <c r="LC564" s="40"/>
      <c r="LD564" s="40"/>
      <c r="LE564" s="40"/>
      <c r="LF564" s="40"/>
      <c r="LG564" s="40"/>
      <c r="LH564" s="40"/>
      <c r="LI564" s="40"/>
      <c r="LJ564" s="40"/>
      <c r="LK564" s="40"/>
      <c r="LL564" s="40"/>
      <c r="LM564" s="40"/>
      <c r="LN564" s="40"/>
      <c r="LO564" s="40"/>
      <c r="LP564" s="40"/>
      <c r="LQ564" s="40"/>
      <c r="LR564" s="40"/>
      <c r="LS564" s="40"/>
      <c r="LT564" s="40"/>
      <c r="LU564" s="40"/>
      <c r="LV564" s="40"/>
      <c r="LW564" s="40"/>
      <c r="LX564" s="40"/>
      <c r="LY564" s="40"/>
      <c r="LZ564" s="40"/>
      <c r="MA564" s="40"/>
      <c r="MB564" s="40"/>
      <c r="MC564" s="40"/>
      <c r="MD564" s="40"/>
      <c r="ME564" s="40"/>
      <c r="MF564" s="40"/>
      <c r="MG564" s="40"/>
      <c r="MH564" s="40"/>
      <c r="MI564" s="40"/>
      <c r="MJ564" s="40"/>
      <c r="MK564" s="40"/>
      <c r="ML564" s="40"/>
      <c r="MM564" s="40"/>
      <c r="MN564" s="40"/>
      <c r="MO564" s="40"/>
      <c r="MP564" s="40"/>
      <c r="MQ564" s="40"/>
      <c r="MR564" s="40"/>
      <c r="MS564" s="40"/>
      <c r="MT564" s="40"/>
      <c r="MU564" s="40"/>
      <c r="MV564" s="40"/>
      <c r="MW564" s="40"/>
      <c r="MX564" s="40"/>
      <c r="MY564" s="40"/>
      <c r="MZ564" s="40"/>
      <c r="NA564" s="40"/>
      <c r="NB564" s="40"/>
      <c r="NC564" s="40"/>
      <c r="ND564" s="40"/>
      <c r="NE564" s="40"/>
      <c r="NF564" s="40"/>
      <c r="NG564" s="40"/>
      <c r="NH564" s="40"/>
      <c r="NI564" s="40"/>
      <c r="NJ564" s="40"/>
      <c r="NK564" s="40"/>
      <c r="NL564" s="40"/>
      <c r="NM564" s="40"/>
      <c r="NN564" s="40"/>
      <c r="NO564" s="40"/>
      <c r="NP564" s="40"/>
      <c r="NQ564" s="40"/>
      <c r="NR564" s="40"/>
      <c r="NS564" s="40"/>
      <c r="NT564" s="40"/>
      <c r="NU564" s="40"/>
      <c r="NV564" s="40"/>
      <c r="NW564" s="40"/>
      <c r="NX564" s="40"/>
      <c r="NY564" s="40"/>
      <c r="NZ564" s="40"/>
      <c r="OA564" s="40"/>
      <c r="OB564" s="40"/>
      <c r="OC564" s="40"/>
      <c r="OD564" s="40"/>
      <c r="OE564" s="40"/>
      <c r="OF564" s="40"/>
      <c r="OG564" s="40"/>
      <c r="OH564" s="40"/>
      <c r="OI564" s="40"/>
      <c r="OJ564" s="40"/>
      <c r="OK564" s="40"/>
      <c r="OL564" s="40"/>
      <c r="OM564" s="40"/>
      <c r="ON564" s="40"/>
      <c r="OO564" s="40"/>
      <c r="OP564" s="40"/>
      <c r="OQ564" s="40"/>
      <c r="OR564" s="40"/>
      <c r="OS564" s="40"/>
      <c r="OT564" s="40"/>
      <c r="OU564" s="40"/>
      <c r="OV564" s="40"/>
      <c r="OW564" s="40"/>
      <c r="OX564" s="40"/>
      <c r="OY564" s="40"/>
      <c r="OZ564" s="40"/>
      <c r="PA564" s="40"/>
      <c r="PB564" s="40"/>
      <c r="PC564" s="40"/>
      <c r="PD564" s="40"/>
      <c r="PE564" s="40"/>
      <c r="PF564" s="40"/>
      <c r="PG564" s="40"/>
      <c r="PH564" s="40"/>
      <c r="PI564" s="40"/>
      <c r="PJ564" s="40"/>
      <c r="PK564" s="40"/>
      <c r="PL564" s="40"/>
      <c r="PM564" s="40"/>
      <c r="PN564" s="40"/>
      <c r="PO564" s="40"/>
      <c r="PP564" s="40"/>
      <c r="PQ564" s="40"/>
      <c r="PR564" s="40"/>
      <c r="PS564" s="40"/>
      <c r="PT564" s="40"/>
      <c r="PU564" s="40"/>
      <c r="PV564" s="40"/>
      <c r="PW564" s="40"/>
      <c r="PX564" s="40"/>
      <c r="PY564" s="40"/>
      <c r="PZ564" s="40"/>
      <c r="QA564" s="40"/>
      <c r="QB564" s="40"/>
      <c r="QC564" s="40"/>
      <c r="QD564" s="40"/>
      <c r="QE564" s="40"/>
      <c r="QF564" s="40"/>
      <c r="QG564" s="40"/>
      <c r="QH564" s="40"/>
      <c r="QI564" s="40"/>
      <c r="QJ564" s="40"/>
      <c r="QK564" s="40"/>
      <c r="QL564" s="40"/>
      <c r="QM564" s="40"/>
      <c r="QN564" s="40"/>
      <c r="QO564" s="40"/>
      <c r="QP564" s="40"/>
      <c r="QQ564" s="40"/>
      <c r="QR564" s="40"/>
      <c r="QS564" s="40"/>
      <c r="QT564" s="40"/>
      <c r="QU564" s="40"/>
      <c r="QV564" s="40"/>
      <c r="QW564" s="40"/>
      <c r="QX564" s="40"/>
      <c r="QY564" s="40"/>
      <c r="QZ564" s="40"/>
      <c r="RA564" s="40"/>
      <c r="RB564" s="40"/>
      <c r="RC564" s="40"/>
      <c r="RD564" s="40"/>
      <c r="RE564" s="40"/>
      <c r="RF564" s="40"/>
      <c r="RG564" s="40"/>
      <c r="RH564" s="40"/>
      <c r="RI564" s="40"/>
      <c r="RJ564" s="40"/>
      <c r="RK564" s="40"/>
      <c r="RL564" s="40"/>
      <c r="RM564" s="40"/>
      <c r="RN564" s="40"/>
      <c r="RO564" s="40"/>
      <c r="RP564" s="40"/>
      <c r="RQ564" s="40"/>
      <c r="RR564" s="40"/>
      <c r="RS564" s="40"/>
      <c r="RT564" s="40"/>
      <c r="RU564" s="40"/>
      <c r="RV564" s="40"/>
      <c r="RW564" s="40"/>
      <c r="RX564" s="40"/>
      <c r="RY564" s="40"/>
      <c r="RZ564" s="40"/>
      <c r="SA564" s="40"/>
      <c r="SB564" s="40"/>
      <c r="SC564" s="40"/>
      <c r="SD564" s="40"/>
      <c r="SE564" s="40"/>
      <c r="SF564" s="40"/>
      <c r="SG564" s="40"/>
      <c r="SH564" s="40"/>
      <c r="SI564" s="40"/>
      <c r="SJ564" s="40"/>
      <c r="SK564" s="40"/>
      <c r="SL564" s="40"/>
      <c r="SM564" s="40"/>
      <c r="SN564" s="40"/>
      <c r="SO564" s="40"/>
      <c r="SP564" s="40"/>
      <c r="SQ564" s="40"/>
      <c r="SR564" s="40"/>
      <c r="SS564" s="40"/>
      <c r="ST564" s="40"/>
      <c r="SU564" s="40"/>
      <c r="SV564" s="40"/>
      <c r="SW564" s="40"/>
      <c r="SX564" s="40"/>
      <c r="SY564" s="40"/>
      <c r="SZ564" s="40"/>
      <c r="TA564" s="40"/>
      <c r="TB564" s="40"/>
      <c r="TC564" s="40"/>
      <c r="TD564" s="40"/>
      <c r="TE564" s="40"/>
      <c r="TF564" s="40"/>
      <c r="TG564" s="40"/>
      <c r="TH564" s="40"/>
      <c r="TI564" s="40"/>
      <c r="TJ564" s="40"/>
      <c r="TK564" s="40"/>
      <c r="TL564" s="40"/>
      <c r="TM564" s="40"/>
      <c r="TN564" s="40"/>
      <c r="TO564" s="40"/>
      <c r="TP564" s="40"/>
      <c r="TQ564" s="40"/>
      <c r="TR564" s="40"/>
      <c r="TS564" s="40"/>
      <c r="TT564" s="40"/>
      <c r="TU564" s="40"/>
      <c r="TV564" s="40"/>
      <c r="TW564" s="40"/>
      <c r="TX564" s="40"/>
      <c r="TY564" s="40"/>
      <c r="TZ564" s="40"/>
      <c r="UA564" s="40"/>
      <c r="UB564" s="40"/>
      <c r="UC564" s="40"/>
      <c r="UD564" s="40"/>
      <c r="UE564" s="40"/>
      <c r="UF564" s="40"/>
      <c r="UG564" s="40"/>
      <c r="UH564" s="40"/>
      <c r="UI564" s="40"/>
      <c r="UJ564" s="40"/>
      <c r="UK564" s="40"/>
      <c r="UL564" s="40"/>
      <c r="UM564" s="40"/>
      <c r="UN564" s="40"/>
      <c r="UO564" s="40"/>
      <c r="UP564" s="40"/>
      <c r="UQ564" s="40"/>
      <c r="UR564" s="40"/>
      <c r="US564" s="40"/>
      <c r="UT564" s="40"/>
      <c r="UU564" s="40"/>
      <c r="UV564" s="40"/>
      <c r="UW564" s="40"/>
      <c r="UX564" s="40"/>
      <c r="UY564" s="40"/>
      <c r="UZ564" s="40"/>
      <c r="VA564" s="40"/>
      <c r="VB564" s="40"/>
      <c r="VC564" s="40"/>
      <c r="VD564" s="40"/>
      <c r="VE564" s="40"/>
      <c r="VF564" s="40"/>
      <c r="VG564" s="40"/>
      <c r="VH564" s="40"/>
      <c r="VI564" s="40"/>
      <c r="VJ564" s="40"/>
      <c r="VK564" s="40"/>
      <c r="VL564" s="40"/>
      <c r="VM564" s="40"/>
      <c r="VN564" s="40"/>
      <c r="VO564" s="40"/>
      <c r="VP564" s="40"/>
      <c r="VQ564" s="40"/>
      <c r="VR564" s="40"/>
      <c r="VS564" s="40"/>
      <c r="VT564" s="40"/>
      <c r="VU564" s="40"/>
      <c r="VV564" s="40"/>
      <c r="VW564" s="40"/>
      <c r="VX564" s="40"/>
      <c r="VY564" s="40"/>
      <c r="VZ564" s="40"/>
      <c r="WA564" s="40"/>
      <c r="WB564" s="40"/>
      <c r="WC564" s="40"/>
      <c r="WD564" s="40"/>
      <c r="WE564" s="40"/>
      <c r="WF564" s="40"/>
      <c r="WG564" s="40"/>
      <c r="WH564" s="40"/>
      <c r="WI564" s="40"/>
      <c r="WJ564" s="40"/>
      <c r="WK564" s="40"/>
      <c r="WL564" s="40"/>
      <c r="WM564" s="40"/>
      <c r="WN564" s="40"/>
      <c r="WO564" s="40"/>
      <c r="WP564" s="40"/>
      <c r="WQ564" s="40"/>
      <c r="WR564" s="40"/>
      <c r="WS564" s="40"/>
      <c r="WT564" s="40"/>
      <c r="WU564" s="40"/>
      <c r="WV564" s="40"/>
      <c r="WW564" s="40"/>
      <c r="WX564" s="40"/>
      <c r="WY564" s="40"/>
      <c r="WZ564" s="40"/>
      <c r="XA564" s="40"/>
      <c r="XB564" s="40"/>
      <c r="XC564" s="40"/>
      <c r="XD564" s="40"/>
      <c r="XE564" s="40"/>
      <c r="XF564" s="40"/>
      <c r="XG564" s="40"/>
      <c r="XH564" s="40"/>
      <c r="XI564" s="40"/>
      <c r="XJ564" s="40"/>
      <c r="XK564" s="40"/>
      <c r="XL564" s="40"/>
      <c r="XM564" s="40"/>
      <c r="XN564" s="40"/>
      <c r="XO564" s="40"/>
      <c r="XP564" s="40"/>
      <c r="XQ564" s="40"/>
      <c r="XR564" s="40"/>
      <c r="XS564" s="40"/>
      <c r="XT564" s="40"/>
      <c r="XU564" s="40"/>
      <c r="XV564" s="40"/>
      <c r="XW564" s="40"/>
      <c r="XX564" s="40"/>
      <c r="XY564" s="40"/>
      <c r="XZ564" s="40"/>
      <c r="YA564" s="40"/>
      <c r="YB564" s="40"/>
      <c r="YC564" s="40"/>
      <c r="YD564" s="40"/>
      <c r="YE564" s="40"/>
      <c r="YF564" s="40"/>
      <c r="YG564" s="40"/>
      <c r="YH564" s="40"/>
      <c r="YI564" s="40"/>
      <c r="YJ564" s="40"/>
      <c r="YK564" s="40"/>
      <c r="YL564" s="40"/>
      <c r="YM564" s="40"/>
      <c r="YN564" s="40"/>
      <c r="YO564" s="40"/>
      <c r="YP564" s="40"/>
      <c r="YQ564" s="40"/>
      <c r="YR564" s="40"/>
      <c r="YS564" s="40"/>
      <c r="YT564" s="40"/>
      <c r="YU564" s="40"/>
      <c r="YV564" s="40"/>
      <c r="YW564" s="40"/>
      <c r="YX564" s="40"/>
      <c r="YY564" s="40"/>
      <c r="YZ564" s="40"/>
      <c r="ZA564" s="40"/>
      <c r="ZB564" s="40"/>
      <c r="ZC564" s="40"/>
      <c r="ZD564" s="40"/>
      <c r="ZE564" s="40"/>
      <c r="ZF564" s="40"/>
      <c r="ZG564" s="40"/>
      <c r="ZH564" s="40"/>
      <c r="ZI564" s="40"/>
      <c r="ZJ564" s="40"/>
      <c r="ZK564" s="40"/>
      <c r="ZL564" s="40"/>
      <c r="ZM564" s="40"/>
      <c r="ZN564" s="40"/>
      <c r="ZO564" s="40"/>
      <c r="ZP564" s="40"/>
      <c r="ZQ564" s="40"/>
      <c r="ZR564" s="40"/>
      <c r="ZS564" s="40"/>
      <c r="ZT564" s="40"/>
      <c r="ZU564" s="40"/>
      <c r="ZV564" s="40"/>
      <c r="ZW564" s="40"/>
      <c r="ZX564" s="40"/>
      <c r="ZY564" s="40"/>
      <c r="ZZ564" s="40"/>
      <c r="AAA564" s="40"/>
      <c r="AAB564" s="40"/>
      <c r="AAC564" s="40"/>
      <c r="AAD564" s="40"/>
      <c r="AAE564" s="40"/>
      <c r="AAF564" s="40"/>
      <c r="AAG564" s="40"/>
      <c r="AAH564" s="40"/>
      <c r="AAI564" s="40"/>
      <c r="AAJ564" s="40"/>
      <c r="AAK564" s="40"/>
      <c r="AAL564" s="40"/>
      <c r="AAM564" s="40"/>
      <c r="AAN564" s="40"/>
      <c r="AAO564" s="40"/>
      <c r="AAP564" s="40"/>
      <c r="AAQ564" s="40"/>
      <c r="AAR564" s="40"/>
      <c r="AAS564" s="40"/>
      <c r="AAT564" s="40"/>
      <c r="AAU564" s="40"/>
      <c r="AAV564" s="40"/>
      <c r="AAW564" s="40"/>
      <c r="AAX564" s="40"/>
      <c r="AAY564" s="40"/>
      <c r="AAZ564" s="40"/>
      <c r="ABA564" s="40"/>
      <c r="ABB564" s="40"/>
      <c r="ABC564" s="40"/>
      <c r="ABD564" s="40"/>
      <c r="ABE564" s="40"/>
      <c r="ABF564" s="40"/>
      <c r="ABG564" s="40"/>
      <c r="ABH564" s="40"/>
      <c r="ABI564" s="40"/>
      <c r="ABJ564" s="40"/>
      <c r="ABK564" s="40"/>
      <c r="ABL564" s="40"/>
      <c r="ABM564" s="40"/>
      <c r="ABN564" s="40"/>
      <c r="ABO564" s="40"/>
      <c r="ABP564" s="40"/>
      <c r="ABQ564" s="40"/>
      <c r="ABR564" s="40"/>
      <c r="ABS564" s="40"/>
      <c r="ABT564" s="40"/>
      <c r="ABU564" s="40"/>
      <c r="ABV564" s="40"/>
      <c r="ABW564" s="40"/>
      <c r="ABX564" s="40"/>
      <c r="ABY564" s="40"/>
      <c r="ABZ564" s="40"/>
      <c r="ACA564" s="40"/>
      <c r="ACB564" s="40"/>
      <c r="ACC564" s="40"/>
      <c r="ACD564" s="40"/>
      <c r="ACE564" s="40"/>
      <c r="ACF564" s="40"/>
      <c r="ACG564" s="40"/>
      <c r="ACH564" s="40"/>
      <c r="ACI564" s="40"/>
      <c r="ACJ564" s="40"/>
      <c r="ACK564" s="40"/>
      <c r="ACL564" s="40"/>
      <c r="ACM564" s="40"/>
      <c r="ACN564" s="40"/>
      <c r="ACO564" s="40"/>
      <c r="ACP564" s="40"/>
      <c r="ACQ564" s="40"/>
      <c r="ACR564" s="40"/>
      <c r="ACS564" s="40"/>
      <c r="ACT564" s="40"/>
      <c r="ACU564" s="40"/>
      <c r="ACV564" s="40"/>
      <c r="ACW564" s="40"/>
      <c r="ACX564" s="40"/>
      <c r="ACY564" s="40"/>
      <c r="ACZ564" s="40"/>
      <c r="ADA564" s="40"/>
      <c r="ADB564" s="40"/>
      <c r="ADC564" s="40"/>
      <c r="ADD564" s="40"/>
      <c r="ADE564" s="40"/>
      <c r="ADF564" s="40"/>
      <c r="ADG564" s="40"/>
      <c r="ADH564" s="40"/>
      <c r="ADI564" s="40"/>
      <c r="ADJ564" s="40"/>
      <c r="ADK564" s="40"/>
      <c r="ADL564" s="40"/>
      <c r="ADM564" s="40"/>
      <c r="ADN564" s="40"/>
      <c r="ADO564" s="40"/>
      <c r="ADP564" s="40"/>
      <c r="ADQ564" s="40"/>
      <c r="ADR564" s="40"/>
      <c r="ADS564" s="40"/>
      <c r="ADT564" s="40"/>
      <c r="ADU564" s="40"/>
      <c r="ADV564" s="40"/>
      <c r="ADW564" s="40"/>
      <c r="ADX564" s="40"/>
      <c r="ADY564" s="40"/>
      <c r="ADZ564" s="40"/>
      <c r="AEA564" s="40"/>
      <c r="AEB564" s="40"/>
      <c r="AEC564" s="40"/>
      <c r="AED564" s="40"/>
      <c r="AEE564" s="40"/>
      <c r="AEF564" s="40"/>
      <c r="AEG564" s="40"/>
      <c r="AEH564" s="40"/>
      <c r="AEI564" s="40"/>
      <c r="AEJ564" s="40"/>
      <c r="AEK564" s="40"/>
      <c r="AEL564" s="40"/>
      <c r="AEM564" s="40"/>
      <c r="AEN564" s="40"/>
      <c r="AEO564" s="40"/>
      <c r="AEP564" s="40"/>
      <c r="AEQ564" s="40"/>
      <c r="AER564" s="40"/>
      <c r="AES564" s="40"/>
      <c r="AET564" s="40"/>
      <c r="AEU564" s="40"/>
      <c r="AEV564" s="40"/>
      <c r="AEW564" s="40"/>
      <c r="AEX564" s="40"/>
      <c r="AEY564" s="40"/>
      <c r="AEZ564" s="40"/>
      <c r="AFA564" s="40"/>
      <c r="AFB564" s="40"/>
      <c r="AFC564" s="40"/>
      <c r="AFD564" s="40"/>
      <c r="AFE564" s="40"/>
      <c r="AFF564" s="40"/>
      <c r="AFG564" s="40"/>
      <c r="AFH564" s="40"/>
      <c r="AFI564" s="40"/>
      <c r="AFJ564" s="40"/>
      <c r="AFK564" s="40"/>
      <c r="AFL564" s="40"/>
      <c r="AFM564" s="40"/>
      <c r="AFN564" s="40"/>
      <c r="AFO564" s="40"/>
      <c r="AFP564" s="40"/>
      <c r="AFQ564" s="40"/>
      <c r="AFR564" s="40"/>
      <c r="AFS564" s="40"/>
      <c r="AFT564" s="40"/>
      <c r="AFU564" s="40"/>
      <c r="AFV564" s="40"/>
      <c r="AFW564" s="40"/>
      <c r="AFX564" s="40"/>
      <c r="AFY564" s="40"/>
      <c r="AFZ564" s="40"/>
      <c r="AGA564" s="40"/>
      <c r="AGB564" s="40"/>
      <c r="AGC564" s="40"/>
      <c r="AGD564" s="40"/>
      <c r="AGE564" s="40"/>
      <c r="AGF564" s="40"/>
      <c r="AGG564" s="40"/>
      <c r="AGH564" s="40"/>
      <c r="AGI564" s="40"/>
      <c r="AGJ564" s="40"/>
      <c r="AGK564" s="40"/>
      <c r="AGL564" s="40"/>
      <c r="AGM564" s="40"/>
      <c r="AGN564" s="40"/>
      <c r="AGO564" s="40"/>
      <c r="AGP564" s="40"/>
      <c r="AGQ564" s="40"/>
      <c r="AGR564" s="40"/>
      <c r="AGS564" s="40"/>
      <c r="AGT564" s="40"/>
      <c r="AGU564" s="40"/>
      <c r="AGV564" s="40"/>
      <c r="AGW564" s="40"/>
      <c r="AGX564" s="40"/>
      <c r="AGY564" s="40"/>
      <c r="AGZ564" s="40"/>
      <c r="AHA564" s="40"/>
      <c r="AHB564" s="40"/>
      <c r="AHC564" s="40"/>
      <c r="AHD564" s="40"/>
      <c r="AHE564" s="40"/>
      <c r="AHF564" s="40"/>
      <c r="AHG564" s="40"/>
      <c r="AHH564" s="40"/>
      <c r="AHI564" s="40"/>
      <c r="AHJ564" s="40"/>
      <c r="AHK564" s="40"/>
      <c r="AHL564" s="40"/>
      <c r="AHM564" s="40"/>
      <c r="AHN564" s="40"/>
      <c r="AHO564" s="40"/>
      <c r="AHP564" s="40"/>
      <c r="AHQ564" s="40"/>
      <c r="AHR564" s="40"/>
      <c r="AHS564" s="40"/>
      <c r="AHT564" s="40"/>
      <c r="AHU564" s="40"/>
      <c r="AHV564" s="40"/>
      <c r="AHW564" s="40"/>
      <c r="AHX564" s="40"/>
      <c r="AHY564" s="40"/>
      <c r="AHZ564" s="40"/>
      <c r="AIA564" s="40"/>
      <c r="AIB564" s="40"/>
      <c r="AIC564" s="40"/>
      <c r="AID564" s="40"/>
      <c r="AIE564" s="40"/>
      <c r="AIF564" s="40"/>
      <c r="AIG564" s="40"/>
      <c r="AIH564" s="40"/>
      <c r="AII564" s="40"/>
      <c r="AIJ564" s="40"/>
      <c r="AIK564" s="40"/>
      <c r="AIL564" s="40"/>
      <c r="AIM564" s="40"/>
      <c r="AIN564" s="40"/>
      <c r="AIO564" s="40"/>
      <c r="AIP564" s="40"/>
      <c r="AIQ564" s="40"/>
      <c r="AIR564" s="40"/>
      <c r="AIS564" s="40"/>
      <c r="AIT564" s="40"/>
      <c r="AIU564" s="40"/>
      <c r="AIV564" s="40"/>
      <c r="AIW564" s="40"/>
      <c r="AIX564" s="40"/>
      <c r="AIY564" s="40"/>
      <c r="AIZ564" s="40"/>
      <c r="AJA564" s="40"/>
      <c r="AJB564" s="40"/>
      <c r="AJC564" s="40"/>
      <c r="AJD564" s="40"/>
      <c r="AJE564" s="40"/>
      <c r="AJF564" s="40"/>
      <c r="AJG564" s="40"/>
      <c r="AJH564" s="40"/>
      <c r="AJI564" s="40"/>
      <c r="AJJ564" s="40"/>
      <c r="AJK564" s="40"/>
      <c r="AJL564" s="40"/>
      <c r="AJM564" s="40"/>
      <c r="AJN564" s="40"/>
      <c r="AJO564" s="40"/>
      <c r="AJP564" s="40"/>
      <c r="AJQ564" s="40"/>
      <c r="AJR564" s="40"/>
      <c r="AJS564" s="40"/>
      <c r="AJT564" s="40"/>
      <c r="AJU564" s="40"/>
      <c r="AJV564" s="40"/>
      <c r="AJW564" s="40"/>
      <c r="AJX564" s="40"/>
      <c r="AJY564" s="40"/>
      <c r="AJZ564" s="40"/>
      <c r="AKA564" s="40"/>
      <c r="AKB564" s="40"/>
      <c r="AKC564" s="40"/>
      <c r="AKD564" s="40"/>
      <c r="AKE564" s="40"/>
      <c r="AKF564" s="40"/>
      <c r="AKG564" s="40"/>
      <c r="AKH564" s="40"/>
      <c r="AKI564" s="40"/>
      <c r="AKJ564" s="40"/>
      <c r="AKK564" s="40"/>
      <c r="AKL564" s="40"/>
      <c r="AKM564" s="40"/>
      <c r="AKN564" s="40"/>
      <c r="AKO564" s="40"/>
      <c r="AKP564" s="40"/>
      <c r="AKQ564" s="40"/>
      <c r="AKR564" s="40"/>
      <c r="AKS564" s="40"/>
      <c r="AKT564" s="40"/>
      <c r="AKU564" s="40"/>
      <c r="AKV564" s="40"/>
      <c r="AKW564" s="40"/>
      <c r="AKX564" s="40"/>
      <c r="AKY564" s="40"/>
      <c r="AKZ564" s="40"/>
      <c r="ALA564" s="40"/>
      <c r="ALB564" s="40"/>
      <c r="ALC564" s="40"/>
      <c r="ALD564" s="40"/>
      <c r="ALE564" s="40"/>
      <c r="ALF564" s="40"/>
      <c r="ALG564" s="40"/>
      <c r="ALH564" s="40"/>
      <c r="ALI564" s="40"/>
      <c r="ALJ564" s="40"/>
      <c r="ALK564" s="40"/>
      <c r="ALL564" s="40"/>
      <c r="ALM564" s="40"/>
      <c r="ALN564" s="40"/>
      <c r="ALO564" s="40"/>
      <c r="ALP564" s="40"/>
      <c r="ALQ564" s="40"/>
      <c r="ALR564" s="40"/>
      <c r="ALS564" s="40"/>
      <c r="ALT564" s="40"/>
      <c r="ALU564" s="40"/>
      <c r="ALV564" s="40"/>
      <c r="ALW564" s="40"/>
      <c r="ALX564" s="40"/>
      <c r="ALY564" s="40"/>
      <c r="ALZ564" s="40"/>
      <c r="AMA564" s="40"/>
      <c r="AMB564" s="40"/>
      <c r="AMC564" s="40"/>
      <c r="AMD564" s="40"/>
      <c r="AME564" s="40"/>
      <c r="AMF564" s="40"/>
      <c r="AMG564" s="40"/>
      <c r="AMH564" s="40"/>
      <c r="AMI564" s="40"/>
      <c r="AMJ564" s="40"/>
      <c r="AMK564" s="40"/>
      <c r="AML564" s="40"/>
      <c r="AMM564" s="40"/>
      <c r="AMN564" s="40"/>
      <c r="AMO564" s="40"/>
      <c r="AMP564" s="40"/>
      <c r="AMQ564" s="40"/>
      <c r="AMR564" s="40"/>
      <c r="AMS564" s="40"/>
      <c r="AMT564" s="40"/>
      <c r="AMU564" s="40"/>
      <c r="AMV564" s="40"/>
      <c r="AMW564" s="40"/>
      <c r="AMX564" s="40"/>
      <c r="AMY564" s="40"/>
      <c r="AMZ564" s="40"/>
      <c r="ANA564" s="40"/>
      <c r="ANB564" s="40"/>
      <c r="ANC564" s="40"/>
      <c r="AND564" s="40"/>
      <c r="ANE564" s="40"/>
      <c r="ANF564" s="40"/>
      <c r="ANG564" s="40"/>
      <c r="ANH564" s="40"/>
      <c r="ANI564" s="40"/>
      <c r="ANJ564" s="40"/>
      <c r="ANK564" s="40"/>
      <c r="ANL564" s="40"/>
      <c r="ANM564" s="40"/>
      <c r="ANN564" s="40"/>
      <c r="ANO564" s="40"/>
      <c r="ANP564" s="40"/>
      <c r="ANQ564" s="40"/>
      <c r="ANR564" s="40"/>
      <c r="ANS564" s="40"/>
      <c r="ANT564" s="40"/>
      <c r="ANU564" s="40"/>
      <c r="ANV564" s="40"/>
      <c r="ANW564" s="40"/>
      <c r="ANX564" s="40"/>
      <c r="ANY564" s="40"/>
      <c r="ANZ564" s="40"/>
      <c r="AOA564" s="40"/>
      <c r="AOB564" s="40"/>
      <c r="AOC564" s="40"/>
      <c r="AOD564" s="40"/>
      <c r="AOE564" s="40"/>
      <c r="AOF564" s="40"/>
      <c r="AOG564" s="40"/>
      <c r="AOH564" s="40"/>
      <c r="AOI564" s="40"/>
      <c r="AOJ564" s="40"/>
      <c r="AOK564" s="40"/>
      <c r="AOL564" s="40"/>
      <c r="AOM564" s="40"/>
      <c r="AON564" s="40"/>
      <c r="AOO564" s="40"/>
      <c r="AOP564" s="40"/>
      <c r="AOQ564" s="40"/>
      <c r="AOR564" s="40"/>
      <c r="AOS564" s="40"/>
      <c r="AOT564" s="40"/>
      <c r="AOU564" s="40"/>
      <c r="AOV564" s="40"/>
      <c r="AOW564" s="40"/>
      <c r="AOX564" s="40"/>
      <c r="AOY564" s="40"/>
      <c r="AOZ564" s="40"/>
      <c r="APA564" s="40"/>
      <c r="APB564" s="40"/>
      <c r="APC564" s="40"/>
      <c r="APD564" s="40"/>
      <c r="APE564" s="40"/>
      <c r="APF564" s="40"/>
      <c r="APG564" s="40"/>
      <c r="APH564" s="40"/>
      <c r="API564" s="40"/>
      <c r="APJ564" s="40"/>
      <c r="APK564" s="40"/>
      <c r="APL564" s="40"/>
      <c r="APM564" s="40"/>
      <c r="APN564" s="40"/>
      <c r="APO564" s="40"/>
      <c r="APP564" s="40"/>
      <c r="APQ564" s="40"/>
      <c r="APR564" s="40"/>
      <c r="APS564" s="40"/>
      <c r="APT564" s="40"/>
      <c r="APU564" s="40"/>
      <c r="APV564" s="40"/>
      <c r="APW564" s="40"/>
      <c r="APX564" s="40"/>
      <c r="APY564" s="40"/>
      <c r="APZ564" s="40"/>
      <c r="AQA564" s="40"/>
      <c r="AQB564" s="40"/>
      <c r="AQC564" s="40"/>
      <c r="AQD564" s="40"/>
      <c r="AQE564" s="40"/>
      <c r="AQF564" s="40"/>
      <c r="AQG564" s="40"/>
      <c r="AQH564" s="40"/>
      <c r="AQI564" s="40"/>
      <c r="AQJ564" s="40"/>
      <c r="AQK564" s="40"/>
      <c r="AQL564" s="40"/>
      <c r="AQM564" s="40"/>
      <c r="AQN564" s="40"/>
      <c r="AQO564" s="40"/>
      <c r="AQP564" s="40"/>
      <c r="AQQ564" s="40"/>
      <c r="AQR564" s="40"/>
      <c r="AQS564" s="40"/>
      <c r="AQT564" s="40"/>
      <c r="AQU564" s="40"/>
      <c r="AQV564" s="40"/>
      <c r="AQW564" s="40"/>
      <c r="AQX564" s="40"/>
      <c r="AQY564" s="40"/>
      <c r="AQZ564" s="40"/>
      <c r="ARA564" s="40"/>
      <c r="ARB564" s="40"/>
      <c r="ARC564" s="40"/>
      <c r="ARD564" s="40"/>
      <c r="ARE564" s="40"/>
      <c r="ARF564" s="40"/>
      <c r="ARG564" s="40"/>
      <c r="ARH564" s="40"/>
      <c r="ARI564" s="40"/>
      <c r="ARJ564" s="40"/>
      <c r="ARK564" s="40"/>
      <c r="ARL564" s="40"/>
      <c r="ARM564" s="40"/>
      <c r="ARN564" s="40"/>
      <c r="ARO564" s="40"/>
      <c r="ARP564" s="40"/>
      <c r="ARQ564" s="40"/>
      <c r="ARR564" s="40"/>
      <c r="ARS564" s="40"/>
      <c r="ART564" s="40"/>
      <c r="ARU564" s="40"/>
      <c r="ARV564" s="40"/>
      <c r="ARW564" s="40"/>
      <c r="ARX564" s="40"/>
      <c r="ARY564" s="40"/>
      <c r="ARZ564" s="40"/>
      <c r="ASA564" s="40"/>
      <c r="ASB564" s="40"/>
      <c r="ASC564" s="40"/>
      <c r="ASD564" s="40"/>
      <c r="ASE564" s="40"/>
      <c r="ASF564" s="40"/>
      <c r="ASG564" s="40"/>
      <c r="ASH564" s="40"/>
      <c r="ASI564" s="40"/>
      <c r="ASJ564" s="40"/>
      <c r="ASK564" s="40"/>
      <c r="ASL564" s="40"/>
      <c r="ASM564" s="40"/>
      <c r="ASN564" s="40"/>
      <c r="ASO564" s="40"/>
      <c r="ASP564" s="40"/>
      <c r="ASQ564" s="40"/>
      <c r="ASR564" s="40"/>
      <c r="ASS564" s="40"/>
      <c r="AST564" s="40"/>
      <c r="ASU564" s="40"/>
      <c r="ASV564" s="40"/>
      <c r="ASW564" s="40"/>
      <c r="ASX564" s="40"/>
      <c r="ASY564" s="40"/>
      <c r="ASZ564" s="40"/>
      <c r="ATA564" s="40"/>
      <c r="ATB564" s="40"/>
      <c r="ATC564" s="40"/>
      <c r="ATD564" s="40"/>
      <c r="ATE564" s="40"/>
      <c r="ATF564" s="40"/>
      <c r="ATG564" s="40"/>
      <c r="ATH564" s="40"/>
      <c r="ATI564" s="40"/>
      <c r="ATJ564" s="40"/>
      <c r="ATK564" s="40"/>
      <c r="ATL564" s="40"/>
      <c r="ATM564" s="40"/>
      <c r="ATN564" s="40"/>
      <c r="ATO564" s="40"/>
      <c r="ATP564" s="40"/>
      <c r="ATQ564" s="40"/>
      <c r="ATR564" s="40"/>
      <c r="ATS564" s="40"/>
      <c r="ATT564" s="40"/>
      <c r="ATU564" s="40"/>
      <c r="ATV564" s="40"/>
      <c r="ATW564" s="40"/>
      <c r="ATX564" s="40"/>
      <c r="ATY564" s="40"/>
      <c r="ATZ564" s="40"/>
      <c r="AUA564" s="40"/>
      <c r="AUB564" s="40"/>
      <c r="AUC564" s="40"/>
      <c r="AUD564" s="40"/>
      <c r="AUE564" s="40"/>
      <c r="AUF564" s="40"/>
      <c r="AUG564" s="40"/>
      <c r="AUH564" s="40"/>
      <c r="AUI564" s="40"/>
      <c r="AUJ564" s="40"/>
      <c r="AUK564" s="40"/>
      <c r="AUL564" s="40"/>
      <c r="AUM564" s="40"/>
      <c r="AUN564" s="40"/>
      <c r="AUO564" s="40"/>
      <c r="AUP564" s="40"/>
      <c r="AUQ564" s="40"/>
      <c r="AUR564" s="40"/>
      <c r="AUS564" s="40"/>
      <c r="AUT564" s="40"/>
      <c r="AUU564" s="40"/>
      <c r="AUV564" s="40"/>
      <c r="AUW564" s="40"/>
      <c r="AUX564" s="40"/>
      <c r="AUY564" s="40"/>
      <c r="AUZ564" s="40"/>
      <c r="AVA564" s="40"/>
      <c r="AVB564" s="40"/>
      <c r="AVC564" s="40"/>
      <c r="AVD564" s="40"/>
      <c r="AVE564" s="40"/>
      <c r="AVF564" s="40"/>
      <c r="AVG564" s="40"/>
      <c r="AVH564" s="40"/>
      <c r="AVI564" s="40"/>
      <c r="AVJ564" s="40"/>
      <c r="AVK564" s="40"/>
      <c r="AVL564" s="40"/>
      <c r="AVM564" s="40"/>
      <c r="AVN564" s="40"/>
      <c r="AVO564" s="40"/>
      <c r="AVP564" s="40"/>
      <c r="AVQ564" s="40"/>
      <c r="AVR564" s="40"/>
      <c r="AVS564" s="40"/>
      <c r="AVT564" s="40"/>
      <c r="AVU564" s="40"/>
      <c r="AVV564" s="40"/>
      <c r="AVW564" s="40"/>
      <c r="AVX564" s="40"/>
      <c r="AVY564" s="40"/>
      <c r="AVZ564" s="40"/>
      <c r="AWA564" s="40"/>
      <c r="AWB564" s="40"/>
      <c r="AWC564" s="40"/>
      <c r="AWD564" s="40"/>
      <c r="AWE564" s="40"/>
      <c r="AWF564" s="40"/>
      <c r="AWG564" s="40"/>
      <c r="AWH564" s="40"/>
      <c r="AWI564" s="40"/>
      <c r="AWJ564" s="40"/>
      <c r="AWK564" s="40"/>
      <c r="AWL564" s="40"/>
      <c r="AWM564" s="40"/>
      <c r="AWN564" s="40"/>
      <c r="AWO564" s="40"/>
      <c r="AWP564" s="40"/>
      <c r="AWQ564" s="40"/>
      <c r="AWR564" s="40"/>
      <c r="AWS564" s="40"/>
      <c r="AWT564" s="40"/>
      <c r="AWU564" s="40"/>
      <c r="AWV564" s="40"/>
      <c r="AWW564" s="40"/>
      <c r="AWX564" s="40"/>
      <c r="AWY564" s="40"/>
      <c r="AWZ564" s="40"/>
      <c r="AXA564" s="40"/>
      <c r="AXB564" s="40"/>
      <c r="AXC564" s="40"/>
      <c r="AXD564" s="40"/>
      <c r="AXE564" s="40"/>
      <c r="AXF564" s="40"/>
      <c r="AXG564" s="40"/>
      <c r="AXH564" s="40"/>
      <c r="AXI564" s="40"/>
      <c r="AXJ564" s="40"/>
      <c r="AXK564" s="40"/>
      <c r="AXL564" s="40"/>
      <c r="AXM564" s="40"/>
      <c r="AXN564" s="40"/>
      <c r="AXO564" s="40"/>
      <c r="AXP564" s="40"/>
      <c r="AXQ564" s="40"/>
      <c r="AXR564" s="40"/>
      <c r="AXS564" s="40"/>
      <c r="AXT564" s="40"/>
      <c r="AXU564" s="40"/>
      <c r="AXV564" s="40"/>
      <c r="AXW564" s="40"/>
      <c r="AXX564" s="40"/>
      <c r="AXY564" s="40"/>
      <c r="AXZ564" s="40"/>
      <c r="AYA564" s="40"/>
      <c r="AYB564" s="40"/>
      <c r="AYC564" s="40"/>
      <c r="AYD564" s="40"/>
      <c r="AYE564" s="40"/>
      <c r="AYF564" s="40"/>
      <c r="AYG564" s="40"/>
      <c r="AYH564" s="40"/>
      <c r="AYI564" s="40"/>
      <c r="AYJ564" s="40"/>
      <c r="AYK564" s="40"/>
      <c r="AYL564" s="40"/>
      <c r="AYM564" s="40"/>
      <c r="AYN564" s="40"/>
      <c r="AYO564" s="40"/>
      <c r="AYP564" s="40"/>
      <c r="AYQ564" s="40"/>
      <c r="AYR564" s="40"/>
      <c r="AYS564" s="40"/>
      <c r="AYT564" s="40"/>
      <c r="AYU564" s="40"/>
      <c r="AYV564" s="40"/>
      <c r="AYW564" s="40"/>
      <c r="AYX564" s="40"/>
      <c r="AYY564" s="40"/>
      <c r="AYZ564" s="40"/>
      <c r="AZA564" s="40"/>
      <c r="AZB564" s="40"/>
      <c r="AZC564" s="40"/>
      <c r="AZD564" s="40"/>
      <c r="AZE564" s="40"/>
      <c r="AZF564" s="40"/>
      <c r="AZG564" s="40"/>
      <c r="AZH564" s="40"/>
      <c r="AZI564" s="40"/>
      <c r="AZJ564" s="40"/>
      <c r="AZK564" s="40"/>
      <c r="AZL564" s="40"/>
      <c r="AZM564" s="40"/>
      <c r="AZN564" s="40"/>
      <c r="AZO564" s="40"/>
      <c r="AZP564" s="40"/>
      <c r="AZQ564" s="40"/>
      <c r="AZR564" s="40"/>
      <c r="AZS564" s="40"/>
      <c r="AZT564" s="40"/>
      <c r="AZU564" s="40"/>
      <c r="AZV564" s="40"/>
      <c r="AZW564" s="40"/>
      <c r="AZX564" s="40"/>
      <c r="AZY564" s="40"/>
      <c r="AZZ564" s="40"/>
      <c r="BAA564" s="40"/>
      <c r="BAB564" s="40"/>
      <c r="BAC564" s="40"/>
      <c r="BAD564" s="40"/>
      <c r="BAE564" s="40"/>
      <c r="BAF564" s="40"/>
      <c r="BAG564" s="40"/>
      <c r="BAH564" s="40"/>
      <c r="BAI564" s="40"/>
      <c r="BAJ564" s="40"/>
      <c r="BAK564" s="40"/>
      <c r="BAL564" s="40"/>
      <c r="BAM564" s="40"/>
      <c r="BAN564" s="40"/>
      <c r="BAO564" s="40"/>
      <c r="BAP564" s="40"/>
      <c r="BAQ564" s="40"/>
      <c r="BAR564" s="40"/>
      <c r="BAS564" s="40"/>
      <c r="BAT564" s="40"/>
      <c r="BAU564" s="40"/>
      <c r="BAV564" s="40"/>
      <c r="BAW564" s="40"/>
      <c r="BAX564" s="40"/>
      <c r="BAY564" s="40"/>
      <c r="BAZ564" s="40"/>
      <c r="BBA564" s="40"/>
      <c r="BBB564" s="40"/>
      <c r="BBC564" s="40"/>
      <c r="BBD564" s="40"/>
      <c r="BBE564" s="40"/>
      <c r="BBF564" s="40"/>
      <c r="BBG564" s="40"/>
      <c r="BBH564" s="40"/>
      <c r="BBI564" s="40"/>
      <c r="BBJ564" s="40"/>
      <c r="BBK564" s="40"/>
      <c r="BBL564" s="40"/>
      <c r="BBM564" s="40"/>
      <c r="BBN564" s="40"/>
      <c r="BBO564" s="40"/>
      <c r="BBP564" s="40"/>
      <c r="BBQ564" s="40"/>
      <c r="BBR564" s="40"/>
      <c r="BBS564" s="40"/>
      <c r="BBT564" s="40"/>
      <c r="BBU564" s="40"/>
      <c r="BBV564" s="40"/>
      <c r="BBW564" s="40"/>
      <c r="BBX564" s="40"/>
      <c r="BBY564" s="40"/>
      <c r="BBZ564" s="40"/>
      <c r="BCA564" s="40"/>
      <c r="BCB564" s="40"/>
      <c r="BCC564" s="40"/>
      <c r="BCD564" s="40"/>
      <c r="BCE564" s="40"/>
      <c r="BCF564" s="40"/>
      <c r="BCG564" s="40"/>
      <c r="BCH564" s="40"/>
      <c r="BCI564" s="40"/>
      <c r="BCJ564" s="40"/>
      <c r="BCK564" s="40"/>
      <c r="BCL564" s="40"/>
      <c r="BCM564" s="40"/>
      <c r="BCN564" s="40"/>
      <c r="BCO564" s="40"/>
      <c r="BCP564" s="40"/>
      <c r="BCQ564" s="40"/>
      <c r="BCR564" s="40"/>
      <c r="BCS564" s="40"/>
      <c r="BCT564" s="40"/>
      <c r="BCU564" s="40"/>
      <c r="BCV564" s="40"/>
      <c r="BCW564" s="40"/>
      <c r="BCX564" s="40"/>
      <c r="BCY564" s="40"/>
      <c r="BCZ564" s="40"/>
      <c r="BDA564" s="40"/>
      <c r="BDB564" s="40"/>
      <c r="BDC564" s="40"/>
      <c r="BDD564" s="40"/>
      <c r="BDE564" s="40"/>
      <c r="BDF564" s="40"/>
      <c r="BDG564" s="40"/>
      <c r="BDH564" s="40"/>
      <c r="BDI564" s="40"/>
      <c r="BDJ564" s="40"/>
      <c r="BDK564" s="40"/>
      <c r="BDL564" s="40"/>
      <c r="BDM564" s="40"/>
      <c r="BDN564" s="40"/>
      <c r="BDO564" s="40"/>
      <c r="BDP564" s="40"/>
      <c r="BDQ564" s="40"/>
      <c r="BDR564" s="40"/>
      <c r="BDS564" s="40"/>
      <c r="BDT564" s="40"/>
      <c r="BDU564" s="40"/>
      <c r="BDV564" s="40"/>
      <c r="BDW564" s="40"/>
      <c r="BDX564" s="40"/>
      <c r="BDY564" s="40"/>
      <c r="BDZ564" s="40"/>
      <c r="BEA564" s="40"/>
      <c r="BEB564" s="40"/>
      <c r="BEC564" s="40"/>
      <c r="BED564" s="40"/>
      <c r="BEE564" s="40"/>
      <c r="BEF564" s="40"/>
      <c r="BEG564" s="40"/>
      <c r="BEH564" s="40"/>
      <c r="BEI564" s="40"/>
      <c r="BEJ564" s="40"/>
      <c r="BEK564" s="40"/>
      <c r="BEL564" s="40"/>
      <c r="BEM564" s="40"/>
      <c r="BEN564" s="40"/>
      <c r="BEO564" s="40"/>
      <c r="BEP564" s="40"/>
      <c r="BEQ564" s="40"/>
      <c r="BER564" s="40"/>
      <c r="BES564" s="40"/>
      <c r="BET564" s="40"/>
      <c r="BEU564" s="40"/>
      <c r="BEV564" s="40"/>
      <c r="BEW564" s="40"/>
      <c r="BEX564" s="40"/>
      <c r="BEY564" s="40"/>
      <c r="BEZ564" s="40"/>
      <c r="BFA564" s="40"/>
      <c r="BFB564" s="40"/>
      <c r="BFC564" s="40"/>
      <c r="BFD564" s="40"/>
      <c r="BFE564" s="40"/>
      <c r="BFF564" s="40"/>
      <c r="BFG564" s="40"/>
      <c r="BFH564" s="40"/>
      <c r="BFI564" s="40"/>
      <c r="BFJ564" s="40"/>
      <c r="BFK564" s="40"/>
      <c r="BFL564" s="40"/>
      <c r="BFM564" s="40"/>
      <c r="BFN564" s="40"/>
      <c r="BFO564" s="40"/>
      <c r="BFP564" s="40"/>
      <c r="BFQ564" s="40"/>
      <c r="BFR564" s="40"/>
      <c r="BFS564" s="40"/>
      <c r="BFT564" s="40"/>
      <c r="BFU564" s="40"/>
      <c r="BFV564" s="40"/>
      <c r="BFW564" s="40"/>
      <c r="BFX564" s="40"/>
      <c r="BFY564" s="40"/>
      <c r="BFZ564" s="40"/>
      <c r="BGA564" s="40"/>
      <c r="BGB564" s="40"/>
      <c r="BGC564" s="40"/>
      <c r="BGD564" s="40"/>
      <c r="BGE564" s="40"/>
      <c r="BGF564" s="40"/>
      <c r="BGG564" s="40"/>
      <c r="BGH564" s="40"/>
      <c r="BGI564" s="40"/>
      <c r="BGJ564" s="40"/>
      <c r="BGK564" s="40"/>
      <c r="BGL564" s="40"/>
      <c r="BGM564" s="40"/>
      <c r="BGN564" s="40"/>
      <c r="BGO564" s="40"/>
      <c r="BGP564" s="40"/>
      <c r="BGQ564" s="40"/>
      <c r="BGR564" s="40"/>
      <c r="BGS564" s="40"/>
      <c r="BGT564" s="40"/>
      <c r="BGU564" s="40"/>
      <c r="BGV564" s="40"/>
      <c r="BGW564" s="40"/>
      <c r="BGX564" s="40"/>
      <c r="BGY564" s="40"/>
      <c r="BGZ564" s="40"/>
      <c r="BHA564" s="40"/>
      <c r="BHB564" s="40"/>
      <c r="BHC564" s="40"/>
      <c r="BHD564" s="40"/>
      <c r="BHE564" s="40"/>
      <c r="BHF564" s="40"/>
      <c r="BHG564" s="40"/>
      <c r="BHH564" s="40"/>
      <c r="BHI564" s="40"/>
      <c r="BHJ564" s="40"/>
      <c r="BHK564" s="40"/>
      <c r="BHL564" s="40"/>
      <c r="BHM564" s="40"/>
      <c r="BHN564" s="40"/>
      <c r="BHO564" s="40"/>
      <c r="BHP564" s="40"/>
      <c r="BHQ564" s="40"/>
      <c r="BHR564" s="40"/>
      <c r="BHS564" s="40"/>
      <c r="BHT564" s="40"/>
      <c r="BHU564" s="40"/>
      <c r="BHV564" s="40"/>
      <c r="BHW564" s="40"/>
      <c r="BHX564" s="40"/>
      <c r="BHY564" s="40"/>
      <c r="BHZ564" s="40"/>
      <c r="BIA564" s="40"/>
      <c r="BIB564" s="40"/>
      <c r="BIC564" s="40"/>
      <c r="BID564" s="40"/>
      <c r="BIE564" s="40"/>
      <c r="BIF564" s="40"/>
      <c r="BIG564" s="40"/>
      <c r="BIH564" s="40"/>
      <c r="BII564" s="40"/>
      <c r="BIJ564" s="40"/>
      <c r="BIK564" s="40"/>
      <c r="BIL564" s="40"/>
      <c r="BIM564" s="40"/>
      <c r="BIN564" s="40"/>
      <c r="BIO564" s="40"/>
      <c r="BIP564" s="40"/>
      <c r="BIQ564" s="40"/>
      <c r="BIR564" s="40"/>
      <c r="BIS564" s="40"/>
      <c r="BIT564" s="40"/>
      <c r="BIU564" s="40"/>
      <c r="BIV564" s="40"/>
      <c r="BIW564" s="40"/>
      <c r="BIX564" s="40"/>
      <c r="BIY564" s="40"/>
      <c r="BIZ564" s="40"/>
      <c r="BJA564" s="40"/>
      <c r="BJB564" s="40"/>
      <c r="BJC564" s="40"/>
      <c r="BJD564" s="40"/>
      <c r="BJE564" s="40"/>
      <c r="BJF564" s="40"/>
      <c r="BJG564" s="40"/>
      <c r="BJH564" s="40"/>
      <c r="BJI564" s="40"/>
      <c r="BJJ564" s="40"/>
      <c r="BJK564" s="40"/>
      <c r="BJL564" s="40"/>
      <c r="BJM564" s="40"/>
      <c r="BJN564" s="40"/>
      <c r="BJO564" s="40"/>
      <c r="BJP564" s="40"/>
      <c r="BJQ564" s="40"/>
      <c r="BJR564" s="40"/>
      <c r="BJS564" s="40"/>
      <c r="BJT564" s="40"/>
      <c r="BJU564" s="40"/>
      <c r="BJV564" s="40"/>
      <c r="BJW564" s="40"/>
      <c r="BJX564" s="40"/>
      <c r="BJY564" s="40"/>
      <c r="BJZ564" s="40"/>
      <c r="BKA564" s="40"/>
      <c r="BKB564" s="40"/>
      <c r="BKC564" s="40"/>
      <c r="BKD564" s="40"/>
      <c r="BKE564" s="40"/>
      <c r="BKF564" s="40"/>
      <c r="BKG564" s="40"/>
      <c r="BKH564" s="40"/>
      <c r="BKI564" s="40"/>
      <c r="BKJ564" s="40"/>
      <c r="BKK564" s="40"/>
      <c r="BKL564" s="40"/>
      <c r="BKM564" s="40"/>
      <c r="BKN564" s="40"/>
      <c r="BKO564" s="40"/>
      <c r="BKP564" s="40"/>
      <c r="BKQ564" s="40"/>
      <c r="BKR564" s="40"/>
      <c r="BKS564" s="40"/>
      <c r="BKT564" s="40"/>
      <c r="BKU564" s="40"/>
      <c r="BKV564" s="40"/>
      <c r="BKW564" s="40"/>
      <c r="BKX564" s="40"/>
      <c r="BKY564" s="40"/>
      <c r="BKZ564" s="40"/>
      <c r="BLA564" s="40"/>
      <c r="BLB564" s="40"/>
      <c r="BLC564" s="40"/>
      <c r="BLD564" s="40"/>
      <c r="BLE564" s="40"/>
      <c r="BLF564" s="40"/>
      <c r="BLG564" s="40"/>
      <c r="BLH564" s="40"/>
      <c r="BLI564" s="40"/>
      <c r="BLJ564" s="40"/>
      <c r="BLK564" s="40"/>
      <c r="BLL564" s="40"/>
      <c r="BLM564" s="40"/>
      <c r="BLN564" s="40"/>
      <c r="BLO564" s="40"/>
      <c r="BLP564" s="40"/>
      <c r="BLQ564" s="40"/>
      <c r="BLR564" s="40"/>
      <c r="BLS564" s="40"/>
      <c r="BLT564" s="40"/>
      <c r="BLU564" s="40"/>
      <c r="BLV564" s="40"/>
      <c r="BLW564" s="40"/>
      <c r="BLX564" s="40"/>
      <c r="BLY564" s="40"/>
      <c r="BLZ564" s="40"/>
      <c r="BMA564" s="40"/>
      <c r="BMB564" s="40"/>
      <c r="BMC564" s="40"/>
      <c r="BMD564" s="40"/>
      <c r="BME564" s="40"/>
      <c r="BMF564" s="40"/>
      <c r="BMG564" s="40"/>
      <c r="BMH564" s="40"/>
      <c r="BMI564" s="40"/>
      <c r="BMJ564" s="40"/>
      <c r="BMK564" s="40"/>
      <c r="BML564" s="40"/>
      <c r="BMM564" s="40"/>
      <c r="BMN564" s="40"/>
      <c r="BMO564" s="40"/>
      <c r="BMP564" s="40"/>
      <c r="BMQ564" s="40"/>
      <c r="BMR564" s="40"/>
      <c r="BMS564" s="40"/>
      <c r="BMT564" s="40"/>
      <c r="BMU564" s="40"/>
      <c r="BMV564" s="40"/>
      <c r="BMW564" s="40"/>
      <c r="BMX564" s="40"/>
      <c r="BMY564" s="40"/>
      <c r="BMZ564" s="40"/>
      <c r="BNA564" s="40"/>
      <c r="BNB564" s="40"/>
      <c r="BNC564" s="40"/>
      <c r="BND564" s="40"/>
      <c r="BNE564" s="40"/>
      <c r="BNF564" s="40"/>
      <c r="BNG564" s="40"/>
      <c r="BNH564" s="40"/>
      <c r="BNI564" s="40"/>
      <c r="BNJ564" s="40"/>
      <c r="BNK564" s="40"/>
      <c r="BNL564" s="40"/>
      <c r="BNM564" s="40"/>
      <c r="BNN564" s="40"/>
      <c r="BNO564" s="40"/>
      <c r="BNP564" s="40"/>
      <c r="BNQ564" s="40"/>
      <c r="BNR564" s="40"/>
      <c r="BNS564" s="40"/>
      <c r="BNT564" s="40"/>
      <c r="BNU564" s="40"/>
      <c r="BNV564" s="40"/>
      <c r="BNW564" s="40"/>
      <c r="BNX564" s="40"/>
      <c r="BNY564" s="40"/>
      <c r="BNZ564" s="40"/>
      <c r="BOA564" s="40"/>
      <c r="BOB564" s="40"/>
      <c r="BOC564" s="40"/>
      <c r="BOD564" s="40"/>
      <c r="BOE564" s="40"/>
      <c r="BOF564" s="40"/>
      <c r="BOG564" s="40"/>
      <c r="BOH564" s="40"/>
      <c r="BOI564" s="40"/>
      <c r="BOJ564" s="40"/>
      <c r="BOK564" s="40"/>
      <c r="BOL564" s="40"/>
      <c r="BOM564" s="40"/>
      <c r="BON564" s="40"/>
      <c r="BOO564" s="40"/>
      <c r="BOP564" s="40"/>
      <c r="BOQ564" s="40"/>
      <c r="BOR564" s="40"/>
      <c r="BOS564" s="40"/>
      <c r="BOT564" s="40"/>
      <c r="BOU564" s="40"/>
      <c r="BOV564" s="40"/>
      <c r="BOW564" s="40"/>
      <c r="BOX564" s="40"/>
      <c r="BOY564" s="40"/>
      <c r="BOZ564" s="40"/>
      <c r="BPA564" s="40"/>
      <c r="BPB564" s="40"/>
      <c r="BPC564" s="40"/>
      <c r="BPD564" s="40"/>
      <c r="BPE564" s="40"/>
      <c r="BPF564" s="40"/>
      <c r="BPG564" s="40"/>
      <c r="BPH564" s="40"/>
      <c r="BPI564" s="40"/>
      <c r="BPJ564" s="40"/>
      <c r="BPK564" s="40"/>
      <c r="BPL564" s="40"/>
      <c r="BPM564" s="40"/>
      <c r="BPN564" s="40"/>
      <c r="BPO564" s="40"/>
      <c r="BPP564" s="40"/>
      <c r="BPQ564" s="40"/>
      <c r="BPR564" s="40"/>
      <c r="BPS564" s="40"/>
      <c r="BPT564" s="40"/>
      <c r="BPU564" s="40"/>
      <c r="BPV564" s="40"/>
      <c r="BPW564" s="40"/>
      <c r="BPX564" s="40"/>
      <c r="BPY564" s="40"/>
      <c r="BPZ564" s="40"/>
      <c r="BQA564" s="40"/>
      <c r="BQB564" s="40"/>
      <c r="BQC564" s="40"/>
      <c r="BQD564" s="40"/>
      <c r="BQE564" s="40"/>
      <c r="BQF564" s="40"/>
      <c r="BQG564" s="40"/>
      <c r="BQH564" s="40"/>
      <c r="BQI564" s="40"/>
      <c r="BQJ564" s="40"/>
      <c r="BQK564" s="40"/>
      <c r="BQL564" s="40"/>
      <c r="BQM564" s="40"/>
      <c r="BQN564" s="40"/>
      <c r="BQO564" s="40"/>
      <c r="BQP564" s="40"/>
      <c r="BQQ564" s="40"/>
      <c r="BQR564" s="40"/>
      <c r="BQS564" s="40"/>
      <c r="BQT564" s="40"/>
      <c r="BQU564" s="40"/>
      <c r="BQV564" s="40"/>
      <c r="BQW564" s="40"/>
      <c r="BQX564" s="40"/>
      <c r="BQY564" s="40"/>
      <c r="BQZ564" s="40"/>
      <c r="BRA564" s="40"/>
      <c r="BRB564" s="40"/>
      <c r="BRC564" s="40"/>
      <c r="BRD564" s="40"/>
      <c r="BRE564" s="40"/>
      <c r="BRF564" s="40"/>
      <c r="BRG564" s="40"/>
      <c r="BRH564" s="40"/>
      <c r="BRI564" s="40"/>
      <c r="BRJ564" s="40"/>
      <c r="BRK564" s="40"/>
      <c r="BRL564" s="40"/>
      <c r="BRM564" s="40"/>
      <c r="BRN564" s="40"/>
      <c r="BRO564" s="40"/>
      <c r="BRP564" s="40"/>
      <c r="BRQ564" s="40"/>
      <c r="BRR564" s="40"/>
      <c r="BRS564" s="40"/>
      <c r="BRT564" s="40"/>
      <c r="BRU564" s="40"/>
      <c r="BRV564" s="40"/>
      <c r="BRW564" s="40"/>
      <c r="BRX564" s="40"/>
      <c r="BRY564" s="40"/>
      <c r="BRZ564" s="40"/>
      <c r="BSA564" s="40"/>
      <c r="BSB564" s="40"/>
      <c r="BSC564" s="40"/>
      <c r="BSD564" s="40"/>
      <c r="BSE564" s="40"/>
      <c r="BSF564" s="40"/>
      <c r="BSG564" s="40"/>
      <c r="BSH564" s="40"/>
      <c r="BSI564" s="40"/>
      <c r="BSJ564" s="40"/>
      <c r="BSK564" s="40"/>
      <c r="BSL564" s="40"/>
      <c r="BSM564" s="40"/>
      <c r="BSN564" s="40"/>
      <c r="BSO564" s="40"/>
      <c r="BSP564" s="40"/>
      <c r="BSQ564" s="40"/>
      <c r="BSR564" s="40"/>
      <c r="BSS564" s="40"/>
      <c r="BST564" s="40"/>
      <c r="BSU564" s="40"/>
      <c r="BSV564" s="40"/>
      <c r="BSW564" s="40"/>
      <c r="BSX564" s="40"/>
      <c r="BSY564" s="40"/>
      <c r="BSZ564" s="40"/>
      <c r="BTA564" s="40"/>
      <c r="BTB564" s="40"/>
      <c r="BTC564" s="40"/>
      <c r="BTD564" s="40"/>
      <c r="BTE564" s="40"/>
      <c r="BTF564" s="40"/>
      <c r="BTG564" s="40"/>
      <c r="BTH564" s="40"/>
      <c r="BTI564" s="40"/>
      <c r="BTJ564" s="40"/>
      <c r="BTK564" s="40"/>
      <c r="BTL564" s="40"/>
      <c r="BTM564" s="40"/>
      <c r="BTN564" s="40"/>
      <c r="BTO564" s="40"/>
      <c r="BTP564" s="40"/>
      <c r="BTQ564" s="40"/>
      <c r="BTR564" s="40"/>
      <c r="BTS564" s="40"/>
      <c r="BTT564" s="40"/>
      <c r="BTU564" s="40"/>
      <c r="BTV564" s="40"/>
      <c r="BTW564" s="40"/>
      <c r="BTX564" s="40"/>
      <c r="BTY564" s="40"/>
      <c r="BTZ564" s="40"/>
      <c r="BUA564" s="40"/>
      <c r="BUB564" s="40"/>
      <c r="BUC564" s="40"/>
      <c r="BUD564" s="40"/>
      <c r="BUE564" s="40"/>
      <c r="BUF564" s="40"/>
      <c r="BUG564" s="40"/>
      <c r="BUH564" s="40"/>
      <c r="BUI564" s="40"/>
      <c r="BUJ564" s="40"/>
      <c r="BUK564" s="40"/>
      <c r="BUL564" s="40"/>
      <c r="BUM564" s="40"/>
      <c r="BUN564" s="40"/>
      <c r="BUO564" s="40"/>
      <c r="BUP564" s="40"/>
      <c r="BUQ564" s="40"/>
      <c r="BUR564" s="40"/>
      <c r="BUS564" s="40"/>
      <c r="BUT564" s="40"/>
      <c r="BUU564" s="40"/>
      <c r="BUV564" s="40"/>
      <c r="BUW564" s="40"/>
      <c r="BUX564" s="40"/>
      <c r="BUY564" s="40"/>
      <c r="BUZ564" s="40"/>
      <c r="BVA564" s="40"/>
      <c r="BVB564" s="40"/>
      <c r="BVC564" s="40"/>
      <c r="BVD564" s="40"/>
      <c r="BVE564" s="40"/>
      <c r="BVF564" s="40"/>
      <c r="BVG564" s="40"/>
      <c r="BVH564" s="40"/>
      <c r="BVI564" s="40"/>
      <c r="BVJ564" s="40"/>
      <c r="BVK564" s="40"/>
      <c r="BVL564" s="40"/>
      <c r="BVM564" s="40"/>
      <c r="BVN564" s="40"/>
      <c r="BVO564" s="40"/>
      <c r="BVP564" s="40"/>
      <c r="BVQ564" s="40"/>
      <c r="BVR564" s="40"/>
      <c r="BVS564" s="40"/>
      <c r="BVT564" s="40"/>
      <c r="BVU564" s="40"/>
      <c r="BVV564" s="40"/>
      <c r="BVW564" s="40"/>
      <c r="BVX564" s="40"/>
      <c r="BVY564" s="40"/>
      <c r="BVZ564" s="40"/>
      <c r="BWA564" s="40"/>
      <c r="BWB564" s="40"/>
      <c r="BWC564" s="40"/>
      <c r="BWD564" s="40"/>
      <c r="BWE564" s="40"/>
      <c r="BWF564" s="40"/>
      <c r="BWG564" s="40"/>
      <c r="BWH564" s="40"/>
      <c r="BWI564" s="40"/>
      <c r="BWJ564" s="40"/>
      <c r="BWK564" s="40"/>
      <c r="BWL564" s="40"/>
      <c r="BWM564" s="40"/>
      <c r="BWN564" s="40"/>
      <c r="BWO564" s="40"/>
      <c r="BWP564" s="40"/>
      <c r="BWQ564" s="40"/>
      <c r="BWR564" s="40"/>
      <c r="BWS564" s="40"/>
      <c r="BWT564" s="40"/>
      <c r="BWU564" s="40"/>
      <c r="BWV564" s="40"/>
      <c r="BWW564" s="40"/>
      <c r="BWX564" s="40"/>
      <c r="BWY564" s="40"/>
      <c r="BWZ564" s="40"/>
      <c r="BXA564" s="40"/>
      <c r="BXB564" s="40"/>
      <c r="BXC564" s="40"/>
      <c r="BXD564" s="40"/>
      <c r="BXE564" s="40"/>
      <c r="BXF564" s="40"/>
      <c r="BXG564" s="40"/>
      <c r="BXH564" s="40"/>
      <c r="BXI564" s="40"/>
      <c r="BXJ564" s="40"/>
      <c r="BXK564" s="40"/>
      <c r="BXL564" s="40"/>
      <c r="BXM564" s="40"/>
      <c r="BXN564" s="40"/>
      <c r="BXO564" s="40"/>
      <c r="BXP564" s="40"/>
      <c r="BXQ564" s="40"/>
      <c r="BXR564" s="40"/>
      <c r="BXS564" s="40"/>
      <c r="BXT564" s="40"/>
      <c r="BXU564" s="40"/>
      <c r="BXV564" s="40"/>
      <c r="BXW564" s="40"/>
      <c r="BXX564" s="40"/>
      <c r="BXY564" s="40"/>
      <c r="BXZ564" s="40"/>
      <c r="BYA564" s="40"/>
      <c r="BYB564" s="40"/>
      <c r="BYC564" s="40"/>
      <c r="BYD564" s="40"/>
      <c r="BYE564" s="40"/>
      <c r="BYF564" s="40"/>
      <c r="BYG564" s="40"/>
      <c r="BYH564" s="40"/>
      <c r="BYI564" s="40"/>
      <c r="BYJ564" s="40"/>
      <c r="BYK564" s="40"/>
      <c r="BYL564" s="40"/>
      <c r="BYM564" s="40"/>
      <c r="BYN564" s="40"/>
      <c r="BYO564" s="40"/>
      <c r="BYP564" s="40"/>
      <c r="BYQ564" s="40"/>
      <c r="BYR564" s="40"/>
      <c r="BYS564" s="40"/>
      <c r="BYT564" s="40"/>
      <c r="BYU564" s="40"/>
      <c r="BYV564" s="40"/>
      <c r="BYW564" s="40"/>
      <c r="BYX564" s="40"/>
      <c r="BYY564" s="40"/>
      <c r="BYZ564" s="40"/>
      <c r="BZA564" s="40"/>
      <c r="BZB564" s="40"/>
      <c r="BZC564" s="40"/>
      <c r="BZD564" s="40"/>
      <c r="BZE564" s="40"/>
      <c r="BZF564" s="40"/>
      <c r="BZG564" s="40"/>
      <c r="BZH564" s="40"/>
      <c r="BZI564" s="40"/>
      <c r="BZJ564" s="40"/>
      <c r="BZK564" s="40"/>
      <c r="BZL564" s="40"/>
      <c r="BZM564" s="40"/>
      <c r="BZN564" s="40"/>
      <c r="BZO564" s="40"/>
      <c r="BZP564" s="40"/>
      <c r="BZQ564" s="40"/>
      <c r="BZR564" s="40"/>
      <c r="BZS564" s="40"/>
      <c r="BZT564" s="40"/>
      <c r="BZU564" s="40"/>
      <c r="BZV564" s="40"/>
      <c r="BZW564" s="40"/>
      <c r="BZX564" s="40"/>
      <c r="BZY564" s="40"/>
      <c r="BZZ564" s="40"/>
      <c r="CAA564" s="40"/>
      <c r="CAB564" s="40"/>
      <c r="CAC564" s="40"/>
      <c r="CAD564" s="40"/>
      <c r="CAE564" s="40"/>
      <c r="CAF564" s="40"/>
      <c r="CAG564" s="40"/>
      <c r="CAH564" s="40"/>
      <c r="CAI564" s="40"/>
      <c r="CAJ564" s="40"/>
      <c r="CAK564" s="40"/>
      <c r="CAL564" s="40"/>
      <c r="CAM564" s="40"/>
      <c r="CAN564" s="40"/>
      <c r="CAO564" s="40"/>
      <c r="CAP564" s="40"/>
      <c r="CAQ564" s="40"/>
      <c r="CAR564" s="40"/>
      <c r="CAS564" s="40"/>
      <c r="CAT564" s="40"/>
      <c r="CAU564" s="40"/>
      <c r="CAV564" s="40"/>
      <c r="CAW564" s="40"/>
      <c r="CAX564" s="40"/>
      <c r="CAY564" s="40"/>
      <c r="CAZ564" s="40"/>
      <c r="CBA564" s="40"/>
      <c r="CBB564" s="40"/>
      <c r="CBC564" s="40"/>
      <c r="CBD564" s="40"/>
      <c r="CBE564" s="40"/>
      <c r="CBF564" s="40"/>
      <c r="CBG564" s="40"/>
      <c r="CBH564" s="40"/>
      <c r="CBI564" s="40"/>
      <c r="CBJ564" s="40"/>
      <c r="CBK564" s="40"/>
      <c r="CBL564" s="40"/>
      <c r="CBM564" s="40"/>
      <c r="CBN564" s="40"/>
      <c r="CBO564" s="40"/>
      <c r="CBP564" s="40"/>
      <c r="CBQ564" s="40"/>
      <c r="CBR564" s="40"/>
      <c r="CBS564" s="40"/>
      <c r="CBT564" s="40"/>
      <c r="CBU564" s="40"/>
      <c r="CBV564" s="40"/>
      <c r="CBW564" s="40"/>
      <c r="CBX564" s="40"/>
      <c r="CBY564" s="40"/>
      <c r="CBZ564" s="40"/>
      <c r="CCA564" s="40"/>
      <c r="CCB564" s="40"/>
      <c r="CCC564" s="40"/>
      <c r="CCD564" s="40"/>
      <c r="CCE564" s="40"/>
      <c r="CCF564" s="40"/>
      <c r="CCG564" s="40"/>
      <c r="CCH564" s="40"/>
      <c r="CCI564" s="40"/>
      <c r="CCJ564" s="40"/>
      <c r="CCK564" s="40"/>
      <c r="CCL564" s="40"/>
      <c r="CCM564" s="40"/>
      <c r="CCN564" s="40"/>
      <c r="CCO564" s="40"/>
      <c r="CCP564" s="40"/>
      <c r="CCQ564" s="40"/>
      <c r="CCR564" s="40"/>
      <c r="CCS564" s="40"/>
      <c r="CCT564" s="40"/>
      <c r="CCU564" s="40"/>
      <c r="CCV564" s="40"/>
      <c r="CCW564" s="40"/>
      <c r="CCX564" s="40"/>
      <c r="CCY564" s="40"/>
      <c r="CCZ564" s="40"/>
      <c r="CDA564" s="40"/>
      <c r="CDB564" s="40"/>
      <c r="CDC564" s="40"/>
      <c r="CDD564" s="40"/>
      <c r="CDE564" s="40"/>
      <c r="CDF564" s="40"/>
      <c r="CDG564" s="40"/>
      <c r="CDH564" s="40"/>
      <c r="CDI564" s="40"/>
      <c r="CDJ564" s="40"/>
      <c r="CDK564" s="40"/>
      <c r="CDL564" s="40"/>
      <c r="CDM564" s="40"/>
      <c r="CDN564" s="40"/>
      <c r="CDO564" s="40"/>
      <c r="CDP564" s="40"/>
      <c r="CDQ564" s="40"/>
      <c r="CDR564" s="40"/>
      <c r="CDS564" s="40"/>
      <c r="CDT564" s="40"/>
      <c r="CDU564" s="40"/>
      <c r="CDV564" s="40"/>
      <c r="CDW564" s="40"/>
      <c r="CDX564" s="40"/>
      <c r="CDY564" s="40"/>
      <c r="CDZ564" s="40"/>
      <c r="CEA564" s="40"/>
      <c r="CEB564" s="40"/>
      <c r="CEC564" s="40"/>
      <c r="CED564" s="40"/>
      <c r="CEE564" s="40"/>
      <c r="CEF564" s="40"/>
      <c r="CEG564" s="40"/>
      <c r="CEH564" s="40"/>
      <c r="CEI564" s="40"/>
      <c r="CEJ564" s="40"/>
      <c r="CEK564" s="40"/>
      <c r="CEL564" s="40"/>
      <c r="CEM564" s="40"/>
      <c r="CEN564" s="40"/>
      <c r="CEO564" s="40"/>
      <c r="CEP564" s="40"/>
      <c r="CEQ564" s="40"/>
      <c r="CER564" s="40"/>
      <c r="CES564" s="40"/>
      <c r="CET564" s="40"/>
      <c r="CEU564" s="40"/>
      <c r="CEV564" s="40"/>
      <c r="CEW564" s="40"/>
      <c r="CEX564" s="40"/>
      <c r="CEY564" s="40"/>
      <c r="CEZ564" s="40"/>
      <c r="CFA564" s="40"/>
      <c r="CFB564" s="40"/>
      <c r="CFC564" s="40"/>
      <c r="CFD564" s="40"/>
      <c r="CFE564" s="40"/>
      <c r="CFF564" s="40"/>
      <c r="CFG564" s="40"/>
      <c r="CFH564" s="40"/>
      <c r="CFI564" s="40"/>
      <c r="CFJ564" s="40"/>
      <c r="CFK564" s="40"/>
      <c r="CFL564" s="40"/>
      <c r="CFM564" s="40"/>
      <c r="CFN564" s="40"/>
      <c r="CFO564" s="40"/>
      <c r="CFP564" s="40"/>
      <c r="CFQ564" s="40"/>
      <c r="CFR564" s="40"/>
      <c r="CFS564" s="40"/>
      <c r="CFT564" s="40"/>
      <c r="CFU564" s="40"/>
      <c r="CFV564" s="40"/>
      <c r="CFW564" s="40"/>
      <c r="CFX564" s="40"/>
      <c r="CFY564" s="40"/>
      <c r="CFZ564" s="40"/>
      <c r="CGA564" s="40"/>
      <c r="CGB564" s="40"/>
      <c r="CGC564" s="40"/>
      <c r="CGD564" s="40"/>
      <c r="CGE564" s="40"/>
      <c r="CGF564" s="40"/>
      <c r="CGG564" s="40"/>
      <c r="CGH564" s="40"/>
      <c r="CGI564" s="40"/>
      <c r="CGJ564" s="40"/>
      <c r="CGK564" s="40"/>
      <c r="CGL564" s="40"/>
      <c r="CGM564" s="40"/>
      <c r="CGN564" s="40"/>
      <c r="CGO564" s="40"/>
      <c r="CGP564" s="40"/>
      <c r="CGQ564" s="40"/>
      <c r="CGR564" s="40"/>
      <c r="CGS564" s="40"/>
      <c r="CGT564" s="40"/>
      <c r="CGU564" s="40"/>
      <c r="CGV564" s="40"/>
      <c r="CGW564" s="40"/>
      <c r="CGX564" s="40"/>
      <c r="CGY564" s="40"/>
      <c r="CGZ564" s="40"/>
      <c r="CHA564" s="40"/>
      <c r="CHB564" s="40"/>
      <c r="CHC564" s="40"/>
      <c r="CHD564" s="40"/>
      <c r="CHE564" s="40"/>
      <c r="CHF564" s="40"/>
      <c r="CHG564" s="40"/>
      <c r="CHH564" s="40"/>
      <c r="CHI564" s="40"/>
      <c r="CHJ564" s="40"/>
      <c r="CHK564" s="40"/>
      <c r="CHL564" s="40"/>
      <c r="CHM564" s="40"/>
      <c r="CHN564" s="40"/>
      <c r="CHO564" s="40"/>
      <c r="CHP564" s="40"/>
      <c r="CHQ564" s="40"/>
      <c r="CHR564" s="40"/>
      <c r="CHS564" s="40"/>
      <c r="CHT564" s="40"/>
      <c r="CHU564" s="40"/>
      <c r="CHV564" s="40"/>
      <c r="CHW564" s="40"/>
      <c r="CHX564" s="40"/>
      <c r="CHY564" s="40"/>
      <c r="CHZ564" s="40"/>
      <c r="CIA564" s="40"/>
      <c r="CIB564" s="40"/>
      <c r="CIC564" s="40"/>
      <c r="CID564" s="40"/>
      <c r="CIE564" s="40"/>
      <c r="CIF564" s="40"/>
      <c r="CIG564" s="40"/>
      <c r="CIH564" s="40"/>
      <c r="CII564" s="40"/>
      <c r="CIJ564" s="40"/>
      <c r="CIK564" s="40"/>
      <c r="CIL564" s="40"/>
      <c r="CIM564" s="40"/>
      <c r="CIN564" s="40"/>
      <c r="CIO564" s="40"/>
      <c r="CIP564" s="40"/>
      <c r="CIQ564" s="40"/>
      <c r="CIR564" s="40"/>
      <c r="CIS564" s="40"/>
      <c r="CIT564" s="40"/>
      <c r="CIU564" s="40"/>
      <c r="CIV564" s="40"/>
      <c r="CIW564" s="40"/>
      <c r="CIX564" s="40"/>
      <c r="CIY564" s="40"/>
      <c r="CIZ564" s="40"/>
      <c r="CJA564" s="40"/>
      <c r="CJB564" s="40"/>
      <c r="CJC564" s="40"/>
      <c r="CJD564" s="40"/>
      <c r="CJE564" s="40"/>
      <c r="CJF564" s="40"/>
      <c r="CJG564" s="40"/>
      <c r="CJH564" s="40"/>
      <c r="CJI564" s="40"/>
      <c r="CJJ564" s="40"/>
      <c r="CJK564" s="40"/>
      <c r="CJL564" s="40"/>
      <c r="CJM564" s="40"/>
      <c r="CJN564" s="40"/>
      <c r="CJO564" s="40"/>
      <c r="CJP564" s="40"/>
      <c r="CJQ564" s="40"/>
      <c r="CJR564" s="40"/>
      <c r="CJS564" s="40"/>
      <c r="CJT564" s="40"/>
      <c r="CJU564" s="40"/>
      <c r="CJV564" s="40"/>
      <c r="CJW564" s="40"/>
      <c r="CJX564" s="40"/>
      <c r="CJY564" s="40"/>
      <c r="CJZ564" s="40"/>
      <c r="CKA564" s="40"/>
      <c r="CKB564" s="40"/>
      <c r="CKC564" s="40"/>
      <c r="CKD564" s="40"/>
      <c r="CKE564" s="40"/>
      <c r="CKF564" s="40"/>
      <c r="CKG564" s="40"/>
      <c r="CKH564" s="40"/>
      <c r="CKI564" s="40"/>
      <c r="CKJ564" s="40"/>
      <c r="CKK564" s="40"/>
      <c r="CKL564" s="40"/>
      <c r="CKM564" s="40"/>
      <c r="CKN564" s="40"/>
      <c r="CKO564" s="40"/>
      <c r="CKP564" s="40"/>
      <c r="CKQ564" s="40"/>
      <c r="CKR564" s="40"/>
      <c r="CKS564" s="40"/>
      <c r="CKT564" s="40"/>
      <c r="CKU564" s="40"/>
      <c r="CKV564" s="40"/>
      <c r="CKW564" s="40"/>
      <c r="CKX564" s="40"/>
      <c r="CKY564" s="40"/>
      <c r="CKZ564" s="40"/>
      <c r="CLA564" s="40"/>
      <c r="CLB564" s="40"/>
      <c r="CLC564" s="40"/>
      <c r="CLD564" s="40"/>
      <c r="CLE564" s="40"/>
      <c r="CLF564" s="40"/>
      <c r="CLG564" s="40"/>
      <c r="CLH564" s="40"/>
      <c r="CLI564" s="40"/>
      <c r="CLJ564" s="40"/>
      <c r="CLK564" s="40"/>
      <c r="CLL564" s="40"/>
      <c r="CLM564" s="40"/>
      <c r="CLN564" s="40"/>
      <c r="CLO564" s="40"/>
      <c r="CLP564" s="40"/>
      <c r="CLQ564" s="40"/>
      <c r="CLR564" s="40"/>
      <c r="CLS564" s="40"/>
      <c r="CLT564" s="40"/>
      <c r="CLU564" s="40"/>
      <c r="CLV564" s="40"/>
      <c r="CLW564" s="40"/>
      <c r="CLX564" s="40"/>
      <c r="CLY564" s="40"/>
      <c r="CLZ564" s="40"/>
      <c r="CMA564" s="40"/>
      <c r="CMB564" s="40"/>
      <c r="CMC564" s="40"/>
      <c r="CMD564" s="40"/>
      <c r="CME564" s="40"/>
      <c r="CMF564" s="40"/>
      <c r="CMG564" s="40"/>
      <c r="CMH564" s="40"/>
      <c r="CMI564" s="40"/>
      <c r="CMJ564" s="40"/>
      <c r="CMK564" s="40"/>
      <c r="CML564" s="40"/>
      <c r="CMM564" s="40"/>
      <c r="CMN564" s="40"/>
      <c r="CMO564" s="40"/>
      <c r="CMP564" s="40"/>
      <c r="CMQ564" s="40"/>
      <c r="CMR564" s="40"/>
      <c r="CMS564" s="40"/>
      <c r="CMT564" s="40"/>
      <c r="CMU564" s="40"/>
      <c r="CMV564" s="40"/>
      <c r="CMW564" s="40"/>
      <c r="CMX564" s="40"/>
      <c r="CMY564" s="40"/>
      <c r="CMZ564" s="40"/>
      <c r="CNA564" s="40"/>
      <c r="CNB564" s="40"/>
      <c r="CNC564" s="40"/>
      <c r="CND564" s="40"/>
      <c r="CNE564" s="40"/>
      <c r="CNF564" s="40"/>
      <c r="CNG564" s="40"/>
      <c r="CNH564" s="40"/>
      <c r="CNI564" s="40"/>
      <c r="CNJ564" s="40"/>
      <c r="CNK564" s="40"/>
      <c r="CNL564" s="40"/>
      <c r="CNM564" s="40"/>
      <c r="CNN564" s="40"/>
      <c r="CNO564" s="40"/>
      <c r="CNP564" s="40"/>
      <c r="CNQ564" s="40"/>
      <c r="CNR564" s="40"/>
      <c r="CNS564" s="40"/>
      <c r="CNT564" s="40"/>
      <c r="CNU564" s="40"/>
      <c r="CNV564" s="40"/>
      <c r="CNW564" s="40"/>
      <c r="CNX564" s="40"/>
      <c r="CNY564" s="40"/>
      <c r="CNZ564" s="40"/>
      <c r="COA564" s="40"/>
      <c r="COB564" s="40"/>
      <c r="COC564" s="40"/>
      <c r="COD564" s="40"/>
      <c r="COE564" s="40"/>
      <c r="COF564" s="40"/>
      <c r="COG564" s="40"/>
      <c r="COH564" s="40"/>
      <c r="COI564" s="40"/>
      <c r="COJ564" s="40"/>
      <c r="COK564" s="40"/>
      <c r="COL564" s="40"/>
      <c r="COM564" s="40"/>
      <c r="CON564" s="40"/>
      <c r="COO564" s="40"/>
      <c r="COP564" s="40"/>
      <c r="COQ564" s="40"/>
      <c r="COR564" s="40"/>
      <c r="COS564" s="40"/>
      <c r="COT564" s="40"/>
      <c r="COU564" s="40"/>
      <c r="COV564" s="40"/>
      <c r="COW564" s="40"/>
      <c r="COX564" s="40"/>
      <c r="COY564" s="40"/>
      <c r="COZ564" s="40"/>
      <c r="CPA564" s="40"/>
      <c r="CPB564" s="40"/>
      <c r="CPC564" s="40"/>
      <c r="CPD564" s="40"/>
      <c r="CPE564" s="40"/>
      <c r="CPF564" s="40"/>
      <c r="CPG564" s="40"/>
      <c r="CPH564" s="40"/>
      <c r="CPI564" s="40"/>
      <c r="CPJ564" s="40"/>
      <c r="CPK564" s="40"/>
      <c r="CPL564" s="40"/>
      <c r="CPM564" s="40"/>
      <c r="CPN564" s="40"/>
      <c r="CPO564" s="40"/>
      <c r="CPP564" s="40"/>
      <c r="CPQ564" s="40"/>
      <c r="CPR564" s="40"/>
      <c r="CPS564" s="40"/>
      <c r="CPT564" s="40"/>
      <c r="CPU564" s="40"/>
      <c r="CPV564" s="40"/>
      <c r="CPW564" s="40"/>
      <c r="CPX564" s="40"/>
      <c r="CPY564" s="40"/>
      <c r="CPZ564" s="40"/>
      <c r="CQA564" s="40"/>
      <c r="CQB564" s="40"/>
      <c r="CQC564" s="40"/>
      <c r="CQD564" s="40"/>
      <c r="CQE564" s="40"/>
      <c r="CQF564" s="40"/>
      <c r="CQG564" s="40"/>
      <c r="CQH564" s="40"/>
      <c r="CQI564" s="40"/>
      <c r="CQJ564" s="40"/>
      <c r="CQK564" s="40"/>
      <c r="CQL564" s="40"/>
      <c r="CQM564" s="40"/>
      <c r="CQN564" s="40"/>
      <c r="CQO564" s="40"/>
      <c r="CQP564" s="40"/>
      <c r="CQQ564" s="40"/>
      <c r="CQR564" s="40"/>
      <c r="CQS564" s="40"/>
      <c r="CQT564" s="40"/>
      <c r="CQU564" s="40"/>
      <c r="CQV564" s="40"/>
      <c r="CQW564" s="40"/>
      <c r="CQX564" s="40"/>
      <c r="CQY564" s="40"/>
      <c r="CQZ564" s="40"/>
      <c r="CRA564" s="40"/>
      <c r="CRB564" s="40"/>
      <c r="CRC564" s="40"/>
      <c r="CRD564" s="40"/>
      <c r="CRE564" s="40"/>
      <c r="CRF564" s="40"/>
      <c r="CRG564" s="40"/>
      <c r="CRH564" s="40"/>
      <c r="CRI564" s="40"/>
      <c r="CRJ564" s="40"/>
      <c r="CRK564" s="40"/>
      <c r="CRL564" s="40"/>
      <c r="CRM564" s="40"/>
      <c r="CRN564" s="40"/>
      <c r="CRO564" s="40"/>
      <c r="CRP564" s="40"/>
      <c r="CRQ564" s="40"/>
      <c r="CRR564" s="40"/>
      <c r="CRS564" s="40"/>
      <c r="CRT564" s="40"/>
      <c r="CRU564" s="40"/>
      <c r="CRV564" s="40"/>
      <c r="CRW564" s="40"/>
      <c r="CRX564" s="40"/>
      <c r="CRY564" s="40"/>
      <c r="CRZ564" s="40"/>
      <c r="CSA564" s="40"/>
      <c r="CSB564" s="40"/>
      <c r="CSC564" s="40"/>
      <c r="CSD564" s="40"/>
      <c r="CSE564" s="40"/>
      <c r="CSF564" s="40"/>
      <c r="CSG564" s="40"/>
      <c r="CSH564" s="40"/>
      <c r="CSI564" s="40"/>
      <c r="CSJ564" s="40"/>
      <c r="CSK564" s="40"/>
      <c r="CSL564" s="40"/>
      <c r="CSM564" s="40"/>
      <c r="CSN564" s="40"/>
      <c r="CSO564" s="40"/>
      <c r="CSP564" s="40"/>
      <c r="CSQ564" s="40"/>
      <c r="CSR564" s="40"/>
      <c r="CSS564" s="40"/>
      <c r="CST564" s="40"/>
      <c r="CSU564" s="40"/>
      <c r="CSV564" s="40"/>
      <c r="CSW564" s="40"/>
      <c r="CSX564" s="40"/>
      <c r="CSY564" s="40"/>
      <c r="CSZ564" s="40"/>
      <c r="CTA564" s="40"/>
      <c r="CTB564" s="40"/>
      <c r="CTC564" s="40"/>
      <c r="CTD564" s="40"/>
      <c r="CTE564" s="40"/>
      <c r="CTF564" s="40"/>
      <c r="CTG564" s="40"/>
      <c r="CTH564" s="40"/>
      <c r="CTI564" s="40"/>
      <c r="CTJ564" s="40"/>
      <c r="CTK564" s="40"/>
      <c r="CTL564" s="40"/>
      <c r="CTM564" s="40"/>
      <c r="CTN564" s="40"/>
      <c r="CTO564" s="40"/>
      <c r="CTP564" s="40"/>
      <c r="CTQ564" s="40"/>
      <c r="CTR564" s="40"/>
      <c r="CTS564" s="40"/>
      <c r="CTT564" s="40"/>
      <c r="CTU564" s="40"/>
      <c r="CTV564" s="40"/>
      <c r="CTW564" s="40"/>
      <c r="CTX564" s="40"/>
      <c r="CTY564" s="40"/>
      <c r="CTZ564" s="40"/>
      <c r="CUA564" s="40"/>
      <c r="CUB564" s="40"/>
      <c r="CUC564" s="40"/>
      <c r="CUD564" s="40"/>
      <c r="CUE564" s="40"/>
      <c r="CUF564" s="40"/>
      <c r="CUG564" s="40"/>
      <c r="CUH564" s="40"/>
      <c r="CUI564" s="40"/>
      <c r="CUJ564" s="40"/>
      <c r="CUK564" s="40"/>
      <c r="CUL564" s="40"/>
      <c r="CUM564" s="40"/>
      <c r="CUN564" s="40"/>
      <c r="CUO564" s="40"/>
      <c r="CUP564" s="40"/>
      <c r="CUQ564" s="40"/>
      <c r="CUR564" s="40"/>
      <c r="CUS564" s="40"/>
      <c r="CUT564" s="40"/>
      <c r="CUU564" s="40"/>
      <c r="CUV564" s="40"/>
      <c r="CUW564" s="40"/>
      <c r="CUX564" s="40"/>
      <c r="CUY564" s="40"/>
      <c r="CUZ564" s="40"/>
      <c r="CVA564" s="40"/>
      <c r="CVB564" s="40"/>
      <c r="CVC564" s="40"/>
      <c r="CVD564" s="40"/>
      <c r="CVE564" s="40"/>
      <c r="CVF564" s="40"/>
      <c r="CVG564" s="40"/>
      <c r="CVH564" s="40"/>
      <c r="CVI564" s="40"/>
      <c r="CVJ564" s="40"/>
      <c r="CVK564" s="40"/>
      <c r="CVL564" s="40"/>
      <c r="CVM564" s="40"/>
      <c r="CVN564" s="40"/>
      <c r="CVO564" s="40"/>
      <c r="CVP564" s="40"/>
      <c r="CVQ564" s="40"/>
      <c r="CVR564" s="40"/>
      <c r="CVS564" s="40"/>
      <c r="CVT564" s="40"/>
      <c r="CVU564" s="40"/>
      <c r="CVV564" s="40"/>
      <c r="CVW564" s="40"/>
      <c r="CVX564" s="40"/>
      <c r="CVY564" s="40"/>
      <c r="CVZ564" s="40"/>
      <c r="CWA564" s="40"/>
      <c r="CWB564" s="40"/>
      <c r="CWC564" s="40"/>
      <c r="CWD564" s="40"/>
      <c r="CWE564" s="40"/>
      <c r="CWF564" s="40"/>
      <c r="CWG564" s="40"/>
      <c r="CWH564" s="40"/>
      <c r="CWI564" s="40"/>
      <c r="CWJ564" s="40"/>
      <c r="CWK564" s="40"/>
      <c r="CWL564" s="40"/>
      <c r="CWM564" s="40"/>
      <c r="CWN564" s="40"/>
      <c r="CWO564" s="40"/>
      <c r="CWP564" s="40"/>
      <c r="CWQ564" s="40"/>
      <c r="CWR564" s="40"/>
      <c r="CWS564" s="40"/>
      <c r="CWT564" s="40"/>
      <c r="CWU564" s="40"/>
      <c r="CWV564" s="40"/>
      <c r="CWW564" s="40"/>
      <c r="CWX564" s="40"/>
      <c r="CWY564" s="40"/>
      <c r="CWZ564" s="40"/>
      <c r="CXA564" s="40"/>
      <c r="CXB564" s="40"/>
      <c r="CXC564" s="40"/>
      <c r="CXD564" s="40"/>
      <c r="CXE564" s="40"/>
      <c r="CXF564" s="40"/>
      <c r="CXG564" s="40"/>
      <c r="CXH564" s="40"/>
      <c r="CXI564" s="40"/>
      <c r="CXJ564" s="40"/>
      <c r="CXK564" s="40"/>
      <c r="CXL564" s="40"/>
      <c r="CXM564" s="40"/>
      <c r="CXN564" s="40"/>
      <c r="CXO564" s="40"/>
      <c r="CXP564" s="40"/>
      <c r="CXQ564" s="40"/>
      <c r="CXR564" s="40"/>
      <c r="CXS564" s="40"/>
      <c r="CXT564" s="40"/>
      <c r="CXU564" s="40"/>
      <c r="CXV564" s="40"/>
      <c r="CXW564" s="40"/>
      <c r="CXX564" s="40"/>
      <c r="CXY564" s="40"/>
      <c r="CXZ564" s="40"/>
      <c r="CYA564" s="40"/>
      <c r="CYB564" s="40"/>
      <c r="CYC564" s="40"/>
      <c r="CYD564" s="40"/>
      <c r="CYE564" s="40"/>
      <c r="CYF564" s="40"/>
      <c r="CYG564" s="40"/>
      <c r="CYH564" s="40"/>
      <c r="CYI564" s="40"/>
      <c r="CYJ564" s="40"/>
      <c r="CYK564" s="40"/>
      <c r="CYL564" s="40"/>
      <c r="CYM564" s="40"/>
      <c r="CYN564" s="40"/>
      <c r="CYO564" s="40"/>
      <c r="CYP564" s="40"/>
      <c r="CYQ564" s="40"/>
      <c r="CYR564" s="40"/>
      <c r="CYS564" s="40"/>
      <c r="CYT564" s="40"/>
      <c r="CYU564" s="40"/>
      <c r="CYV564" s="40"/>
      <c r="CYW564" s="40"/>
      <c r="CYX564" s="40"/>
      <c r="CYY564" s="40"/>
      <c r="CYZ564" s="40"/>
      <c r="CZA564" s="40"/>
      <c r="CZB564" s="40"/>
      <c r="CZC564" s="40"/>
      <c r="CZD564" s="40"/>
      <c r="CZE564" s="40"/>
      <c r="CZF564" s="40"/>
      <c r="CZG564" s="40"/>
      <c r="CZH564" s="40"/>
      <c r="CZI564" s="40"/>
      <c r="CZJ564" s="40"/>
      <c r="CZK564" s="40"/>
      <c r="CZL564" s="40"/>
      <c r="CZM564" s="40"/>
      <c r="CZN564" s="40"/>
      <c r="CZO564" s="40"/>
      <c r="CZP564" s="40"/>
      <c r="CZQ564" s="40"/>
      <c r="CZR564" s="40"/>
      <c r="CZS564" s="40"/>
      <c r="CZT564" s="40"/>
      <c r="CZU564" s="40"/>
      <c r="CZV564" s="40"/>
      <c r="CZW564" s="40"/>
      <c r="CZX564" s="40"/>
      <c r="CZY564" s="40"/>
      <c r="CZZ564" s="40"/>
      <c r="DAA564" s="40"/>
      <c r="DAB564" s="40"/>
      <c r="DAC564" s="40"/>
      <c r="DAD564" s="40"/>
      <c r="DAE564" s="40"/>
      <c r="DAF564" s="40"/>
      <c r="DAG564" s="40"/>
      <c r="DAH564" s="40"/>
      <c r="DAI564" s="40"/>
      <c r="DAJ564" s="40"/>
      <c r="DAK564" s="40"/>
      <c r="DAL564" s="40"/>
      <c r="DAM564" s="40"/>
      <c r="DAN564" s="40"/>
      <c r="DAO564" s="40"/>
      <c r="DAP564" s="40"/>
      <c r="DAQ564" s="40"/>
      <c r="DAR564" s="40"/>
      <c r="DAS564" s="40"/>
      <c r="DAT564" s="40"/>
      <c r="DAU564" s="40"/>
      <c r="DAV564" s="40"/>
      <c r="DAW564" s="40"/>
      <c r="DAX564" s="40"/>
      <c r="DAY564" s="40"/>
      <c r="DAZ564" s="40"/>
      <c r="DBA564" s="40"/>
      <c r="DBB564" s="40"/>
      <c r="DBC564" s="40"/>
      <c r="DBD564" s="40"/>
      <c r="DBE564" s="40"/>
      <c r="DBF564" s="40"/>
      <c r="DBG564" s="40"/>
      <c r="DBH564" s="40"/>
      <c r="DBI564" s="40"/>
      <c r="DBJ564" s="40"/>
      <c r="DBK564" s="40"/>
      <c r="DBL564" s="40"/>
      <c r="DBM564" s="40"/>
      <c r="DBN564" s="40"/>
      <c r="DBO564" s="40"/>
      <c r="DBP564" s="40"/>
      <c r="DBQ564" s="40"/>
      <c r="DBR564" s="40"/>
      <c r="DBS564" s="40"/>
      <c r="DBT564" s="40"/>
      <c r="DBU564" s="40"/>
      <c r="DBV564" s="40"/>
      <c r="DBW564" s="40"/>
      <c r="DBX564" s="40"/>
      <c r="DBY564" s="40"/>
      <c r="DBZ564" s="40"/>
      <c r="DCA564" s="40"/>
      <c r="DCB564" s="40"/>
      <c r="DCC564" s="40"/>
      <c r="DCD564" s="40"/>
      <c r="DCE564" s="40"/>
      <c r="DCF564" s="40"/>
      <c r="DCG564" s="40"/>
      <c r="DCH564" s="40"/>
      <c r="DCI564" s="40"/>
      <c r="DCJ564" s="40"/>
      <c r="DCK564" s="40"/>
      <c r="DCL564" s="40"/>
      <c r="DCM564" s="40"/>
      <c r="DCN564" s="40"/>
      <c r="DCO564" s="40"/>
      <c r="DCP564" s="40"/>
      <c r="DCQ564" s="40"/>
      <c r="DCR564" s="40"/>
      <c r="DCS564" s="40"/>
      <c r="DCT564" s="40"/>
      <c r="DCU564" s="40"/>
      <c r="DCV564" s="40"/>
      <c r="DCW564" s="40"/>
      <c r="DCX564" s="40"/>
      <c r="DCY564" s="40"/>
      <c r="DCZ564" s="40"/>
      <c r="DDA564" s="40"/>
      <c r="DDB564" s="40"/>
      <c r="DDC564" s="40"/>
      <c r="DDD564" s="40"/>
      <c r="DDE564" s="40"/>
      <c r="DDF564" s="40"/>
      <c r="DDG564" s="40"/>
      <c r="DDH564" s="40"/>
      <c r="DDI564" s="40"/>
      <c r="DDJ564" s="40"/>
      <c r="DDK564" s="40"/>
      <c r="DDL564" s="40"/>
      <c r="DDM564" s="40"/>
      <c r="DDN564" s="40"/>
      <c r="DDO564" s="40"/>
      <c r="DDP564" s="40"/>
      <c r="DDQ564" s="40"/>
      <c r="DDR564" s="40"/>
      <c r="DDS564" s="40"/>
      <c r="DDT564" s="40"/>
      <c r="DDU564" s="40"/>
      <c r="DDV564" s="40"/>
      <c r="DDW564" s="40"/>
      <c r="DDX564" s="40"/>
      <c r="DDY564" s="40"/>
      <c r="DDZ564" s="40"/>
      <c r="DEA564" s="40"/>
      <c r="DEB564" s="40"/>
      <c r="DEC564" s="40"/>
      <c r="DED564" s="40"/>
      <c r="DEE564" s="40"/>
      <c r="DEF564" s="40"/>
      <c r="DEG564" s="40"/>
      <c r="DEH564" s="40"/>
      <c r="DEI564" s="40"/>
      <c r="DEJ564" s="40"/>
      <c r="DEK564" s="40"/>
      <c r="DEL564" s="40"/>
      <c r="DEM564" s="40"/>
      <c r="DEN564" s="40"/>
      <c r="DEO564" s="40"/>
      <c r="DEP564" s="40"/>
      <c r="DEQ564" s="40"/>
      <c r="DER564" s="40"/>
      <c r="DES564" s="40"/>
      <c r="DET564" s="40"/>
      <c r="DEU564" s="40"/>
      <c r="DEV564" s="40"/>
      <c r="DEW564" s="40"/>
      <c r="DEX564" s="40"/>
      <c r="DEY564" s="40"/>
      <c r="DEZ564" s="40"/>
      <c r="DFA564" s="40"/>
      <c r="DFB564" s="40"/>
      <c r="DFC564" s="40"/>
      <c r="DFD564" s="40"/>
      <c r="DFE564" s="40"/>
      <c r="DFF564" s="40"/>
      <c r="DFG564" s="40"/>
      <c r="DFH564" s="40"/>
      <c r="DFI564" s="40"/>
      <c r="DFJ564" s="40"/>
      <c r="DFK564" s="40"/>
      <c r="DFL564" s="40"/>
      <c r="DFM564" s="40"/>
      <c r="DFN564" s="40"/>
      <c r="DFO564" s="40"/>
      <c r="DFP564" s="40"/>
      <c r="DFQ564" s="40"/>
      <c r="DFR564" s="40"/>
      <c r="DFS564" s="40"/>
      <c r="DFT564" s="40"/>
      <c r="DFU564" s="40"/>
      <c r="DFV564" s="40"/>
      <c r="DFW564" s="40"/>
      <c r="DFX564" s="40"/>
      <c r="DFY564" s="40"/>
      <c r="DFZ564" s="40"/>
      <c r="DGA564" s="40"/>
      <c r="DGB564" s="40"/>
      <c r="DGC564" s="40"/>
      <c r="DGD564" s="40"/>
      <c r="DGE564" s="40"/>
      <c r="DGF564" s="40"/>
      <c r="DGG564" s="40"/>
      <c r="DGH564" s="40"/>
      <c r="DGI564" s="40"/>
      <c r="DGJ564" s="40"/>
      <c r="DGK564" s="40"/>
      <c r="DGL564" s="40"/>
      <c r="DGM564" s="40"/>
      <c r="DGN564" s="40"/>
      <c r="DGO564" s="40"/>
      <c r="DGP564" s="40"/>
      <c r="DGQ564" s="40"/>
      <c r="DGR564" s="40"/>
      <c r="DGS564" s="40"/>
      <c r="DGT564" s="40"/>
      <c r="DGU564" s="40"/>
      <c r="DGV564" s="40"/>
      <c r="DGW564" s="40"/>
      <c r="DGX564" s="40"/>
      <c r="DGY564" s="40"/>
      <c r="DGZ564" s="40"/>
      <c r="DHA564" s="40"/>
      <c r="DHB564" s="40"/>
      <c r="DHC564" s="40"/>
      <c r="DHD564" s="40"/>
      <c r="DHE564" s="40"/>
      <c r="DHF564" s="40"/>
      <c r="DHG564" s="40"/>
      <c r="DHH564" s="40"/>
      <c r="DHI564" s="40"/>
      <c r="DHJ564" s="40"/>
      <c r="DHK564" s="40"/>
      <c r="DHL564" s="40"/>
      <c r="DHM564" s="40"/>
      <c r="DHN564" s="40"/>
      <c r="DHO564" s="40"/>
      <c r="DHP564" s="40"/>
      <c r="DHQ564" s="40"/>
      <c r="DHR564" s="40"/>
      <c r="DHS564" s="40"/>
      <c r="DHT564" s="40"/>
      <c r="DHU564" s="40"/>
      <c r="DHV564" s="40"/>
      <c r="DHW564" s="40"/>
      <c r="DHX564" s="40"/>
      <c r="DHY564" s="40"/>
      <c r="DHZ564" s="40"/>
      <c r="DIA564" s="40"/>
      <c r="DIB564" s="40"/>
      <c r="DIC564" s="40"/>
      <c r="DID564" s="40"/>
      <c r="DIE564" s="40"/>
      <c r="DIF564" s="40"/>
      <c r="DIG564" s="40"/>
      <c r="DIH564" s="40"/>
      <c r="DII564" s="40"/>
      <c r="DIJ564" s="40"/>
      <c r="DIK564" s="40"/>
      <c r="DIL564" s="40"/>
      <c r="DIM564" s="40"/>
      <c r="DIN564" s="40"/>
      <c r="DIO564" s="40"/>
      <c r="DIP564" s="40"/>
      <c r="DIQ564" s="40"/>
      <c r="DIR564" s="40"/>
      <c r="DIS564" s="40"/>
      <c r="DIT564" s="40"/>
      <c r="DIU564" s="40"/>
      <c r="DIV564" s="40"/>
      <c r="DIW564" s="40"/>
      <c r="DIX564" s="40"/>
      <c r="DIY564" s="40"/>
      <c r="DIZ564" s="40"/>
      <c r="DJA564" s="40"/>
      <c r="DJB564" s="40"/>
      <c r="DJC564" s="40"/>
      <c r="DJD564" s="40"/>
      <c r="DJE564" s="40"/>
      <c r="DJF564" s="40"/>
      <c r="DJG564" s="40"/>
      <c r="DJH564" s="40"/>
      <c r="DJI564" s="40"/>
      <c r="DJJ564" s="40"/>
      <c r="DJK564" s="40"/>
      <c r="DJL564" s="40"/>
      <c r="DJM564" s="40"/>
      <c r="DJN564" s="40"/>
      <c r="DJO564" s="40"/>
      <c r="DJP564" s="40"/>
      <c r="DJQ564" s="40"/>
      <c r="DJR564" s="40"/>
      <c r="DJS564" s="40"/>
      <c r="DJT564" s="40"/>
      <c r="DJU564" s="40"/>
      <c r="DJV564" s="40"/>
      <c r="DJW564" s="40"/>
      <c r="DJX564" s="40"/>
      <c r="DJY564" s="40"/>
      <c r="DJZ564" s="40"/>
      <c r="DKA564" s="40"/>
      <c r="DKB564" s="40"/>
      <c r="DKC564" s="40"/>
      <c r="DKD564" s="40"/>
      <c r="DKE564" s="40"/>
      <c r="DKF564" s="40"/>
      <c r="DKG564" s="40"/>
      <c r="DKH564" s="40"/>
      <c r="DKI564" s="40"/>
      <c r="DKJ564" s="40"/>
      <c r="DKK564" s="40"/>
      <c r="DKL564" s="40"/>
      <c r="DKM564" s="40"/>
      <c r="DKN564" s="40"/>
      <c r="DKO564" s="40"/>
      <c r="DKP564" s="40"/>
      <c r="DKQ564" s="40"/>
      <c r="DKR564" s="40"/>
      <c r="DKS564" s="40"/>
      <c r="DKT564" s="40"/>
      <c r="DKU564" s="40"/>
      <c r="DKV564" s="40"/>
      <c r="DKW564" s="40"/>
      <c r="DKX564" s="40"/>
      <c r="DKY564" s="40"/>
      <c r="DKZ564" s="40"/>
      <c r="DLA564" s="40"/>
      <c r="DLB564" s="40"/>
      <c r="DLC564" s="40"/>
      <c r="DLD564" s="40"/>
      <c r="DLE564" s="40"/>
      <c r="DLF564" s="40"/>
      <c r="DLG564" s="40"/>
      <c r="DLH564" s="40"/>
      <c r="DLI564" s="40"/>
      <c r="DLJ564" s="40"/>
      <c r="DLK564" s="40"/>
      <c r="DLL564" s="40"/>
      <c r="DLM564" s="40"/>
      <c r="DLN564" s="40"/>
      <c r="DLO564" s="40"/>
      <c r="DLP564" s="40"/>
      <c r="DLQ564" s="40"/>
      <c r="DLR564" s="40"/>
      <c r="DLS564" s="40"/>
      <c r="DLT564" s="40"/>
      <c r="DLU564" s="40"/>
      <c r="DLV564" s="40"/>
      <c r="DLW564" s="40"/>
      <c r="DLX564" s="40"/>
      <c r="DLY564" s="40"/>
      <c r="DLZ564" s="40"/>
      <c r="DMA564" s="40"/>
      <c r="DMB564" s="40"/>
      <c r="DMC564" s="40"/>
      <c r="DMD564" s="40"/>
      <c r="DME564" s="40"/>
      <c r="DMF564" s="40"/>
      <c r="DMG564" s="40"/>
      <c r="DMH564" s="40"/>
      <c r="DMI564" s="40"/>
      <c r="DMJ564" s="40"/>
      <c r="DMK564" s="40"/>
      <c r="DML564" s="40"/>
      <c r="DMM564" s="40"/>
      <c r="DMN564" s="40"/>
      <c r="DMO564" s="40"/>
      <c r="DMP564" s="40"/>
      <c r="DMQ564" s="40"/>
      <c r="DMR564" s="40"/>
      <c r="DMS564" s="40"/>
      <c r="DMT564" s="40"/>
      <c r="DMU564" s="40"/>
      <c r="DMV564" s="40"/>
      <c r="DMW564" s="40"/>
      <c r="DMX564" s="40"/>
      <c r="DMY564" s="40"/>
      <c r="DMZ564" s="40"/>
      <c r="DNA564" s="40"/>
      <c r="DNB564" s="40"/>
      <c r="DNC564" s="40"/>
      <c r="DND564" s="40"/>
      <c r="DNE564" s="40"/>
      <c r="DNF564" s="40"/>
      <c r="DNG564" s="40"/>
      <c r="DNH564" s="40"/>
      <c r="DNI564" s="40"/>
      <c r="DNJ564" s="40"/>
      <c r="DNK564" s="40"/>
      <c r="DNL564" s="40"/>
      <c r="DNM564" s="40"/>
      <c r="DNN564" s="40"/>
      <c r="DNO564" s="40"/>
      <c r="DNP564" s="40"/>
      <c r="DNQ564" s="40"/>
      <c r="DNR564" s="40"/>
      <c r="DNS564" s="40"/>
      <c r="DNT564" s="40"/>
      <c r="DNU564" s="40"/>
      <c r="DNV564" s="40"/>
      <c r="DNW564" s="40"/>
      <c r="DNX564" s="40"/>
      <c r="DNY564" s="40"/>
      <c r="DNZ564" s="40"/>
      <c r="DOA564" s="40"/>
      <c r="DOB564" s="40"/>
      <c r="DOC564" s="40"/>
      <c r="DOD564" s="40"/>
      <c r="DOE564" s="40"/>
      <c r="DOF564" s="40"/>
      <c r="DOG564" s="40"/>
      <c r="DOH564" s="40"/>
      <c r="DOI564" s="40"/>
      <c r="DOJ564" s="40"/>
      <c r="DOK564" s="40"/>
      <c r="DOL564" s="40"/>
      <c r="DOM564" s="40"/>
      <c r="DON564" s="40"/>
      <c r="DOO564" s="40"/>
      <c r="DOP564" s="40"/>
      <c r="DOQ564" s="40"/>
      <c r="DOR564" s="40"/>
      <c r="DOS564" s="40"/>
      <c r="DOT564" s="40"/>
      <c r="DOU564" s="40"/>
      <c r="DOV564" s="40"/>
      <c r="DOW564" s="40"/>
      <c r="DOX564" s="40"/>
      <c r="DOY564" s="40"/>
      <c r="DOZ564" s="40"/>
      <c r="DPA564" s="40"/>
      <c r="DPB564" s="40"/>
      <c r="DPC564" s="40"/>
      <c r="DPD564" s="40"/>
      <c r="DPE564" s="40"/>
      <c r="DPF564" s="40"/>
      <c r="DPG564" s="40"/>
      <c r="DPH564" s="40"/>
      <c r="DPI564" s="40"/>
      <c r="DPJ564" s="40"/>
      <c r="DPK564" s="40"/>
      <c r="DPL564" s="40"/>
      <c r="DPM564" s="40"/>
      <c r="DPN564" s="40"/>
      <c r="DPO564" s="40"/>
      <c r="DPP564" s="40"/>
      <c r="DPQ564" s="40"/>
      <c r="DPR564" s="40"/>
      <c r="DPS564" s="40"/>
      <c r="DPT564" s="40"/>
      <c r="DPU564" s="40"/>
      <c r="DPV564" s="40"/>
      <c r="DPW564" s="40"/>
      <c r="DPX564" s="40"/>
      <c r="DPY564" s="40"/>
      <c r="DPZ564" s="40"/>
      <c r="DQA564" s="40"/>
      <c r="DQB564" s="40"/>
      <c r="DQC564" s="40"/>
      <c r="DQD564" s="40"/>
      <c r="DQE564" s="40"/>
      <c r="DQF564" s="40"/>
      <c r="DQG564" s="40"/>
      <c r="DQH564" s="40"/>
      <c r="DQI564" s="40"/>
      <c r="DQJ564" s="40"/>
      <c r="DQK564" s="40"/>
      <c r="DQL564" s="40"/>
      <c r="DQM564" s="40"/>
      <c r="DQN564" s="40"/>
      <c r="DQO564" s="40"/>
      <c r="DQP564" s="40"/>
      <c r="DQQ564" s="40"/>
      <c r="DQR564" s="40"/>
      <c r="DQS564" s="40"/>
      <c r="DQT564" s="40"/>
      <c r="DQU564" s="40"/>
      <c r="DQV564" s="40"/>
      <c r="DQW564" s="40"/>
      <c r="DQX564" s="40"/>
      <c r="DQY564" s="40"/>
      <c r="DQZ564" s="40"/>
      <c r="DRA564" s="40"/>
      <c r="DRB564" s="40"/>
      <c r="DRC564" s="40"/>
      <c r="DRD564" s="40"/>
      <c r="DRE564" s="40"/>
      <c r="DRF564" s="40"/>
      <c r="DRG564" s="40"/>
      <c r="DRH564" s="40"/>
      <c r="DRI564" s="40"/>
      <c r="DRJ564" s="40"/>
      <c r="DRK564" s="40"/>
      <c r="DRL564" s="40"/>
      <c r="DRM564" s="40"/>
      <c r="DRN564" s="40"/>
      <c r="DRO564" s="40"/>
      <c r="DRP564" s="40"/>
      <c r="DRQ564" s="40"/>
      <c r="DRR564" s="40"/>
      <c r="DRS564" s="40"/>
      <c r="DRT564" s="40"/>
      <c r="DRU564" s="40"/>
      <c r="DRV564" s="40"/>
      <c r="DRW564" s="40"/>
      <c r="DRX564" s="40"/>
      <c r="DRY564" s="40"/>
      <c r="DRZ564" s="40"/>
      <c r="DSA564" s="40"/>
      <c r="DSB564" s="40"/>
      <c r="DSC564" s="40"/>
      <c r="DSD564" s="40"/>
      <c r="DSE564" s="40"/>
      <c r="DSF564" s="40"/>
      <c r="DSG564" s="40"/>
      <c r="DSH564" s="40"/>
      <c r="DSI564" s="40"/>
      <c r="DSJ564" s="40"/>
      <c r="DSK564" s="40"/>
      <c r="DSL564" s="40"/>
      <c r="DSM564" s="40"/>
      <c r="DSN564" s="40"/>
      <c r="DSO564" s="40"/>
      <c r="DSP564" s="40"/>
      <c r="DSQ564" s="40"/>
      <c r="DSR564" s="40"/>
      <c r="DSS564" s="40"/>
      <c r="DST564" s="40"/>
      <c r="DSU564" s="40"/>
      <c r="DSV564" s="40"/>
      <c r="DSW564" s="40"/>
      <c r="DSX564" s="40"/>
      <c r="DSY564" s="40"/>
      <c r="DSZ564" s="40"/>
      <c r="DTA564" s="40"/>
      <c r="DTB564" s="40"/>
      <c r="DTC564" s="40"/>
      <c r="DTD564" s="40"/>
      <c r="DTE564" s="40"/>
      <c r="DTF564" s="40"/>
      <c r="DTG564" s="40"/>
      <c r="DTH564" s="40"/>
      <c r="DTI564" s="40"/>
      <c r="DTJ564" s="40"/>
      <c r="DTK564" s="40"/>
      <c r="DTL564" s="40"/>
      <c r="DTM564" s="40"/>
      <c r="DTN564" s="40"/>
      <c r="DTO564" s="40"/>
      <c r="DTP564" s="40"/>
      <c r="DTQ564" s="40"/>
      <c r="DTR564" s="40"/>
      <c r="DTS564" s="40"/>
      <c r="DTT564" s="40"/>
      <c r="DTU564" s="40"/>
      <c r="DTV564" s="40"/>
      <c r="DTW564" s="40"/>
      <c r="DTX564" s="40"/>
      <c r="DTY564" s="40"/>
      <c r="DTZ564" s="40"/>
      <c r="DUA564" s="40"/>
      <c r="DUB564" s="40"/>
      <c r="DUC564" s="40"/>
      <c r="DUD564" s="40"/>
      <c r="DUE564" s="40"/>
      <c r="DUF564" s="40"/>
      <c r="DUG564" s="40"/>
      <c r="DUH564" s="40"/>
      <c r="DUI564" s="40"/>
      <c r="DUJ564" s="40"/>
      <c r="DUK564" s="40"/>
      <c r="DUL564" s="40"/>
      <c r="DUM564" s="40"/>
      <c r="DUN564" s="40"/>
      <c r="DUO564" s="40"/>
      <c r="DUP564" s="40"/>
      <c r="DUQ564" s="40"/>
      <c r="DUR564" s="40"/>
      <c r="DUS564" s="40"/>
      <c r="DUT564" s="40"/>
      <c r="DUU564" s="40"/>
      <c r="DUV564" s="40"/>
      <c r="DUW564" s="40"/>
      <c r="DUX564" s="40"/>
      <c r="DUY564" s="40"/>
      <c r="DUZ564" s="40"/>
      <c r="DVA564" s="40"/>
      <c r="DVB564" s="40"/>
      <c r="DVC564" s="40"/>
      <c r="DVD564" s="40"/>
      <c r="DVE564" s="40"/>
      <c r="DVF564" s="40"/>
      <c r="DVG564" s="40"/>
      <c r="DVH564" s="40"/>
      <c r="DVI564" s="40"/>
      <c r="DVJ564" s="40"/>
      <c r="DVK564" s="40"/>
      <c r="DVL564" s="40"/>
      <c r="DVM564" s="40"/>
      <c r="DVN564" s="40"/>
      <c r="DVO564" s="40"/>
      <c r="DVP564" s="40"/>
      <c r="DVQ564" s="40"/>
      <c r="DVR564" s="40"/>
      <c r="DVS564" s="40"/>
      <c r="DVT564" s="40"/>
      <c r="DVU564" s="40"/>
      <c r="DVV564" s="40"/>
      <c r="DVW564" s="40"/>
      <c r="DVX564" s="40"/>
      <c r="DVY564" s="40"/>
      <c r="DVZ564" s="40"/>
      <c r="DWA564" s="40"/>
      <c r="DWB564" s="40"/>
      <c r="DWC564" s="40"/>
      <c r="DWD564" s="40"/>
      <c r="DWE564" s="40"/>
      <c r="DWF564" s="40"/>
      <c r="DWG564" s="40"/>
      <c r="DWH564" s="40"/>
      <c r="DWI564" s="40"/>
      <c r="DWJ564" s="40"/>
      <c r="DWK564" s="40"/>
      <c r="DWL564" s="40"/>
      <c r="DWM564" s="40"/>
      <c r="DWN564" s="40"/>
      <c r="DWO564" s="40"/>
      <c r="DWP564" s="40"/>
      <c r="DWQ564" s="40"/>
      <c r="DWR564" s="40"/>
      <c r="DWS564" s="40"/>
      <c r="DWT564" s="40"/>
      <c r="DWU564" s="40"/>
      <c r="DWV564" s="40"/>
      <c r="DWW564" s="40"/>
      <c r="DWX564" s="40"/>
      <c r="DWY564" s="40"/>
      <c r="DWZ564" s="40"/>
      <c r="DXA564" s="40"/>
      <c r="DXB564" s="40"/>
      <c r="DXC564" s="40"/>
      <c r="DXD564" s="40"/>
      <c r="DXE564" s="40"/>
      <c r="DXF564" s="40"/>
      <c r="DXG564" s="40"/>
      <c r="DXH564" s="40"/>
      <c r="DXI564" s="40"/>
      <c r="DXJ564" s="40"/>
      <c r="DXK564" s="40"/>
      <c r="DXL564" s="40"/>
      <c r="DXM564" s="40"/>
      <c r="DXN564" s="40"/>
      <c r="DXO564" s="40"/>
      <c r="DXP564" s="40"/>
      <c r="DXQ564" s="40"/>
      <c r="DXR564" s="40"/>
      <c r="DXS564" s="40"/>
      <c r="DXT564" s="40"/>
      <c r="DXU564" s="40"/>
      <c r="DXV564" s="40"/>
      <c r="DXW564" s="40"/>
      <c r="DXX564" s="40"/>
      <c r="DXY564" s="40"/>
      <c r="DXZ564" s="40"/>
      <c r="DYA564" s="40"/>
      <c r="DYB564" s="40"/>
      <c r="DYC564" s="40"/>
      <c r="DYD564" s="40"/>
      <c r="DYE564" s="40"/>
      <c r="DYF564" s="40"/>
      <c r="DYG564" s="40"/>
      <c r="DYH564" s="40"/>
      <c r="DYI564" s="40"/>
      <c r="DYJ564" s="40"/>
      <c r="DYK564" s="40"/>
      <c r="DYL564" s="40"/>
      <c r="DYM564" s="40"/>
      <c r="DYN564" s="40"/>
      <c r="DYO564" s="40"/>
      <c r="DYP564" s="40"/>
      <c r="DYQ564" s="40"/>
      <c r="DYR564" s="40"/>
      <c r="DYS564" s="40"/>
      <c r="DYT564" s="40"/>
      <c r="DYU564" s="40"/>
      <c r="DYV564" s="40"/>
      <c r="DYW564" s="40"/>
      <c r="DYX564" s="40"/>
      <c r="DYY564" s="40"/>
      <c r="DYZ564" s="40"/>
      <c r="DZA564" s="40"/>
      <c r="DZB564" s="40"/>
      <c r="DZC564" s="40"/>
      <c r="DZD564" s="40"/>
      <c r="DZE564" s="40"/>
      <c r="DZF564" s="40"/>
      <c r="DZG564" s="40"/>
      <c r="DZH564" s="40"/>
      <c r="DZI564" s="40"/>
      <c r="DZJ564" s="40"/>
      <c r="DZK564" s="40"/>
      <c r="DZL564" s="40"/>
      <c r="DZM564" s="40"/>
      <c r="DZN564" s="40"/>
      <c r="DZO564" s="40"/>
      <c r="DZP564" s="40"/>
      <c r="DZQ564" s="40"/>
      <c r="DZR564" s="40"/>
      <c r="DZS564" s="40"/>
      <c r="DZT564" s="40"/>
      <c r="DZU564" s="40"/>
      <c r="DZV564" s="40"/>
      <c r="DZW564" s="40"/>
      <c r="DZX564" s="40"/>
      <c r="DZY564" s="40"/>
      <c r="DZZ564" s="40"/>
      <c r="EAA564" s="40"/>
      <c r="EAB564" s="40"/>
      <c r="EAC564" s="40"/>
      <c r="EAD564" s="40"/>
      <c r="EAE564" s="40"/>
      <c r="EAF564" s="40"/>
      <c r="EAG564" s="40"/>
      <c r="EAH564" s="40"/>
      <c r="EAI564" s="40"/>
      <c r="EAJ564" s="40"/>
      <c r="EAK564" s="40"/>
      <c r="EAL564" s="40"/>
      <c r="EAM564" s="40"/>
      <c r="EAN564" s="40"/>
      <c r="EAO564" s="40"/>
      <c r="EAP564" s="40"/>
      <c r="EAQ564" s="40"/>
      <c r="EAR564" s="40"/>
      <c r="EAS564" s="40"/>
      <c r="EAT564" s="40"/>
      <c r="EAU564" s="40"/>
      <c r="EAV564" s="40"/>
      <c r="EAW564" s="40"/>
      <c r="EAX564" s="40"/>
      <c r="EAY564" s="40"/>
      <c r="EAZ564" s="40"/>
      <c r="EBA564" s="40"/>
      <c r="EBB564" s="40"/>
      <c r="EBC564" s="40"/>
      <c r="EBD564" s="40"/>
      <c r="EBE564" s="40"/>
      <c r="EBF564" s="40"/>
      <c r="EBG564" s="40"/>
      <c r="EBH564" s="40"/>
      <c r="EBI564" s="40"/>
      <c r="EBJ564" s="40"/>
      <c r="EBK564" s="40"/>
      <c r="EBL564" s="40"/>
      <c r="EBM564" s="40"/>
      <c r="EBN564" s="40"/>
      <c r="EBO564" s="40"/>
      <c r="EBP564" s="40"/>
      <c r="EBQ564" s="40"/>
      <c r="EBR564" s="40"/>
      <c r="EBS564" s="40"/>
      <c r="EBT564" s="40"/>
      <c r="EBU564" s="40"/>
      <c r="EBV564" s="40"/>
      <c r="EBW564" s="40"/>
      <c r="EBX564" s="40"/>
      <c r="EBY564" s="40"/>
      <c r="EBZ564" s="40"/>
      <c r="ECA564" s="40"/>
      <c r="ECB564" s="40"/>
      <c r="ECC564" s="40"/>
      <c r="ECD564" s="40"/>
      <c r="ECE564" s="40"/>
      <c r="ECF564" s="40"/>
      <c r="ECG564" s="40"/>
      <c r="ECH564" s="40"/>
      <c r="ECI564" s="40"/>
      <c r="ECJ564" s="40"/>
      <c r="ECK564" s="40"/>
      <c r="ECL564" s="40"/>
      <c r="ECM564" s="40"/>
      <c r="ECN564" s="40"/>
      <c r="ECO564" s="40"/>
      <c r="ECP564" s="40"/>
      <c r="ECQ564" s="40"/>
      <c r="ECR564" s="40"/>
      <c r="ECS564" s="40"/>
      <c r="ECT564" s="40"/>
      <c r="ECU564" s="40"/>
      <c r="ECV564" s="40"/>
      <c r="ECW564" s="40"/>
      <c r="ECX564" s="40"/>
      <c r="ECY564" s="40"/>
      <c r="ECZ564" s="40"/>
      <c r="EDA564" s="40"/>
      <c r="EDB564" s="40"/>
      <c r="EDC564" s="40"/>
      <c r="EDD564" s="40"/>
      <c r="EDE564" s="40"/>
      <c r="EDF564" s="40"/>
      <c r="EDG564" s="40"/>
      <c r="EDH564" s="40"/>
      <c r="EDI564" s="40"/>
      <c r="EDJ564" s="40"/>
      <c r="EDK564" s="40"/>
      <c r="EDL564" s="40"/>
      <c r="EDM564" s="40"/>
      <c r="EDN564" s="40"/>
      <c r="EDO564" s="40"/>
      <c r="EDP564" s="40"/>
      <c r="EDQ564" s="40"/>
      <c r="EDR564" s="40"/>
      <c r="EDS564" s="40"/>
      <c r="EDT564" s="40"/>
      <c r="EDU564" s="40"/>
      <c r="EDV564" s="40"/>
      <c r="EDW564" s="40"/>
      <c r="EDX564" s="40"/>
      <c r="EDY564" s="40"/>
      <c r="EDZ564" s="40"/>
      <c r="EEA564" s="40"/>
      <c r="EEB564" s="40"/>
      <c r="EEC564" s="40"/>
      <c r="EED564" s="40"/>
      <c r="EEE564" s="40"/>
      <c r="EEF564" s="40"/>
      <c r="EEG564" s="40"/>
      <c r="EEH564" s="40"/>
      <c r="EEI564" s="40"/>
      <c r="EEJ564" s="40"/>
      <c r="EEK564" s="40"/>
      <c r="EEL564" s="40"/>
      <c r="EEM564" s="40"/>
      <c r="EEN564" s="40"/>
      <c r="EEO564" s="40"/>
      <c r="EEP564" s="40"/>
      <c r="EEQ564" s="40"/>
      <c r="EER564" s="40"/>
      <c r="EES564" s="40"/>
      <c r="EET564" s="40"/>
      <c r="EEU564" s="40"/>
      <c r="EEV564" s="40"/>
      <c r="EEW564" s="40"/>
      <c r="EEX564" s="40"/>
      <c r="EEY564" s="40"/>
      <c r="EEZ564" s="40"/>
      <c r="EFA564" s="40"/>
      <c r="EFB564" s="40"/>
      <c r="EFC564" s="40"/>
      <c r="EFD564" s="40"/>
      <c r="EFE564" s="40"/>
      <c r="EFF564" s="40"/>
      <c r="EFG564" s="40"/>
      <c r="EFH564" s="40"/>
      <c r="EFI564" s="40"/>
      <c r="EFJ564" s="40"/>
      <c r="EFK564" s="40"/>
      <c r="EFL564" s="40"/>
      <c r="EFM564" s="40"/>
      <c r="EFN564" s="40"/>
      <c r="EFO564" s="40"/>
      <c r="EFP564" s="40"/>
      <c r="EFQ564" s="40"/>
      <c r="EFR564" s="40"/>
      <c r="EFS564" s="40"/>
      <c r="EFT564" s="40"/>
      <c r="EFU564" s="40"/>
      <c r="EFV564" s="40"/>
      <c r="EFW564" s="40"/>
      <c r="EFX564" s="40"/>
      <c r="EFY564" s="40"/>
      <c r="EFZ564" s="40"/>
      <c r="EGA564" s="40"/>
      <c r="EGB564" s="40"/>
      <c r="EGC564" s="40"/>
      <c r="EGD564" s="40"/>
      <c r="EGE564" s="40"/>
      <c r="EGF564" s="40"/>
      <c r="EGG564" s="40"/>
      <c r="EGH564" s="40"/>
      <c r="EGI564" s="40"/>
      <c r="EGJ564" s="40"/>
      <c r="EGK564" s="40"/>
      <c r="EGL564" s="40"/>
      <c r="EGM564" s="40"/>
      <c r="EGN564" s="40"/>
      <c r="EGO564" s="40"/>
      <c r="EGP564" s="40"/>
      <c r="EGQ564" s="40"/>
      <c r="EGR564" s="40"/>
      <c r="EGS564" s="40"/>
      <c r="EGT564" s="40"/>
      <c r="EGU564" s="40"/>
      <c r="EGV564" s="40"/>
      <c r="EGW564" s="40"/>
      <c r="EGX564" s="40"/>
      <c r="EGY564" s="40"/>
      <c r="EGZ564" s="40"/>
      <c r="EHA564" s="40"/>
      <c r="EHB564" s="40"/>
      <c r="EHC564" s="40"/>
      <c r="EHD564" s="40"/>
      <c r="EHE564" s="40"/>
      <c r="EHF564" s="40"/>
      <c r="EHG564" s="40"/>
      <c r="EHH564" s="40"/>
      <c r="EHI564" s="40"/>
      <c r="EHJ564" s="40"/>
      <c r="EHK564" s="40"/>
      <c r="EHL564" s="40"/>
      <c r="EHM564" s="40"/>
      <c r="EHN564" s="40"/>
      <c r="EHO564" s="40"/>
      <c r="EHP564" s="40"/>
      <c r="EHQ564" s="40"/>
      <c r="EHR564" s="40"/>
      <c r="EHS564" s="40"/>
      <c r="EHT564" s="40"/>
      <c r="EHU564" s="40"/>
      <c r="EHV564" s="40"/>
      <c r="EHW564" s="40"/>
      <c r="EHX564" s="40"/>
      <c r="EHY564" s="40"/>
      <c r="EHZ564" s="40"/>
      <c r="EIA564" s="40"/>
      <c r="EIB564" s="40"/>
      <c r="EIC564" s="40"/>
      <c r="EID564" s="40"/>
      <c r="EIE564" s="40"/>
      <c r="EIF564" s="40"/>
      <c r="EIG564" s="40"/>
      <c r="EIH564" s="40"/>
      <c r="EII564" s="40"/>
      <c r="EIJ564" s="40"/>
      <c r="EIK564" s="40"/>
      <c r="EIL564" s="40"/>
      <c r="EIM564" s="40"/>
      <c r="EIN564" s="40"/>
      <c r="EIO564" s="40"/>
      <c r="EIP564" s="40"/>
      <c r="EIQ564" s="40"/>
      <c r="EIR564" s="40"/>
      <c r="EIS564" s="40"/>
      <c r="EIT564" s="40"/>
      <c r="EIU564" s="40"/>
      <c r="EIV564" s="40"/>
      <c r="EIW564" s="40"/>
      <c r="EIX564" s="40"/>
      <c r="EIY564" s="40"/>
      <c r="EIZ564" s="40"/>
      <c r="EJA564" s="40"/>
      <c r="EJB564" s="40"/>
      <c r="EJC564" s="40"/>
      <c r="EJD564" s="40"/>
      <c r="EJE564" s="40"/>
      <c r="EJF564" s="40"/>
      <c r="EJG564" s="40"/>
      <c r="EJH564" s="40"/>
      <c r="EJI564" s="40"/>
      <c r="EJJ564" s="40"/>
      <c r="EJK564" s="40"/>
      <c r="EJL564" s="40"/>
      <c r="EJM564" s="40"/>
      <c r="EJN564" s="40"/>
      <c r="EJO564" s="40"/>
      <c r="EJP564" s="40"/>
      <c r="EJQ564" s="40"/>
      <c r="EJR564" s="40"/>
      <c r="EJS564" s="40"/>
      <c r="EJT564" s="40"/>
      <c r="EJU564" s="40"/>
      <c r="EJV564" s="40"/>
      <c r="EJW564" s="40"/>
      <c r="EJX564" s="40"/>
      <c r="EJY564" s="40"/>
      <c r="EJZ564" s="40"/>
      <c r="EKA564" s="40"/>
      <c r="EKB564" s="40"/>
      <c r="EKC564" s="40"/>
      <c r="EKD564" s="40"/>
      <c r="EKE564" s="40"/>
      <c r="EKF564" s="40"/>
      <c r="EKG564" s="40"/>
      <c r="EKH564" s="40"/>
      <c r="EKI564" s="40"/>
      <c r="EKJ564" s="40"/>
      <c r="EKK564" s="40"/>
      <c r="EKL564" s="40"/>
      <c r="EKM564" s="40"/>
      <c r="EKN564" s="40"/>
      <c r="EKO564" s="40"/>
      <c r="EKP564" s="40"/>
      <c r="EKQ564" s="40"/>
      <c r="EKR564" s="40"/>
      <c r="EKS564" s="40"/>
      <c r="EKT564" s="40"/>
      <c r="EKU564" s="40"/>
      <c r="EKV564" s="40"/>
      <c r="EKW564" s="40"/>
      <c r="EKX564" s="40"/>
      <c r="EKY564" s="40"/>
      <c r="EKZ564" s="40"/>
      <c r="ELA564" s="40"/>
      <c r="ELB564" s="40"/>
      <c r="ELC564" s="40"/>
      <c r="ELD564" s="40"/>
      <c r="ELE564" s="40"/>
      <c r="ELF564" s="40"/>
      <c r="ELG564" s="40"/>
      <c r="ELH564" s="40"/>
      <c r="ELI564" s="40"/>
      <c r="ELJ564" s="40"/>
      <c r="ELK564" s="40"/>
      <c r="ELL564" s="40"/>
      <c r="ELM564" s="40"/>
      <c r="ELN564" s="40"/>
      <c r="ELO564" s="40"/>
      <c r="ELP564" s="40"/>
      <c r="ELQ564" s="40"/>
      <c r="ELR564" s="40"/>
      <c r="ELS564" s="40"/>
      <c r="ELT564" s="40"/>
      <c r="ELU564" s="40"/>
      <c r="ELV564" s="40"/>
      <c r="ELW564" s="40"/>
      <c r="ELX564" s="40"/>
      <c r="ELY564" s="40"/>
      <c r="ELZ564" s="40"/>
      <c r="EMA564" s="40"/>
      <c r="EMB564" s="40"/>
      <c r="EMC564" s="40"/>
      <c r="EMD564" s="40"/>
      <c r="EME564" s="40"/>
      <c r="EMF564" s="40"/>
      <c r="EMG564" s="40"/>
      <c r="EMH564" s="40"/>
      <c r="EMI564" s="40"/>
      <c r="EMJ564" s="40"/>
      <c r="EMK564" s="40"/>
      <c r="EML564" s="40"/>
      <c r="EMM564" s="40"/>
      <c r="EMN564" s="40"/>
      <c r="EMO564" s="40"/>
      <c r="EMP564" s="40"/>
      <c r="EMQ564" s="40"/>
      <c r="EMR564" s="40"/>
      <c r="EMS564" s="40"/>
      <c r="EMT564" s="40"/>
      <c r="EMU564" s="40"/>
      <c r="EMV564" s="40"/>
      <c r="EMW564" s="40"/>
      <c r="EMX564" s="40"/>
      <c r="EMY564" s="40"/>
      <c r="EMZ564" s="40"/>
      <c r="ENA564" s="40"/>
      <c r="ENB564" s="40"/>
      <c r="ENC564" s="40"/>
      <c r="END564" s="40"/>
      <c r="ENE564" s="40"/>
      <c r="ENF564" s="40"/>
      <c r="ENG564" s="40"/>
      <c r="ENH564" s="40"/>
      <c r="ENI564" s="40"/>
      <c r="ENJ564" s="40"/>
      <c r="ENK564" s="40"/>
      <c r="ENL564" s="40"/>
      <c r="ENM564" s="40"/>
      <c r="ENN564" s="40"/>
      <c r="ENO564" s="40"/>
      <c r="ENP564" s="40"/>
      <c r="ENQ564" s="40"/>
      <c r="ENR564" s="40"/>
      <c r="ENS564" s="40"/>
      <c r="ENT564" s="40"/>
      <c r="ENU564" s="40"/>
      <c r="ENV564" s="40"/>
      <c r="ENW564" s="40"/>
      <c r="ENX564" s="40"/>
      <c r="ENY564" s="40"/>
      <c r="ENZ564" s="40"/>
      <c r="EOA564" s="40"/>
      <c r="EOB564" s="40"/>
      <c r="EOC564" s="40"/>
      <c r="EOD564" s="40"/>
      <c r="EOE564" s="40"/>
      <c r="EOF564" s="40"/>
      <c r="EOG564" s="40"/>
      <c r="EOH564" s="40"/>
      <c r="EOI564" s="40"/>
      <c r="EOJ564" s="40"/>
      <c r="EOK564" s="40"/>
      <c r="EOL564" s="40"/>
      <c r="EOM564" s="40"/>
      <c r="EON564" s="40"/>
      <c r="EOO564" s="40"/>
      <c r="EOP564" s="40"/>
      <c r="EOQ564" s="40"/>
      <c r="EOR564" s="40"/>
      <c r="EOS564" s="40"/>
      <c r="EOT564" s="40"/>
      <c r="EOU564" s="40"/>
      <c r="EOV564" s="40"/>
      <c r="EOW564" s="40"/>
      <c r="EOX564" s="40"/>
      <c r="EOY564" s="40"/>
      <c r="EOZ564" s="40"/>
      <c r="EPA564" s="40"/>
      <c r="EPB564" s="40"/>
      <c r="EPC564" s="40"/>
      <c r="EPD564" s="40"/>
      <c r="EPE564" s="40"/>
      <c r="EPF564" s="40"/>
      <c r="EPG564" s="40"/>
      <c r="EPH564" s="40"/>
      <c r="EPI564" s="40"/>
      <c r="EPJ564" s="40"/>
      <c r="EPK564" s="40"/>
      <c r="EPL564" s="40"/>
      <c r="EPM564" s="40"/>
      <c r="EPN564" s="40"/>
      <c r="EPO564" s="40"/>
      <c r="EPP564" s="40"/>
      <c r="EPQ564" s="40"/>
      <c r="EPR564" s="40"/>
      <c r="EPS564" s="40"/>
      <c r="EPT564" s="40"/>
      <c r="EPU564" s="40"/>
      <c r="EPV564" s="40"/>
      <c r="EPW564" s="40"/>
      <c r="EPX564" s="40"/>
      <c r="EPY564" s="40"/>
      <c r="EPZ564" s="40"/>
      <c r="EQA564" s="40"/>
      <c r="EQB564" s="40"/>
      <c r="EQC564" s="40"/>
      <c r="EQD564" s="40"/>
      <c r="EQE564" s="40"/>
      <c r="EQF564" s="40"/>
      <c r="EQG564" s="40"/>
      <c r="EQH564" s="40"/>
      <c r="EQI564" s="40"/>
      <c r="EQJ564" s="40"/>
      <c r="EQK564" s="40"/>
      <c r="EQL564" s="40"/>
      <c r="EQM564" s="40"/>
      <c r="EQN564" s="40"/>
      <c r="EQO564" s="40"/>
      <c r="EQP564" s="40"/>
      <c r="EQQ564" s="40"/>
      <c r="EQR564" s="40"/>
      <c r="EQS564" s="40"/>
      <c r="EQT564" s="40"/>
      <c r="EQU564" s="40"/>
      <c r="EQV564" s="40"/>
      <c r="EQW564" s="40"/>
      <c r="EQX564" s="40"/>
      <c r="EQY564" s="40"/>
      <c r="EQZ564" s="40"/>
      <c r="ERA564" s="40"/>
      <c r="ERB564" s="40"/>
      <c r="ERC564" s="40"/>
      <c r="ERD564" s="40"/>
      <c r="ERE564" s="40"/>
      <c r="ERF564" s="40"/>
      <c r="ERG564" s="40"/>
      <c r="ERH564" s="40"/>
      <c r="ERI564" s="40"/>
      <c r="ERJ564" s="40"/>
      <c r="ERK564" s="40"/>
      <c r="ERL564" s="40"/>
      <c r="ERM564" s="40"/>
      <c r="ERN564" s="40"/>
      <c r="ERO564" s="40"/>
      <c r="ERP564" s="40"/>
      <c r="ERQ564" s="40"/>
      <c r="ERR564" s="40"/>
      <c r="ERS564" s="40"/>
      <c r="ERT564" s="40"/>
      <c r="ERU564" s="40"/>
      <c r="ERV564" s="40"/>
      <c r="ERW564" s="40"/>
      <c r="ERX564" s="40"/>
      <c r="ERY564" s="40"/>
      <c r="ERZ564" s="40"/>
      <c r="ESA564" s="40"/>
      <c r="ESB564" s="40"/>
      <c r="ESC564" s="40"/>
      <c r="ESD564" s="40"/>
      <c r="ESE564" s="40"/>
      <c r="ESF564" s="40"/>
      <c r="ESG564" s="40"/>
      <c r="ESH564" s="40"/>
      <c r="ESI564" s="40"/>
      <c r="ESJ564" s="40"/>
      <c r="ESK564" s="40"/>
      <c r="ESL564" s="40"/>
      <c r="ESM564" s="40"/>
      <c r="ESN564" s="40"/>
      <c r="ESO564" s="40"/>
      <c r="ESP564" s="40"/>
      <c r="ESQ564" s="40"/>
      <c r="ESR564" s="40"/>
      <c r="ESS564" s="40"/>
      <c r="EST564" s="40"/>
      <c r="ESU564" s="40"/>
      <c r="ESV564" s="40"/>
      <c r="ESW564" s="40"/>
      <c r="ESX564" s="40"/>
      <c r="ESY564" s="40"/>
      <c r="ESZ564" s="40"/>
      <c r="ETA564" s="40"/>
      <c r="ETB564" s="40"/>
      <c r="ETC564" s="40"/>
      <c r="ETD564" s="40"/>
      <c r="ETE564" s="40"/>
      <c r="ETF564" s="40"/>
      <c r="ETG564" s="40"/>
      <c r="ETH564" s="40"/>
      <c r="ETI564" s="40"/>
      <c r="ETJ564" s="40"/>
      <c r="ETK564" s="40"/>
      <c r="ETL564" s="40"/>
      <c r="ETM564" s="40"/>
      <c r="ETN564" s="40"/>
      <c r="ETO564" s="40"/>
      <c r="ETP564" s="40"/>
      <c r="ETQ564" s="40"/>
      <c r="ETR564" s="40"/>
      <c r="ETS564" s="40"/>
      <c r="ETT564" s="40"/>
      <c r="ETU564" s="40"/>
      <c r="ETV564" s="40"/>
      <c r="ETW564" s="40"/>
      <c r="ETX564" s="40"/>
      <c r="ETY564" s="40"/>
      <c r="ETZ564" s="40"/>
      <c r="EUA564" s="40"/>
      <c r="EUB564" s="40"/>
      <c r="EUC564" s="40"/>
      <c r="EUD564" s="40"/>
      <c r="EUE564" s="40"/>
      <c r="EUF564" s="40"/>
      <c r="EUG564" s="40"/>
      <c r="EUH564" s="40"/>
      <c r="EUI564" s="40"/>
      <c r="EUJ564" s="40"/>
      <c r="EUK564" s="40"/>
      <c r="EUL564" s="40"/>
      <c r="EUM564" s="40"/>
      <c r="EUN564" s="40"/>
      <c r="EUO564" s="40"/>
      <c r="EUP564" s="40"/>
      <c r="EUQ564" s="40"/>
      <c r="EUR564" s="40"/>
      <c r="EUS564" s="40"/>
      <c r="EUT564" s="40"/>
      <c r="EUU564" s="40"/>
      <c r="EUV564" s="40"/>
      <c r="EUW564" s="40"/>
      <c r="EUX564" s="40"/>
      <c r="EUY564" s="40"/>
      <c r="EUZ564" s="40"/>
      <c r="EVA564" s="40"/>
      <c r="EVB564" s="40"/>
      <c r="EVC564" s="40"/>
      <c r="EVD564" s="40"/>
      <c r="EVE564" s="40"/>
      <c r="EVF564" s="40"/>
      <c r="EVG564" s="40"/>
      <c r="EVH564" s="40"/>
      <c r="EVI564" s="40"/>
      <c r="EVJ564" s="40"/>
      <c r="EVK564" s="40"/>
      <c r="EVL564" s="40"/>
      <c r="EVM564" s="40"/>
      <c r="EVN564" s="40"/>
      <c r="EVO564" s="40"/>
      <c r="EVP564" s="40"/>
      <c r="EVQ564" s="40"/>
      <c r="EVR564" s="40"/>
      <c r="EVS564" s="40"/>
      <c r="EVT564" s="40"/>
      <c r="EVU564" s="40"/>
      <c r="EVV564" s="40"/>
      <c r="EVW564" s="40"/>
      <c r="EVX564" s="40"/>
      <c r="EVY564" s="40"/>
      <c r="EVZ564" s="40"/>
      <c r="EWA564" s="40"/>
      <c r="EWB564" s="40"/>
      <c r="EWC564" s="40"/>
      <c r="EWD564" s="40"/>
      <c r="EWE564" s="40"/>
      <c r="EWF564" s="40"/>
      <c r="EWG564" s="40"/>
      <c r="EWH564" s="40"/>
      <c r="EWI564" s="40"/>
      <c r="EWJ564" s="40"/>
      <c r="EWK564" s="40"/>
      <c r="EWL564" s="40"/>
      <c r="EWM564" s="40"/>
      <c r="EWN564" s="40"/>
      <c r="EWO564" s="40"/>
      <c r="EWP564" s="40"/>
      <c r="EWQ564" s="40"/>
      <c r="EWR564" s="40"/>
      <c r="EWS564" s="40"/>
      <c r="EWT564" s="40"/>
      <c r="EWU564" s="40"/>
      <c r="EWV564" s="40"/>
      <c r="EWW564" s="40"/>
      <c r="EWX564" s="40"/>
      <c r="EWY564" s="40"/>
      <c r="EWZ564" s="40"/>
      <c r="EXA564" s="40"/>
      <c r="EXB564" s="40"/>
      <c r="EXC564" s="40"/>
      <c r="EXD564" s="40"/>
      <c r="EXE564" s="40"/>
      <c r="EXF564" s="40"/>
      <c r="EXG564" s="40"/>
      <c r="EXH564" s="40"/>
      <c r="EXI564" s="40"/>
      <c r="EXJ564" s="40"/>
      <c r="EXK564" s="40"/>
      <c r="EXL564" s="40"/>
      <c r="EXM564" s="40"/>
      <c r="EXN564" s="40"/>
      <c r="EXO564" s="40"/>
      <c r="EXP564" s="40"/>
      <c r="EXQ564" s="40"/>
      <c r="EXR564" s="40"/>
      <c r="EXS564" s="40"/>
      <c r="EXT564" s="40"/>
      <c r="EXU564" s="40"/>
      <c r="EXV564" s="40"/>
      <c r="EXW564" s="40"/>
      <c r="EXX564" s="40"/>
      <c r="EXY564" s="40"/>
      <c r="EXZ564" s="40"/>
      <c r="EYA564" s="40"/>
      <c r="EYB564" s="40"/>
      <c r="EYC564" s="40"/>
      <c r="EYD564" s="40"/>
      <c r="EYE564" s="40"/>
      <c r="EYF564" s="40"/>
      <c r="EYG564" s="40"/>
      <c r="EYH564" s="40"/>
      <c r="EYI564" s="40"/>
      <c r="EYJ564" s="40"/>
      <c r="EYK564" s="40"/>
      <c r="EYL564" s="40"/>
      <c r="EYM564" s="40"/>
      <c r="EYN564" s="40"/>
      <c r="EYO564" s="40"/>
      <c r="EYP564" s="40"/>
      <c r="EYQ564" s="40"/>
      <c r="EYR564" s="40"/>
      <c r="EYS564" s="40"/>
      <c r="EYT564" s="40"/>
      <c r="EYU564" s="40"/>
      <c r="EYV564" s="40"/>
      <c r="EYW564" s="40"/>
      <c r="EYX564" s="40"/>
      <c r="EYY564" s="40"/>
      <c r="EYZ564" s="40"/>
      <c r="EZA564" s="40"/>
      <c r="EZB564" s="40"/>
      <c r="EZC564" s="40"/>
      <c r="EZD564" s="40"/>
      <c r="EZE564" s="40"/>
      <c r="EZF564" s="40"/>
      <c r="EZG564" s="40"/>
      <c r="EZH564" s="40"/>
      <c r="EZI564" s="40"/>
      <c r="EZJ564" s="40"/>
      <c r="EZK564" s="40"/>
      <c r="EZL564" s="40"/>
      <c r="EZM564" s="40"/>
      <c r="EZN564" s="40"/>
      <c r="EZO564" s="40"/>
      <c r="EZP564" s="40"/>
      <c r="EZQ564" s="40"/>
      <c r="EZR564" s="40"/>
      <c r="EZS564" s="40"/>
      <c r="EZT564" s="40"/>
      <c r="EZU564" s="40"/>
      <c r="EZV564" s="40"/>
      <c r="EZW564" s="40"/>
      <c r="EZX564" s="40"/>
      <c r="EZY564" s="40"/>
      <c r="EZZ564" s="40"/>
      <c r="FAA564" s="40"/>
      <c r="FAB564" s="40"/>
      <c r="FAC564" s="40"/>
      <c r="FAD564" s="40"/>
      <c r="FAE564" s="40"/>
      <c r="FAF564" s="40"/>
      <c r="FAG564" s="40"/>
      <c r="FAH564" s="40"/>
      <c r="FAI564" s="40"/>
      <c r="FAJ564" s="40"/>
      <c r="FAK564" s="40"/>
      <c r="FAL564" s="40"/>
      <c r="FAM564" s="40"/>
      <c r="FAN564" s="40"/>
      <c r="FAO564" s="40"/>
      <c r="FAP564" s="40"/>
      <c r="FAQ564" s="40"/>
      <c r="FAR564" s="40"/>
      <c r="FAS564" s="40"/>
      <c r="FAT564" s="40"/>
      <c r="FAU564" s="40"/>
      <c r="FAV564" s="40"/>
      <c r="FAW564" s="40"/>
      <c r="FAX564" s="40"/>
      <c r="FAY564" s="40"/>
      <c r="FAZ564" s="40"/>
      <c r="FBA564" s="40"/>
      <c r="FBB564" s="40"/>
      <c r="FBC564" s="40"/>
      <c r="FBD564" s="40"/>
      <c r="FBE564" s="40"/>
      <c r="FBF564" s="40"/>
      <c r="FBG564" s="40"/>
      <c r="FBH564" s="40"/>
      <c r="FBI564" s="40"/>
      <c r="FBJ564" s="40"/>
      <c r="FBK564" s="40"/>
      <c r="FBL564" s="40"/>
      <c r="FBM564" s="40"/>
      <c r="FBN564" s="40"/>
      <c r="FBO564" s="40"/>
      <c r="FBP564" s="40"/>
      <c r="FBQ564" s="40"/>
      <c r="FBR564" s="40"/>
      <c r="FBS564" s="40"/>
      <c r="FBT564" s="40"/>
      <c r="FBU564" s="40"/>
      <c r="FBV564" s="40"/>
      <c r="FBW564" s="40"/>
      <c r="FBX564" s="40"/>
      <c r="FBY564" s="40"/>
      <c r="FBZ564" s="40"/>
      <c r="FCA564" s="40"/>
      <c r="FCB564" s="40"/>
      <c r="FCC564" s="40"/>
      <c r="FCD564" s="40"/>
      <c r="FCE564" s="40"/>
      <c r="FCF564" s="40"/>
      <c r="FCG564" s="40"/>
      <c r="FCH564" s="40"/>
      <c r="FCI564" s="40"/>
      <c r="FCJ564" s="40"/>
      <c r="FCK564" s="40"/>
      <c r="FCL564" s="40"/>
      <c r="FCM564" s="40"/>
      <c r="FCN564" s="40"/>
      <c r="FCO564" s="40"/>
      <c r="FCP564" s="40"/>
      <c r="FCQ564" s="40"/>
      <c r="FCR564" s="40"/>
      <c r="FCS564" s="40"/>
      <c r="FCT564" s="40"/>
      <c r="FCU564" s="40"/>
      <c r="FCV564" s="40"/>
      <c r="FCW564" s="40"/>
      <c r="FCX564" s="40"/>
      <c r="FCY564" s="40"/>
      <c r="FCZ564" s="40"/>
      <c r="FDA564" s="40"/>
      <c r="FDB564" s="40"/>
      <c r="FDC564" s="40"/>
      <c r="FDD564" s="40"/>
      <c r="FDE564" s="40"/>
      <c r="FDF564" s="40"/>
      <c r="FDG564" s="40"/>
      <c r="FDH564" s="40"/>
      <c r="FDI564" s="40"/>
      <c r="FDJ564" s="40"/>
      <c r="FDK564" s="40"/>
      <c r="FDL564" s="40"/>
      <c r="FDM564" s="40"/>
      <c r="FDN564" s="40"/>
      <c r="FDO564" s="40"/>
      <c r="FDP564" s="40"/>
      <c r="FDQ564" s="40"/>
      <c r="FDR564" s="40"/>
      <c r="FDS564" s="40"/>
      <c r="FDT564" s="40"/>
      <c r="FDU564" s="40"/>
      <c r="FDV564" s="40"/>
      <c r="FDW564" s="40"/>
      <c r="FDX564" s="40"/>
      <c r="FDY564" s="40"/>
      <c r="FDZ564" s="40"/>
      <c r="FEA564" s="40"/>
      <c r="FEB564" s="40"/>
      <c r="FEC564" s="40"/>
      <c r="FED564" s="40"/>
      <c r="FEE564" s="40"/>
      <c r="FEF564" s="40"/>
      <c r="FEG564" s="40"/>
      <c r="FEH564" s="40"/>
      <c r="FEI564" s="40"/>
      <c r="FEJ564" s="40"/>
      <c r="FEK564" s="40"/>
      <c r="FEL564" s="40"/>
      <c r="FEM564" s="40"/>
      <c r="FEN564" s="40"/>
      <c r="FEO564" s="40"/>
      <c r="FEP564" s="40"/>
      <c r="FEQ564" s="40"/>
      <c r="FER564" s="40"/>
      <c r="FES564" s="40"/>
      <c r="FET564" s="40"/>
      <c r="FEU564" s="40"/>
      <c r="FEV564" s="40"/>
      <c r="FEW564" s="40"/>
      <c r="FEX564" s="40"/>
      <c r="FEY564" s="40"/>
      <c r="FEZ564" s="40"/>
      <c r="FFA564" s="40"/>
      <c r="FFB564" s="40"/>
      <c r="FFC564" s="40"/>
      <c r="FFD564" s="40"/>
      <c r="FFE564" s="40"/>
      <c r="FFF564" s="40"/>
      <c r="FFG564" s="40"/>
      <c r="FFH564" s="40"/>
      <c r="FFI564" s="40"/>
      <c r="FFJ564" s="40"/>
      <c r="FFK564" s="40"/>
      <c r="FFL564" s="40"/>
      <c r="FFM564" s="40"/>
      <c r="FFN564" s="40"/>
      <c r="FFO564" s="40"/>
      <c r="FFP564" s="40"/>
      <c r="FFQ564" s="40"/>
      <c r="FFR564" s="40"/>
      <c r="FFS564" s="40"/>
      <c r="FFT564" s="40"/>
      <c r="FFU564" s="40"/>
      <c r="FFV564" s="40"/>
      <c r="FFW564" s="40"/>
      <c r="FFX564" s="40"/>
      <c r="FFY564" s="40"/>
      <c r="FFZ564" s="40"/>
      <c r="FGA564" s="40"/>
      <c r="FGB564" s="40"/>
      <c r="FGC564" s="40"/>
      <c r="FGD564" s="40"/>
      <c r="FGE564" s="40"/>
      <c r="FGF564" s="40"/>
      <c r="FGG564" s="40"/>
      <c r="FGH564" s="40"/>
      <c r="FGI564" s="40"/>
      <c r="FGJ564" s="40"/>
      <c r="FGK564" s="40"/>
      <c r="FGL564" s="40"/>
      <c r="FGM564" s="40"/>
      <c r="FGN564" s="40"/>
      <c r="FGO564" s="40"/>
      <c r="FGP564" s="40"/>
      <c r="FGQ564" s="40"/>
      <c r="FGR564" s="40"/>
      <c r="FGS564" s="40"/>
      <c r="FGT564" s="40"/>
      <c r="FGU564" s="40"/>
      <c r="FGV564" s="40"/>
      <c r="FGW564" s="40"/>
      <c r="FGX564" s="40"/>
      <c r="FGY564" s="40"/>
      <c r="FGZ564" s="40"/>
      <c r="FHA564" s="40"/>
      <c r="FHB564" s="40"/>
      <c r="FHC564" s="40"/>
      <c r="FHD564" s="40"/>
      <c r="FHE564" s="40"/>
      <c r="FHF564" s="40"/>
      <c r="FHG564" s="40"/>
      <c r="FHH564" s="40"/>
      <c r="FHI564" s="40"/>
      <c r="FHJ564" s="40"/>
      <c r="FHK564" s="40"/>
      <c r="FHL564" s="40"/>
      <c r="FHM564" s="40"/>
      <c r="FHN564" s="40"/>
      <c r="FHO564" s="40"/>
      <c r="FHP564" s="40"/>
      <c r="FHQ564" s="40"/>
      <c r="FHR564" s="40"/>
      <c r="FHS564" s="40"/>
      <c r="FHT564" s="40"/>
      <c r="FHU564" s="40"/>
      <c r="FHV564" s="40"/>
      <c r="FHW564" s="40"/>
      <c r="FHX564" s="40"/>
      <c r="FHY564" s="40"/>
      <c r="FHZ564" s="40"/>
      <c r="FIA564" s="40"/>
      <c r="FIB564" s="40"/>
      <c r="FIC564" s="40"/>
      <c r="FID564" s="40"/>
      <c r="FIE564" s="40"/>
      <c r="FIF564" s="40"/>
      <c r="FIG564" s="40"/>
      <c r="FIH564" s="40"/>
      <c r="FII564" s="40"/>
      <c r="FIJ564" s="40"/>
      <c r="FIK564" s="40"/>
      <c r="FIL564" s="40"/>
      <c r="FIM564" s="40"/>
      <c r="FIN564" s="40"/>
      <c r="FIO564" s="40"/>
      <c r="FIP564" s="40"/>
      <c r="FIQ564" s="40"/>
      <c r="FIR564" s="40"/>
      <c r="FIS564" s="40"/>
      <c r="FIT564" s="40"/>
      <c r="FIU564" s="40"/>
      <c r="FIV564" s="40"/>
      <c r="FIW564" s="40"/>
      <c r="FIX564" s="40"/>
      <c r="FIY564" s="40"/>
      <c r="FIZ564" s="40"/>
      <c r="FJA564" s="40"/>
      <c r="FJB564" s="40"/>
      <c r="FJC564" s="40"/>
      <c r="FJD564" s="40"/>
      <c r="FJE564" s="40"/>
      <c r="FJF564" s="40"/>
      <c r="FJG564" s="40"/>
      <c r="FJH564" s="40"/>
      <c r="FJI564" s="40"/>
      <c r="FJJ564" s="40"/>
      <c r="FJK564" s="40"/>
      <c r="FJL564" s="40"/>
      <c r="FJM564" s="40"/>
      <c r="FJN564" s="40"/>
      <c r="FJO564" s="40"/>
      <c r="FJP564" s="40"/>
      <c r="FJQ564" s="40"/>
      <c r="FJR564" s="40"/>
      <c r="FJS564" s="40"/>
      <c r="FJT564" s="40"/>
      <c r="FJU564" s="40"/>
      <c r="FJV564" s="40"/>
      <c r="FJW564" s="40"/>
      <c r="FJX564" s="40"/>
      <c r="FJY564" s="40"/>
      <c r="FJZ564" s="40"/>
      <c r="FKA564" s="40"/>
      <c r="FKB564" s="40"/>
      <c r="FKC564" s="40"/>
      <c r="FKD564" s="40"/>
      <c r="FKE564" s="40"/>
      <c r="FKF564" s="40"/>
      <c r="FKG564" s="40"/>
      <c r="FKH564" s="40"/>
      <c r="FKI564" s="40"/>
      <c r="FKJ564" s="40"/>
      <c r="FKK564" s="40"/>
      <c r="FKL564" s="40"/>
      <c r="FKM564" s="40"/>
      <c r="FKN564" s="40"/>
      <c r="FKO564" s="40"/>
      <c r="FKP564" s="40"/>
      <c r="FKQ564" s="40"/>
      <c r="FKR564" s="40"/>
      <c r="FKS564" s="40"/>
      <c r="FKT564" s="40"/>
      <c r="FKU564" s="40"/>
      <c r="FKV564" s="40"/>
      <c r="FKW564" s="40"/>
      <c r="FKX564" s="40"/>
      <c r="FKY564" s="40"/>
      <c r="FKZ564" s="40"/>
      <c r="FLA564" s="40"/>
      <c r="FLB564" s="40"/>
      <c r="FLC564" s="40"/>
      <c r="FLD564" s="40"/>
      <c r="FLE564" s="40"/>
      <c r="FLF564" s="40"/>
      <c r="FLG564" s="40"/>
      <c r="FLH564" s="40"/>
      <c r="FLI564" s="40"/>
      <c r="FLJ564" s="40"/>
      <c r="FLK564" s="40"/>
      <c r="FLL564" s="40"/>
      <c r="FLM564" s="40"/>
      <c r="FLN564" s="40"/>
      <c r="FLO564" s="40"/>
      <c r="FLP564" s="40"/>
      <c r="FLQ564" s="40"/>
      <c r="FLR564" s="40"/>
      <c r="FLS564" s="40"/>
      <c r="FLT564" s="40"/>
      <c r="FLU564" s="40"/>
      <c r="FLV564" s="40"/>
      <c r="FLW564" s="40"/>
      <c r="FLX564" s="40"/>
      <c r="FLY564" s="40"/>
      <c r="FLZ564" s="40"/>
      <c r="FMA564" s="40"/>
      <c r="FMB564" s="40"/>
      <c r="FMC564" s="40"/>
      <c r="FMD564" s="40"/>
      <c r="FME564" s="40"/>
      <c r="FMF564" s="40"/>
      <c r="FMG564" s="40"/>
      <c r="FMH564" s="40"/>
      <c r="FMI564" s="40"/>
      <c r="FMJ564" s="40"/>
      <c r="FMK564" s="40"/>
      <c r="FML564" s="40"/>
      <c r="FMM564" s="40"/>
      <c r="FMN564" s="40"/>
      <c r="FMO564" s="40"/>
      <c r="FMP564" s="40"/>
      <c r="FMQ564" s="40"/>
      <c r="FMR564" s="40"/>
      <c r="FMS564" s="40"/>
      <c r="FMT564" s="40"/>
      <c r="FMU564" s="40"/>
      <c r="FMV564" s="40"/>
      <c r="FMW564" s="40"/>
      <c r="FMX564" s="40"/>
      <c r="FMY564" s="40"/>
      <c r="FMZ564" s="40"/>
      <c r="FNA564" s="40"/>
      <c r="FNB564" s="40"/>
      <c r="FNC564" s="40"/>
      <c r="FND564" s="40"/>
      <c r="FNE564" s="40"/>
      <c r="FNF564" s="40"/>
      <c r="FNG564" s="40"/>
      <c r="FNH564" s="40"/>
      <c r="FNI564" s="40"/>
      <c r="FNJ564" s="40"/>
      <c r="FNK564" s="40"/>
      <c r="FNL564" s="40"/>
      <c r="FNM564" s="40"/>
      <c r="FNN564" s="40"/>
      <c r="FNO564" s="40"/>
      <c r="FNP564" s="40"/>
      <c r="FNQ564" s="40"/>
      <c r="FNR564" s="40"/>
      <c r="FNS564" s="40"/>
      <c r="FNT564" s="40"/>
      <c r="FNU564" s="40"/>
      <c r="FNV564" s="40"/>
      <c r="FNW564" s="40"/>
      <c r="FNX564" s="40"/>
      <c r="FNY564" s="40"/>
      <c r="FNZ564" s="40"/>
      <c r="FOA564" s="40"/>
      <c r="FOB564" s="40"/>
      <c r="FOC564" s="40"/>
      <c r="FOD564" s="40"/>
      <c r="FOE564" s="40"/>
      <c r="FOF564" s="40"/>
      <c r="FOG564" s="40"/>
      <c r="FOH564" s="40"/>
      <c r="FOI564" s="40"/>
      <c r="FOJ564" s="40"/>
      <c r="FOK564" s="40"/>
      <c r="FOL564" s="40"/>
      <c r="FOM564" s="40"/>
      <c r="FON564" s="40"/>
      <c r="FOO564" s="40"/>
      <c r="FOP564" s="40"/>
      <c r="FOQ564" s="40"/>
      <c r="FOR564" s="40"/>
      <c r="FOS564" s="40"/>
      <c r="FOT564" s="40"/>
      <c r="FOU564" s="40"/>
      <c r="FOV564" s="40"/>
      <c r="FOW564" s="40"/>
      <c r="FOX564" s="40"/>
      <c r="FOY564" s="40"/>
      <c r="FOZ564" s="40"/>
      <c r="FPA564" s="40"/>
      <c r="FPB564" s="40"/>
      <c r="FPC564" s="40"/>
      <c r="FPD564" s="40"/>
      <c r="FPE564" s="40"/>
      <c r="FPF564" s="40"/>
      <c r="FPG564" s="40"/>
      <c r="FPH564" s="40"/>
      <c r="FPI564" s="40"/>
      <c r="FPJ564" s="40"/>
      <c r="FPK564" s="40"/>
      <c r="FPL564" s="40"/>
      <c r="FPM564" s="40"/>
      <c r="FPN564" s="40"/>
      <c r="FPO564" s="40"/>
      <c r="FPP564" s="40"/>
      <c r="FPQ564" s="40"/>
      <c r="FPR564" s="40"/>
      <c r="FPS564" s="40"/>
      <c r="FPT564" s="40"/>
      <c r="FPU564" s="40"/>
      <c r="FPV564" s="40"/>
      <c r="FPW564" s="40"/>
      <c r="FPX564" s="40"/>
      <c r="FPY564" s="40"/>
      <c r="FPZ564" s="40"/>
      <c r="FQA564" s="40"/>
      <c r="FQB564" s="40"/>
      <c r="FQC564" s="40"/>
      <c r="FQD564" s="40"/>
      <c r="FQE564" s="40"/>
      <c r="FQF564" s="40"/>
      <c r="FQG564" s="40"/>
      <c r="FQH564" s="40"/>
      <c r="FQI564" s="40"/>
      <c r="FQJ564" s="40"/>
      <c r="FQK564" s="40"/>
      <c r="FQL564" s="40"/>
      <c r="FQM564" s="40"/>
      <c r="FQN564" s="40"/>
      <c r="FQO564" s="40"/>
      <c r="FQP564" s="40"/>
      <c r="FQQ564" s="40"/>
      <c r="FQR564" s="40"/>
      <c r="FQS564" s="40"/>
      <c r="FQT564" s="40"/>
      <c r="FQU564" s="40"/>
      <c r="FQV564" s="40"/>
      <c r="FQW564" s="40"/>
      <c r="FQX564" s="40"/>
      <c r="FQY564" s="40"/>
      <c r="FQZ564" s="40"/>
      <c r="FRA564" s="40"/>
      <c r="FRB564" s="40"/>
      <c r="FRC564" s="40"/>
      <c r="FRD564" s="40"/>
      <c r="FRE564" s="40"/>
      <c r="FRF564" s="40"/>
      <c r="FRG564" s="40"/>
      <c r="FRH564" s="40"/>
      <c r="FRI564" s="40"/>
      <c r="FRJ564" s="40"/>
      <c r="FRK564" s="40"/>
      <c r="FRL564" s="40"/>
      <c r="FRM564" s="40"/>
      <c r="FRN564" s="40"/>
      <c r="FRO564" s="40"/>
      <c r="FRP564" s="40"/>
      <c r="FRQ564" s="40"/>
      <c r="FRR564" s="40"/>
      <c r="FRS564" s="40"/>
      <c r="FRT564" s="40"/>
      <c r="FRU564" s="40"/>
      <c r="FRV564" s="40"/>
      <c r="FRW564" s="40"/>
      <c r="FRX564" s="40"/>
      <c r="FRY564" s="40"/>
      <c r="FRZ564" s="40"/>
      <c r="FSA564" s="40"/>
      <c r="FSB564" s="40"/>
      <c r="FSC564" s="40"/>
      <c r="FSD564" s="40"/>
      <c r="FSE564" s="40"/>
      <c r="FSF564" s="40"/>
      <c r="FSG564" s="40"/>
      <c r="FSH564" s="40"/>
      <c r="FSI564" s="40"/>
      <c r="FSJ564" s="40"/>
      <c r="FSK564" s="40"/>
      <c r="FSL564" s="40"/>
      <c r="FSM564" s="40"/>
      <c r="FSN564" s="40"/>
      <c r="FSO564" s="40"/>
      <c r="FSP564" s="40"/>
      <c r="FSQ564" s="40"/>
      <c r="FSR564" s="40"/>
      <c r="FSS564" s="40"/>
      <c r="FST564" s="40"/>
      <c r="FSU564" s="40"/>
      <c r="FSV564" s="40"/>
      <c r="FSW564" s="40"/>
      <c r="FSX564" s="40"/>
      <c r="FSY564" s="40"/>
      <c r="FSZ564" s="40"/>
      <c r="FTA564" s="40"/>
      <c r="FTB564" s="40"/>
      <c r="FTC564" s="40"/>
      <c r="FTD564" s="40"/>
      <c r="FTE564" s="40"/>
      <c r="FTF564" s="40"/>
      <c r="FTG564" s="40"/>
      <c r="FTH564" s="40"/>
      <c r="FTI564" s="40"/>
      <c r="FTJ564" s="40"/>
      <c r="FTK564" s="40"/>
      <c r="FTL564" s="40"/>
      <c r="FTM564" s="40"/>
      <c r="FTN564" s="40"/>
      <c r="FTO564" s="40"/>
      <c r="FTP564" s="40"/>
      <c r="FTQ564" s="40"/>
      <c r="FTR564" s="40"/>
      <c r="FTS564" s="40"/>
      <c r="FTT564" s="40"/>
      <c r="FTU564" s="40"/>
      <c r="FTV564" s="40"/>
      <c r="FTW564" s="40"/>
      <c r="FTX564" s="40"/>
      <c r="FTY564" s="40"/>
      <c r="FTZ564" s="40"/>
      <c r="FUA564" s="40"/>
      <c r="FUB564" s="40"/>
      <c r="FUC564" s="40"/>
      <c r="FUD564" s="40"/>
      <c r="FUE564" s="40"/>
      <c r="FUF564" s="40"/>
      <c r="FUG564" s="40"/>
      <c r="FUH564" s="40"/>
      <c r="FUI564" s="40"/>
      <c r="FUJ564" s="40"/>
      <c r="FUK564" s="40"/>
      <c r="FUL564" s="40"/>
      <c r="FUM564" s="40"/>
      <c r="FUN564" s="40"/>
      <c r="FUO564" s="40"/>
      <c r="FUP564" s="40"/>
      <c r="FUQ564" s="40"/>
      <c r="FUR564" s="40"/>
      <c r="FUS564" s="40"/>
      <c r="FUT564" s="40"/>
      <c r="FUU564" s="40"/>
      <c r="FUV564" s="40"/>
      <c r="FUW564" s="40"/>
      <c r="FUX564" s="40"/>
      <c r="FUY564" s="40"/>
      <c r="FUZ564" s="40"/>
      <c r="FVA564" s="40"/>
      <c r="FVB564" s="40"/>
      <c r="FVC564" s="40"/>
      <c r="FVD564" s="40"/>
      <c r="FVE564" s="40"/>
      <c r="FVF564" s="40"/>
      <c r="FVG564" s="40"/>
      <c r="FVH564" s="40"/>
      <c r="FVI564" s="40"/>
      <c r="FVJ564" s="40"/>
      <c r="FVK564" s="40"/>
      <c r="FVL564" s="40"/>
      <c r="FVM564" s="40"/>
      <c r="FVN564" s="40"/>
      <c r="FVO564" s="40"/>
      <c r="FVP564" s="40"/>
      <c r="FVQ564" s="40"/>
      <c r="FVR564" s="40"/>
      <c r="FVS564" s="40"/>
      <c r="FVT564" s="40"/>
      <c r="FVU564" s="40"/>
      <c r="FVV564" s="40"/>
      <c r="FVW564" s="40"/>
      <c r="FVX564" s="40"/>
      <c r="FVY564" s="40"/>
      <c r="FVZ564" s="40"/>
      <c r="FWA564" s="40"/>
      <c r="FWB564" s="40"/>
      <c r="FWC564" s="40"/>
      <c r="FWD564" s="40"/>
      <c r="FWE564" s="40"/>
      <c r="FWF564" s="40"/>
      <c r="FWG564" s="40"/>
      <c r="FWH564" s="40"/>
      <c r="FWI564" s="40"/>
      <c r="FWJ564" s="40"/>
      <c r="FWK564" s="40"/>
      <c r="FWL564" s="40"/>
      <c r="FWM564" s="40"/>
      <c r="FWN564" s="40"/>
      <c r="FWO564" s="40"/>
      <c r="FWP564" s="40"/>
      <c r="FWQ564" s="40"/>
      <c r="FWR564" s="40"/>
      <c r="FWS564" s="40"/>
      <c r="FWT564" s="40"/>
      <c r="FWU564" s="40"/>
      <c r="FWV564" s="40"/>
      <c r="FWW564" s="40"/>
      <c r="FWX564" s="40"/>
      <c r="FWY564" s="40"/>
      <c r="FWZ564" s="40"/>
      <c r="FXA564" s="40"/>
      <c r="FXB564" s="40"/>
      <c r="FXC564" s="40"/>
      <c r="FXD564" s="40"/>
      <c r="FXE564" s="40"/>
      <c r="FXF564" s="40"/>
      <c r="FXG564" s="40"/>
      <c r="FXH564" s="40"/>
      <c r="FXI564" s="40"/>
      <c r="FXJ564" s="40"/>
      <c r="FXK564" s="40"/>
      <c r="FXL564" s="40"/>
      <c r="FXM564" s="40"/>
      <c r="FXN564" s="40"/>
      <c r="FXO564" s="40"/>
      <c r="FXP564" s="40"/>
      <c r="FXQ564" s="40"/>
      <c r="FXR564" s="40"/>
      <c r="FXS564" s="40"/>
      <c r="FXT564" s="40"/>
      <c r="FXU564" s="40"/>
      <c r="FXV564" s="40"/>
      <c r="FXW564" s="40"/>
      <c r="FXX564" s="40"/>
      <c r="FXY564" s="40"/>
      <c r="FXZ564" s="40"/>
      <c r="FYA564" s="40"/>
      <c r="FYB564" s="40"/>
      <c r="FYC564" s="40"/>
      <c r="FYD564" s="40"/>
      <c r="FYE564" s="40"/>
      <c r="FYF564" s="40"/>
      <c r="FYG564" s="40"/>
      <c r="FYH564" s="40"/>
      <c r="FYI564" s="40"/>
      <c r="FYJ564" s="40"/>
      <c r="FYK564" s="40"/>
      <c r="FYL564" s="40"/>
      <c r="FYM564" s="40"/>
      <c r="FYN564" s="40"/>
      <c r="FYO564" s="40"/>
      <c r="FYP564" s="40"/>
      <c r="FYQ564" s="40"/>
      <c r="FYR564" s="40"/>
      <c r="FYS564" s="40"/>
      <c r="FYT564" s="40"/>
      <c r="FYU564" s="40"/>
      <c r="FYV564" s="40"/>
      <c r="FYW564" s="40"/>
      <c r="FYX564" s="40"/>
      <c r="FYY564" s="40"/>
      <c r="FYZ564" s="40"/>
      <c r="FZA564" s="40"/>
      <c r="FZB564" s="40"/>
      <c r="FZC564" s="40"/>
      <c r="FZD564" s="40"/>
      <c r="FZE564" s="40"/>
      <c r="FZF564" s="40"/>
      <c r="FZG564" s="40"/>
      <c r="FZH564" s="40"/>
      <c r="FZI564" s="40"/>
      <c r="FZJ564" s="40"/>
      <c r="FZK564" s="40"/>
      <c r="FZL564" s="40"/>
      <c r="FZM564" s="40"/>
      <c r="FZN564" s="40"/>
      <c r="FZO564" s="40"/>
      <c r="FZP564" s="40"/>
      <c r="FZQ564" s="40"/>
      <c r="FZR564" s="40"/>
      <c r="FZS564" s="40"/>
      <c r="FZT564" s="40"/>
      <c r="FZU564" s="40"/>
      <c r="FZV564" s="40"/>
      <c r="FZW564" s="40"/>
      <c r="FZX564" s="40"/>
      <c r="FZY564" s="40"/>
      <c r="FZZ564" s="40"/>
      <c r="GAA564" s="40"/>
      <c r="GAB564" s="40"/>
      <c r="GAC564" s="40"/>
      <c r="GAD564" s="40"/>
      <c r="GAE564" s="40"/>
      <c r="GAF564" s="40"/>
      <c r="GAG564" s="40"/>
      <c r="GAH564" s="40"/>
      <c r="GAI564" s="40"/>
      <c r="GAJ564" s="40"/>
      <c r="GAK564" s="40"/>
      <c r="GAL564" s="40"/>
      <c r="GAM564" s="40"/>
      <c r="GAN564" s="40"/>
      <c r="GAO564" s="40"/>
      <c r="GAP564" s="40"/>
      <c r="GAQ564" s="40"/>
      <c r="GAR564" s="40"/>
      <c r="GAS564" s="40"/>
      <c r="GAT564" s="40"/>
      <c r="GAU564" s="40"/>
      <c r="GAV564" s="40"/>
      <c r="GAW564" s="40"/>
      <c r="GAX564" s="40"/>
      <c r="GAY564" s="40"/>
      <c r="GAZ564" s="40"/>
      <c r="GBA564" s="40"/>
      <c r="GBB564" s="40"/>
      <c r="GBC564" s="40"/>
      <c r="GBD564" s="40"/>
      <c r="GBE564" s="40"/>
      <c r="GBF564" s="40"/>
      <c r="GBG564" s="40"/>
      <c r="GBH564" s="40"/>
      <c r="GBI564" s="40"/>
      <c r="GBJ564" s="40"/>
      <c r="GBK564" s="40"/>
      <c r="GBL564" s="40"/>
      <c r="GBM564" s="40"/>
      <c r="GBN564" s="40"/>
      <c r="GBO564" s="40"/>
      <c r="GBP564" s="40"/>
      <c r="GBQ564" s="40"/>
      <c r="GBR564" s="40"/>
      <c r="GBS564" s="40"/>
      <c r="GBT564" s="40"/>
      <c r="GBU564" s="40"/>
      <c r="GBV564" s="40"/>
      <c r="GBW564" s="40"/>
      <c r="GBX564" s="40"/>
      <c r="GBY564" s="40"/>
      <c r="GBZ564" s="40"/>
      <c r="GCA564" s="40"/>
      <c r="GCB564" s="40"/>
      <c r="GCC564" s="40"/>
      <c r="GCD564" s="40"/>
      <c r="GCE564" s="40"/>
      <c r="GCF564" s="40"/>
      <c r="GCG564" s="40"/>
      <c r="GCH564" s="40"/>
      <c r="GCI564" s="40"/>
      <c r="GCJ564" s="40"/>
      <c r="GCK564" s="40"/>
      <c r="GCL564" s="40"/>
      <c r="GCM564" s="40"/>
      <c r="GCN564" s="40"/>
      <c r="GCO564" s="40"/>
      <c r="GCP564" s="40"/>
      <c r="GCQ564" s="40"/>
      <c r="GCR564" s="40"/>
      <c r="GCS564" s="40"/>
      <c r="GCT564" s="40"/>
      <c r="GCU564" s="40"/>
      <c r="GCV564" s="40"/>
      <c r="GCW564" s="40"/>
      <c r="GCX564" s="40"/>
      <c r="GCY564" s="40"/>
      <c r="GCZ564" s="40"/>
      <c r="GDA564" s="40"/>
      <c r="GDB564" s="40"/>
      <c r="GDC564" s="40"/>
      <c r="GDD564" s="40"/>
      <c r="GDE564" s="40"/>
      <c r="GDF564" s="40"/>
      <c r="GDG564" s="40"/>
      <c r="GDH564" s="40"/>
      <c r="GDI564" s="40"/>
      <c r="GDJ564" s="40"/>
      <c r="GDK564" s="40"/>
      <c r="GDL564" s="40"/>
      <c r="GDM564" s="40"/>
      <c r="GDN564" s="40"/>
      <c r="GDO564" s="40"/>
      <c r="GDP564" s="40"/>
      <c r="GDQ564" s="40"/>
      <c r="GDR564" s="40"/>
      <c r="GDS564" s="40"/>
      <c r="GDT564" s="40"/>
      <c r="GDU564" s="40"/>
      <c r="GDV564" s="40"/>
      <c r="GDW564" s="40"/>
      <c r="GDX564" s="40"/>
      <c r="GDY564" s="40"/>
      <c r="GDZ564" s="40"/>
      <c r="GEA564" s="40"/>
      <c r="GEB564" s="40"/>
      <c r="GEC564" s="40"/>
      <c r="GED564" s="40"/>
      <c r="GEE564" s="40"/>
      <c r="GEF564" s="40"/>
      <c r="GEG564" s="40"/>
      <c r="GEH564" s="40"/>
      <c r="GEI564" s="40"/>
      <c r="GEJ564" s="40"/>
      <c r="GEK564" s="40"/>
      <c r="GEL564" s="40"/>
      <c r="GEM564" s="40"/>
      <c r="GEN564" s="40"/>
      <c r="GEO564" s="40"/>
      <c r="GEP564" s="40"/>
      <c r="GEQ564" s="40"/>
      <c r="GER564" s="40"/>
      <c r="GES564" s="40"/>
      <c r="GET564" s="40"/>
      <c r="GEU564" s="40"/>
      <c r="GEV564" s="40"/>
      <c r="GEW564" s="40"/>
      <c r="GEX564" s="40"/>
      <c r="GEY564" s="40"/>
      <c r="GEZ564" s="40"/>
      <c r="GFA564" s="40"/>
      <c r="GFB564" s="40"/>
      <c r="GFC564" s="40"/>
      <c r="GFD564" s="40"/>
      <c r="GFE564" s="40"/>
      <c r="GFF564" s="40"/>
      <c r="GFG564" s="40"/>
      <c r="GFH564" s="40"/>
      <c r="GFI564" s="40"/>
      <c r="GFJ564" s="40"/>
      <c r="GFK564" s="40"/>
      <c r="GFL564" s="40"/>
      <c r="GFM564" s="40"/>
      <c r="GFN564" s="40"/>
      <c r="GFO564" s="40"/>
      <c r="GFP564" s="40"/>
      <c r="GFQ564" s="40"/>
      <c r="GFR564" s="40"/>
      <c r="GFS564" s="40"/>
      <c r="GFT564" s="40"/>
      <c r="GFU564" s="40"/>
      <c r="GFV564" s="40"/>
      <c r="GFW564" s="40"/>
      <c r="GFX564" s="40"/>
      <c r="GFY564" s="40"/>
      <c r="GFZ564" s="40"/>
      <c r="GGA564" s="40"/>
      <c r="GGB564" s="40"/>
      <c r="GGC564" s="40"/>
      <c r="GGD564" s="40"/>
      <c r="GGE564" s="40"/>
      <c r="GGF564" s="40"/>
      <c r="GGG564" s="40"/>
      <c r="GGH564" s="40"/>
      <c r="GGI564" s="40"/>
      <c r="GGJ564" s="40"/>
      <c r="GGK564" s="40"/>
      <c r="GGL564" s="40"/>
      <c r="GGM564" s="40"/>
      <c r="GGN564" s="40"/>
      <c r="GGO564" s="40"/>
      <c r="GGP564" s="40"/>
      <c r="GGQ564" s="40"/>
      <c r="GGR564" s="40"/>
      <c r="GGS564" s="40"/>
      <c r="GGT564" s="40"/>
      <c r="GGU564" s="40"/>
      <c r="GGV564" s="40"/>
      <c r="GGW564" s="40"/>
      <c r="GGX564" s="40"/>
      <c r="GGY564" s="40"/>
      <c r="GGZ564" s="40"/>
      <c r="GHA564" s="40"/>
      <c r="GHB564" s="40"/>
      <c r="GHC564" s="40"/>
      <c r="GHD564" s="40"/>
      <c r="GHE564" s="40"/>
      <c r="GHF564" s="40"/>
      <c r="GHG564" s="40"/>
      <c r="GHH564" s="40"/>
      <c r="GHI564" s="40"/>
      <c r="GHJ564" s="40"/>
      <c r="GHK564" s="40"/>
      <c r="GHL564" s="40"/>
      <c r="GHM564" s="40"/>
      <c r="GHN564" s="40"/>
      <c r="GHO564" s="40"/>
      <c r="GHP564" s="40"/>
      <c r="GHQ564" s="40"/>
      <c r="GHR564" s="40"/>
      <c r="GHS564" s="40"/>
      <c r="GHT564" s="40"/>
      <c r="GHU564" s="40"/>
      <c r="GHV564" s="40"/>
      <c r="GHW564" s="40"/>
      <c r="GHX564" s="40"/>
      <c r="GHY564" s="40"/>
      <c r="GHZ564" s="40"/>
      <c r="GIA564" s="40"/>
      <c r="GIB564" s="40"/>
      <c r="GIC564" s="40"/>
      <c r="GID564" s="40"/>
      <c r="GIE564" s="40"/>
      <c r="GIF564" s="40"/>
      <c r="GIG564" s="40"/>
      <c r="GIH564" s="40"/>
      <c r="GII564" s="40"/>
      <c r="GIJ564" s="40"/>
      <c r="GIK564" s="40"/>
      <c r="GIL564" s="40"/>
      <c r="GIM564" s="40"/>
      <c r="GIN564" s="40"/>
      <c r="GIO564" s="40"/>
      <c r="GIP564" s="40"/>
      <c r="GIQ564" s="40"/>
      <c r="GIR564" s="40"/>
      <c r="GIS564" s="40"/>
      <c r="GIT564" s="40"/>
      <c r="GIU564" s="40"/>
      <c r="GIV564" s="40"/>
      <c r="GIW564" s="40"/>
      <c r="GIX564" s="40"/>
      <c r="GIY564" s="40"/>
      <c r="GIZ564" s="40"/>
      <c r="GJA564" s="40"/>
      <c r="GJB564" s="40"/>
      <c r="GJC564" s="40"/>
      <c r="GJD564" s="40"/>
      <c r="GJE564" s="40"/>
      <c r="GJF564" s="40"/>
      <c r="GJG564" s="40"/>
      <c r="GJH564" s="40"/>
      <c r="GJI564" s="40"/>
      <c r="GJJ564" s="40"/>
      <c r="GJK564" s="40"/>
      <c r="GJL564" s="40"/>
      <c r="GJM564" s="40"/>
      <c r="GJN564" s="40"/>
      <c r="GJO564" s="40"/>
      <c r="GJP564" s="40"/>
      <c r="GJQ564" s="40"/>
      <c r="GJR564" s="40"/>
      <c r="GJS564" s="40"/>
      <c r="GJT564" s="40"/>
      <c r="GJU564" s="40"/>
      <c r="GJV564" s="40"/>
      <c r="GJW564" s="40"/>
      <c r="GJX564" s="40"/>
      <c r="GJY564" s="40"/>
      <c r="GJZ564" s="40"/>
      <c r="GKA564" s="40"/>
      <c r="GKB564" s="40"/>
      <c r="GKC564" s="40"/>
      <c r="GKD564" s="40"/>
      <c r="GKE564" s="40"/>
      <c r="GKF564" s="40"/>
      <c r="GKG564" s="40"/>
      <c r="GKH564" s="40"/>
      <c r="GKI564" s="40"/>
      <c r="GKJ564" s="40"/>
      <c r="GKK564" s="40"/>
      <c r="GKL564" s="40"/>
      <c r="GKM564" s="40"/>
      <c r="GKN564" s="40"/>
      <c r="GKO564" s="40"/>
      <c r="GKP564" s="40"/>
      <c r="GKQ564" s="40"/>
      <c r="GKR564" s="40"/>
      <c r="GKS564" s="40"/>
      <c r="GKT564" s="40"/>
      <c r="GKU564" s="40"/>
      <c r="GKV564" s="40"/>
      <c r="GKW564" s="40"/>
      <c r="GKX564" s="40"/>
      <c r="GKY564" s="40"/>
      <c r="GKZ564" s="40"/>
      <c r="GLA564" s="40"/>
      <c r="GLB564" s="40"/>
      <c r="GLC564" s="40"/>
      <c r="GLD564" s="40"/>
      <c r="GLE564" s="40"/>
      <c r="GLF564" s="40"/>
      <c r="GLG564" s="40"/>
      <c r="GLH564" s="40"/>
      <c r="GLI564" s="40"/>
      <c r="GLJ564" s="40"/>
      <c r="GLK564" s="40"/>
      <c r="GLL564" s="40"/>
      <c r="GLM564" s="40"/>
      <c r="GLN564" s="40"/>
      <c r="GLO564" s="40"/>
      <c r="GLP564" s="40"/>
      <c r="GLQ564" s="40"/>
      <c r="GLR564" s="40"/>
      <c r="GLS564" s="40"/>
      <c r="GLT564" s="40"/>
      <c r="GLU564" s="40"/>
      <c r="GLV564" s="40"/>
      <c r="GLW564" s="40"/>
      <c r="GLX564" s="40"/>
      <c r="GLY564" s="40"/>
      <c r="GLZ564" s="40"/>
      <c r="GMA564" s="40"/>
      <c r="GMB564" s="40"/>
      <c r="GMC564" s="40"/>
      <c r="GMD564" s="40"/>
      <c r="GME564" s="40"/>
      <c r="GMF564" s="40"/>
      <c r="GMG564" s="40"/>
      <c r="GMH564" s="40"/>
      <c r="GMI564" s="40"/>
      <c r="GMJ564" s="40"/>
      <c r="GMK564" s="40"/>
      <c r="GML564" s="40"/>
      <c r="GMM564" s="40"/>
      <c r="GMN564" s="40"/>
      <c r="GMO564" s="40"/>
      <c r="GMP564" s="40"/>
      <c r="GMQ564" s="40"/>
      <c r="GMR564" s="40"/>
      <c r="GMS564" s="40"/>
      <c r="GMT564" s="40"/>
      <c r="GMU564" s="40"/>
      <c r="GMV564" s="40"/>
      <c r="GMW564" s="40"/>
      <c r="GMX564" s="40"/>
      <c r="GMY564" s="40"/>
      <c r="GMZ564" s="40"/>
      <c r="GNA564" s="40"/>
      <c r="GNB564" s="40"/>
      <c r="GNC564" s="40"/>
      <c r="GND564" s="40"/>
      <c r="GNE564" s="40"/>
      <c r="GNF564" s="40"/>
      <c r="GNG564" s="40"/>
      <c r="GNH564" s="40"/>
      <c r="GNI564" s="40"/>
      <c r="GNJ564" s="40"/>
      <c r="GNK564" s="40"/>
      <c r="GNL564" s="40"/>
      <c r="GNM564" s="40"/>
      <c r="GNN564" s="40"/>
      <c r="GNO564" s="40"/>
      <c r="GNP564" s="40"/>
      <c r="GNQ564" s="40"/>
      <c r="GNR564" s="40"/>
      <c r="GNS564" s="40"/>
      <c r="GNT564" s="40"/>
      <c r="GNU564" s="40"/>
      <c r="GNV564" s="40"/>
      <c r="GNW564" s="40"/>
      <c r="GNX564" s="40"/>
      <c r="GNY564" s="40"/>
      <c r="GNZ564" s="40"/>
      <c r="GOA564" s="40"/>
      <c r="GOB564" s="40"/>
      <c r="GOC564" s="40"/>
      <c r="GOD564" s="40"/>
      <c r="GOE564" s="40"/>
      <c r="GOF564" s="40"/>
      <c r="GOG564" s="40"/>
      <c r="GOH564" s="40"/>
      <c r="GOI564" s="40"/>
      <c r="GOJ564" s="40"/>
      <c r="GOK564" s="40"/>
      <c r="GOL564" s="40"/>
      <c r="GOM564" s="40"/>
      <c r="GON564" s="40"/>
      <c r="GOO564" s="40"/>
      <c r="GOP564" s="40"/>
      <c r="GOQ564" s="40"/>
      <c r="GOR564" s="40"/>
      <c r="GOS564" s="40"/>
      <c r="GOT564" s="40"/>
      <c r="GOU564" s="40"/>
      <c r="GOV564" s="40"/>
      <c r="GOW564" s="40"/>
      <c r="GOX564" s="40"/>
      <c r="GOY564" s="40"/>
      <c r="GOZ564" s="40"/>
      <c r="GPA564" s="40"/>
      <c r="GPB564" s="40"/>
      <c r="GPC564" s="40"/>
      <c r="GPD564" s="40"/>
      <c r="GPE564" s="40"/>
      <c r="GPF564" s="40"/>
      <c r="GPG564" s="40"/>
      <c r="GPH564" s="40"/>
      <c r="GPI564" s="40"/>
      <c r="GPJ564" s="40"/>
      <c r="GPK564" s="40"/>
      <c r="GPL564" s="40"/>
      <c r="GPM564" s="40"/>
      <c r="GPN564" s="40"/>
      <c r="GPO564" s="40"/>
      <c r="GPP564" s="40"/>
      <c r="GPQ564" s="40"/>
      <c r="GPR564" s="40"/>
      <c r="GPS564" s="40"/>
      <c r="GPT564" s="40"/>
      <c r="GPU564" s="40"/>
      <c r="GPV564" s="40"/>
      <c r="GPW564" s="40"/>
      <c r="GPX564" s="40"/>
      <c r="GPY564" s="40"/>
      <c r="GPZ564" s="40"/>
      <c r="GQA564" s="40"/>
      <c r="GQB564" s="40"/>
      <c r="GQC564" s="40"/>
      <c r="GQD564" s="40"/>
      <c r="GQE564" s="40"/>
      <c r="GQF564" s="40"/>
      <c r="GQG564" s="40"/>
      <c r="GQH564" s="40"/>
      <c r="GQI564" s="40"/>
      <c r="GQJ564" s="40"/>
      <c r="GQK564" s="40"/>
      <c r="GQL564" s="40"/>
      <c r="GQM564" s="40"/>
      <c r="GQN564" s="40"/>
      <c r="GQO564" s="40"/>
      <c r="GQP564" s="40"/>
      <c r="GQQ564" s="40"/>
      <c r="GQR564" s="40"/>
      <c r="GQS564" s="40"/>
      <c r="GQT564" s="40"/>
      <c r="GQU564" s="40"/>
      <c r="GQV564" s="40"/>
      <c r="GQW564" s="40"/>
      <c r="GQX564" s="40"/>
      <c r="GQY564" s="40"/>
      <c r="GQZ564" s="40"/>
      <c r="GRA564" s="40"/>
      <c r="GRB564" s="40"/>
      <c r="GRC564" s="40"/>
      <c r="GRD564" s="40"/>
      <c r="GRE564" s="40"/>
      <c r="GRF564" s="40"/>
      <c r="GRG564" s="40"/>
      <c r="GRH564" s="40"/>
      <c r="GRI564" s="40"/>
      <c r="GRJ564" s="40"/>
      <c r="GRK564" s="40"/>
      <c r="GRL564" s="40"/>
      <c r="GRM564" s="40"/>
      <c r="GRN564" s="40"/>
      <c r="GRO564" s="40"/>
      <c r="GRP564" s="40"/>
      <c r="GRQ564" s="40"/>
      <c r="GRR564" s="40"/>
      <c r="GRS564" s="40"/>
      <c r="GRT564" s="40"/>
      <c r="GRU564" s="40"/>
      <c r="GRV564" s="40"/>
      <c r="GRW564" s="40"/>
      <c r="GRX564" s="40"/>
      <c r="GRY564" s="40"/>
      <c r="GRZ564" s="40"/>
      <c r="GSA564" s="40"/>
      <c r="GSB564" s="40"/>
      <c r="GSC564" s="40"/>
      <c r="GSD564" s="40"/>
      <c r="GSE564" s="40"/>
      <c r="GSF564" s="40"/>
      <c r="GSG564" s="40"/>
      <c r="GSH564" s="40"/>
      <c r="GSI564" s="40"/>
      <c r="GSJ564" s="40"/>
      <c r="GSK564" s="40"/>
      <c r="GSL564" s="40"/>
      <c r="GSM564" s="40"/>
      <c r="GSN564" s="40"/>
      <c r="GSO564" s="40"/>
      <c r="GSP564" s="40"/>
      <c r="GSQ564" s="40"/>
      <c r="GSR564" s="40"/>
      <c r="GSS564" s="40"/>
      <c r="GST564" s="40"/>
      <c r="GSU564" s="40"/>
      <c r="GSV564" s="40"/>
      <c r="GSW564" s="40"/>
      <c r="GSX564" s="40"/>
      <c r="GSY564" s="40"/>
      <c r="GSZ564" s="40"/>
      <c r="GTA564" s="40"/>
      <c r="GTB564" s="40"/>
      <c r="GTC564" s="40"/>
      <c r="GTD564" s="40"/>
      <c r="GTE564" s="40"/>
      <c r="GTF564" s="40"/>
      <c r="GTG564" s="40"/>
      <c r="GTH564" s="40"/>
      <c r="GTI564" s="40"/>
      <c r="GTJ564" s="40"/>
      <c r="GTK564" s="40"/>
      <c r="GTL564" s="40"/>
      <c r="GTM564" s="40"/>
      <c r="GTN564" s="40"/>
      <c r="GTO564" s="40"/>
      <c r="GTP564" s="40"/>
      <c r="GTQ564" s="40"/>
      <c r="GTR564" s="40"/>
      <c r="GTS564" s="40"/>
      <c r="GTT564" s="40"/>
      <c r="GTU564" s="40"/>
      <c r="GTV564" s="40"/>
      <c r="GTW564" s="40"/>
      <c r="GTX564" s="40"/>
      <c r="GTY564" s="40"/>
      <c r="GTZ564" s="40"/>
      <c r="GUA564" s="40"/>
      <c r="GUB564" s="40"/>
      <c r="GUC564" s="40"/>
      <c r="GUD564" s="40"/>
      <c r="GUE564" s="40"/>
      <c r="GUF564" s="40"/>
      <c r="GUG564" s="40"/>
      <c r="GUH564" s="40"/>
      <c r="GUI564" s="40"/>
      <c r="GUJ564" s="40"/>
      <c r="GUK564" s="40"/>
      <c r="GUL564" s="40"/>
      <c r="GUM564" s="40"/>
      <c r="GUN564" s="40"/>
      <c r="GUO564" s="40"/>
      <c r="GUP564" s="40"/>
      <c r="GUQ564" s="40"/>
      <c r="GUR564" s="40"/>
      <c r="GUS564" s="40"/>
      <c r="GUT564" s="40"/>
      <c r="GUU564" s="40"/>
      <c r="GUV564" s="40"/>
      <c r="GUW564" s="40"/>
      <c r="GUX564" s="40"/>
      <c r="GUY564" s="40"/>
      <c r="GUZ564" s="40"/>
      <c r="GVA564" s="40"/>
      <c r="GVB564" s="40"/>
      <c r="GVC564" s="40"/>
      <c r="GVD564" s="40"/>
      <c r="GVE564" s="40"/>
      <c r="GVF564" s="40"/>
      <c r="GVG564" s="40"/>
      <c r="GVH564" s="40"/>
      <c r="GVI564" s="40"/>
      <c r="GVJ564" s="40"/>
      <c r="GVK564" s="40"/>
      <c r="GVL564" s="40"/>
      <c r="GVM564" s="40"/>
      <c r="GVN564" s="40"/>
      <c r="GVO564" s="40"/>
      <c r="GVP564" s="40"/>
      <c r="GVQ564" s="40"/>
      <c r="GVR564" s="40"/>
      <c r="GVS564" s="40"/>
      <c r="GVT564" s="40"/>
      <c r="GVU564" s="40"/>
      <c r="GVV564" s="40"/>
      <c r="GVW564" s="40"/>
      <c r="GVX564" s="40"/>
      <c r="GVY564" s="40"/>
      <c r="GVZ564" s="40"/>
      <c r="GWA564" s="40"/>
      <c r="GWB564" s="40"/>
      <c r="GWC564" s="40"/>
      <c r="GWD564" s="40"/>
      <c r="GWE564" s="40"/>
      <c r="GWF564" s="40"/>
      <c r="GWG564" s="40"/>
      <c r="GWH564" s="40"/>
      <c r="GWI564" s="40"/>
      <c r="GWJ564" s="40"/>
      <c r="GWK564" s="40"/>
      <c r="GWL564" s="40"/>
      <c r="GWM564" s="40"/>
      <c r="GWN564" s="40"/>
      <c r="GWO564" s="40"/>
      <c r="GWP564" s="40"/>
      <c r="GWQ564" s="40"/>
      <c r="GWR564" s="40"/>
      <c r="GWS564" s="40"/>
      <c r="GWT564" s="40"/>
      <c r="GWU564" s="40"/>
      <c r="GWV564" s="40"/>
      <c r="GWW564" s="40"/>
      <c r="GWX564" s="40"/>
      <c r="GWY564" s="40"/>
      <c r="GWZ564" s="40"/>
      <c r="GXA564" s="40"/>
      <c r="GXB564" s="40"/>
      <c r="GXC564" s="40"/>
      <c r="GXD564" s="40"/>
      <c r="GXE564" s="40"/>
      <c r="GXF564" s="40"/>
      <c r="GXG564" s="40"/>
      <c r="GXH564" s="40"/>
      <c r="GXI564" s="40"/>
      <c r="GXJ564" s="40"/>
      <c r="GXK564" s="40"/>
      <c r="GXL564" s="40"/>
      <c r="GXM564" s="40"/>
      <c r="GXN564" s="40"/>
      <c r="GXO564" s="40"/>
      <c r="GXP564" s="40"/>
      <c r="GXQ564" s="40"/>
      <c r="GXR564" s="40"/>
      <c r="GXS564" s="40"/>
      <c r="GXT564" s="40"/>
      <c r="GXU564" s="40"/>
      <c r="GXV564" s="40"/>
      <c r="GXW564" s="40"/>
      <c r="GXX564" s="40"/>
      <c r="GXY564" s="40"/>
      <c r="GXZ564" s="40"/>
      <c r="GYA564" s="40"/>
      <c r="GYB564" s="40"/>
      <c r="GYC564" s="40"/>
      <c r="GYD564" s="40"/>
      <c r="GYE564" s="40"/>
      <c r="GYF564" s="40"/>
      <c r="GYG564" s="40"/>
      <c r="GYH564" s="40"/>
      <c r="GYI564" s="40"/>
      <c r="GYJ564" s="40"/>
      <c r="GYK564" s="40"/>
      <c r="GYL564" s="40"/>
      <c r="GYM564" s="40"/>
      <c r="GYN564" s="40"/>
      <c r="GYO564" s="40"/>
      <c r="GYP564" s="40"/>
      <c r="GYQ564" s="40"/>
      <c r="GYR564" s="40"/>
      <c r="GYS564" s="40"/>
      <c r="GYT564" s="40"/>
      <c r="GYU564" s="40"/>
      <c r="GYV564" s="40"/>
      <c r="GYW564" s="40"/>
      <c r="GYX564" s="40"/>
      <c r="GYY564" s="40"/>
      <c r="GYZ564" s="40"/>
      <c r="GZA564" s="40"/>
      <c r="GZB564" s="40"/>
      <c r="GZC564" s="40"/>
      <c r="GZD564" s="40"/>
      <c r="GZE564" s="40"/>
      <c r="GZF564" s="40"/>
      <c r="GZG564" s="40"/>
      <c r="GZH564" s="40"/>
      <c r="GZI564" s="40"/>
      <c r="GZJ564" s="40"/>
      <c r="GZK564" s="40"/>
      <c r="GZL564" s="40"/>
      <c r="GZM564" s="40"/>
      <c r="GZN564" s="40"/>
      <c r="GZO564" s="40"/>
      <c r="GZP564" s="40"/>
      <c r="GZQ564" s="40"/>
      <c r="GZR564" s="40"/>
      <c r="GZS564" s="40"/>
      <c r="GZT564" s="40"/>
      <c r="GZU564" s="40"/>
      <c r="GZV564" s="40"/>
      <c r="GZW564" s="40"/>
      <c r="GZX564" s="40"/>
      <c r="GZY564" s="40"/>
      <c r="GZZ564" s="40"/>
      <c r="HAA564" s="40"/>
      <c r="HAB564" s="40"/>
      <c r="HAC564" s="40"/>
      <c r="HAD564" s="40"/>
      <c r="HAE564" s="40"/>
      <c r="HAF564" s="40"/>
      <c r="HAG564" s="40"/>
      <c r="HAH564" s="40"/>
      <c r="HAI564" s="40"/>
      <c r="HAJ564" s="40"/>
      <c r="HAK564" s="40"/>
      <c r="HAL564" s="40"/>
      <c r="HAM564" s="40"/>
      <c r="HAN564" s="40"/>
      <c r="HAO564" s="40"/>
      <c r="HAP564" s="40"/>
      <c r="HAQ564" s="40"/>
      <c r="HAR564" s="40"/>
      <c r="HAS564" s="40"/>
      <c r="HAT564" s="40"/>
      <c r="HAU564" s="40"/>
      <c r="HAV564" s="40"/>
      <c r="HAW564" s="40"/>
      <c r="HAX564" s="40"/>
      <c r="HAY564" s="40"/>
      <c r="HAZ564" s="40"/>
      <c r="HBA564" s="40"/>
      <c r="HBB564" s="40"/>
      <c r="HBC564" s="40"/>
      <c r="HBD564" s="40"/>
      <c r="HBE564" s="40"/>
      <c r="HBF564" s="40"/>
      <c r="HBG564" s="40"/>
      <c r="HBH564" s="40"/>
      <c r="HBI564" s="40"/>
      <c r="HBJ564" s="40"/>
      <c r="HBK564" s="40"/>
      <c r="HBL564" s="40"/>
      <c r="HBM564" s="40"/>
      <c r="HBN564" s="40"/>
      <c r="HBO564" s="40"/>
      <c r="HBP564" s="40"/>
      <c r="HBQ564" s="40"/>
      <c r="HBR564" s="40"/>
      <c r="HBS564" s="40"/>
      <c r="HBT564" s="40"/>
      <c r="HBU564" s="40"/>
      <c r="HBV564" s="40"/>
      <c r="HBW564" s="40"/>
      <c r="HBX564" s="40"/>
      <c r="HBY564" s="40"/>
      <c r="HBZ564" s="40"/>
      <c r="HCA564" s="40"/>
      <c r="HCB564" s="40"/>
      <c r="HCC564" s="40"/>
      <c r="HCD564" s="40"/>
      <c r="HCE564" s="40"/>
      <c r="HCF564" s="40"/>
      <c r="HCG564" s="40"/>
      <c r="HCH564" s="40"/>
      <c r="HCI564" s="40"/>
      <c r="HCJ564" s="40"/>
      <c r="HCK564" s="40"/>
      <c r="HCL564" s="40"/>
      <c r="HCM564" s="40"/>
      <c r="HCN564" s="40"/>
      <c r="HCO564" s="40"/>
      <c r="HCP564" s="40"/>
      <c r="HCQ564" s="40"/>
      <c r="HCR564" s="40"/>
      <c r="HCS564" s="40"/>
      <c r="HCT564" s="40"/>
      <c r="HCU564" s="40"/>
      <c r="HCV564" s="40"/>
      <c r="HCW564" s="40"/>
      <c r="HCX564" s="40"/>
      <c r="HCY564" s="40"/>
      <c r="HCZ564" s="40"/>
      <c r="HDA564" s="40"/>
      <c r="HDB564" s="40"/>
      <c r="HDC564" s="40"/>
      <c r="HDD564" s="40"/>
      <c r="HDE564" s="40"/>
      <c r="HDF564" s="40"/>
      <c r="HDG564" s="40"/>
      <c r="HDH564" s="40"/>
      <c r="HDI564" s="40"/>
      <c r="HDJ564" s="40"/>
      <c r="HDK564" s="40"/>
      <c r="HDL564" s="40"/>
      <c r="HDM564" s="40"/>
      <c r="HDN564" s="40"/>
      <c r="HDO564" s="40"/>
      <c r="HDP564" s="40"/>
      <c r="HDQ564" s="40"/>
      <c r="HDR564" s="40"/>
      <c r="HDS564" s="40"/>
      <c r="HDT564" s="40"/>
      <c r="HDU564" s="40"/>
      <c r="HDV564" s="40"/>
      <c r="HDW564" s="40"/>
      <c r="HDX564" s="40"/>
      <c r="HDY564" s="40"/>
      <c r="HDZ564" s="40"/>
      <c r="HEA564" s="40"/>
      <c r="HEB564" s="40"/>
      <c r="HEC564" s="40"/>
      <c r="HED564" s="40"/>
      <c r="HEE564" s="40"/>
      <c r="HEF564" s="40"/>
      <c r="HEG564" s="40"/>
      <c r="HEH564" s="40"/>
      <c r="HEI564" s="40"/>
      <c r="HEJ564" s="40"/>
      <c r="HEK564" s="40"/>
      <c r="HEL564" s="40"/>
      <c r="HEM564" s="40"/>
      <c r="HEN564" s="40"/>
      <c r="HEO564" s="40"/>
      <c r="HEP564" s="40"/>
      <c r="HEQ564" s="40"/>
      <c r="HER564" s="40"/>
      <c r="HES564" s="40"/>
      <c r="HET564" s="40"/>
      <c r="HEU564" s="40"/>
      <c r="HEV564" s="40"/>
      <c r="HEW564" s="40"/>
      <c r="HEX564" s="40"/>
      <c r="HEY564" s="40"/>
      <c r="HEZ564" s="40"/>
      <c r="HFA564" s="40"/>
      <c r="HFB564" s="40"/>
      <c r="HFC564" s="40"/>
      <c r="HFD564" s="40"/>
      <c r="HFE564" s="40"/>
      <c r="HFF564" s="40"/>
      <c r="HFG564" s="40"/>
      <c r="HFH564" s="40"/>
      <c r="HFI564" s="40"/>
      <c r="HFJ564" s="40"/>
      <c r="HFK564" s="40"/>
      <c r="HFL564" s="40"/>
      <c r="HFM564" s="40"/>
      <c r="HFN564" s="40"/>
      <c r="HFO564" s="40"/>
      <c r="HFP564" s="40"/>
      <c r="HFQ564" s="40"/>
      <c r="HFR564" s="40"/>
      <c r="HFS564" s="40"/>
      <c r="HFT564" s="40"/>
      <c r="HFU564" s="40"/>
      <c r="HFV564" s="40"/>
      <c r="HFW564" s="40"/>
      <c r="HFX564" s="40"/>
      <c r="HFY564" s="40"/>
      <c r="HFZ564" s="40"/>
      <c r="HGA564" s="40"/>
      <c r="HGB564" s="40"/>
      <c r="HGC564" s="40"/>
      <c r="HGD564" s="40"/>
      <c r="HGE564" s="40"/>
      <c r="HGF564" s="40"/>
      <c r="HGG564" s="40"/>
      <c r="HGH564" s="40"/>
      <c r="HGI564" s="40"/>
      <c r="HGJ564" s="40"/>
      <c r="HGK564" s="40"/>
      <c r="HGL564" s="40"/>
      <c r="HGM564" s="40"/>
      <c r="HGN564" s="40"/>
      <c r="HGO564" s="40"/>
      <c r="HGP564" s="40"/>
      <c r="HGQ564" s="40"/>
      <c r="HGR564" s="40"/>
      <c r="HGS564" s="40"/>
      <c r="HGT564" s="40"/>
      <c r="HGU564" s="40"/>
      <c r="HGV564" s="40"/>
      <c r="HGW564" s="40"/>
      <c r="HGX564" s="40"/>
      <c r="HGY564" s="40"/>
      <c r="HGZ564" s="40"/>
      <c r="HHA564" s="40"/>
      <c r="HHB564" s="40"/>
      <c r="HHC564" s="40"/>
      <c r="HHD564" s="40"/>
      <c r="HHE564" s="40"/>
      <c r="HHF564" s="40"/>
      <c r="HHG564" s="40"/>
      <c r="HHH564" s="40"/>
      <c r="HHI564" s="40"/>
      <c r="HHJ564" s="40"/>
      <c r="HHK564" s="40"/>
      <c r="HHL564" s="40"/>
      <c r="HHM564" s="40"/>
      <c r="HHN564" s="40"/>
      <c r="HHO564" s="40"/>
      <c r="HHP564" s="40"/>
      <c r="HHQ564" s="40"/>
      <c r="HHR564" s="40"/>
      <c r="HHS564" s="40"/>
      <c r="HHT564" s="40"/>
      <c r="HHU564" s="40"/>
      <c r="HHV564" s="40"/>
      <c r="HHW564" s="40"/>
      <c r="HHX564" s="40"/>
      <c r="HHY564" s="40"/>
      <c r="HHZ564" s="40"/>
      <c r="HIA564" s="40"/>
      <c r="HIB564" s="40"/>
      <c r="HIC564" s="40"/>
      <c r="HID564" s="40"/>
      <c r="HIE564" s="40"/>
      <c r="HIF564" s="40"/>
      <c r="HIG564" s="40"/>
      <c r="HIH564" s="40"/>
      <c r="HII564" s="40"/>
      <c r="HIJ564" s="40"/>
      <c r="HIK564" s="40"/>
      <c r="HIL564" s="40"/>
      <c r="HIM564" s="40"/>
      <c r="HIN564" s="40"/>
      <c r="HIO564" s="40"/>
      <c r="HIP564" s="40"/>
      <c r="HIQ564" s="40"/>
      <c r="HIR564" s="40"/>
      <c r="HIS564" s="40"/>
      <c r="HIT564" s="40"/>
      <c r="HIU564" s="40"/>
      <c r="HIV564" s="40"/>
      <c r="HIW564" s="40"/>
      <c r="HIX564" s="40"/>
      <c r="HIY564" s="40"/>
      <c r="HIZ564" s="40"/>
      <c r="HJA564" s="40"/>
      <c r="HJB564" s="40"/>
      <c r="HJC564" s="40"/>
      <c r="HJD564" s="40"/>
      <c r="HJE564" s="40"/>
      <c r="HJF564" s="40"/>
      <c r="HJG564" s="40"/>
      <c r="HJH564" s="40"/>
      <c r="HJI564" s="40"/>
      <c r="HJJ564" s="40"/>
      <c r="HJK564" s="40"/>
      <c r="HJL564" s="40"/>
      <c r="HJM564" s="40"/>
      <c r="HJN564" s="40"/>
      <c r="HJO564" s="40"/>
      <c r="HJP564" s="40"/>
      <c r="HJQ564" s="40"/>
      <c r="HJR564" s="40"/>
      <c r="HJS564" s="40"/>
      <c r="HJT564" s="40"/>
      <c r="HJU564" s="40"/>
      <c r="HJV564" s="40"/>
      <c r="HJW564" s="40"/>
      <c r="HJX564" s="40"/>
      <c r="HJY564" s="40"/>
      <c r="HJZ564" s="40"/>
      <c r="HKA564" s="40"/>
      <c r="HKB564" s="40"/>
      <c r="HKC564" s="40"/>
      <c r="HKD564" s="40"/>
      <c r="HKE564" s="40"/>
      <c r="HKF564" s="40"/>
      <c r="HKG564" s="40"/>
      <c r="HKH564" s="40"/>
      <c r="HKI564" s="40"/>
      <c r="HKJ564" s="40"/>
      <c r="HKK564" s="40"/>
      <c r="HKL564" s="40"/>
      <c r="HKM564" s="40"/>
      <c r="HKN564" s="40"/>
      <c r="HKO564" s="40"/>
      <c r="HKP564" s="40"/>
      <c r="HKQ564" s="40"/>
      <c r="HKR564" s="40"/>
      <c r="HKS564" s="40"/>
      <c r="HKT564" s="40"/>
      <c r="HKU564" s="40"/>
      <c r="HKV564" s="40"/>
      <c r="HKW564" s="40"/>
      <c r="HKX564" s="40"/>
      <c r="HKY564" s="40"/>
      <c r="HKZ564" s="40"/>
      <c r="HLA564" s="40"/>
      <c r="HLB564" s="40"/>
      <c r="HLC564" s="40"/>
      <c r="HLD564" s="40"/>
      <c r="HLE564" s="40"/>
      <c r="HLF564" s="40"/>
      <c r="HLG564" s="40"/>
      <c r="HLH564" s="40"/>
      <c r="HLI564" s="40"/>
      <c r="HLJ564" s="40"/>
      <c r="HLK564" s="40"/>
      <c r="HLL564" s="40"/>
      <c r="HLM564" s="40"/>
      <c r="HLN564" s="40"/>
      <c r="HLO564" s="40"/>
      <c r="HLP564" s="40"/>
      <c r="HLQ564" s="40"/>
      <c r="HLR564" s="40"/>
      <c r="HLS564" s="40"/>
      <c r="HLT564" s="40"/>
      <c r="HLU564" s="40"/>
      <c r="HLV564" s="40"/>
      <c r="HLW564" s="40"/>
      <c r="HLX564" s="40"/>
      <c r="HLY564" s="40"/>
      <c r="HLZ564" s="40"/>
      <c r="HMA564" s="40"/>
      <c r="HMB564" s="40"/>
      <c r="HMC564" s="40"/>
      <c r="HMD564" s="40"/>
      <c r="HME564" s="40"/>
      <c r="HMF564" s="40"/>
      <c r="HMG564" s="40"/>
      <c r="HMH564" s="40"/>
      <c r="HMI564" s="40"/>
      <c r="HMJ564" s="40"/>
      <c r="HMK564" s="40"/>
      <c r="HML564" s="40"/>
      <c r="HMM564" s="40"/>
      <c r="HMN564" s="40"/>
      <c r="HMO564" s="40"/>
      <c r="HMP564" s="40"/>
      <c r="HMQ564" s="40"/>
      <c r="HMR564" s="40"/>
      <c r="HMS564" s="40"/>
      <c r="HMT564" s="40"/>
      <c r="HMU564" s="40"/>
      <c r="HMV564" s="40"/>
      <c r="HMW564" s="40"/>
      <c r="HMX564" s="40"/>
      <c r="HMY564" s="40"/>
      <c r="HMZ564" s="40"/>
      <c r="HNA564" s="40"/>
      <c r="HNB564" s="40"/>
      <c r="HNC564" s="40"/>
      <c r="HND564" s="40"/>
      <c r="HNE564" s="40"/>
      <c r="HNF564" s="40"/>
      <c r="HNG564" s="40"/>
      <c r="HNH564" s="40"/>
      <c r="HNI564" s="40"/>
      <c r="HNJ564" s="40"/>
      <c r="HNK564" s="40"/>
      <c r="HNL564" s="40"/>
      <c r="HNM564" s="40"/>
      <c r="HNN564" s="40"/>
      <c r="HNO564" s="40"/>
      <c r="HNP564" s="40"/>
      <c r="HNQ564" s="40"/>
      <c r="HNR564" s="40"/>
      <c r="HNS564" s="40"/>
      <c r="HNT564" s="40"/>
      <c r="HNU564" s="40"/>
      <c r="HNV564" s="40"/>
      <c r="HNW564" s="40"/>
      <c r="HNX564" s="40"/>
      <c r="HNY564" s="40"/>
      <c r="HNZ564" s="40"/>
      <c r="HOA564" s="40"/>
      <c r="HOB564" s="40"/>
      <c r="HOC564" s="40"/>
      <c r="HOD564" s="40"/>
      <c r="HOE564" s="40"/>
      <c r="HOF564" s="40"/>
      <c r="HOG564" s="40"/>
      <c r="HOH564" s="40"/>
      <c r="HOI564" s="40"/>
      <c r="HOJ564" s="40"/>
      <c r="HOK564" s="40"/>
      <c r="HOL564" s="40"/>
      <c r="HOM564" s="40"/>
      <c r="HON564" s="40"/>
      <c r="HOO564" s="40"/>
      <c r="HOP564" s="40"/>
      <c r="HOQ564" s="40"/>
      <c r="HOR564" s="40"/>
      <c r="HOS564" s="40"/>
      <c r="HOT564" s="40"/>
      <c r="HOU564" s="40"/>
      <c r="HOV564" s="40"/>
      <c r="HOW564" s="40"/>
      <c r="HOX564" s="40"/>
      <c r="HOY564" s="40"/>
      <c r="HOZ564" s="40"/>
      <c r="HPA564" s="40"/>
      <c r="HPB564" s="40"/>
      <c r="HPC564" s="40"/>
      <c r="HPD564" s="40"/>
      <c r="HPE564" s="40"/>
      <c r="HPF564" s="40"/>
      <c r="HPG564" s="40"/>
      <c r="HPH564" s="40"/>
      <c r="HPI564" s="40"/>
      <c r="HPJ564" s="40"/>
      <c r="HPK564" s="40"/>
      <c r="HPL564" s="40"/>
      <c r="HPM564" s="40"/>
      <c r="HPN564" s="40"/>
      <c r="HPO564" s="40"/>
      <c r="HPP564" s="40"/>
      <c r="HPQ564" s="40"/>
      <c r="HPR564" s="40"/>
      <c r="HPS564" s="40"/>
      <c r="HPT564" s="40"/>
      <c r="HPU564" s="40"/>
      <c r="HPV564" s="40"/>
      <c r="HPW564" s="40"/>
      <c r="HPX564" s="40"/>
      <c r="HPY564" s="40"/>
      <c r="HPZ564" s="40"/>
      <c r="HQA564" s="40"/>
      <c r="HQB564" s="40"/>
      <c r="HQC564" s="40"/>
      <c r="HQD564" s="40"/>
      <c r="HQE564" s="40"/>
      <c r="HQF564" s="40"/>
      <c r="HQG564" s="40"/>
      <c r="HQH564" s="40"/>
      <c r="HQI564" s="40"/>
      <c r="HQJ564" s="40"/>
      <c r="HQK564" s="40"/>
      <c r="HQL564" s="40"/>
      <c r="HQM564" s="40"/>
      <c r="HQN564" s="40"/>
      <c r="HQO564" s="40"/>
      <c r="HQP564" s="40"/>
      <c r="HQQ564" s="40"/>
      <c r="HQR564" s="40"/>
      <c r="HQS564" s="40"/>
      <c r="HQT564" s="40"/>
      <c r="HQU564" s="40"/>
      <c r="HQV564" s="40"/>
      <c r="HQW564" s="40"/>
      <c r="HQX564" s="40"/>
      <c r="HQY564" s="40"/>
      <c r="HQZ564" s="40"/>
      <c r="HRA564" s="40"/>
      <c r="HRB564" s="40"/>
      <c r="HRC564" s="40"/>
      <c r="HRD564" s="40"/>
      <c r="HRE564" s="40"/>
      <c r="HRF564" s="40"/>
      <c r="HRG564" s="40"/>
      <c r="HRH564" s="40"/>
      <c r="HRI564" s="40"/>
      <c r="HRJ564" s="40"/>
      <c r="HRK564" s="40"/>
      <c r="HRL564" s="40"/>
      <c r="HRM564" s="40"/>
      <c r="HRN564" s="40"/>
      <c r="HRO564" s="40"/>
      <c r="HRP564" s="40"/>
      <c r="HRQ564" s="40"/>
      <c r="HRR564" s="40"/>
      <c r="HRS564" s="40"/>
      <c r="HRT564" s="40"/>
      <c r="HRU564" s="40"/>
      <c r="HRV564" s="40"/>
      <c r="HRW564" s="40"/>
      <c r="HRX564" s="40"/>
      <c r="HRY564" s="40"/>
      <c r="HRZ564" s="40"/>
      <c r="HSA564" s="40"/>
      <c r="HSB564" s="40"/>
      <c r="HSC564" s="40"/>
      <c r="HSD564" s="40"/>
      <c r="HSE564" s="40"/>
      <c r="HSF564" s="40"/>
      <c r="HSG564" s="40"/>
      <c r="HSH564" s="40"/>
      <c r="HSI564" s="40"/>
      <c r="HSJ564" s="40"/>
      <c r="HSK564" s="40"/>
      <c r="HSL564" s="40"/>
      <c r="HSM564" s="40"/>
      <c r="HSN564" s="40"/>
      <c r="HSO564" s="40"/>
      <c r="HSP564" s="40"/>
      <c r="HSQ564" s="40"/>
      <c r="HSR564" s="40"/>
      <c r="HSS564" s="40"/>
      <c r="HST564" s="40"/>
      <c r="HSU564" s="40"/>
      <c r="HSV564" s="40"/>
      <c r="HSW564" s="40"/>
      <c r="HSX564" s="40"/>
      <c r="HSY564" s="40"/>
      <c r="HSZ564" s="40"/>
      <c r="HTA564" s="40"/>
      <c r="HTB564" s="40"/>
      <c r="HTC564" s="40"/>
      <c r="HTD564" s="40"/>
      <c r="HTE564" s="40"/>
      <c r="HTF564" s="40"/>
      <c r="HTG564" s="40"/>
      <c r="HTH564" s="40"/>
      <c r="HTI564" s="40"/>
      <c r="HTJ564" s="40"/>
      <c r="HTK564" s="40"/>
      <c r="HTL564" s="40"/>
      <c r="HTM564" s="40"/>
      <c r="HTN564" s="40"/>
      <c r="HTO564" s="40"/>
      <c r="HTP564" s="40"/>
      <c r="HTQ564" s="40"/>
      <c r="HTR564" s="40"/>
      <c r="HTS564" s="40"/>
      <c r="HTT564" s="40"/>
      <c r="HTU564" s="40"/>
      <c r="HTV564" s="40"/>
      <c r="HTW564" s="40"/>
      <c r="HTX564" s="40"/>
      <c r="HTY564" s="40"/>
      <c r="HTZ564" s="40"/>
      <c r="HUA564" s="40"/>
      <c r="HUB564" s="40"/>
      <c r="HUC564" s="40"/>
      <c r="HUD564" s="40"/>
      <c r="HUE564" s="40"/>
      <c r="HUF564" s="40"/>
      <c r="HUG564" s="40"/>
      <c r="HUH564" s="40"/>
      <c r="HUI564" s="40"/>
      <c r="HUJ564" s="40"/>
      <c r="HUK564" s="40"/>
      <c r="HUL564" s="40"/>
      <c r="HUM564" s="40"/>
      <c r="HUN564" s="40"/>
      <c r="HUO564" s="40"/>
      <c r="HUP564" s="40"/>
      <c r="HUQ564" s="40"/>
      <c r="HUR564" s="40"/>
      <c r="HUS564" s="40"/>
      <c r="HUT564" s="40"/>
      <c r="HUU564" s="40"/>
      <c r="HUV564" s="40"/>
      <c r="HUW564" s="40"/>
      <c r="HUX564" s="40"/>
      <c r="HUY564" s="40"/>
      <c r="HUZ564" s="40"/>
      <c r="HVA564" s="40"/>
      <c r="HVB564" s="40"/>
      <c r="HVC564" s="40"/>
      <c r="HVD564" s="40"/>
      <c r="HVE564" s="40"/>
      <c r="HVF564" s="40"/>
      <c r="HVG564" s="40"/>
      <c r="HVH564" s="40"/>
      <c r="HVI564" s="40"/>
      <c r="HVJ564" s="40"/>
      <c r="HVK564" s="40"/>
      <c r="HVL564" s="40"/>
      <c r="HVM564" s="40"/>
      <c r="HVN564" s="40"/>
      <c r="HVO564" s="40"/>
      <c r="HVP564" s="40"/>
      <c r="HVQ564" s="40"/>
      <c r="HVR564" s="40"/>
      <c r="HVS564" s="40"/>
      <c r="HVT564" s="40"/>
      <c r="HVU564" s="40"/>
      <c r="HVV564" s="40"/>
      <c r="HVW564" s="40"/>
      <c r="HVX564" s="40"/>
      <c r="HVY564" s="40"/>
      <c r="HVZ564" s="40"/>
      <c r="HWA564" s="40"/>
      <c r="HWB564" s="40"/>
      <c r="HWC564" s="40"/>
      <c r="HWD564" s="40"/>
      <c r="HWE564" s="40"/>
      <c r="HWF564" s="40"/>
      <c r="HWG564" s="40"/>
      <c r="HWH564" s="40"/>
      <c r="HWI564" s="40"/>
      <c r="HWJ564" s="40"/>
      <c r="HWK564" s="40"/>
      <c r="HWL564" s="40"/>
      <c r="HWM564" s="40"/>
      <c r="HWN564" s="40"/>
      <c r="HWO564" s="40"/>
      <c r="HWP564" s="40"/>
      <c r="HWQ564" s="40"/>
      <c r="HWR564" s="40"/>
      <c r="HWS564" s="40"/>
      <c r="HWT564" s="40"/>
      <c r="HWU564" s="40"/>
      <c r="HWV564" s="40"/>
      <c r="HWW564" s="40"/>
      <c r="HWX564" s="40"/>
      <c r="HWY564" s="40"/>
      <c r="HWZ564" s="40"/>
      <c r="HXA564" s="40"/>
      <c r="HXB564" s="40"/>
      <c r="HXC564" s="40"/>
      <c r="HXD564" s="40"/>
      <c r="HXE564" s="40"/>
      <c r="HXF564" s="40"/>
      <c r="HXG564" s="40"/>
      <c r="HXH564" s="40"/>
      <c r="HXI564" s="40"/>
      <c r="HXJ564" s="40"/>
      <c r="HXK564" s="40"/>
      <c r="HXL564" s="40"/>
      <c r="HXM564" s="40"/>
      <c r="HXN564" s="40"/>
      <c r="HXO564" s="40"/>
      <c r="HXP564" s="40"/>
      <c r="HXQ564" s="40"/>
      <c r="HXR564" s="40"/>
      <c r="HXS564" s="40"/>
      <c r="HXT564" s="40"/>
      <c r="HXU564" s="40"/>
      <c r="HXV564" s="40"/>
      <c r="HXW564" s="40"/>
      <c r="HXX564" s="40"/>
      <c r="HXY564" s="40"/>
      <c r="HXZ564" s="40"/>
      <c r="HYA564" s="40"/>
      <c r="HYB564" s="40"/>
      <c r="HYC564" s="40"/>
      <c r="HYD564" s="40"/>
      <c r="HYE564" s="40"/>
      <c r="HYF564" s="40"/>
      <c r="HYG564" s="40"/>
      <c r="HYH564" s="40"/>
      <c r="HYI564" s="40"/>
      <c r="HYJ564" s="40"/>
      <c r="HYK564" s="40"/>
      <c r="HYL564" s="40"/>
      <c r="HYM564" s="40"/>
      <c r="HYN564" s="40"/>
      <c r="HYO564" s="40"/>
      <c r="HYP564" s="40"/>
      <c r="HYQ564" s="40"/>
      <c r="HYR564" s="40"/>
      <c r="HYS564" s="40"/>
      <c r="HYT564" s="40"/>
      <c r="HYU564" s="40"/>
      <c r="HYV564" s="40"/>
      <c r="HYW564" s="40"/>
      <c r="HYX564" s="40"/>
      <c r="HYY564" s="40"/>
      <c r="HYZ564" s="40"/>
      <c r="HZA564" s="40"/>
      <c r="HZB564" s="40"/>
      <c r="HZC564" s="40"/>
      <c r="HZD564" s="40"/>
      <c r="HZE564" s="40"/>
      <c r="HZF564" s="40"/>
      <c r="HZG564" s="40"/>
      <c r="HZH564" s="40"/>
      <c r="HZI564" s="40"/>
      <c r="HZJ564" s="40"/>
      <c r="HZK564" s="40"/>
      <c r="HZL564" s="40"/>
      <c r="HZM564" s="40"/>
      <c r="HZN564" s="40"/>
      <c r="HZO564" s="40"/>
      <c r="HZP564" s="40"/>
      <c r="HZQ564" s="40"/>
      <c r="HZR564" s="40"/>
      <c r="HZS564" s="40"/>
      <c r="HZT564" s="40"/>
      <c r="HZU564" s="40"/>
      <c r="HZV564" s="40"/>
      <c r="HZW564" s="40"/>
      <c r="HZX564" s="40"/>
      <c r="HZY564" s="40"/>
      <c r="HZZ564" s="40"/>
      <c r="IAA564" s="40"/>
      <c r="IAB564" s="40"/>
      <c r="IAC564" s="40"/>
      <c r="IAD564" s="40"/>
      <c r="IAE564" s="40"/>
      <c r="IAF564" s="40"/>
      <c r="IAG564" s="40"/>
      <c r="IAH564" s="40"/>
      <c r="IAI564" s="40"/>
      <c r="IAJ564" s="40"/>
      <c r="IAK564" s="40"/>
      <c r="IAL564" s="40"/>
      <c r="IAM564" s="40"/>
      <c r="IAN564" s="40"/>
      <c r="IAO564" s="40"/>
      <c r="IAP564" s="40"/>
      <c r="IAQ564" s="40"/>
      <c r="IAR564" s="40"/>
      <c r="IAS564" s="40"/>
      <c r="IAT564" s="40"/>
      <c r="IAU564" s="40"/>
      <c r="IAV564" s="40"/>
      <c r="IAW564" s="40"/>
      <c r="IAX564" s="40"/>
      <c r="IAY564" s="40"/>
      <c r="IAZ564" s="40"/>
      <c r="IBA564" s="40"/>
      <c r="IBB564" s="40"/>
      <c r="IBC564" s="40"/>
      <c r="IBD564" s="40"/>
      <c r="IBE564" s="40"/>
      <c r="IBF564" s="40"/>
      <c r="IBG564" s="40"/>
      <c r="IBH564" s="40"/>
      <c r="IBI564" s="40"/>
      <c r="IBJ564" s="40"/>
      <c r="IBK564" s="40"/>
      <c r="IBL564" s="40"/>
      <c r="IBM564" s="40"/>
      <c r="IBN564" s="40"/>
      <c r="IBO564" s="40"/>
      <c r="IBP564" s="40"/>
      <c r="IBQ564" s="40"/>
      <c r="IBR564" s="40"/>
      <c r="IBS564" s="40"/>
      <c r="IBT564" s="40"/>
      <c r="IBU564" s="40"/>
      <c r="IBV564" s="40"/>
      <c r="IBW564" s="40"/>
      <c r="IBX564" s="40"/>
      <c r="IBY564" s="40"/>
      <c r="IBZ564" s="40"/>
      <c r="ICA564" s="40"/>
      <c r="ICB564" s="40"/>
      <c r="ICC564" s="40"/>
      <c r="ICD564" s="40"/>
      <c r="ICE564" s="40"/>
      <c r="ICF564" s="40"/>
      <c r="ICG564" s="40"/>
      <c r="ICH564" s="40"/>
      <c r="ICI564" s="40"/>
      <c r="ICJ564" s="40"/>
      <c r="ICK564" s="40"/>
      <c r="ICL564" s="40"/>
      <c r="ICM564" s="40"/>
      <c r="ICN564" s="40"/>
      <c r="ICO564" s="40"/>
      <c r="ICP564" s="40"/>
      <c r="ICQ564" s="40"/>
      <c r="ICR564" s="40"/>
      <c r="ICS564" s="40"/>
      <c r="ICT564" s="40"/>
      <c r="ICU564" s="40"/>
      <c r="ICV564" s="40"/>
      <c r="ICW564" s="40"/>
      <c r="ICX564" s="40"/>
      <c r="ICY564" s="40"/>
      <c r="ICZ564" s="40"/>
      <c r="IDA564" s="40"/>
      <c r="IDB564" s="40"/>
      <c r="IDC564" s="40"/>
      <c r="IDD564" s="40"/>
      <c r="IDE564" s="40"/>
      <c r="IDF564" s="40"/>
      <c r="IDG564" s="40"/>
      <c r="IDH564" s="40"/>
      <c r="IDI564" s="40"/>
      <c r="IDJ564" s="40"/>
      <c r="IDK564" s="40"/>
      <c r="IDL564" s="40"/>
      <c r="IDM564" s="40"/>
      <c r="IDN564" s="40"/>
      <c r="IDO564" s="40"/>
      <c r="IDP564" s="40"/>
      <c r="IDQ564" s="40"/>
      <c r="IDR564" s="40"/>
      <c r="IDS564" s="40"/>
      <c r="IDT564" s="40"/>
      <c r="IDU564" s="40"/>
      <c r="IDV564" s="40"/>
      <c r="IDW564" s="40"/>
      <c r="IDX564" s="40"/>
      <c r="IDY564" s="40"/>
      <c r="IDZ564" s="40"/>
      <c r="IEA564" s="40"/>
      <c r="IEB564" s="40"/>
      <c r="IEC564" s="40"/>
      <c r="IED564" s="40"/>
      <c r="IEE564" s="40"/>
      <c r="IEF564" s="40"/>
      <c r="IEG564" s="40"/>
      <c r="IEH564" s="40"/>
      <c r="IEI564" s="40"/>
      <c r="IEJ564" s="40"/>
      <c r="IEK564" s="40"/>
      <c r="IEL564" s="40"/>
      <c r="IEM564" s="40"/>
      <c r="IEN564" s="40"/>
      <c r="IEO564" s="40"/>
      <c r="IEP564" s="40"/>
      <c r="IEQ564" s="40"/>
      <c r="IER564" s="40"/>
      <c r="IES564" s="40"/>
      <c r="IET564" s="40"/>
      <c r="IEU564" s="40"/>
      <c r="IEV564" s="40"/>
      <c r="IEW564" s="40"/>
      <c r="IEX564" s="40"/>
      <c r="IEY564" s="40"/>
      <c r="IEZ564" s="40"/>
      <c r="IFA564" s="40"/>
      <c r="IFB564" s="40"/>
      <c r="IFC564" s="40"/>
      <c r="IFD564" s="40"/>
      <c r="IFE564" s="40"/>
      <c r="IFF564" s="40"/>
      <c r="IFG564" s="40"/>
      <c r="IFH564" s="40"/>
      <c r="IFI564" s="40"/>
      <c r="IFJ564" s="40"/>
      <c r="IFK564" s="40"/>
      <c r="IFL564" s="40"/>
      <c r="IFM564" s="40"/>
      <c r="IFN564" s="40"/>
      <c r="IFO564" s="40"/>
      <c r="IFP564" s="40"/>
      <c r="IFQ564" s="40"/>
      <c r="IFR564" s="40"/>
      <c r="IFS564" s="40"/>
      <c r="IFT564" s="40"/>
      <c r="IFU564" s="40"/>
      <c r="IFV564" s="40"/>
      <c r="IFW564" s="40"/>
      <c r="IFX564" s="40"/>
      <c r="IFY564" s="40"/>
      <c r="IFZ564" s="40"/>
      <c r="IGA564" s="40"/>
      <c r="IGB564" s="40"/>
      <c r="IGC564" s="40"/>
      <c r="IGD564" s="40"/>
      <c r="IGE564" s="40"/>
      <c r="IGF564" s="40"/>
      <c r="IGG564" s="40"/>
      <c r="IGH564" s="40"/>
      <c r="IGI564" s="40"/>
      <c r="IGJ564" s="40"/>
      <c r="IGK564" s="40"/>
      <c r="IGL564" s="40"/>
      <c r="IGM564" s="40"/>
      <c r="IGN564" s="40"/>
      <c r="IGO564" s="40"/>
      <c r="IGP564" s="40"/>
      <c r="IGQ564" s="40"/>
      <c r="IGR564" s="40"/>
      <c r="IGS564" s="40"/>
      <c r="IGT564" s="40"/>
      <c r="IGU564" s="40"/>
      <c r="IGV564" s="40"/>
      <c r="IGW564" s="40"/>
      <c r="IGX564" s="40"/>
      <c r="IGY564" s="40"/>
      <c r="IGZ564" s="40"/>
      <c r="IHA564" s="40"/>
      <c r="IHB564" s="40"/>
      <c r="IHC564" s="40"/>
      <c r="IHD564" s="40"/>
      <c r="IHE564" s="40"/>
      <c r="IHF564" s="40"/>
      <c r="IHG564" s="40"/>
      <c r="IHH564" s="40"/>
      <c r="IHI564" s="40"/>
      <c r="IHJ564" s="40"/>
      <c r="IHK564" s="40"/>
      <c r="IHL564" s="40"/>
      <c r="IHM564" s="40"/>
      <c r="IHN564" s="40"/>
      <c r="IHO564" s="40"/>
      <c r="IHP564" s="40"/>
      <c r="IHQ564" s="40"/>
      <c r="IHR564" s="40"/>
      <c r="IHS564" s="40"/>
      <c r="IHT564" s="40"/>
      <c r="IHU564" s="40"/>
      <c r="IHV564" s="40"/>
      <c r="IHW564" s="40"/>
      <c r="IHX564" s="40"/>
      <c r="IHY564" s="40"/>
      <c r="IHZ564" s="40"/>
      <c r="IIA564" s="40"/>
      <c r="IIB564" s="40"/>
      <c r="IIC564" s="40"/>
      <c r="IID564" s="40"/>
      <c r="IIE564" s="40"/>
      <c r="IIF564" s="40"/>
      <c r="IIG564" s="40"/>
      <c r="IIH564" s="40"/>
      <c r="III564" s="40"/>
      <c r="IIJ564" s="40"/>
      <c r="IIK564" s="40"/>
      <c r="IIL564" s="40"/>
      <c r="IIM564" s="40"/>
      <c r="IIN564" s="40"/>
      <c r="IIO564" s="40"/>
      <c r="IIP564" s="40"/>
      <c r="IIQ564" s="40"/>
      <c r="IIR564" s="40"/>
      <c r="IIS564" s="40"/>
      <c r="IIT564" s="40"/>
      <c r="IIU564" s="40"/>
      <c r="IIV564" s="40"/>
      <c r="IIW564" s="40"/>
      <c r="IIX564" s="40"/>
      <c r="IIY564" s="40"/>
      <c r="IIZ564" s="40"/>
      <c r="IJA564" s="40"/>
      <c r="IJB564" s="40"/>
      <c r="IJC564" s="40"/>
      <c r="IJD564" s="40"/>
      <c r="IJE564" s="40"/>
      <c r="IJF564" s="40"/>
      <c r="IJG564" s="40"/>
      <c r="IJH564" s="40"/>
      <c r="IJI564" s="40"/>
      <c r="IJJ564" s="40"/>
      <c r="IJK564" s="40"/>
      <c r="IJL564" s="40"/>
      <c r="IJM564" s="40"/>
      <c r="IJN564" s="40"/>
      <c r="IJO564" s="40"/>
      <c r="IJP564" s="40"/>
      <c r="IJQ564" s="40"/>
      <c r="IJR564" s="40"/>
      <c r="IJS564" s="40"/>
      <c r="IJT564" s="40"/>
      <c r="IJU564" s="40"/>
      <c r="IJV564" s="40"/>
      <c r="IJW564" s="40"/>
      <c r="IJX564" s="40"/>
      <c r="IJY564" s="40"/>
      <c r="IJZ564" s="40"/>
      <c r="IKA564" s="40"/>
      <c r="IKB564" s="40"/>
      <c r="IKC564" s="40"/>
      <c r="IKD564" s="40"/>
      <c r="IKE564" s="40"/>
      <c r="IKF564" s="40"/>
      <c r="IKG564" s="40"/>
      <c r="IKH564" s="40"/>
      <c r="IKI564" s="40"/>
      <c r="IKJ564" s="40"/>
      <c r="IKK564" s="40"/>
      <c r="IKL564" s="40"/>
      <c r="IKM564" s="40"/>
      <c r="IKN564" s="40"/>
      <c r="IKO564" s="40"/>
      <c r="IKP564" s="40"/>
      <c r="IKQ564" s="40"/>
      <c r="IKR564" s="40"/>
      <c r="IKS564" s="40"/>
      <c r="IKT564" s="40"/>
      <c r="IKU564" s="40"/>
      <c r="IKV564" s="40"/>
      <c r="IKW564" s="40"/>
      <c r="IKX564" s="40"/>
      <c r="IKY564" s="40"/>
      <c r="IKZ564" s="40"/>
      <c r="ILA564" s="40"/>
      <c r="ILB564" s="40"/>
      <c r="ILC564" s="40"/>
      <c r="ILD564" s="40"/>
      <c r="ILE564" s="40"/>
      <c r="ILF564" s="40"/>
      <c r="ILG564" s="40"/>
      <c r="ILH564" s="40"/>
      <c r="ILI564" s="40"/>
      <c r="ILJ564" s="40"/>
      <c r="ILK564" s="40"/>
      <c r="ILL564" s="40"/>
      <c r="ILM564" s="40"/>
      <c r="ILN564" s="40"/>
      <c r="ILO564" s="40"/>
      <c r="ILP564" s="40"/>
      <c r="ILQ564" s="40"/>
      <c r="ILR564" s="40"/>
      <c r="ILS564" s="40"/>
      <c r="ILT564" s="40"/>
      <c r="ILU564" s="40"/>
      <c r="ILV564" s="40"/>
      <c r="ILW564" s="40"/>
      <c r="ILX564" s="40"/>
      <c r="ILY564" s="40"/>
      <c r="ILZ564" s="40"/>
      <c r="IMA564" s="40"/>
      <c r="IMB564" s="40"/>
      <c r="IMC564" s="40"/>
      <c r="IMD564" s="40"/>
      <c r="IME564" s="40"/>
      <c r="IMF564" s="40"/>
      <c r="IMG564" s="40"/>
      <c r="IMH564" s="40"/>
      <c r="IMI564" s="40"/>
      <c r="IMJ564" s="40"/>
      <c r="IMK564" s="40"/>
      <c r="IML564" s="40"/>
      <c r="IMM564" s="40"/>
      <c r="IMN564" s="40"/>
      <c r="IMO564" s="40"/>
      <c r="IMP564" s="40"/>
      <c r="IMQ564" s="40"/>
      <c r="IMR564" s="40"/>
      <c r="IMS564" s="40"/>
      <c r="IMT564" s="40"/>
      <c r="IMU564" s="40"/>
      <c r="IMV564" s="40"/>
      <c r="IMW564" s="40"/>
      <c r="IMX564" s="40"/>
      <c r="IMY564" s="40"/>
      <c r="IMZ564" s="40"/>
      <c r="INA564" s="40"/>
      <c r="INB564" s="40"/>
      <c r="INC564" s="40"/>
      <c r="IND564" s="40"/>
      <c r="INE564" s="40"/>
      <c r="INF564" s="40"/>
      <c r="ING564" s="40"/>
      <c r="INH564" s="40"/>
      <c r="INI564" s="40"/>
      <c r="INJ564" s="40"/>
      <c r="INK564" s="40"/>
      <c r="INL564" s="40"/>
      <c r="INM564" s="40"/>
      <c r="INN564" s="40"/>
      <c r="INO564" s="40"/>
      <c r="INP564" s="40"/>
      <c r="INQ564" s="40"/>
      <c r="INR564" s="40"/>
      <c r="INS564" s="40"/>
      <c r="INT564" s="40"/>
      <c r="INU564" s="40"/>
      <c r="INV564" s="40"/>
      <c r="INW564" s="40"/>
      <c r="INX564" s="40"/>
      <c r="INY564" s="40"/>
      <c r="INZ564" s="40"/>
      <c r="IOA564" s="40"/>
      <c r="IOB564" s="40"/>
      <c r="IOC564" s="40"/>
      <c r="IOD564" s="40"/>
      <c r="IOE564" s="40"/>
      <c r="IOF564" s="40"/>
      <c r="IOG564" s="40"/>
      <c r="IOH564" s="40"/>
      <c r="IOI564" s="40"/>
      <c r="IOJ564" s="40"/>
      <c r="IOK564" s="40"/>
      <c r="IOL564" s="40"/>
      <c r="IOM564" s="40"/>
      <c r="ION564" s="40"/>
      <c r="IOO564" s="40"/>
      <c r="IOP564" s="40"/>
      <c r="IOQ564" s="40"/>
      <c r="IOR564" s="40"/>
      <c r="IOS564" s="40"/>
      <c r="IOT564" s="40"/>
      <c r="IOU564" s="40"/>
      <c r="IOV564" s="40"/>
      <c r="IOW564" s="40"/>
      <c r="IOX564" s="40"/>
      <c r="IOY564" s="40"/>
      <c r="IOZ564" s="40"/>
      <c r="IPA564" s="40"/>
      <c r="IPB564" s="40"/>
      <c r="IPC564" s="40"/>
      <c r="IPD564" s="40"/>
      <c r="IPE564" s="40"/>
      <c r="IPF564" s="40"/>
      <c r="IPG564" s="40"/>
      <c r="IPH564" s="40"/>
      <c r="IPI564" s="40"/>
      <c r="IPJ564" s="40"/>
      <c r="IPK564" s="40"/>
      <c r="IPL564" s="40"/>
      <c r="IPM564" s="40"/>
      <c r="IPN564" s="40"/>
      <c r="IPO564" s="40"/>
      <c r="IPP564" s="40"/>
      <c r="IPQ564" s="40"/>
      <c r="IPR564" s="40"/>
      <c r="IPS564" s="40"/>
      <c r="IPT564" s="40"/>
      <c r="IPU564" s="40"/>
      <c r="IPV564" s="40"/>
      <c r="IPW564" s="40"/>
      <c r="IPX564" s="40"/>
      <c r="IPY564" s="40"/>
      <c r="IPZ564" s="40"/>
      <c r="IQA564" s="40"/>
      <c r="IQB564" s="40"/>
      <c r="IQC564" s="40"/>
      <c r="IQD564" s="40"/>
      <c r="IQE564" s="40"/>
      <c r="IQF564" s="40"/>
      <c r="IQG564" s="40"/>
      <c r="IQH564" s="40"/>
      <c r="IQI564" s="40"/>
      <c r="IQJ564" s="40"/>
      <c r="IQK564" s="40"/>
      <c r="IQL564" s="40"/>
      <c r="IQM564" s="40"/>
      <c r="IQN564" s="40"/>
      <c r="IQO564" s="40"/>
      <c r="IQP564" s="40"/>
      <c r="IQQ564" s="40"/>
      <c r="IQR564" s="40"/>
      <c r="IQS564" s="40"/>
      <c r="IQT564" s="40"/>
      <c r="IQU564" s="40"/>
      <c r="IQV564" s="40"/>
      <c r="IQW564" s="40"/>
      <c r="IQX564" s="40"/>
      <c r="IQY564" s="40"/>
      <c r="IQZ564" s="40"/>
      <c r="IRA564" s="40"/>
      <c r="IRB564" s="40"/>
      <c r="IRC564" s="40"/>
      <c r="IRD564" s="40"/>
      <c r="IRE564" s="40"/>
      <c r="IRF564" s="40"/>
      <c r="IRG564" s="40"/>
      <c r="IRH564" s="40"/>
      <c r="IRI564" s="40"/>
      <c r="IRJ564" s="40"/>
      <c r="IRK564" s="40"/>
      <c r="IRL564" s="40"/>
      <c r="IRM564" s="40"/>
      <c r="IRN564" s="40"/>
      <c r="IRO564" s="40"/>
      <c r="IRP564" s="40"/>
      <c r="IRQ564" s="40"/>
      <c r="IRR564" s="40"/>
      <c r="IRS564" s="40"/>
      <c r="IRT564" s="40"/>
      <c r="IRU564" s="40"/>
      <c r="IRV564" s="40"/>
      <c r="IRW564" s="40"/>
      <c r="IRX564" s="40"/>
      <c r="IRY564" s="40"/>
      <c r="IRZ564" s="40"/>
      <c r="ISA564" s="40"/>
      <c r="ISB564" s="40"/>
      <c r="ISC564" s="40"/>
      <c r="ISD564" s="40"/>
      <c r="ISE564" s="40"/>
      <c r="ISF564" s="40"/>
      <c r="ISG564" s="40"/>
      <c r="ISH564" s="40"/>
      <c r="ISI564" s="40"/>
      <c r="ISJ564" s="40"/>
      <c r="ISK564" s="40"/>
      <c r="ISL564" s="40"/>
      <c r="ISM564" s="40"/>
      <c r="ISN564" s="40"/>
      <c r="ISO564" s="40"/>
      <c r="ISP564" s="40"/>
      <c r="ISQ564" s="40"/>
      <c r="ISR564" s="40"/>
      <c r="ISS564" s="40"/>
      <c r="IST564" s="40"/>
      <c r="ISU564" s="40"/>
      <c r="ISV564" s="40"/>
      <c r="ISW564" s="40"/>
      <c r="ISX564" s="40"/>
      <c r="ISY564" s="40"/>
      <c r="ISZ564" s="40"/>
      <c r="ITA564" s="40"/>
      <c r="ITB564" s="40"/>
      <c r="ITC564" s="40"/>
      <c r="ITD564" s="40"/>
      <c r="ITE564" s="40"/>
      <c r="ITF564" s="40"/>
      <c r="ITG564" s="40"/>
      <c r="ITH564" s="40"/>
      <c r="ITI564" s="40"/>
      <c r="ITJ564" s="40"/>
      <c r="ITK564" s="40"/>
      <c r="ITL564" s="40"/>
      <c r="ITM564" s="40"/>
      <c r="ITN564" s="40"/>
      <c r="ITO564" s="40"/>
      <c r="ITP564" s="40"/>
      <c r="ITQ564" s="40"/>
      <c r="ITR564" s="40"/>
      <c r="ITS564" s="40"/>
      <c r="ITT564" s="40"/>
      <c r="ITU564" s="40"/>
      <c r="ITV564" s="40"/>
      <c r="ITW564" s="40"/>
      <c r="ITX564" s="40"/>
      <c r="ITY564" s="40"/>
      <c r="ITZ564" s="40"/>
      <c r="IUA564" s="40"/>
      <c r="IUB564" s="40"/>
      <c r="IUC564" s="40"/>
      <c r="IUD564" s="40"/>
      <c r="IUE564" s="40"/>
      <c r="IUF564" s="40"/>
      <c r="IUG564" s="40"/>
      <c r="IUH564" s="40"/>
      <c r="IUI564" s="40"/>
      <c r="IUJ564" s="40"/>
      <c r="IUK564" s="40"/>
      <c r="IUL564" s="40"/>
      <c r="IUM564" s="40"/>
      <c r="IUN564" s="40"/>
      <c r="IUO564" s="40"/>
      <c r="IUP564" s="40"/>
      <c r="IUQ564" s="40"/>
      <c r="IUR564" s="40"/>
      <c r="IUS564" s="40"/>
      <c r="IUT564" s="40"/>
      <c r="IUU564" s="40"/>
      <c r="IUV564" s="40"/>
      <c r="IUW564" s="40"/>
      <c r="IUX564" s="40"/>
      <c r="IUY564" s="40"/>
      <c r="IUZ564" s="40"/>
      <c r="IVA564" s="40"/>
      <c r="IVB564" s="40"/>
      <c r="IVC564" s="40"/>
      <c r="IVD564" s="40"/>
      <c r="IVE564" s="40"/>
      <c r="IVF564" s="40"/>
      <c r="IVG564" s="40"/>
      <c r="IVH564" s="40"/>
      <c r="IVI564" s="40"/>
      <c r="IVJ564" s="40"/>
      <c r="IVK564" s="40"/>
      <c r="IVL564" s="40"/>
      <c r="IVM564" s="40"/>
      <c r="IVN564" s="40"/>
      <c r="IVO564" s="40"/>
      <c r="IVP564" s="40"/>
      <c r="IVQ564" s="40"/>
      <c r="IVR564" s="40"/>
      <c r="IVS564" s="40"/>
      <c r="IVT564" s="40"/>
      <c r="IVU564" s="40"/>
      <c r="IVV564" s="40"/>
      <c r="IVW564" s="40"/>
      <c r="IVX564" s="40"/>
      <c r="IVY564" s="40"/>
      <c r="IVZ564" s="40"/>
      <c r="IWA564" s="40"/>
      <c r="IWB564" s="40"/>
      <c r="IWC564" s="40"/>
      <c r="IWD564" s="40"/>
      <c r="IWE564" s="40"/>
      <c r="IWF564" s="40"/>
      <c r="IWG564" s="40"/>
      <c r="IWH564" s="40"/>
      <c r="IWI564" s="40"/>
      <c r="IWJ564" s="40"/>
      <c r="IWK564" s="40"/>
      <c r="IWL564" s="40"/>
      <c r="IWM564" s="40"/>
      <c r="IWN564" s="40"/>
      <c r="IWO564" s="40"/>
      <c r="IWP564" s="40"/>
      <c r="IWQ564" s="40"/>
      <c r="IWR564" s="40"/>
      <c r="IWS564" s="40"/>
      <c r="IWT564" s="40"/>
      <c r="IWU564" s="40"/>
      <c r="IWV564" s="40"/>
      <c r="IWW564" s="40"/>
      <c r="IWX564" s="40"/>
      <c r="IWY564" s="40"/>
      <c r="IWZ564" s="40"/>
      <c r="IXA564" s="40"/>
      <c r="IXB564" s="40"/>
      <c r="IXC564" s="40"/>
      <c r="IXD564" s="40"/>
      <c r="IXE564" s="40"/>
      <c r="IXF564" s="40"/>
      <c r="IXG564" s="40"/>
      <c r="IXH564" s="40"/>
      <c r="IXI564" s="40"/>
      <c r="IXJ564" s="40"/>
      <c r="IXK564" s="40"/>
      <c r="IXL564" s="40"/>
      <c r="IXM564" s="40"/>
      <c r="IXN564" s="40"/>
      <c r="IXO564" s="40"/>
      <c r="IXP564" s="40"/>
      <c r="IXQ564" s="40"/>
      <c r="IXR564" s="40"/>
      <c r="IXS564" s="40"/>
      <c r="IXT564" s="40"/>
      <c r="IXU564" s="40"/>
      <c r="IXV564" s="40"/>
      <c r="IXW564" s="40"/>
      <c r="IXX564" s="40"/>
      <c r="IXY564" s="40"/>
      <c r="IXZ564" s="40"/>
      <c r="IYA564" s="40"/>
      <c r="IYB564" s="40"/>
      <c r="IYC564" s="40"/>
      <c r="IYD564" s="40"/>
      <c r="IYE564" s="40"/>
      <c r="IYF564" s="40"/>
      <c r="IYG564" s="40"/>
      <c r="IYH564" s="40"/>
      <c r="IYI564" s="40"/>
      <c r="IYJ564" s="40"/>
      <c r="IYK564" s="40"/>
      <c r="IYL564" s="40"/>
      <c r="IYM564" s="40"/>
      <c r="IYN564" s="40"/>
      <c r="IYO564" s="40"/>
      <c r="IYP564" s="40"/>
      <c r="IYQ564" s="40"/>
      <c r="IYR564" s="40"/>
      <c r="IYS564" s="40"/>
      <c r="IYT564" s="40"/>
      <c r="IYU564" s="40"/>
      <c r="IYV564" s="40"/>
      <c r="IYW564" s="40"/>
      <c r="IYX564" s="40"/>
      <c r="IYY564" s="40"/>
      <c r="IYZ564" s="40"/>
      <c r="IZA564" s="40"/>
      <c r="IZB564" s="40"/>
      <c r="IZC564" s="40"/>
      <c r="IZD564" s="40"/>
      <c r="IZE564" s="40"/>
      <c r="IZF564" s="40"/>
      <c r="IZG564" s="40"/>
      <c r="IZH564" s="40"/>
      <c r="IZI564" s="40"/>
      <c r="IZJ564" s="40"/>
      <c r="IZK564" s="40"/>
      <c r="IZL564" s="40"/>
      <c r="IZM564" s="40"/>
      <c r="IZN564" s="40"/>
      <c r="IZO564" s="40"/>
      <c r="IZP564" s="40"/>
      <c r="IZQ564" s="40"/>
      <c r="IZR564" s="40"/>
      <c r="IZS564" s="40"/>
      <c r="IZT564" s="40"/>
      <c r="IZU564" s="40"/>
      <c r="IZV564" s="40"/>
      <c r="IZW564" s="40"/>
      <c r="IZX564" s="40"/>
      <c r="IZY564" s="40"/>
      <c r="IZZ564" s="40"/>
      <c r="JAA564" s="40"/>
      <c r="JAB564" s="40"/>
      <c r="JAC564" s="40"/>
      <c r="JAD564" s="40"/>
      <c r="JAE564" s="40"/>
      <c r="JAF564" s="40"/>
      <c r="JAG564" s="40"/>
      <c r="JAH564" s="40"/>
      <c r="JAI564" s="40"/>
      <c r="JAJ564" s="40"/>
      <c r="JAK564" s="40"/>
      <c r="JAL564" s="40"/>
      <c r="JAM564" s="40"/>
      <c r="JAN564" s="40"/>
      <c r="JAO564" s="40"/>
      <c r="JAP564" s="40"/>
      <c r="JAQ564" s="40"/>
      <c r="JAR564" s="40"/>
      <c r="JAS564" s="40"/>
      <c r="JAT564" s="40"/>
      <c r="JAU564" s="40"/>
      <c r="JAV564" s="40"/>
      <c r="JAW564" s="40"/>
      <c r="JAX564" s="40"/>
      <c r="JAY564" s="40"/>
      <c r="JAZ564" s="40"/>
      <c r="JBA564" s="40"/>
      <c r="JBB564" s="40"/>
      <c r="JBC564" s="40"/>
      <c r="JBD564" s="40"/>
      <c r="JBE564" s="40"/>
      <c r="JBF564" s="40"/>
      <c r="JBG564" s="40"/>
      <c r="JBH564" s="40"/>
      <c r="JBI564" s="40"/>
      <c r="JBJ564" s="40"/>
      <c r="JBK564" s="40"/>
      <c r="JBL564" s="40"/>
      <c r="JBM564" s="40"/>
      <c r="JBN564" s="40"/>
      <c r="JBO564" s="40"/>
      <c r="JBP564" s="40"/>
      <c r="JBQ564" s="40"/>
      <c r="JBR564" s="40"/>
      <c r="JBS564" s="40"/>
      <c r="JBT564" s="40"/>
      <c r="JBU564" s="40"/>
      <c r="JBV564" s="40"/>
      <c r="JBW564" s="40"/>
      <c r="JBX564" s="40"/>
      <c r="JBY564" s="40"/>
      <c r="JBZ564" s="40"/>
      <c r="JCA564" s="40"/>
      <c r="JCB564" s="40"/>
      <c r="JCC564" s="40"/>
      <c r="JCD564" s="40"/>
      <c r="JCE564" s="40"/>
      <c r="JCF564" s="40"/>
      <c r="JCG564" s="40"/>
      <c r="JCH564" s="40"/>
      <c r="JCI564" s="40"/>
      <c r="JCJ564" s="40"/>
      <c r="JCK564" s="40"/>
      <c r="JCL564" s="40"/>
      <c r="JCM564" s="40"/>
      <c r="JCN564" s="40"/>
      <c r="JCO564" s="40"/>
      <c r="JCP564" s="40"/>
      <c r="JCQ564" s="40"/>
      <c r="JCR564" s="40"/>
      <c r="JCS564" s="40"/>
      <c r="JCT564" s="40"/>
      <c r="JCU564" s="40"/>
      <c r="JCV564" s="40"/>
      <c r="JCW564" s="40"/>
      <c r="JCX564" s="40"/>
      <c r="JCY564" s="40"/>
      <c r="JCZ564" s="40"/>
      <c r="JDA564" s="40"/>
      <c r="JDB564" s="40"/>
      <c r="JDC564" s="40"/>
      <c r="JDD564" s="40"/>
      <c r="JDE564" s="40"/>
      <c r="JDF564" s="40"/>
      <c r="JDG564" s="40"/>
      <c r="JDH564" s="40"/>
      <c r="JDI564" s="40"/>
      <c r="JDJ564" s="40"/>
      <c r="JDK564" s="40"/>
      <c r="JDL564" s="40"/>
      <c r="JDM564" s="40"/>
      <c r="JDN564" s="40"/>
      <c r="JDO564" s="40"/>
      <c r="JDP564" s="40"/>
      <c r="JDQ564" s="40"/>
      <c r="JDR564" s="40"/>
      <c r="JDS564" s="40"/>
      <c r="JDT564" s="40"/>
      <c r="JDU564" s="40"/>
      <c r="JDV564" s="40"/>
      <c r="JDW564" s="40"/>
      <c r="JDX564" s="40"/>
      <c r="JDY564" s="40"/>
      <c r="JDZ564" s="40"/>
      <c r="JEA564" s="40"/>
      <c r="JEB564" s="40"/>
      <c r="JEC564" s="40"/>
      <c r="JED564" s="40"/>
      <c r="JEE564" s="40"/>
      <c r="JEF564" s="40"/>
      <c r="JEG564" s="40"/>
      <c r="JEH564" s="40"/>
      <c r="JEI564" s="40"/>
      <c r="JEJ564" s="40"/>
      <c r="JEK564" s="40"/>
      <c r="JEL564" s="40"/>
      <c r="JEM564" s="40"/>
      <c r="JEN564" s="40"/>
      <c r="JEO564" s="40"/>
      <c r="JEP564" s="40"/>
      <c r="JEQ564" s="40"/>
      <c r="JER564" s="40"/>
      <c r="JES564" s="40"/>
      <c r="JET564" s="40"/>
      <c r="JEU564" s="40"/>
      <c r="JEV564" s="40"/>
      <c r="JEW564" s="40"/>
      <c r="JEX564" s="40"/>
      <c r="JEY564" s="40"/>
      <c r="JEZ564" s="40"/>
      <c r="JFA564" s="40"/>
      <c r="JFB564" s="40"/>
      <c r="JFC564" s="40"/>
      <c r="JFD564" s="40"/>
      <c r="JFE564" s="40"/>
      <c r="JFF564" s="40"/>
      <c r="JFG564" s="40"/>
      <c r="JFH564" s="40"/>
      <c r="JFI564" s="40"/>
      <c r="JFJ564" s="40"/>
      <c r="JFK564" s="40"/>
      <c r="JFL564" s="40"/>
      <c r="JFM564" s="40"/>
      <c r="JFN564" s="40"/>
      <c r="JFO564" s="40"/>
      <c r="JFP564" s="40"/>
      <c r="JFQ564" s="40"/>
      <c r="JFR564" s="40"/>
      <c r="JFS564" s="40"/>
      <c r="JFT564" s="40"/>
      <c r="JFU564" s="40"/>
      <c r="JFV564" s="40"/>
      <c r="JFW564" s="40"/>
      <c r="JFX564" s="40"/>
      <c r="JFY564" s="40"/>
      <c r="JFZ564" s="40"/>
      <c r="JGA564" s="40"/>
      <c r="JGB564" s="40"/>
      <c r="JGC564" s="40"/>
      <c r="JGD564" s="40"/>
      <c r="JGE564" s="40"/>
      <c r="JGF564" s="40"/>
      <c r="JGG564" s="40"/>
      <c r="JGH564" s="40"/>
      <c r="JGI564" s="40"/>
      <c r="JGJ564" s="40"/>
      <c r="JGK564" s="40"/>
      <c r="JGL564" s="40"/>
      <c r="JGM564" s="40"/>
      <c r="JGN564" s="40"/>
      <c r="JGO564" s="40"/>
      <c r="JGP564" s="40"/>
      <c r="JGQ564" s="40"/>
      <c r="JGR564" s="40"/>
      <c r="JGS564" s="40"/>
      <c r="JGT564" s="40"/>
      <c r="JGU564" s="40"/>
      <c r="JGV564" s="40"/>
      <c r="JGW564" s="40"/>
      <c r="JGX564" s="40"/>
      <c r="JGY564" s="40"/>
      <c r="JGZ564" s="40"/>
      <c r="JHA564" s="40"/>
      <c r="JHB564" s="40"/>
      <c r="JHC564" s="40"/>
      <c r="JHD564" s="40"/>
      <c r="JHE564" s="40"/>
      <c r="JHF564" s="40"/>
      <c r="JHG564" s="40"/>
      <c r="JHH564" s="40"/>
      <c r="JHI564" s="40"/>
      <c r="JHJ564" s="40"/>
      <c r="JHK564" s="40"/>
      <c r="JHL564" s="40"/>
      <c r="JHM564" s="40"/>
      <c r="JHN564" s="40"/>
      <c r="JHO564" s="40"/>
      <c r="JHP564" s="40"/>
      <c r="JHQ564" s="40"/>
      <c r="JHR564" s="40"/>
      <c r="JHS564" s="40"/>
      <c r="JHT564" s="40"/>
      <c r="JHU564" s="40"/>
      <c r="JHV564" s="40"/>
      <c r="JHW564" s="40"/>
      <c r="JHX564" s="40"/>
      <c r="JHY564" s="40"/>
      <c r="JHZ564" s="40"/>
      <c r="JIA564" s="40"/>
      <c r="JIB564" s="40"/>
      <c r="JIC564" s="40"/>
      <c r="JID564" s="40"/>
      <c r="JIE564" s="40"/>
      <c r="JIF564" s="40"/>
      <c r="JIG564" s="40"/>
      <c r="JIH564" s="40"/>
      <c r="JII564" s="40"/>
      <c r="JIJ564" s="40"/>
      <c r="JIK564" s="40"/>
      <c r="JIL564" s="40"/>
      <c r="JIM564" s="40"/>
      <c r="JIN564" s="40"/>
      <c r="JIO564" s="40"/>
      <c r="JIP564" s="40"/>
      <c r="JIQ564" s="40"/>
      <c r="JIR564" s="40"/>
      <c r="JIS564" s="40"/>
      <c r="JIT564" s="40"/>
      <c r="JIU564" s="40"/>
      <c r="JIV564" s="40"/>
      <c r="JIW564" s="40"/>
      <c r="JIX564" s="40"/>
      <c r="JIY564" s="40"/>
      <c r="JIZ564" s="40"/>
      <c r="JJA564" s="40"/>
      <c r="JJB564" s="40"/>
      <c r="JJC564" s="40"/>
      <c r="JJD564" s="40"/>
      <c r="JJE564" s="40"/>
      <c r="JJF564" s="40"/>
      <c r="JJG564" s="40"/>
      <c r="JJH564" s="40"/>
      <c r="JJI564" s="40"/>
      <c r="JJJ564" s="40"/>
      <c r="JJK564" s="40"/>
      <c r="JJL564" s="40"/>
      <c r="JJM564" s="40"/>
      <c r="JJN564" s="40"/>
      <c r="JJO564" s="40"/>
      <c r="JJP564" s="40"/>
      <c r="JJQ564" s="40"/>
      <c r="JJR564" s="40"/>
      <c r="JJS564" s="40"/>
      <c r="JJT564" s="40"/>
      <c r="JJU564" s="40"/>
      <c r="JJV564" s="40"/>
      <c r="JJW564" s="40"/>
      <c r="JJX564" s="40"/>
      <c r="JJY564" s="40"/>
      <c r="JJZ564" s="40"/>
      <c r="JKA564" s="40"/>
      <c r="JKB564" s="40"/>
      <c r="JKC564" s="40"/>
      <c r="JKD564" s="40"/>
      <c r="JKE564" s="40"/>
      <c r="JKF564" s="40"/>
      <c r="JKG564" s="40"/>
      <c r="JKH564" s="40"/>
      <c r="JKI564" s="40"/>
      <c r="JKJ564" s="40"/>
      <c r="JKK564" s="40"/>
      <c r="JKL564" s="40"/>
      <c r="JKM564" s="40"/>
      <c r="JKN564" s="40"/>
      <c r="JKO564" s="40"/>
      <c r="JKP564" s="40"/>
      <c r="JKQ564" s="40"/>
      <c r="JKR564" s="40"/>
      <c r="JKS564" s="40"/>
      <c r="JKT564" s="40"/>
      <c r="JKU564" s="40"/>
      <c r="JKV564" s="40"/>
      <c r="JKW564" s="40"/>
      <c r="JKX564" s="40"/>
      <c r="JKY564" s="40"/>
      <c r="JKZ564" s="40"/>
      <c r="JLA564" s="40"/>
      <c r="JLB564" s="40"/>
      <c r="JLC564" s="40"/>
      <c r="JLD564" s="40"/>
      <c r="JLE564" s="40"/>
      <c r="JLF564" s="40"/>
      <c r="JLG564" s="40"/>
      <c r="JLH564" s="40"/>
      <c r="JLI564" s="40"/>
      <c r="JLJ564" s="40"/>
      <c r="JLK564" s="40"/>
      <c r="JLL564" s="40"/>
      <c r="JLM564" s="40"/>
      <c r="JLN564" s="40"/>
      <c r="JLO564" s="40"/>
      <c r="JLP564" s="40"/>
      <c r="JLQ564" s="40"/>
      <c r="JLR564" s="40"/>
      <c r="JLS564" s="40"/>
      <c r="JLT564" s="40"/>
      <c r="JLU564" s="40"/>
      <c r="JLV564" s="40"/>
      <c r="JLW564" s="40"/>
      <c r="JLX564" s="40"/>
      <c r="JLY564" s="40"/>
      <c r="JLZ564" s="40"/>
      <c r="JMA564" s="40"/>
      <c r="JMB564" s="40"/>
      <c r="JMC564" s="40"/>
      <c r="JMD564" s="40"/>
      <c r="JME564" s="40"/>
      <c r="JMF564" s="40"/>
      <c r="JMG564" s="40"/>
      <c r="JMH564" s="40"/>
      <c r="JMI564" s="40"/>
      <c r="JMJ564" s="40"/>
      <c r="JMK564" s="40"/>
      <c r="JML564" s="40"/>
      <c r="JMM564" s="40"/>
      <c r="JMN564" s="40"/>
      <c r="JMO564" s="40"/>
      <c r="JMP564" s="40"/>
      <c r="JMQ564" s="40"/>
      <c r="JMR564" s="40"/>
      <c r="JMS564" s="40"/>
      <c r="JMT564" s="40"/>
      <c r="JMU564" s="40"/>
      <c r="JMV564" s="40"/>
      <c r="JMW564" s="40"/>
      <c r="JMX564" s="40"/>
      <c r="JMY564" s="40"/>
      <c r="JMZ564" s="40"/>
      <c r="JNA564" s="40"/>
      <c r="JNB564" s="40"/>
      <c r="JNC564" s="40"/>
      <c r="JND564" s="40"/>
      <c r="JNE564" s="40"/>
      <c r="JNF564" s="40"/>
      <c r="JNG564" s="40"/>
      <c r="JNH564" s="40"/>
      <c r="JNI564" s="40"/>
      <c r="JNJ564" s="40"/>
      <c r="JNK564" s="40"/>
      <c r="JNL564" s="40"/>
      <c r="JNM564" s="40"/>
      <c r="JNN564" s="40"/>
      <c r="JNO564" s="40"/>
      <c r="JNP564" s="40"/>
      <c r="JNQ564" s="40"/>
      <c r="JNR564" s="40"/>
      <c r="JNS564" s="40"/>
      <c r="JNT564" s="40"/>
      <c r="JNU564" s="40"/>
      <c r="JNV564" s="40"/>
      <c r="JNW564" s="40"/>
      <c r="JNX564" s="40"/>
      <c r="JNY564" s="40"/>
      <c r="JNZ564" s="40"/>
      <c r="JOA564" s="40"/>
      <c r="JOB564" s="40"/>
      <c r="JOC564" s="40"/>
      <c r="JOD564" s="40"/>
      <c r="JOE564" s="40"/>
      <c r="JOF564" s="40"/>
      <c r="JOG564" s="40"/>
      <c r="JOH564" s="40"/>
      <c r="JOI564" s="40"/>
      <c r="JOJ564" s="40"/>
      <c r="JOK564" s="40"/>
      <c r="JOL564" s="40"/>
      <c r="JOM564" s="40"/>
      <c r="JON564" s="40"/>
      <c r="JOO564" s="40"/>
      <c r="JOP564" s="40"/>
      <c r="JOQ564" s="40"/>
      <c r="JOR564" s="40"/>
      <c r="JOS564" s="40"/>
      <c r="JOT564" s="40"/>
      <c r="JOU564" s="40"/>
      <c r="JOV564" s="40"/>
      <c r="JOW564" s="40"/>
      <c r="JOX564" s="40"/>
      <c r="JOY564" s="40"/>
      <c r="JOZ564" s="40"/>
      <c r="JPA564" s="40"/>
      <c r="JPB564" s="40"/>
      <c r="JPC564" s="40"/>
      <c r="JPD564" s="40"/>
      <c r="JPE564" s="40"/>
      <c r="JPF564" s="40"/>
      <c r="JPG564" s="40"/>
      <c r="JPH564" s="40"/>
      <c r="JPI564" s="40"/>
      <c r="JPJ564" s="40"/>
      <c r="JPK564" s="40"/>
      <c r="JPL564" s="40"/>
      <c r="JPM564" s="40"/>
      <c r="JPN564" s="40"/>
      <c r="JPO564" s="40"/>
      <c r="JPP564" s="40"/>
      <c r="JPQ564" s="40"/>
      <c r="JPR564" s="40"/>
      <c r="JPS564" s="40"/>
      <c r="JPT564" s="40"/>
      <c r="JPU564" s="40"/>
      <c r="JPV564" s="40"/>
      <c r="JPW564" s="40"/>
      <c r="JPX564" s="40"/>
      <c r="JPY564" s="40"/>
      <c r="JPZ564" s="40"/>
      <c r="JQA564" s="40"/>
      <c r="JQB564" s="40"/>
      <c r="JQC564" s="40"/>
      <c r="JQD564" s="40"/>
      <c r="JQE564" s="40"/>
      <c r="JQF564" s="40"/>
      <c r="JQG564" s="40"/>
      <c r="JQH564" s="40"/>
      <c r="JQI564" s="40"/>
      <c r="JQJ564" s="40"/>
      <c r="JQK564" s="40"/>
      <c r="JQL564" s="40"/>
      <c r="JQM564" s="40"/>
      <c r="JQN564" s="40"/>
      <c r="JQO564" s="40"/>
      <c r="JQP564" s="40"/>
      <c r="JQQ564" s="40"/>
      <c r="JQR564" s="40"/>
      <c r="JQS564" s="40"/>
      <c r="JQT564" s="40"/>
      <c r="JQU564" s="40"/>
      <c r="JQV564" s="40"/>
      <c r="JQW564" s="40"/>
      <c r="JQX564" s="40"/>
      <c r="JQY564" s="40"/>
      <c r="JQZ564" s="40"/>
      <c r="JRA564" s="40"/>
      <c r="JRB564" s="40"/>
      <c r="JRC564" s="40"/>
      <c r="JRD564" s="40"/>
      <c r="JRE564" s="40"/>
      <c r="JRF564" s="40"/>
      <c r="JRG564" s="40"/>
      <c r="JRH564" s="40"/>
      <c r="JRI564" s="40"/>
      <c r="JRJ564" s="40"/>
      <c r="JRK564" s="40"/>
      <c r="JRL564" s="40"/>
      <c r="JRM564" s="40"/>
      <c r="JRN564" s="40"/>
      <c r="JRO564" s="40"/>
      <c r="JRP564" s="40"/>
      <c r="JRQ564" s="40"/>
      <c r="JRR564" s="40"/>
      <c r="JRS564" s="40"/>
      <c r="JRT564" s="40"/>
      <c r="JRU564" s="40"/>
      <c r="JRV564" s="40"/>
      <c r="JRW564" s="40"/>
      <c r="JRX564" s="40"/>
      <c r="JRY564" s="40"/>
      <c r="JRZ564" s="40"/>
      <c r="JSA564" s="40"/>
      <c r="JSB564" s="40"/>
      <c r="JSC564" s="40"/>
      <c r="JSD564" s="40"/>
      <c r="JSE564" s="40"/>
      <c r="JSF564" s="40"/>
      <c r="JSG564" s="40"/>
      <c r="JSH564" s="40"/>
      <c r="JSI564" s="40"/>
      <c r="JSJ564" s="40"/>
      <c r="JSK564" s="40"/>
      <c r="JSL564" s="40"/>
      <c r="JSM564" s="40"/>
      <c r="JSN564" s="40"/>
      <c r="JSO564" s="40"/>
      <c r="JSP564" s="40"/>
      <c r="JSQ564" s="40"/>
      <c r="JSR564" s="40"/>
      <c r="JSS564" s="40"/>
      <c r="JST564" s="40"/>
      <c r="JSU564" s="40"/>
      <c r="JSV564" s="40"/>
      <c r="JSW564" s="40"/>
      <c r="JSX564" s="40"/>
      <c r="JSY564" s="40"/>
      <c r="JSZ564" s="40"/>
      <c r="JTA564" s="40"/>
      <c r="JTB564" s="40"/>
      <c r="JTC564" s="40"/>
      <c r="JTD564" s="40"/>
      <c r="JTE564" s="40"/>
      <c r="JTF564" s="40"/>
      <c r="JTG564" s="40"/>
      <c r="JTH564" s="40"/>
      <c r="JTI564" s="40"/>
      <c r="JTJ564" s="40"/>
      <c r="JTK564" s="40"/>
      <c r="JTL564" s="40"/>
      <c r="JTM564" s="40"/>
      <c r="JTN564" s="40"/>
      <c r="JTO564" s="40"/>
      <c r="JTP564" s="40"/>
      <c r="JTQ564" s="40"/>
      <c r="JTR564" s="40"/>
      <c r="JTS564" s="40"/>
      <c r="JTT564" s="40"/>
      <c r="JTU564" s="40"/>
      <c r="JTV564" s="40"/>
      <c r="JTW564" s="40"/>
      <c r="JTX564" s="40"/>
      <c r="JTY564" s="40"/>
      <c r="JTZ564" s="40"/>
      <c r="JUA564" s="40"/>
      <c r="JUB564" s="40"/>
      <c r="JUC564" s="40"/>
      <c r="JUD564" s="40"/>
      <c r="JUE564" s="40"/>
      <c r="JUF564" s="40"/>
      <c r="JUG564" s="40"/>
      <c r="JUH564" s="40"/>
      <c r="JUI564" s="40"/>
      <c r="JUJ564" s="40"/>
      <c r="JUK564" s="40"/>
      <c r="JUL564" s="40"/>
      <c r="JUM564" s="40"/>
      <c r="JUN564" s="40"/>
      <c r="JUO564" s="40"/>
      <c r="JUP564" s="40"/>
      <c r="JUQ564" s="40"/>
      <c r="JUR564" s="40"/>
      <c r="JUS564" s="40"/>
      <c r="JUT564" s="40"/>
      <c r="JUU564" s="40"/>
      <c r="JUV564" s="40"/>
      <c r="JUW564" s="40"/>
      <c r="JUX564" s="40"/>
      <c r="JUY564" s="40"/>
      <c r="JUZ564" s="40"/>
      <c r="JVA564" s="40"/>
      <c r="JVB564" s="40"/>
      <c r="JVC564" s="40"/>
      <c r="JVD564" s="40"/>
      <c r="JVE564" s="40"/>
      <c r="JVF564" s="40"/>
      <c r="JVG564" s="40"/>
      <c r="JVH564" s="40"/>
      <c r="JVI564" s="40"/>
      <c r="JVJ564" s="40"/>
      <c r="JVK564" s="40"/>
      <c r="JVL564" s="40"/>
      <c r="JVM564" s="40"/>
      <c r="JVN564" s="40"/>
      <c r="JVO564" s="40"/>
      <c r="JVP564" s="40"/>
      <c r="JVQ564" s="40"/>
      <c r="JVR564" s="40"/>
      <c r="JVS564" s="40"/>
      <c r="JVT564" s="40"/>
      <c r="JVU564" s="40"/>
      <c r="JVV564" s="40"/>
      <c r="JVW564" s="40"/>
      <c r="JVX564" s="40"/>
      <c r="JVY564" s="40"/>
      <c r="JVZ564" s="40"/>
      <c r="JWA564" s="40"/>
      <c r="JWB564" s="40"/>
      <c r="JWC564" s="40"/>
      <c r="JWD564" s="40"/>
      <c r="JWE564" s="40"/>
      <c r="JWF564" s="40"/>
      <c r="JWG564" s="40"/>
      <c r="JWH564" s="40"/>
      <c r="JWI564" s="40"/>
      <c r="JWJ564" s="40"/>
      <c r="JWK564" s="40"/>
      <c r="JWL564" s="40"/>
      <c r="JWM564" s="40"/>
      <c r="JWN564" s="40"/>
      <c r="JWO564" s="40"/>
      <c r="JWP564" s="40"/>
      <c r="JWQ564" s="40"/>
      <c r="JWR564" s="40"/>
      <c r="JWS564" s="40"/>
      <c r="JWT564" s="40"/>
      <c r="JWU564" s="40"/>
      <c r="JWV564" s="40"/>
      <c r="JWW564" s="40"/>
      <c r="JWX564" s="40"/>
      <c r="JWY564" s="40"/>
      <c r="JWZ564" s="40"/>
      <c r="JXA564" s="40"/>
      <c r="JXB564" s="40"/>
      <c r="JXC564" s="40"/>
      <c r="JXD564" s="40"/>
      <c r="JXE564" s="40"/>
      <c r="JXF564" s="40"/>
      <c r="JXG564" s="40"/>
      <c r="JXH564" s="40"/>
      <c r="JXI564" s="40"/>
      <c r="JXJ564" s="40"/>
      <c r="JXK564" s="40"/>
      <c r="JXL564" s="40"/>
      <c r="JXM564" s="40"/>
      <c r="JXN564" s="40"/>
      <c r="JXO564" s="40"/>
      <c r="JXP564" s="40"/>
      <c r="JXQ564" s="40"/>
      <c r="JXR564" s="40"/>
      <c r="JXS564" s="40"/>
      <c r="JXT564" s="40"/>
      <c r="JXU564" s="40"/>
      <c r="JXV564" s="40"/>
      <c r="JXW564" s="40"/>
      <c r="JXX564" s="40"/>
      <c r="JXY564" s="40"/>
      <c r="JXZ564" s="40"/>
      <c r="JYA564" s="40"/>
      <c r="JYB564" s="40"/>
      <c r="JYC564" s="40"/>
      <c r="JYD564" s="40"/>
      <c r="JYE564" s="40"/>
      <c r="JYF564" s="40"/>
      <c r="JYG564" s="40"/>
      <c r="JYH564" s="40"/>
      <c r="JYI564" s="40"/>
      <c r="JYJ564" s="40"/>
      <c r="JYK564" s="40"/>
      <c r="JYL564" s="40"/>
      <c r="JYM564" s="40"/>
      <c r="JYN564" s="40"/>
      <c r="JYO564" s="40"/>
      <c r="JYP564" s="40"/>
      <c r="JYQ564" s="40"/>
      <c r="JYR564" s="40"/>
      <c r="JYS564" s="40"/>
      <c r="JYT564" s="40"/>
      <c r="JYU564" s="40"/>
      <c r="JYV564" s="40"/>
      <c r="JYW564" s="40"/>
      <c r="JYX564" s="40"/>
      <c r="JYY564" s="40"/>
      <c r="JYZ564" s="40"/>
      <c r="JZA564" s="40"/>
      <c r="JZB564" s="40"/>
      <c r="JZC564" s="40"/>
      <c r="JZD564" s="40"/>
      <c r="JZE564" s="40"/>
      <c r="JZF564" s="40"/>
      <c r="JZG564" s="40"/>
      <c r="JZH564" s="40"/>
      <c r="JZI564" s="40"/>
      <c r="JZJ564" s="40"/>
      <c r="JZK564" s="40"/>
      <c r="JZL564" s="40"/>
      <c r="JZM564" s="40"/>
      <c r="JZN564" s="40"/>
      <c r="JZO564" s="40"/>
      <c r="JZP564" s="40"/>
      <c r="JZQ564" s="40"/>
      <c r="JZR564" s="40"/>
      <c r="JZS564" s="40"/>
      <c r="JZT564" s="40"/>
      <c r="JZU564" s="40"/>
      <c r="JZV564" s="40"/>
      <c r="JZW564" s="40"/>
      <c r="JZX564" s="40"/>
      <c r="JZY564" s="40"/>
      <c r="JZZ564" s="40"/>
      <c r="KAA564" s="40"/>
      <c r="KAB564" s="40"/>
      <c r="KAC564" s="40"/>
      <c r="KAD564" s="40"/>
      <c r="KAE564" s="40"/>
      <c r="KAF564" s="40"/>
      <c r="KAG564" s="40"/>
      <c r="KAH564" s="40"/>
      <c r="KAI564" s="40"/>
      <c r="KAJ564" s="40"/>
      <c r="KAK564" s="40"/>
      <c r="KAL564" s="40"/>
      <c r="KAM564" s="40"/>
      <c r="KAN564" s="40"/>
      <c r="KAO564" s="40"/>
      <c r="KAP564" s="40"/>
      <c r="KAQ564" s="40"/>
      <c r="KAR564" s="40"/>
      <c r="KAS564" s="40"/>
      <c r="KAT564" s="40"/>
      <c r="KAU564" s="40"/>
      <c r="KAV564" s="40"/>
      <c r="KAW564" s="40"/>
      <c r="KAX564" s="40"/>
      <c r="KAY564" s="40"/>
      <c r="KAZ564" s="40"/>
      <c r="KBA564" s="40"/>
      <c r="KBB564" s="40"/>
      <c r="KBC564" s="40"/>
      <c r="KBD564" s="40"/>
      <c r="KBE564" s="40"/>
      <c r="KBF564" s="40"/>
      <c r="KBG564" s="40"/>
      <c r="KBH564" s="40"/>
      <c r="KBI564" s="40"/>
      <c r="KBJ564" s="40"/>
      <c r="KBK564" s="40"/>
      <c r="KBL564" s="40"/>
      <c r="KBM564" s="40"/>
      <c r="KBN564" s="40"/>
      <c r="KBO564" s="40"/>
      <c r="KBP564" s="40"/>
      <c r="KBQ564" s="40"/>
      <c r="KBR564" s="40"/>
      <c r="KBS564" s="40"/>
      <c r="KBT564" s="40"/>
      <c r="KBU564" s="40"/>
      <c r="KBV564" s="40"/>
      <c r="KBW564" s="40"/>
      <c r="KBX564" s="40"/>
      <c r="KBY564" s="40"/>
      <c r="KBZ564" s="40"/>
      <c r="KCA564" s="40"/>
      <c r="KCB564" s="40"/>
      <c r="KCC564" s="40"/>
      <c r="KCD564" s="40"/>
      <c r="KCE564" s="40"/>
      <c r="KCF564" s="40"/>
      <c r="KCG564" s="40"/>
      <c r="KCH564" s="40"/>
      <c r="KCI564" s="40"/>
      <c r="KCJ564" s="40"/>
      <c r="KCK564" s="40"/>
      <c r="KCL564" s="40"/>
      <c r="KCM564" s="40"/>
      <c r="KCN564" s="40"/>
      <c r="KCO564" s="40"/>
      <c r="KCP564" s="40"/>
      <c r="KCQ564" s="40"/>
      <c r="KCR564" s="40"/>
      <c r="KCS564" s="40"/>
      <c r="KCT564" s="40"/>
      <c r="KCU564" s="40"/>
      <c r="KCV564" s="40"/>
      <c r="KCW564" s="40"/>
      <c r="KCX564" s="40"/>
      <c r="KCY564" s="40"/>
      <c r="KCZ564" s="40"/>
      <c r="KDA564" s="40"/>
      <c r="KDB564" s="40"/>
      <c r="KDC564" s="40"/>
      <c r="KDD564" s="40"/>
      <c r="KDE564" s="40"/>
      <c r="KDF564" s="40"/>
      <c r="KDG564" s="40"/>
      <c r="KDH564" s="40"/>
      <c r="KDI564" s="40"/>
      <c r="KDJ564" s="40"/>
      <c r="KDK564" s="40"/>
      <c r="KDL564" s="40"/>
      <c r="KDM564" s="40"/>
      <c r="KDN564" s="40"/>
      <c r="KDO564" s="40"/>
      <c r="KDP564" s="40"/>
      <c r="KDQ564" s="40"/>
      <c r="KDR564" s="40"/>
      <c r="KDS564" s="40"/>
      <c r="KDT564" s="40"/>
      <c r="KDU564" s="40"/>
      <c r="KDV564" s="40"/>
      <c r="KDW564" s="40"/>
      <c r="KDX564" s="40"/>
      <c r="KDY564" s="40"/>
      <c r="KDZ564" s="40"/>
      <c r="KEA564" s="40"/>
      <c r="KEB564" s="40"/>
      <c r="KEC564" s="40"/>
      <c r="KED564" s="40"/>
      <c r="KEE564" s="40"/>
      <c r="KEF564" s="40"/>
      <c r="KEG564" s="40"/>
      <c r="KEH564" s="40"/>
      <c r="KEI564" s="40"/>
      <c r="KEJ564" s="40"/>
      <c r="KEK564" s="40"/>
      <c r="KEL564" s="40"/>
      <c r="KEM564" s="40"/>
      <c r="KEN564" s="40"/>
      <c r="KEO564" s="40"/>
      <c r="KEP564" s="40"/>
      <c r="KEQ564" s="40"/>
      <c r="KER564" s="40"/>
      <c r="KES564" s="40"/>
      <c r="KET564" s="40"/>
      <c r="KEU564" s="40"/>
      <c r="KEV564" s="40"/>
      <c r="KEW564" s="40"/>
      <c r="KEX564" s="40"/>
      <c r="KEY564" s="40"/>
      <c r="KEZ564" s="40"/>
      <c r="KFA564" s="40"/>
      <c r="KFB564" s="40"/>
      <c r="KFC564" s="40"/>
      <c r="KFD564" s="40"/>
      <c r="KFE564" s="40"/>
      <c r="KFF564" s="40"/>
      <c r="KFG564" s="40"/>
      <c r="KFH564" s="40"/>
      <c r="KFI564" s="40"/>
      <c r="KFJ564" s="40"/>
      <c r="KFK564" s="40"/>
      <c r="KFL564" s="40"/>
      <c r="KFM564" s="40"/>
      <c r="KFN564" s="40"/>
      <c r="KFO564" s="40"/>
      <c r="KFP564" s="40"/>
      <c r="KFQ564" s="40"/>
      <c r="KFR564" s="40"/>
      <c r="KFS564" s="40"/>
      <c r="KFT564" s="40"/>
      <c r="KFU564" s="40"/>
      <c r="KFV564" s="40"/>
      <c r="KFW564" s="40"/>
      <c r="KFX564" s="40"/>
      <c r="KFY564" s="40"/>
      <c r="KFZ564" s="40"/>
      <c r="KGA564" s="40"/>
      <c r="KGB564" s="40"/>
      <c r="KGC564" s="40"/>
      <c r="KGD564" s="40"/>
      <c r="KGE564" s="40"/>
      <c r="KGF564" s="40"/>
      <c r="KGG564" s="40"/>
      <c r="KGH564" s="40"/>
      <c r="KGI564" s="40"/>
      <c r="KGJ564" s="40"/>
      <c r="KGK564" s="40"/>
      <c r="KGL564" s="40"/>
      <c r="KGM564" s="40"/>
      <c r="KGN564" s="40"/>
      <c r="KGO564" s="40"/>
      <c r="KGP564" s="40"/>
      <c r="KGQ564" s="40"/>
      <c r="KGR564" s="40"/>
      <c r="KGS564" s="40"/>
      <c r="KGT564" s="40"/>
      <c r="KGU564" s="40"/>
      <c r="KGV564" s="40"/>
      <c r="KGW564" s="40"/>
      <c r="KGX564" s="40"/>
      <c r="KGY564" s="40"/>
      <c r="KGZ564" s="40"/>
      <c r="KHA564" s="40"/>
      <c r="KHB564" s="40"/>
      <c r="KHC564" s="40"/>
      <c r="KHD564" s="40"/>
      <c r="KHE564" s="40"/>
      <c r="KHF564" s="40"/>
      <c r="KHG564" s="40"/>
      <c r="KHH564" s="40"/>
      <c r="KHI564" s="40"/>
      <c r="KHJ564" s="40"/>
      <c r="KHK564" s="40"/>
      <c r="KHL564" s="40"/>
      <c r="KHM564" s="40"/>
      <c r="KHN564" s="40"/>
      <c r="KHO564" s="40"/>
      <c r="KHP564" s="40"/>
      <c r="KHQ564" s="40"/>
      <c r="KHR564" s="40"/>
      <c r="KHS564" s="40"/>
      <c r="KHT564" s="40"/>
      <c r="KHU564" s="40"/>
      <c r="KHV564" s="40"/>
      <c r="KHW564" s="40"/>
      <c r="KHX564" s="40"/>
      <c r="KHY564" s="40"/>
      <c r="KHZ564" s="40"/>
      <c r="KIA564" s="40"/>
      <c r="KIB564" s="40"/>
      <c r="KIC564" s="40"/>
      <c r="KID564" s="40"/>
      <c r="KIE564" s="40"/>
      <c r="KIF564" s="40"/>
      <c r="KIG564" s="40"/>
      <c r="KIH564" s="40"/>
      <c r="KII564" s="40"/>
      <c r="KIJ564" s="40"/>
      <c r="KIK564" s="40"/>
      <c r="KIL564" s="40"/>
      <c r="KIM564" s="40"/>
      <c r="KIN564" s="40"/>
      <c r="KIO564" s="40"/>
      <c r="KIP564" s="40"/>
      <c r="KIQ564" s="40"/>
      <c r="KIR564" s="40"/>
      <c r="KIS564" s="40"/>
      <c r="KIT564" s="40"/>
      <c r="KIU564" s="40"/>
      <c r="KIV564" s="40"/>
      <c r="KIW564" s="40"/>
      <c r="KIX564" s="40"/>
      <c r="KIY564" s="40"/>
      <c r="KIZ564" s="40"/>
      <c r="KJA564" s="40"/>
      <c r="KJB564" s="40"/>
      <c r="KJC564" s="40"/>
      <c r="KJD564" s="40"/>
      <c r="KJE564" s="40"/>
      <c r="KJF564" s="40"/>
      <c r="KJG564" s="40"/>
      <c r="KJH564" s="40"/>
      <c r="KJI564" s="40"/>
      <c r="KJJ564" s="40"/>
      <c r="KJK564" s="40"/>
      <c r="KJL564" s="40"/>
      <c r="KJM564" s="40"/>
      <c r="KJN564" s="40"/>
      <c r="KJO564" s="40"/>
      <c r="KJP564" s="40"/>
      <c r="KJQ564" s="40"/>
      <c r="KJR564" s="40"/>
      <c r="KJS564" s="40"/>
      <c r="KJT564" s="40"/>
      <c r="KJU564" s="40"/>
      <c r="KJV564" s="40"/>
      <c r="KJW564" s="40"/>
      <c r="KJX564" s="40"/>
      <c r="KJY564" s="40"/>
      <c r="KJZ564" s="40"/>
      <c r="KKA564" s="40"/>
      <c r="KKB564" s="40"/>
      <c r="KKC564" s="40"/>
      <c r="KKD564" s="40"/>
      <c r="KKE564" s="40"/>
      <c r="KKF564" s="40"/>
      <c r="KKG564" s="40"/>
      <c r="KKH564" s="40"/>
      <c r="KKI564" s="40"/>
      <c r="KKJ564" s="40"/>
      <c r="KKK564" s="40"/>
      <c r="KKL564" s="40"/>
      <c r="KKM564" s="40"/>
      <c r="KKN564" s="40"/>
      <c r="KKO564" s="40"/>
      <c r="KKP564" s="40"/>
      <c r="KKQ564" s="40"/>
      <c r="KKR564" s="40"/>
      <c r="KKS564" s="40"/>
      <c r="KKT564" s="40"/>
      <c r="KKU564" s="40"/>
      <c r="KKV564" s="40"/>
      <c r="KKW564" s="40"/>
      <c r="KKX564" s="40"/>
      <c r="KKY564" s="40"/>
      <c r="KKZ564" s="40"/>
      <c r="KLA564" s="40"/>
      <c r="KLB564" s="40"/>
      <c r="KLC564" s="40"/>
      <c r="KLD564" s="40"/>
      <c r="KLE564" s="40"/>
      <c r="KLF564" s="40"/>
      <c r="KLG564" s="40"/>
      <c r="KLH564" s="40"/>
      <c r="KLI564" s="40"/>
      <c r="KLJ564" s="40"/>
      <c r="KLK564" s="40"/>
      <c r="KLL564" s="40"/>
      <c r="KLM564" s="40"/>
      <c r="KLN564" s="40"/>
      <c r="KLO564" s="40"/>
      <c r="KLP564" s="40"/>
      <c r="KLQ564" s="40"/>
      <c r="KLR564" s="40"/>
      <c r="KLS564" s="40"/>
      <c r="KLT564" s="40"/>
      <c r="KLU564" s="40"/>
      <c r="KLV564" s="40"/>
      <c r="KLW564" s="40"/>
      <c r="KLX564" s="40"/>
      <c r="KLY564" s="40"/>
      <c r="KLZ564" s="40"/>
      <c r="KMA564" s="40"/>
      <c r="KMB564" s="40"/>
      <c r="KMC564" s="40"/>
      <c r="KMD564" s="40"/>
      <c r="KME564" s="40"/>
      <c r="KMF564" s="40"/>
      <c r="KMG564" s="40"/>
      <c r="KMH564" s="40"/>
      <c r="KMI564" s="40"/>
      <c r="KMJ564" s="40"/>
      <c r="KMK564" s="40"/>
      <c r="KML564" s="40"/>
      <c r="KMM564" s="40"/>
      <c r="KMN564" s="40"/>
      <c r="KMO564" s="40"/>
      <c r="KMP564" s="40"/>
      <c r="KMQ564" s="40"/>
      <c r="KMR564" s="40"/>
      <c r="KMS564" s="40"/>
      <c r="KMT564" s="40"/>
      <c r="KMU564" s="40"/>
      <c r="KMV564" s="40"/>
      <c r="KMW564" s="40"/>
      <c r="KMX564" s="40"/>
      <c r="KMY564" s="40"/>
      <c r="KMZ564" s="40"/>
      <c r="KNA564" s="40"/>
      <c r="KNB564" s="40"/>
      <c r="KNC564" s="40"/>
      <c r="KND564" s="40"/>
      <c r="KNE564" s="40"/>
      <c r="KNF564" s="40"/>
      <c r="KNG564" s="40"/>
      <c r="KNH564" s="40"/>
      <c r="KNI564" s="40"/>
      <c r="KNJ564" s="40"/>
      <c r="KNK564" s="40"/>
      <c r="KNL564" s="40"/>
      <c r="KNM564" s="40"/>
      <c r="KNN564" s="40"/>
      <c r="KNO564" s="40"/>
      <c r="KNP564" s="40"/>
      <c r="KNQ564" s="40"/>
      <c r="KNR564" s="40"/>
      <c r="KNS564" s="40"/>
      <c r="KNT564" s="40"/>
      <c r="KNU564" s="40"/>
      <c r="KNV564" s="40"/>
      <c r="KNW564" s="40"/>
      <c r="KNX564" s="40"/>
      <c r="KNY564" s="40"/>
      <c r="KNZ564" s="40"/>
      <c r="KOA564" s="40"/>
      <c r="KOB564" s="40"/>
      <c r="KOC564" s="40"/>
      <c r="KOD564" s="40"/>
      <c r="KOE564" s="40"/>
      <c r="KOF564" s="40"/>
      <c r="KOG564" s="40"/>
      <c r="KOH564" s="40"/>
      <c r="KOI564" s="40"/>
      <c r="KOJ564" s="40"/>
      <c r="KOK564" s="40"/>
      <c r="KOL564" s="40"/>
      <c r="KOM564" s="40"/>
      <c r="KON564" s="40"/>
      <c r="KOO564" s="40"/>
      <c r="KOP564" s="40"/>
      <c r="KOQ564" s="40"/>
      <c r="KOR564" s="40"/>
      <c r="KOS564" s="40"/>
      <c r="KOT564" s="40"/>
      <c r="KOU564" s="40"/>
      <c r="KOV564" s="40"/>
      <c r="KOW564" s="40"/>
      <c r="KOX564" s="40"/>
      <c r="KOY564" s="40"/>
      <c r="KOZ564" s="40"/>
      <c r="KPA564" s="40"/>
      <c r="KPB564" s="40"/>
      <c r="KPC564" s="40"/>
      <c r="KPD564" s="40"/>
      <c r="KPE564" s="40"/>
      <c r="KPF564" s="40"/>
      <c r="KPG564" s="40"/>
      <c r="KPH564" s="40"/>
      <c r="KPI564" s="40"/>
      <c r="KPJ564" s="40"/>
      <c r="KPK564" s="40"/>
      <c r="KPL564" s="40"/>
      <c r="KPM564" s="40"/>
      <c r="KPN564" s="40"/>
      <c r="KPO564" s="40"/>
      <c r="KPP564" s="40"/>
      <c r="KPQ564" s="40"/>
      <c r="KPR564" s="40"/>
      <c r="KPS564" s="40"/>
      <c r="KPT564" s="40"/>
      <c r="KPU564" s="40"/>
      <c r="KPV564" s="40"/>
      <c r="KPW564" s="40"/>
      <c r="KPX564" s="40"/>
      <c r="KPY564" s="40"/>
      <c r="KPZ564" s="40"/>
      <c r="KQA564" s="40"/>
      <c r="KQB564" s="40"/>
      <c r="KQC564" s="40"/>
      <c r="KQD564" s="40"/>
      <c r="KQE564" s="40"/>
      <c r="KQF564" s="40"/>
      <c r="KQG564" s="40"/>
      <c r="KQH564" s="40"/>
      <c r="KQI564" s="40"/>
      <c r="KQJ564" s="40"/>
      <c r="KQK564" s="40"/>
      <c r="KQL564" s="40"/>
      <c r="KQM564" s="40"/>
      <c r="KQN564" s="40"/>
      <c r="KQO564" s="40"/>
      <c r="KQP564" s="40"/>
      <c r="KQQ564" s="40"/>
      <c r="KQR564" s="40"/>
      <c r="KQS564" s="40"/>
      <c r="KQT564" s="40"/>
      <c r="KQU564" s="40"/>
      <c r="KQV564" s="40"/>
      <c r="KQW564" s="40"/>
      <c r="KQX564" s="40"/>
      <c r="KQY564" s="40"/>
      <c r="KQZ564" s="40"/>
      <c r="KRA564" s="40"/>
      <c r="KRB564" s="40"/>
      <c r="KRC564" s="40"/>
      <c r="KRD564" s="40"/>
      <c r="KRE564" s="40"/>
      <c r="KRF564" s="40"/>
      <c r="KRG564" s="40"/>
      <c r="KRH564" s="40"/>
      <c r="KRI564" s="40"/>
      <c r="KRJ564" s="40"/>
      <c r="KRK564" s="40"/>
      <c r="KRL564" s="40"/>
      <c r="KRM564" s="40"/>
      <c r="KRN564" s="40"/>
      <c r="KRO564" s="40"/>
      <c r="KRP564" s="40"/>
      <c r="KRQ564" s="40"/>
      <c r="KRR564" s="40"/>
      <c r="KRS564" s="40"/>
      <c r="KRT564" s="40"/>
      <c r="KRU564" s="40"/>
      <c r="KRV564" s="40"/>
      <c r="KRW564" s="40"/>
      <c r="KRX564" s="40"/>
      <c r="KRY564" s="40"/>
      <c r="KRZ564" s="40"/>
      <c r="KSA564" s="40"/>
      <c r="KSB564" s="40"/>
      <c r="KSC564" s="40"/>
      <c r="KSD564" s="40"/>
      <c r="KSE564" s="40"/>
      <c r="KSF564" s="40"/>
      <c r="KSG564" s="40"/>
      <c r="KSH564" s="40"/>
      <c r="KSI564" s="40"/>
      <c r="KSJ564" s="40"/>
      <c r="KSK564" s="40"/>
      <c r="KSL564" s="40"/>
      <c r="KSM564" s="40"/>
      <c r="KSN564" s="40"/>
      <c r="KSO564" s="40"/>
      <c r="KSP564" s="40"/>
      <c r="KSQ564" s="40"/>
      <c r="KSR564" s="40"/>
      <c r="KSS564" s="40"/>
      <c r="KST564" s="40"/>
      <c r="KSU564" s="40"/>
      <c r="KSV564" s="40"/>
      <c r="KSW564" s="40"/>
      <c r="KSX564" s="40"/>
      <c r="KSY564" s="40"/>
      <c r="KSZ564" s="40"/>
      <c r="KTA564" s="40"/>
      <c r="KTB564" s="40"/>
      <c r="KTC564" s="40"/>
      <c r="KTD564" s="40"/>
      <c r="KTE564" s="40"/>
      <c r="KTF564" s="40"/>
      <c r="KTG564" s="40"/>
      <c r="KTH564" s="40"/>
      <c r="KTI564" s="40"/>
      <c r="KTJ564" s="40"/>
      <c r="KTK564" s="40"/>
      <c r="KTL564" s="40"/>
      <c r="KTM564" s="40"/>
      <c r="KTN564" s="40"/>
      <c r="KTO564" s="40"/>
      <c r="KTP564" s="40"/>
      <c r="KTQ564" s="40"/>
      <c r="KTR564" s="40"/>
      <c r="KTS564" s="40"/>
      <c r="KTT564" s="40"/>
      <c r="KTU564" s="40"/>
      <c r="KTV564" s="40"/>
      <c r="KTW564" s="40"/>
      <c r="KTX564" s="40"/>
      <c r="KTY564" s="40"/>
      <c r="KTZ564" s="40"/>
      <c r="KUA564" s="40"/>
      <c r="KUB564" s="40"/>
      <c r="KUC564" s="40"/>
      <c r="KUD564" s="40"/>
      <c r="KUE564" s="40"/>
      <c r="KUF564" s="40"/>
      <c r="KUG564" s="40"/>
      <c r="KUH564" s="40"/>
      <c r="KUI564" s="40"/>
      <c r="KUJ564" s="40"/>
      <c r="KUK564" s="40"/>
      <c r="KUL564" s="40"/>
      <c r="KUM564" s="40"/>
      <c r="KUN564" s="40"/>
      <c r="KUO564" s="40"/>
      <c r="KUP564" s="40"/>
      <c r="KUQ564" s="40"/>
      <c r="KUR564" s="40"/>
      <c r="KUS564" s="40"/>
      <c r="KUT564" s="40"/>
      <c r="KUU564" s="40"/>
      <c r="KUV564" s="40"/>
      <c r="KUW564" s="40"/>
      <c r="KUX564" s="40"/>
      <c r="KUY564" s="40"/>
      <c r="KUZ564" s="40"/>
      <c r="KVA564" s="40"/>
      <c r="KVB564" s="40"/>
      <c r="KVC564" s="40"/>
      <c r="KVD564" s="40"/>
      <c r="KVE564" s="40"/>
      <c r="KVF564" s="40"/>
      <c r="KVG564" s="40"/>
      <c r="KVH564" s="40"/>
      <c r="KVI564" s="40"/>
      <c r="KVJ564" s="40"/>
      <c r="KVK564" s="40"/>
      <c r="KVL564" s="40"/>
      <c r="KVM564" s="40"/>
      <c r="KVN564" s="40"/>
      <c r="KVO564" s="40"/>
      <c r="KVP564" s="40"/>
      <c r="KVQ564" s="40"/>
      <c r="KVR564" s="40"/>
      <c r="KVS564" s="40"/>
      <c r="KVT564" s="40"/>
      <c r="KVU564" s="40"/>
      <c r="KVV564" s="40"/>
      <c r="KVW564" s="40"/>
      <c r="KVX564" s="40"/>
      <c r="KVY564" s="40"/>
      <c r="KVZ564" s="40"/>
      <c r="KWA564" s="40"/>
      <c r="KWB564" s="40"/>
      <c r="KWC564" s="40"/>
      <c r="KWD564" s="40"/>
      <c r="KWE564" s="40"/>
      <c r="KWF564" s="40"/>
      <c r="KWG564" s="40"/>
      <c r="KWH564" s="40"/>
      <c r="KWI564" s="40"/>
      <c r="KWJ564" s="40"/>
      <c r="KWK564" s="40"/>
      <c r="KWL564" s="40"/>
      <c r="KWM564" s="40"/>
      <c r="KWN564" s="40"/>
      <c r="KWO564" s="40"/>
      <c r="KWP564" s="40"/>
      <c r="KWQ564" s="40"/>
      <c r="KWR564" s="40"/>
      <c r="KWS564" s="40"/>
      <c r="KWT564" s="40"/>
      <c r="KWU564" s="40"/>
      <c r="KWV564" s="40"/>
      <c r="KWW564" s="40"/>
      <c r="KWX564" s="40"/>
      <c r="KWY564" s="40"/>
      <c r="KWZ564" s="40"/>
      <c r="KXA564" s="40"/>
      <c r="KXB564" s="40"/>
      <c r="KXC564" s="40"/>
      <c r="KXD564" s="40"/>
      <c r="KXE564" s="40"/>
      <c r="KXF564" s="40"/>
      <c r="KXG564" s="40"/>
      <c r="KXH564" s="40"/>
      <c r="KXI564" s="40"/>
      <c r="KXJ564" s="40"/>
      <c r="KXK564" s="40"/>
      <c r="KXL564" s="40"/>
      <c r="KXM564" s="40"/>
      <c r="KXN564" s="40"/>
      <c r="KXO564" s="40"/>
      <c r="KXP564" s="40"/>
      <c r="KXQ564" s="40"/>
      <c r="KXR564" s="40"/>
      <c r="KXS564" s="40"/>
      <c r="KXT564" s="40"/>
      <c r="KXU564" s="40"/>
      <c r="KXV564" s="40"/>
      <c r="KXW564" s="40"/>
      <c r="KXX564" s="40"/>
      <c r="KXY564" s="40"/>
      <c r="KXZ564" s="40"/>
      <c r="KYA564" s="40"/>
      <c r="KYB564" s="40"/>
      <c r="KYC564" s="40"/>
      <c r="KYD564" s="40"/>
      <c r="KYE564" s="40"/>
      <c r="KYF564" s="40"/>
      <c r="KYG564" s="40"/>
      <c r="KYH564" s="40"/>
      <c r="KYI564" s="40"/>
      <c r="KYJ564" s="40"/>
      <c r="KYK564" s="40"/>
      <c r="KYL564" s="40"/>
      <c r="KYM564" s="40"/>
      <c r="KYN564" s="40"/>
      <c r="KYO564" s="40"/>
      <c r="KYP564" s="40"/>
      <c r="KYQ564" s="40"/>
      <c r="KYR564" s="40"/>
      <c r="KYS564" s="40"/>
      <c r="KYT564" s="40"/>
      <c r="KYU564" s="40"/>
      <c r="KYV564" s="40"/>
      <c r="KYW564" s="40"/>
      <c r="KYX564" s="40"/>
      <c r="KYY564" s="40"/>
      <c r="KYZ564" s="40"/>
      <c r="KZA564" s="40"/>
      <c r="KZB564" s="40"/>
      <c r="KZC564" s="40"/>
      <c r="KZD564" s="40"/>
      <c r="KZE564" s="40"/>
      <c r="KZF564" s="40"/>
      <c r="KZG564" s="40"/>
      <c r="KZH564" s="40"/>
      <c r="KZI564" s="40"/>
      <c r="KZJ564" s="40"/>
      <c r="KZK564" s="40"/>
      <c r="KZL564" s="40"/>
      <c r="KZM564" s="40"/>
      <c r="KZN564" s="40"/>
      <c r="KZO564" s="40"/>
      <c r="KZP564" s="40"/>
      <c r="KZQ564" s="40"/>
      <c r="KZR564" s="40"/>
      <c r="KZS564" s="40"/>
      <c r="KZT564" s="40"/>
      <c r="KZU564" s="40"/>
      <c r="KZV564" s="40"/>
      <c r="KZW564" s="40"/>
      <c r="KZX564" s="40"/>
      <c r="KZY564" s="40"/>
      <c r="KZZ564" s="40"/>
      <c r="LAA564" s="40"/>
      <c r="LAB564" s="40"/>
      <c r="LAC564" s="40"/>
      <c r="LAD564" s="40"/>
      <c r="LAE564" s="40"/>
      <c r="LAF564" s="40"/>
      <c r="LAG564" s="40"/>
      <c r="LAH564" s="40"/>
      <c r="LAI564" s="40"/>
      <c r="LAJ564" s="40"/>
      <c r="LAK564" s="40"/>
      <c r="LAL564" s="40"/>
      <c r="LAM564" s="40"/>
      <c r="LAN564" s="40"/>
      <c r="LAO564" s="40"/>
      <c r="LAP564" s="40"/>
      <c r="LAQ564" s="40"/>
      <c r="LAR564" s="40"/>
      <c r="LAS564" s="40"/>
      <c r="LAT564" s="40"/>
      <c r="LAU564" s="40"/>
      <c r="LAV564" s="40"/>
      <c r="LAW564" s="40"/>
      <c r="LAX564" s="40"/>
      <c r="LAY564" s="40"/>
      <c r="LAZ564" s="40"/>
      <c r="LBA564" s="40"/>
      <c r="LBB564" s="40"/>
      <c r="LBC564" s="40"/>
      <c r="LBD564" s="40"/>
      <c r="LBE564" s="40"/>
      <c r="LBF564" s="40"/>
      <c r="LBG564" s="40"/>
      <c r="LBH564" s="40"/>
      <c r="LBI564" s="40"/>
      <c r="LBJ564" s="40"/>
      <c r="LBK564" s="40"/>
      <c r="LBL564" s="40"/>
      <c r="LBM564" s="40"/>
      <c r="LBN564" s="40"/>
      <c r="LBO564" s="40"/>
      <c r="LBP564" s="40"/>
      <c r="LBQ564" s="40"/>
      <c r="LBR564" s="40"/>
      <c r="LBS564" s="40"/>
      <c r="LBT564" s="40"/>
      <c r="LBU564" s="40"/>
      <c r="LBV564" s="40"/>
      <c r="LBW564" s="40"/>
      <c r="LBX564" s="40"/>
      <c r="LBY564" s="40"/>
      <c r="LBZ564" s="40"/>
      <c r="LCA564" s="40"/>
      <c r="LCB564" s="40"/>
      <c r="LCC564" s="40"/>
      <c r="LCD564" s="40"/>
      <c r="LCE564" s="40"/>
      <c r="LCF564" s="40"/>
      <c r="LCG564" s="40"/>
      <c r="LCH564" s="40"/>
      <c r="LCI564" s="40"/>
      <c r="LCJ564" s="40"/>
      <c r="LCK564" s="40"/>
      <c r="LCL564" s="40"/>
      <c r="LCM564" s="40"/>
      <c r="LCN564" s="40"/>
      <c r="LCO564" s="40"/>
      <c r="LCP564" s="40"/>
      <c r="LCQ564" s="40"/>
      <c r="LCR564" s="40"/>
      <c r="LCS564" s="40"/>
      <c r="LCT564" s="40"/>
      <c r="LCU564" s="40"/>
      <c r="LCV564" s="40"/>
      <c r="LCW564" s="40"/>
      <c r="LCX564" s="40"/>
      <c r="LCY564" s="40"/>
      <c r="LCZ564" s="40"/>
      <c r="LDA564" s="40"/>
      <c r="LDB564" s="40"/>
      <c r="LDC564" s="40"/>
      <c r="LDD564" s="40"/>
      <c r="LDE564" s="40"/>
      <c r="LDF564" s="40"/>
      <c r="LDG564" s="40"/>
      <c r="LDH564" s="40"/>
      <c r="LDI564" s="40"/>
      <c r="LDJ564" s="40"/>
      <c r="LDK564" s="40"/>
      <c r="LDL564" s="40"/>
      <c r="LDM564" s="40"/>
      <c r="LDN564" s="40"/>
      <c r="LDO564" s="40"/>
      <c r="LDP564" s="40"/>
      <c r="LDQ564" s="40"/>
      <c r="LDR564" s="40"/>
      <c r="LDS564" s="40"/>
      <c r="LDT564" s="40"/>
      <c r="LDU564" s="40"/>
      <c r="LDV564" s="40"/>
      <c r="LDW564" s="40"/>
      <c r="LDX564" s="40"/>
      <c r="LDY564" s="40"/>
      <c r="LDZ564" s="40"/>
      <c r="LEA564" s="40"/>
      <c r="LEB564" s="40"/>
      <c r="LEC564" s="40"/>
      <c r="LED564" s="40"/>
      <c r="LEE564" s="40"/>
      <c r="LEF564" s="40"/>
      <c r="LEG564" s="40"/>
      <c r="LEH564" s="40"/>
      <c r="LEI564" s="40"/>
      <c r="LEJ564" s="40"/>
      <c r="LEK564" s="40"/>
      <c r="LEL564" s="40"/>
      <c r="LEM564" s="40"/>
      <c r="LEN564" s="40"/>
      <c r="LEO564" s="40"/>
      <c r="LEP564" s="40"/>
      <c r="LEQ564" s="40"/>
      <c r="LER564" s="40"/>
      <c r="LES564" s="40"/>
      <c r="LET564" s="40"/>
      <c r="LEU564" s="40"/>
      <c r="LEV564" s="40"/>
      <c r="LEW564" s="40"/>
      <c r="LEX564" s="40"/>
      <c r="LEY564" s="40"/>
      <c r="LEZ564" s="40"/>
      <c r="LFA564" s="40"/>
      <c r="LFB564" s="40"/>
      <c r="LFC564" s="40"/>
      <c r="LFD564" s="40"/>
      <c r="LFE564" s="40"/>
      <c r="LFF564" s="40"/>
      <c r="LFG564" s="40"/>
      <c r="LFH564" s="40"/>
      <c r="LFI564" s="40"/>
      <c r="LFJ564" s="40"/>
      <c r="LFK564" s="40"/>
      <c r="LFL564" s="40"/>
      <c r="LFM564" s="40"/>
      <c r="LFN564" s="40"/>
      <c r="LFO564" s="40"/>
      <c r="LFP564" s="40"/>
      <c r="LFQ564" s="40"/>
      <c r="LFR564" s="40"/>
      <c r="LFS564" s="40"/>
      <c r="LFT564" s="40"/>
      <c r="LFU564" s="40"/>
      <c r="LFV564" s="40"/>
      <c r="LFW564" s="40"/>
      <c r="LFX564" s="40"/>
      <c r="LFY564" s="40"/>
      <c r="LFZ564" s="40"/>
      <c r="LGA564" s="40"/>
      <c r="LGB564" s="40"/>
      <c r="LGC564" s="40"/>
      <c r="LGD564" s="40"/>
      <c r="LGE564" s="40"/>
      <c r="LGF564" s="40"/>
      <c r="LGG564" s="40"/>
      <c r="LGH564" s="40"/>
      <c r="LGI564" s="40"/>
      <c r="LGJ564" s="40"/>
      <c r="LGK564" s="40"/>
      <c r="LGL564" s="40"/>
      <c r="LGM564" s="40"/>
      <c r="LGN564" s="40"/>
      <c r="LGO564" s="40"/>
      <c r="LGP564" s="40"/>
      <c r="LGQ564" s="40"/>
      <c r="LGR564" s="40"/>
      <c r="LGS564" s="40"/>
      <c r="LGT564" s="40"/>
      <c r="LGU564" s="40"/>
      <c r="LGV564" s="40"/>
      <c r="LGW564" s="40"/>
      <c r="LGX564" s="40"/>
      <c r="LGY564" s="40"/>
      <c r="LGZ564" s="40"/>
      <c r="LHA564" s="40"/>
      <c r="LHB564" s="40"/>
      <c r="LHC564" s="40"/>
      <c r="LHD564" s="40"/>
      <c r="LHE564" s="40"/>
      <c r="LHF564" s="40"/>
      <c r="LHG564" s="40"/>
      <c r="LHH564" s="40"/>
      <c r="LHI564" s="40"/>
      <c r="LHJ564" s="40"/>
      <c r="LHK564" s="40"/>
      <c r="LHL564" s="40"/>
      <c r="LHM564" s="40"/>
      <c r="LHN564" s="40"/>
      <c r="LHO564" s="40"/>
      <c r="LHP564" s="40"/>
      <c r="LHQ564" s="40"/>
      <c r="LHR564" s="40"/>
      <c r="LHS564" s="40"/>
      <c r="LHT564" s="40"/>
      <c r="LHU564" s="40"/>
      <c r="LHV564" s="40"/>
      <c r="LHW564" s="40"/>
      <c r="LHX564" s="40"/>
      <c r="LHY564" s="40"/>
      <c r="LHZ564" s="40"/>
      <c r="LIA564" s="40"/>
      <c r="LIB564" s="40"/>
      <c r="LIC564" s="40"/>
      <c r="LID564" s="40"/>
      <c r="LIE564" s="40"/>
      <c r="LIF564" s="40"/>
      <c r="LIG564" s="40"/>
      <c r="LIH564" s="40"/>
      <c r="LII564" s="40"/>
      <c r="LIJ564" s="40"/>
      <c r="LIK564" s="40"/>
      <c r="LIL564" s="40"/>
      <c r="LIM564" s="40"/>
      <c r="LIN564" s="40"/>
      <c r="LIO564" s="40"/>
      <c r="LIP564" s="40"/>
      <c r="LIQ564" s="40"/>
      <c r="LIR564" s="40"/>
      <c r="LIS564" s="40"/>
      <c r="LIT564" s="40"/>
      <c r="LIU564" s="40"/>
      <c r="LIV564" s="40"/>
      <c r="LIW564" s="40"/>
      <c r="LIX564" s="40"/>
      <c r="LIY564" s="40"/>
      <c r="LIZ564" s="40"/>
      <c r="LJA564" s="40"/>
      <c r="LJB564" s="40"/>
      <c r="LJC564" s="40"/>
      <c r="LJD564" s="40"/>
      <c r="LJE564" s="40"/>
      <c r="LJF564" s="40"/>
      <c r="LJG564" s="40"/>
      <c r="LJH564" s="40"/>
      <c r="LJI564" s="40"/>
      <c r="LJJ564" s="40"/>
      <c r="LJK564" s="40"/>
      <c r="LJL564" s="40"/>
      <c r="LJM564" s="40"/>
      <c r="LJN564" s="40"/>
      <c r="LJO564" s="40"/>
      <c r="LJP564" s="40"/>
      <c r="LJQ564" s="40"/>
      <c r="LJR564" s="40"/>
      <c r="LJS564" s="40"/>
      <c r="LJT564" s="40"/>
      <c r="LJU564" s="40"/>
      <c r="LJV564" s="40"/>
      <c r="LJW564" s="40"/>
      <c r="LJX564" s="40"/>
      <c r="LJY564" s="40"/>
      <c r="LJZ564" s="40"/>
      <c r="LKA564" s="40"/>
      <c r="LKB564" s="40"/>
      <c r="LKC564" s="40"/>
      <c r="LKD564" s="40"/>
      <c r="LKE564" s="40"/>
      <c r="LKF564" s="40"/>
      <c r="LKG564" s="40"/>
      <c r="LKH564" s="40"/>
      <c r="LKI564" s="40"/>
      <c r="LKJ564" s="40"/>
      <c r="LKK564" s="40"/>
      <c r="LKL564" s="40"/>
      <c r="LKM564" s="40"/>
      <c r="LKN564" s="40"/>
      <c r="LKO564" s="40"/>
      <c r="LKP564" s="40"/>
      <c r="LKQ564" s="40"/>
      <c r="LKR564" s="40"/>
      <c r="LKS564" s="40"/>
      <c r="LKT564" s="40"/>
      <c r="LKU564" s="40"/>
      <c r="LKV564" s="40"/>
      <c r="LKW564" s="40"/>
      <c r="LKX564" s="40"/>
      <c r="LKY564" s="40"/>
      <c r="LKZ564" s="40"/>
      <c r="LLA564" s="40"/>
      <c r="LLB564" s="40"/>
      <c r="LLC564" s="40"/>
      <c r="LLD564" s="40"/>
      <c r="LLE564" s="40"/>
      <c r="LLF564" s="40"/>
      <c r="LLG564" s="40"/>
      <c r="LLH564" s="40"/>
      <c r="LLI564" s="40"/>
      <c r="LLJ564" s="40"/>
      <c r="LLK564" s="40"/>
      <c r="LLL564" s="40"/>
      <c r="LLM564" s="40"/>
      <c r="LLN564" s="40"/>
      <c r="LLO564" s="40"/>
      <c r="LLP564" s="40"/>
      <c r="LLQ564" s="40"/>
      <c r="LLR564" s="40"/>
      <c r="LLS564" s="40"/>
      <c r="LLT564" s="40"/>
      <c r="LLU564" s="40"/>
      <c r="LLV564" s="40"/>
      <c r="LLW564" s="40"/>
      <c r="LLX564" s="40"/>
      <c r="LLY564" s="40"/>
      <c r="LLZ564" s="40"/>
      <c r="LMA564" s="40"/>
      <c r="LMB564" s="40"/>
      <c r="LMC564" s="40"/>
      <c r="LMD564" s="40"/>
      <c r="LME564" s="40"/>
      <c r="LMF564" s="40"/>
      <c r="LMG564" s="40"/>
      <c r="LMH564" s="40"/>
      <c r="LMI564" s="40"/>
      <c r="LMJ564" s="40"/>
      <c r="LMK564" s="40"/>
      <c r="LML564" s="40"/>
      <c r="LMM564" s="40"/>
      <c r="LMN564" s="40"/>
      <c r="LMO564" s="40"/>
      <c r="LMP564" s="40"/>
      <c r="LMQ564" s="40"/>
      <c r="LMR564" s="40"/>
      <c r="LMS564" s="40"/>
      <c r="LMT564" s="40"/>
      <c r="LMU564" s="40"/>
      <c r="LMV564" s="40"/>
      <c r="LMW564" s="40"/>
      <c r="LMX564" s="40"/>
      <c r="LMY564" s="40"/>
      <c r="LMZ564" s="40"/>
      <c r="LNA564" s="40"/>
      <c r="LNB564" s="40"/>
      <c r="LNC564" s="40"/>
      <c r="LND564" s="40"/>
      <c r="LNE564" s="40"/>
      <c r="LNF564" s="40"/>
      <c r="LNG564" s="40"/>
      <c r="LNH564" s="40"/>
      <c r="LNI564" s="40"/>
      <c r="LNJ564" s="40"/>
      <c r="LNK564" s="40"/>
      <c r="LNL564" s="40"/>
      <c r="LNM564" s="40"/>
      <c r="LNN564" s="40"/>
      <c r="LNO564" s="40"/>
      <c r="LNP564" s="40"/>
      <c r="LNQ564" s="40"/>
      <c r="LNR564" s="40"/>
      <c r="LNS564" s="40"/>
      <c r="LNT564" s="40"/>
      <c r="LNU564" s="40"/>
      <c r="LNV564" s="40"/>
      <c r="LNW564" s="40"/>
      <c r="LNX564" s="40"/>
      <c r="LNY564" s="40"/>
      <c r="LNZ564" s="40"/>
      <c r="LOA564" s="40"/>
      <c r="LOB564" s="40"/>
      <c r="LOC564" s="40"/>
      <c r="LOD564" s="40"/>
      <c r="LOE564" s="40"/>
      <c r="LOF564" s="40"/>
      <c r="LOG564" s="40"/>
      <c r="LOH564" s="40"/>
      <c r="LOI564" s="40"/>
      <c r="LOJ564" s="40"/>
      <c r="LOK564" s="40"/>
      <c r="LOL564" s="40"/>
      <c r="LOM564" s="40"/>
      <c r="LON564" s="40"/>
      <c r="LOO564" s="40"/>
      <c r="LOP564" s="40"/>
      <c r="LOQ564" s="40"/>
      <c r="LOR564" s="40"/>
      <c r="LOS564" s="40"/>
      <c r="LOT564" s="40"/>
      <c r="LOU564" s="40"/>
      <c r="LOV564" s="40"/>
      <c r="LOW564" s="40"/>
      <c r="LOX564" s="40"/>
      <c r="LOY564" s="40"/>
      <c r="LOZ564" s="40"/>
      <c r="LPA564" s="40"/>
      <c r="LPB564" s="40"/>
      <c r="LPC564" s="40"/>
      <c r="LPD564" s="40"/>
      <c r="LPE564" s="40"/>
      <c r="LPF564" s="40"/>
      <c r="LPG564" s="40"/>
      <c r="LPH564" s="40"/>
      <c r="LPI564" s="40"/>
      <c r="LPJ564" s="40"/>
      <c r="LPK564" s="40"/>
      <c r="LPL564" s="40"/>
      <c r="LPM564" s="40"/>
      <c r="LPN564" s="40"/>
      <c r="LPO564" s="40"/>
      <c r="LPP564" s="40"/>
      <c r="LPQ564" s="40"/>
      <c r="LPR564" s="40"/>
      <c r="LPS564" s="40"/>
      <c r="LPT564" s="40"/>
      <c r="LPU564" s="40"/>
      <c r="LPV564" s="40"/>
      <c r="LPW564" s="40"/>
      <c r="LPX564" s="40"/>
      <c r="LPY564" s="40"/>
      <c r="LPZ564" s="40"/>
      <c r="LQA564" s="40"/>
      <c r="LQB564" s="40"/>
      <c r="LQC564" s="40"/>
      <c r="LQD564" s="40"/>
      <c r="LQE564" s="40"/>
      <c r="LQF564" s="40"/>
      <c r="LQG564" s="40"/>
      <c r="LQH564" s="40"/>
      <c r="LQI564" s="40"/>
      <c r="LQJ564" s="40"/>
      <c r="LQK564" s="40"/>
      <c r="LQL564" s="40"/>
      <c r="LQM564" s="40"/>
      <c r="LQN564" s="40"/>
      <c r="LQO564" s="40"/>
      <c r="LQP564" s="40"/>
      <c r="LQQ564" s="40"/>
      <c r="LQR564" s="40"/>
      <c r="LQS564" s="40"/>
      <c r="LQT564" s="40"/>
      <c r="LQU564" s="40"/>
      <c r="LQV564" s="40"/>
      <c r="LQW564" s="40"/>
      <c r="LQX564" s="40"/>
      <c r="LQY564" s="40"/>
      <c r="LQZ564" s="40"/>
      <c r="LRA564" s="40"/>
      <c r="LRB564" s="40"/>
      <c r="LRC564" s="40"/>
      <c r="LRD564" s="40"/>
      <c r="LRE564" s="40"/>
      <c r="LRF564" s="40"/>
      <c r="LRG564" s="40"/>
      <c r="LRH564" s="40"/>
      <c r="LRI564" s="40"/>
      <c r="LRJ564" s="40"/>
      <c r="LRK564" s="40"/>
      <c r="LRL564" s="40"/>
      <c r="LRM564" s="40"/>
      <c r="LRN564" s="40"/>
      <c r="LRO564" s="40"/>
      <c r="LRP564" s="40"/>
      <c r="LRQ564" s="40"/>
      <c r="LRR564" s="40"/>
      <c r="LRS564" s="40"/>
      <c r="LRT564" s="40"/>
      <c r="LRU564" s="40"/>
      <c r="LRV564" s="40"/>
      <c r="LRW564" s="40"/>
      <c r="LRX564" s="40"/>
      <c r="LRY564" s="40"/>
      <c r="LRZ564" s="40"/>
      <c r="LSA564" s="40"/>
      <c r="LSB564" s="40"/>
      <c r="LSC564" s="40"/>
      <c r="LSD564" s="40"/>
      <c r="LSE564" s="40"/>
      <c r="LSF564" s="40"/>
      <c r="LSG564" s="40"/>
      <c r="LSH564" s="40"/>
      <c r="LSI564" s="40"/>
      <c r="LSJ564" s="40"/>
      <c r="LSK564" s="40"/>
      <c r="LSL564" s="40"/>
      <c r="LSM564" s="40"/>
      <c r="LSN564" s="40"/>
      <c r="LSO564" s="40"/>
      <c r="LSP564" s="40"/>
      <c r="LSQ564" s="40"/>
      <c r="LSR564" s="40"/>
      <c r="LSS564" s="40"/>
      <c r="LST564" s="40"/>
      <c r="LSU564" s="40"/>
      <c r="LSV564" s="40"/>
      <c r="LSW564" s="40"/>
      <c r="LSX564" s="40"/>
      <c r="LSY564" s="40"/>
      <c r="LSZ564" s="40"/>
      <c r="LTA564" s="40"/>
      <c r="LTB564" s="40"/>
      <c r="LTC564" s="40"/>
      <c r="LTD564" s="40"/>
      <c r="LTE564" s="40"/>
      <c r="LTF564" s="40"/>
      <c r="LTG564" s="40"/>
      <c r="LTH564" s="40"/>
      <c r="LTI564" s="40"/>
      <c r="LTJ564" s="40"/>
      <c r="LTK564" s="40"/>
      <c r="LTL564" s="40"/>
      <c r="LTM564" s="40"/>
      <c r="LTN564" s="40"/>
      <c r="LTO564" s="40"/>
      <c r="LTP564" s="40"/>
      <c r="LTQ564" s="40"/>
      <c r="LTR564" s="40"/>
      <c r="LTS564" s="40"/>
      <c r="LTT564" s="40"/>
      <c r="LTU564" s="40"/>
      <c r="LTV564" s="40"/>
      <c r="LTW564" s="40"/>
      <c r="LTX564" s="40"/>
      <c r="LTY564" s="40"/>
      <c r="LTZ564" s="40"/>
      <c r="LUA564" s="40"/>
      <c r="LUB564" s="40"/>
      <c r="LUC564" s="40"/>
      <c r="LUD564" s="40"/>
      <c r="LUE564" s="40"/>
      <c r="LUF564" s="40"/>
      <c r="LUG564" s="40"/>
      <c r="LUH564" s="40"/>
      <c r="LUI564" s="40"/>
      <c r="LUJ564" s="40"/>
      <c r="LUK564" s="40"/>
      <c r="LUL564" s="40"/>
      <c r="LUM564" s="40"/>
      <c r="LUN564" s="40"/>
      <c r="LUO564" s="40"/>
      <c r="LUP564" s="40"/>
      <c r="LUQ564" s="40"/>
      <c r="LUR564" s="40"/>
      <c r="LUS564" s="40"/>
      <c r="LUT564" s="40"/>
      <c r="LUU564" s="40"/>
      <c r="LUV564" s="40"/>
      <c r="LUW564" s="40"/>
      <c r="LUX564" s="40"/>
      <c r="LUY564" s="40"/>
      <c r="LUZ564" s="40"/>
      <c r="LVA564" s="40"/>
      <c r="LVB564" s="40"/>
      <c r="LVC564" s="40"/>
      <c r="LVD564" s="40"/>
      <c r="LVE564" s="40"/>
      <c r="LVF564" s="40"/>
      <c r="LVG564" s="40"/>
      <c r="LVH564" s="40"/>
      <c r="LVI564" s="40"/>
      <c r="LVJ564" s="40"/>
      <c r="LVK564" s="40"/>
      <c r="LVL564" s="40"/>
      <c r="LVM564" s="40"/>
      <c r="LVN564" s="40"/>
      <c r="LVO564" s="40"/>
      <c r="LVP564" s="40"/>
      <c r="LVQ564" s="40"/>
      <c r="LVR564" s="40"/>
      <c r="LVS564" s="40"/>
      <c r="LVT564" s="40"/>
      <c r="LVU564" s="40"/>
      <c r="LVV564" s="40"/>
      <c r="LVW564" s="40"/>
      <c r="LVX564" s="40"/>
      <c r="LVY564" s="40"/>
      <c r="LVZ564" s="40"/>
      <c r="LWA564" s="40"/>
      <c r="LWB564" s="40"/>
      <c r="LWC564" s="40"/>
      <c r="LWD564" s="40"/>
      <c r="LWE564" s="40"/>
      <c r="LWF564" s="40"/>
      <c r="LWG564" s="40"/>
      <c r="LWH564" s="40"/>
      <c r="LWI564" s="40"/>
      <c r="LWJ564" s="40"/>
      <c r="LWK564" s="40"/>
      <c r="LWL564" s="40"/>
      <c r="LWM564" s="40"/>
      <c r="LWN564" s="40"/>
      <c r="LWO564" s="40"/>
      <c r="LWP564" s="40"/>
      <c r="LWQ564" s="40"/>
      <c r="LWR564" s="40"/>
      <c r="LWS564" s="40"/>
      <c r="LWT564" s="40"/>
      <c r="LWU564" s="40"/>
      <c r="LWV564" s="40"/>
      <c r="LWW564" s="40"/>
      <c r="LWX564" s="40"/>
      <c r="LWY564" s="40"/>
      <c r="LWZ564" s="40"/>
      <c r="LXA564" s="40"/>
      <c r="LXB564" s="40"/>
      <c r="LXC564" s="40"/>
      <c r="LXD564" s="40"/>
      <c r="LXE564" s="40"/>
      <c r="LXF564" s="40"/>
      <c r="LXG564" s="40"/>
      <c r="LXH564" s="40"/>
      <c r="LXI564" s="40"/>
      <c r="LXJ564" s="40"/>
      <c r="LXK564" s="40"/>
      <c r="LXL564" s="40"/>
      <c r="LXM564" s="40"/>
      <c r="LXN564" s="40"/>
      <c r="LXO564" s="40"/>
      <c r="LXP564" s="40"/>
      <c r="LXQ564" s="40"/>
      <c r="LXR564" s="40"/>
      <c r="LXS564" s="40"/>
      <c r="LXT564" s="40"/>
      <c r="LXU564" s="40"/>
      <c r="LXV564" s="40"/>
      <c r="LXW564" s="40"/>
      <c r="LXX564" s="40"/>
      <c r="LXY564" s="40"/>
      <c r="LXZ564" s="40"/>
      <c r="LYA564" s="40"/>
      <c r="LYB564" s="40"/>
      <c r="LYC564" s="40"/>
      <c r="LYD564" s="40"/>
      <c r="LYE564" s="40"/>
      <c r="LYF564" s="40"/>
      <c r="LYG564" s="40"/>
      <c r="LYH564" s="40"/>
      <c r="LYI564" s="40"/>
      <c r="LYJ564" s="40"/>
      <c r="LYK564" s="40"/>
      <c r="LYL564" s="40"/>
      <c r="LYM564" s="40"/>
      <c r="LYN564" s="40"/>
      <c r="LYO564" s="40"/>
      <c r="LYP564" s="40"/>
      <c r="LYQ564" s="40"/>
      <c r="LYR564" s="40"/>
      <c r="LYS564" s="40"/>
      <c r="LYT564" s="40"/>
      <c r="LYU564" s="40"/>
      <c r="LYV564" s="40"/>
      <c r="LYW564" s="40"/>
      <c r="LYX564" s="40"/>
      <c r="LYY564" s="40"/>
      <c r="LYZ564" s="40"/>
      <c r="LZA564" s="40"/>
      <c r="LZB564" s="40"/>
      <c r="LZC564" s="40"/>
      <c r="LZD564" s="40"/>
      <c r="LZE564" s="40"/>
      <c r="LZF564" s="40"/>
      <c r="LZG564" s="40"/>
      <c r="LZH564" s="40"/>
      <c r="LZI564" s="40"/>
      <c r="LZJ564" s="40"/>
      <c r="LZK564" s="40"/>
      <c r="LZL564" s="40"/>
      <c r="LZM564" s="40"/>
      <c r="LZN564" s="40"/>
      <c r="LZO564" s="40"/>
      <c r="LZP564" s="40"/>
      <c r="LZQ564" s="40"/>
      <c r="LZR564" s="40"/>
      <c r="LZS564" s="40"/>
      <c r="LZT564" s="40"/>
      <c r="LZU564" s="40"/>
      <c r="LZV564" s="40"/>
      <c r="LZW564" s="40"/>
      <c r="LZX564" s="40"/>
      <c r="LZY564" s="40"/>
      <c r="LZZ564" s="40"/>
      <c r="MAA564" s="40"/>
      <c r="MAB564" s="40"/>
      <c r="MAC564" s="40"/>
      <c r="MAD564" s="40"/>
      <c r="MAE564" s="40"/>
      <c r="MAF564" s="40"/>
      <c r="MAG564" s="40"/>
      <c r="MAH564" s="40"/>
      <c r="MAI564" s="40"/>
      <c r="MAJ564" s="40"/>
      <c r="MAK564" s="40"/>
      <c r="MAL564" s="40"/>
      <c r="MAM564" s="40"/>
      <c r="MAN564" s="40"/>
      <c r="MAO564" s="40"/>
      <c r="MAP564" s="40"/>
      <c r="MAQ564" s="40"/>
      <c r="MAR564" s="40"/>
      <c r="MAS564" s="40"/>
      <c r="MAT564" s="40"/>
      <c r="MAU564" s="40"/>
      <c r="MAV564" s="40"/>
      <c r="MAW564" s="40"/>
      <c r="MAX564" s="40"/>
      <c r="MAY564" s="40"/>
      <c r="MAZ564" s="40"/>
      <c r="MBA564" s="40"/>
      <c r="MBB564" s="40"/>
      <c r="MBC564" s="40"/>
      <c r="MBD564" s="40"/>
      <c r="MBE564" s="40"/>
      <c r="MBF564" s="40"/>
      <c r="MBG564" s="40"/>
      <c r="MBH564" s="40"/>
      <c r="MBI564" s="40"/>
      <c r="MBJ564" s="40"/>
      <c r="MBK564" s="40"/>
      <c r="MBL564" s="40"/>
      <c r="MBM564" s="40"/>
      <c r="MBN564" s="40"/>
      <c r="MBO564" s="40"/>
      <c r="MBP564" s="40"/>
      <c r="MBQ564" s="40"/>
      <c r="MBR564" s="40"/>
      <c r="MBS564" s="40"/>
      <c r="MBT564" s="40"/>
      <c r="MBU564" s="40"/>
      <c r="MBV564" s="40"/>
      <c r="MBW564" s="40"/>
      <c r="MBX564" s="40"/>
      <c r="MBY564" s="40"/>
      <c r="MBZ564" s="40"/>
      <c r="MCA564" s="40"/>
      <c r="MCB564" s="40"/>
      <c r="MCC564" s="40"/>
      <c r="MCD564" s="40"/>
      <c r="MCE564" s="40"/>
      <c r="MCF564" s="40"/>
      <c r="MCG564" s="40"/>
      <c r="MCH564" s="40"/>
      <c r="MCI564" s="40"/>
      <c r="MCJ564" s="40"/>
      <c r="MCK564" s="40"/>
      <c r="MCL564" s="40"/>
      <c r="MCM564" s="40"/>
      <c r="MCN564" s="40"/>
      <c r="MCO564" s="40"/>
      <c r="MCP564" s="40"/>
      <c r="MCQ564" s="40"/>
      <c r="MCR564" s="40"/>
      <c r="MCS564" s="40"/>
      <c r="MCT564" s="40"/>
      <c r="MCU564" s="40"/>
      <c r="MCV564" s="40"/>
      <c r="MCW564" s="40"/>
      <c r="MCX564" s="40"/>
      <c r="MCY564" s="40"/>
      <c r="MCZ564" s="40"/>
      <c r="MDA564" s="40"/>
      <c r="MDB564" s="40"/>
      <c r="MDC564" s="40"/>
      <c r="MDD564" s="40"/>
      <c r="MDE564" s="40"/>
      <c r="MDF564" s="40"/>
      <c r="MDG564" s="40"/>
      <c r="MDH564" s="40"/>
      <c r="MDI564" s="40"/>
      <c r="MDJ564" s="40"/>
      <c r="MDK564" s="40"/>
      <c r="MDL564" s="40"/>
      <c r="MDM564" s="40"/>
      <c r="MDN564" s="40"/>
      <c r="MDO564" s="40"/>
      <c r="MDP564" s="40"/>
      <c r="MDQ564" s="40"/>
      <c r="MDR564" s="40"/>
      <c r="MDS564" s="40"/>
      <c r="MDT564" s="40"/>
      <c r="MDU564" s="40"/>
      <c r="MDV564" s="40"/>
      <c r="MDW564" s="40"/>
      <c r="MDX564" s="40"/>
      <c r="MDY564" s="40"/>
      <c r="MDZ564" s="40"/>
      <c r="MEA564" s="40"/>
      <c r="MEB564" s="40"/>
      <c r="MEC564" s="40"/>
      <c r="MED564" s="40"/>
      <c r="MEE564" s="40"/>
      <c r="MEF564" s="40"/>
      <c r="MEG564" s="40"/>
      <c r="MEH564" s="40"/>
      <c r="MEI564" s="40"/>
      <c r="MEJ564" s="40"/>
      <c r="MEK564" s="40"/>
      <c r="MEL564" s="40"/>
      <c r="MEM564" s="40"/>
      <c r="MEN564" s="40"/>
      <c r="MEO564" s="40"/>
      <c r="MEP564" s="40"/>
      <c r="MEQ564" s="40"/>
      <c r="MER564" s="40"/>
      <c r="MES564" s="40"/>
      <c r="MET564" s="40"/>
      <c r="MEU564" s="40"/>
      <c r="MEV564" s="40"/>
      <c r="MEW564" s="40"/>
      <c r="MEX564" s="40"/>
      <c r="MEY564" s="40"/>
      <c r="MEZ564" s="40"/>
      <c r="MFA564" s="40"/>
      <c r="MFB564" s="40"/>
      <c r="MFC564" s="40"/>
      <c r="MFD564" s="40"/>
      <c r="MFE564" s="40"/>
      <c r="MFF564" s="40"/>
      <c r="MFG564" s="40"/>
      <c r="MFH564" s="40"/>
      <c r="MFI564" s="40"/>
      <c r="MFJ564" s="40"/>
      <c r="MFK564" s="40"/>
      <c r="MFL564" s="40"/>
      <c r="MFM564" s="40"/>
      <c r="MFN564" s="40"/>
      <c r="MFO564" s="40"/>
      <c r="MFP564" s="40"/>
      <c r="MFQ564" s="40"/>
      <c r="MFR564" s="40"/>
      <c r="MFS564" s="40"/>
      <c r="MFT564" s="40"/>
      <c r="MFU564" s="40"/>
      <c r="MFV564" s="40"/>
      <c r="MFW564" s="40"/>
      <c r="MFX564" s="40"/>
      <c r="MFY564" s="40"/>
      <c r="MFZ564" s="40"/>
      <c r="MGA564" s="40"/>
      <c r="MGB564" s="40"/>
      <c r="MGC564" s="40"/>
      <c r="MGD564" s="40"/>
      <c r="MGE564" s="40"/>
      <c r="MGF564" s="40"/>
      <c r="MGG564" s="40"/>
      <c r="MGH564" s="40"/>
      <c r="MGI564" s="40"/>
      <c r="MGJ564" s="40"/>
      <c r="MGK564" s="40"/>
      <c r="MGL564" s="40"/>
      <c r="MGM564" s="40"/>
      <c r="MGN564" s="40"/>
      <c r="MGO564" s="40"/>
      <c r="MGP564" s="40"/>
      <c r="MGQ564" s="40"/>
      <c r="MGR564" s="40"/>
      <c r="MGS564" s="40"/>
      <c r="MGT564" s="40"/>
      <c r="MGU564" s="40"/>
      <c r="MGV564" s="40"/>
      <c r="MGW564" s="40"/>
      <c r="MGX564" s="40"/>
      <c r="MGY564" s="40"/>
      <c r="MGZ564" s="40"/>
      <c r="MHA564" s="40"/>
      <c r="MHB564" s="40"/>
      <c r="MHC564" s="40"/>
      <c r="MHD564" s="40"/>
      <c r="MHE564" s="40"/>
      <c r="MHF564" s="40"/>
      <c r="MHG564" s="40"/>
      <c r="MHH564" s="40"/>
      <c r="MHI564" s="40"/>
      <c r="MHJ564" s="40"/>
      <c r="MHK564" s="40"/>
      <c r="MHL564" s="40"/>
      <c r="MHM564" s="40"/>
      <c r="MHN564" s="40"/>
      <c r="MHO564" s="40"/>
      <c r="MHP564" s="40"/>
      <c r="MHQ564" s="40"/>
      <c r="MHR564" s="40"/>
      <c r="MHS564" s="40"/>
      <c r="MHT564" s="40"/>
      <c r="MHU564" s="40"/>
      <c r="MHV564" s="40"/>
      <c r="MHW564" s="40"/>
      <c r="MHX564" s="40"/>
      <c r="MHY564" s="40"/>
      <c r="MHZ564" s="40"/>
      <c r="MIA564" s="40"/>
      <c r="MIB564" s="40"/>
      <c r="MIC564" s="40"/>
      <c r="MID564" s="40"/>
      <c r="MIE564" s="40"/>
      <c r="MIF564" s="40"/>
      <c r="MIG564" s="40"/>
      <c r="MIH564" s="40"/>
      <c r="MII564" s="40"/>
      <c r="MIJ564" s="40"/>
      <c r="MIK564" s="40"/>
      <c r="MIL564" s="40"/>
      <c r="MIM564" s="40"/>
      <c r="MIN564" s="40"/>
      <c r="MIO564" s="40"/>
      <c r="MIP564" s="40"/>
      <c r="MIQ564" s="40"/>
      <c r="MIR564" s="40"/>
      <c r="MIS564" s="40"/>
      <c r="MIT564" s="40"/>
      <c r="MIU564" s="40"/>
      <c r="MIV564" s="40"/>
      <c r="MIW564" s="40"/>
      <c r="MIX564" s="40"/>
      <c r="MIY564" s="40"/>
      <c r="MIZ564" s="40"/>
      <c r="MJA564" s="40"/>
      <c r="MJB564" s="40"/>
      <c r="MJC564" s="40"/>
      <c r="MJD564" s="40"/>
      <c r="MJE564" s="40"/>
      <c r="MJF564" s="40"/>
      <c r="MJG564" s="40"/>
      <c r="MJH564" s="40"/>
      <c r="MJI564" s="40"/>
      <c r="MJJ564" s="40"/>
      <c r="MJK564" s="40"/>
      <c r="MJL564" s="40"/>
      <c r="MJM564" s="40"/>
      <c r="MJN564" s="40"/>
      <c r="MJO564" s="40"/>
      <c r="MJP564" s="40"/>
      <c r="MJQ564" s="40"/>
      <c r="MJR564" s="40"/>
      <c r="MJS564" s="40"/>
      <c r="MJT564" s="40"/>
      <c r="MJU564" s="40"/>
      <c r="MJV564" s="40"/>
      <c r="MJW564" s="40"/>
      <c r="MJX564" s="40"/>
      <c r="MJY564" s="40"/>
      <c r="MJZ564" s="40"/>
      <c r="MKA564" s="40"/>
      <c r="MKB564" s="40"/>
      <c r="MKC564" s="40"/>
      <c r="MKD564" s="40"/>
      <c r="MKE564" s="40"/>
      <c r="MKF564" s="40"/>
      <c r="MKG564" s="40"/>
      <c r="MKH564" s="40"/>
      <c r="MKI564" s="40"/>
      <c r="MKJ564" s="40"/>
      <c r="MKK564" s="40"/>
      <c r="MKL564" s="40"/>
      <c r="MKM564" s="40"/>
      <c r="MKN564" s="40"/>
      <c r="MKO564" s="40"/>
      <c r="MKP564" s="40"/>
      <c r="MKQ564" s="40"/>
      <c r="MKR564" s="40"/>
      <c r="MKS564" s="40"/>
      <c r="MKT564" s="40"/>
      <c r="MKU564" s="40"/>
      <c r="MKV564" s="40"/>
      <c r="MKW564" s="40"/>
      <c r="MKX564" s="40"/>
      <c r="MKY564" s="40"/>
      <c r="MKZ564" s="40"/>
      <c r="MLA564" s="40"/>
      <c r="MLB564" s="40"/>
      <c r="MLC564" s="40"/>
      <c r="MLD564" s="40"/>
      <c r="MLE564" s="40"/>
      <c r="MLF564" s="40"/>
      <c r="MLG564" s="40"/>
      <c r="MLH564" s="40"/>
      <c r="MLI564" s="40"/>
      <c r="MLJ564" s="40"/>
      <c r="MLK564" s="40"/>
      <c r="MLL564" s="40"/>
      <c r="MLM564" s="40"/>
      <c r="MLN564" s="40"/>
      <c r="MLO564" s="40"/>
      <c r="MLP564" s="40"/>
      <c r="MLQ564" s="40"/>
      <c r="MLR564" s="40"/>
      <c r="MLS564" s="40"/>
      <c r="MLT564" s="40"/>
      <c r="MLU564" s="40"/>
      <c r="MLV564" s="40"/>
      <c r="MLW564" s="40"/>
      <c r="MLX564" s="40"/>
      <c r="MLY564" s="40"/>
      <c r="MLZ564" s="40"/>
      <c r="MMA564" s="40"/>
      <c r="MMB564" s="40"/>
      <c r="MMC564" s="40"/>
      <c r="MMD564" s="40"/>
      <c r="MME564" s="40"/>
      <c r="MMF564" s="40"/>
      <c r="MMG564" s="40"/>
      <c r="MMH564" s="40"/>
      <c r="MMI564" s="40"/>
      <c r="MMJ564" s="40"/>
      <c r="MMK564" s="40"/>
      <c r="MML564" s="40"/>
      <c r="MMM564" s="40"/>
      <c r="MMN564" s="40"/>
      <c r="MMO564" s="40"/>
      <c r="MMP564" s="40"/>
      <c r="MMQ564" s="40"/>
      <c r="MMR564" s="40"/>
      <c r="MMS564" s="40"/>
      <c r="MMT564" s="40"/>
      <c r="MMU564" s="40"/>
      <c r="MMV564" s="40"/>
      <c r="MMW564" s="40"/>
      <c r="MMX564" s="40"/>
      <c r="MMY564" s="40"/>
      <c r="MMZ564" s="40"/>
      <c r="MNA564" s="40"/>
      <c r="MNB564" s="40"/>
      <c r="MNC564" s="40"/>
      <c r="MND564" s="40"/>
      <c r="MNE564" s="40"/>
      <c r="MNF564" s="40"/>
      <c r="MNG564" s="40"/>
      <c r="MNH564" s="40"/>
      <c r="MNI564" s="40"/>
      <c r="MNJ564" s="40"/>
      <c r="MNK564" s="40"/>
      <c r="MNL564" s="40"/>
      <c r="MNM564" s="40"/>
      <c r="MNN564" s="40"/>
      <c r="MNO564" s="40"/>
      <c r="MNP564" s="40"/>
      <c r="MNQ564" s="40"/>
      <c r="MNR564" s="40"/>
      <c r="MNS564" s="40"/>
      <c r="MNT564" s="40"/>
      <c r="MNU564" s="40"/>
      <c r="MNV564" s="40"/>
      <c r="MNW564" s="40"/>
      <c r="MNX564" s="40"/>
      <c r="MNY564" s="40"/>
      <c r="MNZ564" s="40"/>
      <c r="MOA564" s="40"/>
      <c r="MOB564" s="40"/>
      <c r="MOC564" s="40"/>
      <c r="MOD564" s="40"/>
      <c r="MOE564" s="40"/>
      <c r="MOF564" s="40"/>
      <c r="MOG564" s="40"/>
      <c r="MOH564" s="40"/>
      <c r="MOI564" s="40"/>
      <c r="MOJ564" s="40"/>
      <c r="MOK564" s="40"/>
      <c r="MOL564" s="40"/>
      <c r="MOM564" s="40"/>
      <c r="MON564" s="40"/>
      <c r="MOO564" s="40"/>
      <c r="MOP564" s="40"/>
      <c r="MOQ564" s="40"/>
      <c r="MOR564" s="40"/>
      <c r="MOS564" s="40"/>
      <c r="MOT564" s="40"/>
      <c r="MOU564" s="40"/>
      <c r="MOV564" s="40"/>
      <c r="MOW564" s="40"/>
      <c r="MOX564" s="40"/>
      <c r="MOY564" s="40"/>
      <c r="MOZ564" s="40"/>
      <c r="MPA564" s="40"/>
      <c r="MPB564" s="40"/>
      <c r="MPC564" s="40"/>
      <c r="MPD564" s="40"/>
      <c r="MPE564" s="40"/>
      <c r="MPF564" s="40"/>
      <c r="MPG564" s="40"/>
      <c r="MPH564" s="40"/>
      <c r="MPI564" s="40"/>
      <c r="MPJ564" s="40"/>
      <c r="MPK564" s="40"/>
      <c r="MPL564" s="40"/>
      <c r="MPM564" s="40"/>
      <c r="MPN564" s="40"/>
      <c r="MPO564" s="40"/>
      <c r="MPP564" s="40"/>
      <c r="MPQ564" s="40"/>
      <c r="MPR564" s="40"/>
      <c r="MPS564" s="40"/>
      <c r="MPT564" s="40"/>
      <c r="MPU564" s="40"/>
      <c r="MPV564" s="40"/>
      <c r="MPW564" s="40"/>
      <c r="MPX564" s="40"/>
      <c r="MPY564" s="40"/>
      <c r="MPZ564" s="40"/>
      <c r="MQA564" s="40"/>
      <c r="MQB564" s="40"/>
      <c r="MQC564" s="40"/>
      <c r="MQD564" s="40"/>
      <c r="MQE564" s="40"/>
      <c r="MQF564" s="40"/>
      <c r="MQG564" s="40"/>
      <c r="MQH564" s="40"/>
      <c r="MQI564" s="40"/>
      <c r="MQJ564" s="40"/>
      <c r="MQK564" s="40"/>
      <c r="MQL564" s="40"/>
      <c r="MQM564" s="40"/>
      <c r="MQN564" s="40"/>
      <c r="MQO564" s="40"/>
      <c r="MQP564" s="40"/>
      <c r="MQQ564" s="40"/>
      <c r="MQR564" s="40"/>
      <c r="MQS564" s="40"/>
      <c r="MQT564" s="40"/>
      <c r="MQU564" s="40"/>
      <c r="MQV564" s="40"/>
      <c r="MQW564" s="40"/>
      <c r="MQX564" s="40"/>
      <c r="MQY564" s="40"/>
      <c r="MQZ564" s="40"/>
      <c r="MRA564" s="40"/>
      <c r="MRB564" s="40"/>
      <c r="MRC564" s="40"/>
      <c r="MRD564" s="40"/>
      <c r="MRE564" s="40"/>
      <c r="MRF564" s="40"/>
      <c r="MRG564" s="40"/>
      <c r="MRH564" s="40"/>
      <c r="MRI564" s="40"/>
      <c r="MRJ564" s="40"/>
      <c r="MRK564" s="40"/>
      <c r="MRL564" s="40"/>
      <c r="MRM564" s="40"/>
      <c r="MRN564" s="40"/>
      <c r="MRO564" s="40"/>
      <c r="MRP564" s="40"/>
      <c r="MRQ564" s="40"/>
      <c r="MRR564" s="40"/>
      <c r="MRS564" s="40"/>
      <c r="MRT564" s="40"/>
      <c r="MRU564" s="40"/>
      <c r="MRV564" s="40"/>
      <c r="MRW564" s="40"/>
      <c r="MRX564" s="40"/>
      <c r="MRY564" s="40"/>
      <c r="MRZ564" s="40"/>
      <c r="MSA564" s="40"/>
      <c r="MSB564" s="40"/>
      <c r="MSC564" s="40"/>
      <c r="MSD564" s="40"/>
      <c r="MSE564" s="40"/>
      <c r="MSF564" s="40"/>
      <c r="MSG564" s="40"/>
      <c r="MSH564" s="40"/>
      <c r="MSI564" s="40"/>
      <c r="MSJ564" s="40"/>
      <c r="MSK564" s="40"/>
      <c r="MSL564" s="40"/>
      <c r="MSM564" s="40"/>
      <c r="MSN564" s="40"/>
      <c r="MSO564" s="40"/>
      <c r="MSP564" s="40"/>
      <c r="MSQ564" s="40"/>
      <c r="MSR564" s="40"/>
      <c r="MSS564" s="40"/>
      <c r="MST564" s="40"/>
      <c r="MSU564" s="40"/>
      <c r="MSV564" s="40"/>
      <c r="MSW564" s="40"/>
      <c r="MSX564" s="40"/>
      <c r="MSY564" s="40"/>
      <c r="MSZ564" s="40"/>
      <c r="MTA564" s="40"/>
      <c r="MTB564" s="40"/>
      <c r="MTC564" s="40"/>
      <c r="MTD564" s="40"/>
      <c r="MTE564" s="40"/>
      <c r="MTF564" s="40"/>
      <c r="MTG564" s="40"/>
      <c r="MTH564" s="40"/>
      <c r="MTI564" s="40"/>
      <c r="MTJ564" s="40"/>
      <c r="MTK564" s="40"/>
      <c r="MTL564" s="40"/>
      <c r="MTM564" s="40"/>
      <c r="MTN564" s="40"/>
      <c r="MTO564" s="40"/>
      <c r="MTP564" s="40"/>
      <c r="MTQ564" s="40"/>
      <c r="MTR564" s="40"/>
      <c r="MTS564" s="40"/>
      <c r="MTT564" s="40"/>
      <c r="MTU564" s="40"/>
      <c r="MTV564" s="40"/>
      <c r="MTW564" s="40"/>
      <c r="MTX564" s="40"/>
      <c r="MTY564" s="40"/>
      <c r="MTZ564" s="40"/>
      <c r="MUA564" s="40"/>
      <c r="MUB564" s="40"/>
      <c r="MUC564" s="40"/>
      <c r="MUD564" s="40"/>
      <c r="MUE564" s="40"/>
      <c r="MUF564" s="40"/>
      <c r="MUG564" s="40"/>
      <c r="MUH564" s="40"/>
      <c r="MUI564" s="40"/>
      <c r="MUJ564" s="40"/>
      <c r="MUK564" s="40"/>
      <c r="MUL564" s="40"/>
      <c r="MUM564" s="40"/>
      <c r="MUN564" s="40"/>
      <c r="MUO564" s="40"/>
      <c r="MUP564" s="40"/>
      <c r="MUQ564" s="40"/>
      <c r="MUR564" s="40"/>
      <c r="MUS564" s="40"/>
      <c r="MUT564" s="40"/>
      <c r="MUU564" s="40"/>
      <c r="MUV564" s="40"/>
      <c r="MUW564" s="40"/>
      <c r="MUX564" s="40"/>
      <c r="MUY564" s="40"/>
      <c r="MUZ564" s="40"/>
      <c r="MVA564" s="40"/>
      <c r="MVB564" s="40"/>
      <c r="MVC564" s="40"/>
      <c r="MVD564" s="40"/>
      <c r="MVE564" s="40"/>
      <c r="MVF564" s="40"/>
      <c r="MVG564" s="40"/>
      <c r="MVH564" s="40"/>
      <c r="MVI564" s="40"/>
      <c r="MVJ564" s="40"/>
      <c r="MVK564" s="40"/>
      <c r="MVL564" s="40"/>
      <c r="MVM564" s="40"/>
      <c r="MVN564" s="40"/>
      <c r="MVO564" s="40"/>
      <c r="MVP564" s="40"/>
      <c r="MVQ564" s="40"/>
      <c r="MVR564" s="40"/>
      <c r="MVS564" s="40"/>
      <c r="MVT564" s="40"/>
      <c r="MVU564" s="40"/>
      <c r="MVV564" s="40"/>
      <c r="MVW564" s="40"/>
      <c r="MVX564" s="40"/>
      <c r="MVY564" s="40"/>
      <c r="MVZ564" s="40"/>
      <c r="MWA564" s="40"/>
      <c r="MWB564" s="40"/>
      <c r="MWC564" s="40"/>
      <c r="MWD564" s="40"/>
      <c r="MWE564" s="40"/>
      <c r="MWF564" s="40"/>
      <c r="MWG564" s="40"/>
      <c r="MWH564" s="40"/>
      <c r="MWI564" s="40"/>
      <c r="MWJ564" s="40"/>
      <c r="MWK564" s="40"/>
      <c r="MWL564" s="40"/>
      <c r="MWM564" s="40"/>
      <c r="MWN564" s="40"/>
      <c r="MWO564" s="40"/>
      <c r="MWP564" s="40"/>
      <c r="MWQ564" s="40"/>
      <c r="MWR564" s="40"/>
      <c r="MWS564" s="40"/>
      <c r="MWT564" s="40"/>
      <c r="MWU564" s="40"/>
      <c r="MWV564" s="40"/>
      <c r="MWW564" s="40"/>
      <c r="MWX564" s="40"/>
      <c r="MWY564" s="40"/>
      <c r="MWZ564" s="40"/>
      <c r="MXA564" s="40"/>
      <c r="MXB564" s="40"/>
      <c r="MXC564" s="40"/>
      <c r="MXD564" s="40"/>
      <c r="MXE564" s="40"/>
      <c r="MXF564" s="40"/>
      <c r="MXG564" s="40"/>
      <c r="MXH564" s="40"/>
      <c r="MXI564" s="40"/>
      <c r="MXJ564" s="40"/>
      <c r="MXK564" s="40"/>
      <c r="MXL564" s="40"/>
      <c r="MXM564" s="40"/>
      <c r="MXN564" s="40"/>
      <c r="MXO564" s="40"/>
      <c r="MXP564" s="40"/>
      <c r="MXQ564" s="40"/>
      <c r="MXR564" s="40"/>
      <c r="MXS564" s="40"/>
      <c r="MXT564" s="40"/>
      <c r="MXU564" s="40"/>
      <c r="MXV564" s="40"/>
      <c r="MXW564" s="40"/>
      <c r="MXX564" s="40"/>
      <c r="MXY564" s="40"/>
      <c r="MXZ564" s="40"/>
      <c r="MYA564" s="40"/>
      <c r="MYB564" s="40"/>
      <c r="MYC564" s="40"/>
      <c r="MYD564" s="40"/>
      <c r="MYE564" s="40"/>
      <c r="MYF564" s="40"/>
      <c r="MYG564" s="40"/>
      <c r="MYH564" s="40"/>
      <c r="MYI564" s="40"/>
      <c r="MYJ564" s="40"/>
      <c r="MYK564" s="40"/>
      <c r="MYL564" s="40"/>
      <c r="MYM564" s="40"/>
      <c r="MYN564" s="40"/>
      <c r="MYO564" s="40"/>
      <c r="MYP564" s="40"/>
      <c r="MYQ564" s="40"/>
      <c r="MYR564" s="40"/>
      <c r="MYS564" s="40"/>
      <c r="MYT564" s="40"/>
      <c r="MYU564" s="40"/>
      <c r="MYV564" s="40"/>
      <c r="MYW564" s="40"/>
      <c r="MYX564" s="40"/>
      <c r="MYY564" s="40"/>
      <c r="MYZ564" s="40"/>
      <c r="MZA564" s="40"/>
      <c r="MZB564" s="40"/>
      <c r="MZC564" s="40"/>
      <c r="MZD564" s="40"/>
      <c r="MZE564" s="40"/>
      <c r="MZF564" s="40"/>
      <c r="MZG564" s="40"/>
      <c r="MZH564" s="40"/>
      <c r="MZI564" s="40"/>
      <c r="MZJ564" s="40"/>
      <c r="MZK564" s="40"/>
      <c r="MZL564" s="40"/>
      <c r="MZM564" s="40"/>
      <c r="MZN564" s="40"/>
      <c r="MZO564" s="40"/>
      <c r="MZP564" s="40"/>
      <c r="MZQ564" s="40"/>
      <c r="MZR564" s="40"/>
      <c r="MZS564" s="40"/>
      <c r="MZT564" s="40"/>
      <c r="MZU564" s="40"/>
      <c r="MZV564" s="40"/>
      <c r="MZW564" s="40"/>
      <c r="MZX564" s="40"/>
      <c r="MZY564" s="40"/>
      <c r="MZZ564" s="40"/>
      <c r="NAA564" s="40"/>
      <c r="NAB564" s="40"/>
      <c r="NAC564" s="40"/>
      <c r="NAD564" s="40"/>
      <c r="NAE564" s="40"/>
      <c r="NAF564" s="40"/>
      <c r="NAG564" s="40"/>
      <c r="NAH564" s="40"/>
      <c r="NAI564" s="40"/>
      <c r="NAJ564" s="40"/>
      <c r="NAK564" s="40"/>
      <c r="NAL564" s="40"/>
      <c r="NAM564" s="40"/>
      <c r="NAN564" s="40"/>
      <c r="NAO564" s="40"/>
      <c r="NAP564" s="40"/>
      <c r="NAQ564" s="40"/>
      <c r="NAR564" s="40"/>
      <c r="NAS564" s="40"/>
      <c r="NAT564" s="40"/>
      <c r="NAU564" s="40"/>
      <c r="NAV564" s="40"/>
      <c r="NAW564" s="40"/>
      <c r="NAX564" s="40"/>
      <c r="NAY564" s="40"/>
      <c r="NAZ564" s="40"/>
      <c r="NBA564" s="40"/>
      <c r="NBB564" s="40"/>
      <c r="NBC564" s="40"/>
      <c r="NBD564" s="40"/>
      <c r="NBE564" s="40"/>
      <c r="NBF564" s="40"/>
      <c r="NBG564" s="40"/>
      <c r="NBH564" s="40"/>
      <c r="NBI564" s="40"/>
      <c r="NBJ564" s="40"/>
      <c r="NBK564" s="40"/>
      <c r="NBL564" s="40"/>
      <c r="NBM564" s="40"/>
      <c r="NBN564" s="40"/>
      <c r="NBO564" s="40"/>
      <c r="NBP564" s="40"/>
      <c r="NBQ564" s="40"/>
      <c r="NBR564" s="40"/>
      <c r="NBS564" s="40"/>
      <c r="NBT564" s="40"/>
      <c r="NBU564" s="40"/>
      <c r="NBV564" s="40"/>
      <c r="NBW564" s="40"/>
      <c r="NBX564" s="40"/>
      <c r="NBY564" s="40"/>
      <c r="NBZ564" s="40"/>
      <c r="NCA564" s="40"/>
      <c r="NCB564" s="40"/>
      <c r="NCC564" s="40"/>
      <c r="NCD564" s="40"/>
      <c r="NCE564" s="40"/>
      <c r="NCF564" s="40"/>
      <c r="NCG564" s="40"/>
      <c r="NCH564" s="40"/>
      <c r="NCI564" s="40"/>
      <c r="NCJ564" s="40"/>
      <c r="NCK564" s="40"/>
      <c r="NCL564" s="40"/>
      <c r="NCM564" s="40"/>
      <c r="NCN564" s="40"/>
      <c r="NCO564" s="40"/>
      <c r="NCP564" s="40"/>
      <c r="NCQ564" s="40"/>
      <c r="NCR564" s="40"/>
      <c r="NCS564" s="40"/>
      <c r="NCT564" s="40"/>
      <c r="NCU564" s="40"/>
      <c r="NCV564" s="40"/>
      <c r="NCW564" s="40"/>
      <c r="NCX564" s="40"/>
      <c r="NCY564" s="40"/>
      <c r="NCZ564" s="40"/>
      <c r="NDA564" s="40"/>
      <c r="NDB564" s="40"/>
      <c r="NDC564" s="40"/>
      <c r="NDD564" s="40"/>
      <c r="NDE564" s="40"/>
      <c r="NDF564" s="40"/>
      <c r="NDG564" s="40"/>
      <c r="NDH564" s="40"/>
      <c r="NDI564" s="40"/>
      <c r="NDJ564" s="40"/>
      <c r="NDK564" s="40"/>
      <c r="NDL564" s="40"/>
      <c r="NDM564" s="40"/>
      <c r="NDN564" s="40"/>
      <c r="NDO564" s="40"/>
      <c r="NDP564" s="40"/>
      <c r="NDQ564" s="40"/>
      <c r="NDR564" s="40"/>
      <c r="NDS564" s="40"/>
      <c r="NDT564" s="40"/>
      <c r="NDU564" s="40"/>
      <c r="NDV564" s="40"/>
      <c r="NDW564" s="40"/>
      <c r="NDX564" s="40"/>
      <c r="NDY564" s="40"/>
      <c r="NDZ564" s="40"/>
      <c r="NEA564" s="40"/>
      <c r="NEB564" s="40"/>
      <c r="NEC564" s="40"/>
      <c r="NED564" s="40"/>
      <c r="NEE564" s="40"/>
      <c r="NEF564" s="40"/>
      <c r="NEG564" s="40"/>
      <c r="NEH564" s="40"/>
      <c r="NEI564" s="40"/>
      <c r="NEJ564" s="40"/>
      <c r="NEK564" s="40"/>
      <c r="NEL564" s="40"/>
      <c r="NEM564" s="40"/>
      <c r="NEN564" s="40"/>
      <c r="NEO564" s="40"/>
      <c r="NEP564" s="40"/>
      <c r="NEQ564" s="40"/>
      <c r="NER564" s="40"/>
      <c r="NES564" s="40"/>
      <c r="NET564" s="40"/>
      <c r="NEU564" s="40"/>
      <c r="NEV564" s="40"/>
      <c r="NEW564" s="40"/>
      <c r="NEX564" s="40"/>
      <c r="NEY564" s="40"/>
      <c r="NEZ564" s="40"/>
      <c r="NFA564" s="40"/>
      <c r="NFB564" s="40"/>
      <c r="NFC564" s="40"/>
      <c r="NFD564" s="40"/>
      <c r="NFE564" s="40"/>
      <c r="NFF564" s="40"/>
      <c r="NFG564" s="40"/>
      <c r="NFH564" s="40"/>
      <c r="NFI564" s="40"/>
      <c r="NFJ564" s="40"/>
      <c r="NFK564" s="40"/>
      <c r="NFL564" s="40"/>
      <c r="NFM564" s="40"/>
      <c r="NFN564" s="40"/>
      <c r="NFO564" s="40"/>
      <c r="NFP564" s="40"/>
      <c r="NFQ564" s="40"/>
      <c r="NFR564" s="40"/>
      <c r="NFS564" s="40"/>
      <c r="NFT564" s="40"/>
      <c r="NFU564" s="40"/>
      <c r="NFV564" s="40"/>
      <c r="NFW564" s="40"/>
      <c r="NFX564" s="40"/>
      <c r="NFY564" s="40"/>
      <c r="NFZ564" s="40"/>
      <c r="NGA564" s="40"/>
      <c r="NGB564" s="40"/>
      <c r="NGC564" s="40"/>
      <c r="NGD564" s="40"/>
      <c r="NGE564" s="40"/>
      <c r="NGF564" s="40"/>
      <c r="NGG564" s="40"/>
      <c r="NGH564" s="40"/>
      <c r="NGI564" s="40"/>
      <c r="NGJ564" s="40"/>
      <c r="NGK564" s="40"/>
      <c r="NGL564" s="40"/>
      <c r="NGM564" s="40"/>
      <c r="NGN564" s="40"/>
      <c r="NGO564" s="40"/>
      <c r="NGP564" s="40"/>
      <c r="NGQ564" s="40"/>
      <c r="NGR564" s="40"/>
      <c r="NGS564" s="40"/>
      <c r="NGT564" s="40"/>
      <c r="NGU564" s="40"/>
      <c r="NGV564" s="40"/>
      <c r="NGW564" s="40"/>
      <c r="NGX564" s="40"/>
      <c r="NGY564" s="40"/>
      <c r="NGZ564" s="40"/>
      <c r="NHA564" s="40"/>
      <c r="NHB564" s="40"/>
      <c r="NHC564" s="40"/>
      <c r="NHD564" s="40"/>
      <c r="NHE564" s="40"/>
      <c r="NHF564" s="40"/>
      <c r="NHG564" s="40"/>
      <c r="NHH564" s="40"/>
      <c r="NHI564" s="40"/>
      <c r="NHJ564" s="40"/>
      <c r="NHK564" s="40"/>
      <c r="NHL564" s="40"/>
      <c r="NHM564" s="40"/>
      <c r="NHN564" s="40"/>
      <c r="NHO564" s="40"/>
      <c r="NHP564" s="40"/>
      <c r="NHQ564" s="40"/>
      <c r="NHR564" s="40"/>
      <c r="NHS564" s="40"/>
      <c r="NHT564" s="40"/>
      <c r="NHU564" s="40"/>
      <c r="NHV564" s="40"/>
      <c r="NHW564" s="40"/>
      <c r="NHX564" s="40"/>
      <c r="NHY564" s="40"/>
      <c r="NHZ564" s="40"/>
      <c r="NIA564" s="40"/>
      <c r="NIB564" s="40"/>
      <c r="NIC564" s="40"/>
      <c r="NID564" s="40"/>
      <c r="NIE564" s="40"/>
      <c r="NIF564" s="40"/>
      <c r="NIG564" s="40"/>
      <c r="NIH564" s="40"/>
      <c r="NII564" s="40"/>
      <c r="NIJ564" s="40"/>
      <c r="NIK564" s="40"/>
      <c r="NIL564" s="40"/>
      <c r="NIM564" s="40"/>
      <c r="NIN564" s="40"/>
      <c r="NIO564" s="40"/>
      <c r="NIP564" s="40"/>
      <c r="NIQ564" s="40"/>
      <c r="NIR564" s="40"/>
      <c r="NIS564" s="40"/>
      <c r="NIT564" s="40"/>
      <c r="NIU564" s="40"/>
      <c r="NIV564" s="40"/>
      <c r="NIW564" s="40"/>
      <c r="NIX564" s="40"/>
      <c r="NIY564" s="40"/>
      <c r="NIZ564" s="40"/>
      <c r="NJA564" s="40"/>
      <c r="NJB564" s="40"/>
      <c r="NJC564" s="40"/>
      <c r="NJD564" s="40"/>
      <c r="NJE564" s="40"/>
      <c r="NJF564" s="40"/>
      <c r="NJG564" s="40"/>
      <c r="NJH564" s="40"/>
      <c r="NJI564" s="40"/>
      <c r="NJJ564" s="40"/>
      <c r="NJK564" s="40"/>
      <c r="NJL564" s="40"/>
      <c r="NJM564" s="40"/>
      <c r="NJN564" s="40"/>
      <c r="NJO564" s="40"/>
      <c r="NJP564" s="40"/>
      <c r="NJQ564" s="40"/>
      <c r="NJR564" s="40"/>
      <c r="NJS564" s="40"/>
      <c r="NJT564" s="40"/>
      <c r="NJU564" s="40"/>
      <c r="NJV564" s="40"/>
      <c r="NJW564" s="40"/>
      <c r="NJX564" s="40"/>
      <c r="NJY564" s="40"/>
      <c r="NJZ564" s="40"/>
      <c r="NKA564" s="40"/>
      <c r="NKB564" s="40"/>
      <c r="NKC564" s="40"/>
      <c r="NKD564" s="40"/>
      <c r="NKE564" s="40"/>
      <c r="NKF564" s="40"/>
      <c r="NKG564" s="40"/>
      <c r="NKH564" s="40"/>
      <c r="NKI564" s="40"/>
      <c r="NKJ564" s="40"/>
      <c r="NKK564" s="40"/>
      <c r="NKL564" s="40"/>
      <c r="NKM564" s="40"/>
      <c r="NKN564" s="40"/>
      <c r="NKO564" s="40"/>
      <c r="NKP564" s="40"/>
      <c r="NKQ564" s="40"/>
      <c r="NKR564" s="40"/>
      <c r="NKS564" s="40"/>
      <c r="NKT564" s="40"/>
      <c r="NKU564" s="40"/>
      <c r="NKV564" s="40"/>
      <c r="NKW564" s="40"/>
      <c r="NKX564" s="40"/>
      <c r="NKY564" s="40"/>
      <c r="NKZ564" s="40"/>
      <c r="NLA564" s="40"/>
      <c r="NLB564" s="40"/>
      <c r="NLC564" s="40"/>
      <c r="NLD564" s="40"/>
      <c r="NLE564" s="40"/>
      <c r="NLF564" s="40"/>
      <c r="NLG564" s="40"/>
      <c r="NLH564" s="40"/>
      <c r="NLI564" s="40"/>
      <c r="NLJ564" s="40"/>
      <c r="NLK564" s="40"/>
      <c r="NLL564" s="40"/>
      <c r="NLM564" s="40"/>
      <c r="NLN564" s="40"/>
      <c r="NLO564" s="40"/>
      <c r="NLP564" s="40"/>
      <c r="NLQ564" s="40"/>
      <c r="NLR564" s="40"/>
      <c r="NLS564" s="40"/>
      <c r="NLT564" s="40"/>
      <c r="NLU564" s="40"/>
      <c r="NLV564" s="40"/>
      <c r="NLW564" s="40"/>
      <c r="NLX564" s="40"/>
      <c r="NLY564" s="40"/>
      <c r="NLZ564" s="40"/>
      <c r="NMA564" s="40"/>
      <c r="NMB564" s="40"/>
      <c r="NMC564" s="40"/>
      <c r="NMD564" s="40"/>
      <c r="NME564" s="40"/>
      <c r="NMF564" s="40"/>
      <c r="NMG564" s="40"/>
      <c r="NMH564" s="40"/>
      <c r="NMI564" s="40"/>
      <c r="NMJ564" s="40"/>
      <c r="NMK564" s="40"/>
      <c r="NML564" s="40"/>
      <c r="NMM564" s="40"/>
      <c r="NMN564" s="40"/>
      <c r="NMO564" s="40"/>
      <c r="NMP564" s="40"/>
      <c r="NMQ564" s="40"/>
      <c r="NMR564" s="40"/>
      <c r="NMS564" s="40"/>
      <c r="NMT564" s="40"/>
      <c r="NMU564" s="40"/>
      <c r="NMV564" s="40"/>
      <c r="NMW564" s="40"/>
      <c r="NMX564" s="40"/>
      <c r="NMY564" s="40"/>
      <c r="NMZ564" s="40"/>
      <c r="NNA564" s="40"/>
      <c r="NNB564" s="40"/>
      <c r="NNC564" s="40"/>
      <c r="NND564" s="40"/>
      <c r="NNE564" s="40"/>
      <c r="NNF564" s="40"/>
      <c r="NNG564" s="40"/>
      <c r="NNH564" s="40"/>
      <c r="NNI564" s="40"/>
      <c r="NNJ564" s="40"/>
      <c r="NNK564" s="40"/>
      <c r="NNL564" s="40"/>
      <c r="NNM564" s="40"/>
      <c r="NNN564" s="40"/>
      <c r="NNO564" s="40"/>
      <c r="NNP564" s="40"/>
      <c r="NNQ564" s="40"/>
      <c r="NNR564" s="40"/>
      <c r="NNS564" s="40"/>
      <c r="NNT564" s="40"/>
      <c r="NNU564" s="40"/>
      <c r="NNV564" s="40"/>
      <c r="NNW564" s="40"/>
      <c r="NNX564" s="40"/>
      <c r="NNY564" s="40"/>
      <c r="NNZ564" s="40"/>
      <c r="NOA564" s="40"/>
      <c r="NOB564" s="40"/>
      <c r="NOC564" s="40"/>
      <c r="NOD564" s="40"/>
      <c r="NOE564" s="40"/>
      <c r="NOF564" s="40"/>
      <c r="NOG564" s="40"/>
      <c r="NOH564" s="40"/>
      <c r="NOI564" s="40"/>
      <c r="NOJ564" s="40"/>
      <c r="NOK564" s="40"/>
      <c r="NOL564" s="40"/>
      <c r="NOM564" s="40"/>
      <c r="NON564" s="40"/>
      <c r="NOO564" s="40"/>
      <c r="NOP564" s="40"/>
      <c r="NOQ564" s="40"/>
      <c r="NOR564" s="40"/>
      <c r="NOS564" s="40"/>
      <c r="NOT564" s="40"/>
      <c r="NOU564" s="40"/>
      <c r="NOV564" s="40"/>
      <c r="NOW564" s="40"/>
      <c r="NOX564" s="40"/>
      <c r="NOY564" s="40"/>
      <c r="NOZ564" s="40"/>
      <c r="NPA564" s="40"/>
      <c r="NPB564" s="40"/>
      <c r="NPC564" s="40"/>
      <c r="NPD564" s="40"/>
      <c r="NPE564" s="40"/>
      <c r="NPF564" s="40"/>
      <c r="NPG564" s="40"/>
      <c r="NPH564" s="40"/>
      <c r="NPI564" s="40"/>
      <c r="NPJ564" s="40"/>
      <c r="NPK564" s="40"/>
      <c r="NPL564" s="40"/>
      <c r="NPM564" s="40"/>
      <c r="NPN564" s="40"/>
      <c r="NPO564" s="40"/>
      <c r="NPP564" s="40"/>
      <c r="NPQ564" s="40"/>
      <c r="NPR564" s="40"/>
      <c r="NPS564" s="40"/>
      <c r="NPT564" s="40"/>
      <c r="NPU564" s="40"/>
      <c r="NPV564" s="40"/>
      <c r="NPW564" s="40"/>
      <c r="NPX564" s="40"/>
      <c r="NPY564" s="40"/>
      <c r="NPZ564" s="40"/>
      <c r="NQA564" s="40"/>
      <c r="NQB564" s="40"/>
      <c r="NQC564" s="40"/>
      <c r="NQD564" s="40"/>
      <c r="NQE564" s="40"/>
      <c r="NQF564" s="40"/>
      <c r="NQG564" s="40"/>
      <c r="NQH564" s="40"/>
      <c r="NQI564" s="40"/>
      <c r="NQJ564" s="40"/>
      <c r="NQK564" s="40"/>
      <c r="NQL564" s="40"/>
      <c r="NQM564" s="40"/>
      <c r="NQN564" s="40"/>
      <c r="NQO564" s="40"/>
      <c r="NQP564" s="40"/>
      <c r="NQQ564" s="40"/>
      <c r="NQR564" s="40"/>
      <c r="NQS564" s="40"/>
      <c r="NQT564" s="40"/>
      <c r="NQU564" s="40"/>
      <c r="NQV564" s="40"/>
      <c r="NQW564" s="40"/>
      <c r="NQX564" s="40"/>
      <c r="NQY564" s="40"/>
      <c r="NQZ564" s="40"/>
      <c r="NRA564" s="40"/>
      <c r="NRB564" s="40"/>
      <c r="NRC564" s="40"/>
      <c r="NRD564" s="40"/>
      <c r="NRE564" s="40"/>
      <c r="NRF564" s="40"/>
      <c r="NRG564" s="40"/>
      <c r="NRH564" s="40"/>
      <c r="NRI564" s="40"/>
      <c r="NRJ564" s="40"/>
      <c r="NRK564" s="40"/>
      <c r="NRL564" s="40"/>
      <c r="NRM564" s="40"/>
      <c r="NRN564" s="40"/>
      <c r="NRO564" s="40"/>
      <c r="NRP564" s="40"/>
      <c r="NRQ564" s="40"/>
      <c r="NRR564" s="40"/>
      <c r="NRS564" s="40"/>
      <c r="NRT564" s="40"/>
      <c r="NRU564" s="40"/>
      <c r="NRV564" s="40"/>
      <c r="NRW564" s="40"/>
      <c r="NRX564" s="40"/>
      <c r="NRY564" s="40"/>
      <c r="NRZ564" s="40"/>
      <c r="NSA564" s="40"/>
      <c r="NSB564" s="40"/>
      <c r="NSC564" s="40"/>
      <c r="NSD564" s="40"/>
      <c r="NSE564" s="40"/>
      <c r="NSF564" s="40"/>
      <c r="NSG564" s="40"/>
      <c r="NSH564" s="40"/>
      <c r="NSI564" s="40"/>
      <c r="NSJ564" s="40"/>
      <c r="NSK564" s="40"/>
      <c r="NSL564" s="40"/>
      <c r="NSM564" s="40"/>
      <c r="NSN564" s="40"/>
      <c r="NSO564" s="40"/>
      <c r="NSP564" s="40"/>
      <c r="NSQ564" s="40"/>
      <c r="NSR564" s="40"/>
      <c r="NSS564" s="40"/>
      <c r="NST564" s="40"/>
      <c r="NSU564" s="40"/>
      <c r="NSV564" s="40"/>
      <c r="NSW564" s="40"/>
      <c r="NSX564" s="40"/>
      <c r="NSY564" s="40"/>
      <c r="NSZ564" s="40"/>
      <c r="NTA564" s="40"/>
      <c r="NTB564" s="40"/>
      <c r="NTC564" s="40"/>
      <c r="NTD564" s="40"/>
      <c r="NTE564" s="40"/>
      <c r="NTF564" s="40"/>
      <c r="NTG564" s="40"/>
      <c r="NTH564" s="40"/>
      <c r="NTI564" s="40"/>
      <c r="NTJ564" s="40"/>
      <c r="NTK564" s="40"/>
      <c r="NTL564" s="40"/>
      <c r="NTM564" s="40"/>
      <c r="NTN564" s="40"/>
      <c r="NTO564" s="40"/>
      <c r="NTP564" s="40"/>
      <c r="NTQ564" s="40"/>
      <c r="NTR564" s="40"/>
      <c r="NTS564" s="40"/>
      <c r="NTT564" s="40"/>
      <c r="NTU564" s="40"/>
      <c r="NTV564" s="40"/>
      <c r="NTW564" s="40"/>
      <c r="NTX564" s="40"/>
      <c r="NTY564" s="40"/>
      <c r="NTZ564" s="40"/>
      <c r="NUA564" s="40"/>
      <c r="NUB564" s="40"/>
      <c r="NUC564" s="40"/>
      <c r="NUD564" s="40"/>
      <c r="NUE564" s="40"/>
      <c r="NUF564" s="40"/>
      <c r="NUG564" s="40"/>
      <c r="NUH564" s="40"/>
      <c r="NUI564" s="40"/>
      <c r="NUJ564" s="40"/>
      <c r="NUK564" s="40"/>
      <c r="NUL564" s="40"/>
      <c r="NUM564" s="40"/>
      <c r="NUN564" s="40"/>
      <c r="NUO564" s="40"/>
      <c r="NUP564" s="40"/>
      <c r="NUQ564" s="40"/>
      <c r="NUR564" s="40"/>
      <c r="NUS564" s="40"/>
      <c r="NUT564" s="40"/>
      <c r="NUU564" s="40"/>
      <c r="NUV564" s="40"/>
      <c r="NUW564" s="40"/>
      <c r="NUX564" s="40"/>
      <c r="NUY564" s="40"/>
      <c r="NUZ564" s="40"/>
      <c r="NVA564" s="40"/>
      <c r="NVB564" s="40"/>
      <c r="NVC564" s="40"/>
      <c r="NVD564" s="40"/>
      <c r="NVE564" s="40"/>
      <c r="NVF564" s="40"/>
      <c r="NVG564" s="40"/>
      <c r="NVH564" s="40"/>
      <c r="NVI564" s="40"/>
      <c r="NVJ564" s="40"/>
      <c r="NVK564" s="40"/>
      <c r="NVL564" s="40"/>
      <c r="NVM564" s="40"/>
      <c r="NVN564" s="40"/>
      <c r="NVO564" s="40"/>
      <c r="NVP564" s="40"/>
      <c r="NVQ564" s="40"/>
      <c r="NVR564" s="40"/>
      <c r="NVS564" s="40"/>
      <c r="NVT564" s="40"/>
      <c r="NVU564" s="40"/>
      <c r="NVV564" s="40"/>
      <c r="NVW564" s="40"/>
      <c r="NVX564" s="40"/>
      <c r="NVY564" s="40"/>
      <c r="NVZ564" s="40"/>
      <c r="NWA564" s="40"/>
      <c r="NWB564" s="40"/>
      <c r="NWC564" s="40"/>
      <c r="NWD564" s="40"/>
      <c r="NWE564" s="40"/>
      <c r="NWF564" s="40"/>
      <c r="NWG564" s="40"/>
      <c r="NWH564" s="40"/>
      <c r="NWI564" s="40"/>
      <c r="NWJ564" s="40"/>
      <c r="NWK564" s="40"/>
      <c r="NWL564" s="40"/>
      <c r="NWM564" s="40"/>
      <c r="NWN564" s="40"/>
      <c r="NWO564" s="40"/>
      <c r="NWP564" s="40"/>
      <c r="NWQ564" s="40"/>
      <c r="NWR564" s="40"/>
      <c r="NWS564" s="40"/>
      <c r="NWT564" s="40"/>
      <c r="NWU564" s="40"/>
      <c r="NWV564" s="40"/>
      <c r="NWW564" s="40"/>
      <c r="NWX564" s="40"/>
      <c r="NWY564" s="40"/>
      <c r="NWZ564" s="40"/>
      <c r="NXA564" s="40"/>
      <c r="NXB564" s="40"/>
      <c r="NXC564" s="40"/>
      <c r="NXD564" s="40"/>
      <c r="NXE564" s="40"/>
      <c r="NXF564" s="40"/>
      <c r="NXG564" s="40"/>
      <c r="NXH564" s="40"/>
      <c r="NXI564" s="40"/>
      <c r="NXJ564" s="40"/>
      <c r="NXK564" s="40"/>
      <c r="NXL564" s="40"/>
      <c r="NXM564" s="40"/>
      <c r="NXN564" s="40"/>
      <c r="NXO564" s="40"/>
      <c r="NXP564" s="40"/>
      <c r="NXQ564" s="40"/>
      <c r="NXR564" s="40"/>
      <c r="NXS564" s="40"/>
      <c r="NXT564" s="40"/>
      <c r="NXU564" s="40"/>
      <c r="NXV564" s="40"/>
      <c r="NXW564" s="40"/>
      <c r="NXX564" s="40"/>
      <c r="NXY564" s="40"/>
      <c r="NXZ564" s="40"/>
      <c r="NYA564" s="40"/>
      <c r="NYB564" s="40"/>
      <c r="NYC564" s="40"/>
      <c r="NYD564" s="40"/>
      <c r="NYE564" s="40"/>
      <c r="NYF564" s="40"/>
      <c r="NYG564" s="40"/>
      <c r="NYH564" s="40"/>
      <c r="NYI564" s="40"/>
      <c r="NYJ564" s="40"/>
      <c r="NYK564" s="40"/>
      <c r="NYL564" s="40"/>
      <c r="NYM564" s="40"/>
      <c r="NYN564" s="40"/>
      <c r="NYO564" s="40"/>
      <c r="NYP564" s="40"/>
      <c r="NYQ564" s="40"/>
      <c r="NYR564" s="40"/>
      <c r="NYS564" s="40"/>
      <c r="NYT564" s="40"/>
      <c r="NYU564" s="40"/>
      <c r="NYV564" s="40"/>
      <c r="NYW564" s="40"/>
      <c r="NYX564" s="40"/>
      <c r="NYY564" s="40"/>
      <c r="NYZ564" s="40"/>
      <c r="NZA564" s="40"/>
      <c r="NZB564" s="40"/>
      <c r="NZC564" s="40"/>
      <c r="NZD564" s="40"/>
      <c r="NZE564" s="40"/>
      <c r="NZF564" s="40"/>
      <c r="NZG564" s="40"/>
      <c r="NZH564" s="40"/>
      <c r="NZI564" s="40"/>
      <c r="NZJ564" s="40"/>
      <c r="NZK564" s="40"/>
      <c r="NZL564" s="40"/>
      <c r="NZM564" s="40"/>
      <c r="NZN564" s="40"/>
      <c r="NZO564" s="40"/>
      <c r="NZP564" s="40"/>
      <c r="NZQ564" s="40"/>
      <c r="NZR564" s="40"/>
      <c r="NZS564" s="40"/>
      <c r="NZT564" s="40"/>
      <c r="NZU564" s="40"/>
      <c r="NZV564" s="40"/>
      <c r="NZW564" s="40"/>
      <c r="NZX564" s="40"/>
      <c r="NZY564" s="40"/>
      <c r="NZZ564" s="40"/>
      <c r="OAA564" s="40"/>
      <c r="OAB564" s="40"/>
      <c r="OAC564" s="40"/>
      <c r="OAD564" s="40"/>
      <c r="OAE564" s="40"/>
      <c r="OAF564" s="40"/>
      <c r="OAG564" s="40"/>
      <c r="OAH564" s="40"/>
      <c r="OAI564" s="40"/>
      <c r="OAJ564" s="40"/>
      <c r="OAK564" s="40"/>
      <c r="OAL564" s="40"/>
      <c r="OAM564" s="40"/>
      <c r="OAN564" s="40"/>
      <c r="OAO564" s="40"/>
      <c r="OAP564" s="40"/>
      <c r="OAQ564" s="40"/>
      <c r="OAR564" s="40"/>
      <c r="OAS564" s="40"/>
      <c r="OAT564" s="40"/>
      <c r="OAU564" s="40"/>
      <c r="OAV564" s="40"/>
      <c r="OAW564" s="40"/>
      <c r="OAX564" s="40"/>
      <c r="OAY564" s="40"/>
      <c r="OAZ564" s="40"/>
      <c r="OBA564" s="40"/>
      <c r="OBB564" s="40"/>
      <c r="OBC564" s="40"/>
      <c r="OBD564" s="40"/>
      <c r="OBE564" s="40"/>
      <c r="OBF564" s="40"/>
      <c r="OBG564" s="40"/>
      <c r="OBH564" s="40"/>
      <c r="OBI564" s="40"/>
      <c r="OBJ564" s="40"/>
      <c r="OBK564" s="40"/>
      <c r="OBL564" s="40"/>
      <c r="OBM564" s="40"/>
      <c r="OBN564" s="40"/>
      <c r="OBO564" s="40"/>
      <c r="OBP564" s="40"/>
      <c r="OBQ564" s="40"/>
      <c r="OBR564" s="40"/>
      <c r="OBS564" s="40"/>
      <c r="OBT564" s="40"/>
      <c r="OBU564" s="40"/>
      <c r="OBV564" s="40"/>
      <c r="OBW564" s="40"/>
      <c r="OBX564" s="40"/>
      <c r="OBY564" s="40"/>
      <c r="OBZ564" s="40"/>
      <c r="OCA564" s="40"/>
      <c r="OCB564" s="40"/>
      <c r="OCC564" s="40"/>
      <c r="OCD564" s="40"/>
      <c r="OCE564" s="40"/>
      <c r="OCF564" s="40"/>
      <c r="OCG564" s="40"/>
      <c r="OCH564" s="40"/>
      <c r="OCI564" s="40"/>
      <c r="OCJ564" s="40"/>
      <c r="OCK564" s="40"/>
      <c r="OCL564" s="40"/>
      <c r="OCM564" s="40"/>
      <c r="OCN564" s="40"/>
      <c r="OCO564" s="40"/>
      <c r="OCP564" s="40"/>
      <c r="OCQ564" s="40"/>
      <c r="OCR564" s="40"/>
      <c r="OCS564" s="40"/>
      <c r="OCT564" s="40"/>
      <c r="OCU564" s="40"/>
      <c r="OCV564" s="40"/>
      <c r="OCW564" s="40"/>
      <c r="OCX564" s="40"/>
      <c r="OCY564" s="40"/>
      <c r="OCZ564" s="40"/>
      <c r="ODA564" s="40"/>
      <c r="ODB564" s="40"/>
      <c r="ODC564" s="40"/>
      <c r="ODD564" s="40"/>
      <c r="ODE564" s="40"/>
      <c r="ODF564" s="40"/>
      <c r="ODG564" s="40"/>
      <c r="ODH564" s="40"/>
      <c r="ODI564" s="40"/>
      <c r="ODJ564" s="40"/>
      <c r="ODK564" s="40"/>
      <c r="ODL564" s="40"/>
      <c r="ODM564" s="40"/>
      <c r="ODN564" s="40"/>
      <c r="ODO564" s="40"/>
      <c r="ODP564" s="40"/>
      <c r="ODQ564" s="40"/>
      <c r="ODR564" s="40"/>
      <c r="ODS564" s="40"/>
      <c r="ODT564" s="40"/>
      <c r="ODU564" s="40"/>
      <c r="ODV564" s="40"/>
      <c r="ODW564" s="40"/>
      <c r="ODX564" s="40"/>
      <c r="ODY564" s="40"/>
      <c r="ODZ564" s="40"/>
      <c r="OEA564" s="40"/>
      <c r="OEB564" s="40"/>
      <c r="OEC564" s="40"/>
      <c r="OED564" s="40"/>
      <c r="OEE564" s="40"/>
      <c r="OEF564" s="40"/>
      <c r="OEG564" s="40"/>
      <c r="OEH564" s="40"/>
      <c r="OEI564" s="40"/>
      <c r="OEJ564" s="40"/>
      <c r="OEK564" s="40"/>
      <c r="OEL564" s="40"/>
      <c r="OEM564" s="40"/>
      <c r="OEN564" s="40"/>
      <c r="OEO564" s="40"/>
      <c r="OEP564" s="40"/>
      <c r="OEQ564" s="40"/>
      <c r="OER564" s="40"/>
      <c r="OES564" s="40"/>
      <c r="OET564" s="40"/>
      <c r="OEU564" s="40"/>
      <c r="OEV564" s="40"/>
      <c r="OEW564" s="40"/>
      <c r="OEX564" s="40"/>
      <c r="OEY564" s="40"/>
      <c r="OEZ564" s="40"/>
      <c r="OFA564" s="40"/>
      <c r="OFB564" s="40"/>
      <c r="OFC564" s="40"/>
      <c r="OFD564" s="40"/>
      <c r="OFE564" s="40"/>
      <c r="OFF564" s="40"/>
      <c r="OFG564" s="40"/>
      <c r="OFH564" s="40"/>
      <c r="OFI564" s="40"/>
      <c r="OFJ564" s="40"/>
      <c r="OFK564" s="40"/>
      <c r="OFL564" s="40"/>
      <c r="OFM564" s="40"/>
      <c r="OFN564" s="40"/>
      <c r="OFO564" s="40"/>
      <c r="OFP564" s="40"/>
      <c r="OFQ564" s="40"/>
      <c r="OFR564" s="40"/>
      <c r="OFS564" s="40"/>
      <c r="OFT564" s="40"/>
      <c r="OFU564" s="40"/>
      <c r="OFV564" s="40"/>
      <c r="OFW564" s="40"/>
      <c r="OFX564" s="40"/>
      <c r="OFY564" s="40"/>
      <c r="OFZ564" s="40"/>
      <c r="OGA564" s="40"/>
      <c r="OGB564" s="40"/>
      <c r="OGC564" s="40"/>
      <c r="OGD564" s="40"/>
      <c r="OGE564" s="40"/>
      <c r="OGF564" s="40"/>
      <c r="OGG564" s="40"/>
      <c r="OGH564" s="40"/>
      <c r="OGI564" s="40"/>
      <c r="OGJ564" s="40"/>
      <c r="OGK564" s="40"/>
      <c r="OGL564" s="40"/>
      <c r="OGM564" s="40"/>
      <c r="OGN564" s="40"/>
      <c r="OGO564" s="40"/>
      <c r="OGP564" s="40"/>
      <c r="OGQ564" s="40"/>
      <c r="OGR564" s="40"/>
      <c r="OGS564" s="40"/>
      <c r="OGT564" s="40"/>
      <c r="OGU564" s="40"/>
      <c r="OGV564" s="40"/>
      <c r="OGW564" s="40"/>
      <c r="OGX564" s="40"/>
      <c r="OGY564" s="40"/>
      <c r="OGZ564" s="40"/>
      <c r="OHA564" s="40"/>
      <c r="OHB564" s="40"/>
      <c r="OHC564" s="40"/>
      <c r="OHD564" s="40"/>
      <c r="OHE564" s="40"/>
      <c r="OHF564" s="40"/>
      <c r="OHG564" s="40"/>
      <c r="OHH564" s="40"/>
      <c r="OHI564" s="40"/>
      <c r="OHJ564" s="40"/>
      <c r="OHK564" s="40"/>
      <c r="OHL564" s="40"/>
      <c r="OHM564" s="40"/>
      <c r="OHN564" s="40"/>
      <c r="OHO564" s="40"/>
      <c r="OHP564" s="40"/>
      <c r="OHQ564" s="40"/>
      <c r="OHR564" s="40"/>
      <c r="OHS564" s="40"/>
      <c r="OHT564" s="40"/>
      <c r="OHU564" s="40"/>
      <c r="OHV564" s="40"/>
      <c r="OHW564" s="40"/>
      <c r="OHX564" s="40"/>
      <c r="OHY564" s="40"/>
      <c r="OHZ564" s="40"/>
      <c r="OIA564" s="40"/>
      <c r="OIB564" s="40"/>
      <c r="OIC564" s="40"/>
      <c r="OID564" s="40"/>
      <c r="OIE564" s="40"/>
      <c r="OIF564" s="40"/>
      <c r="OIG564" s="40"/>
      <c r="OIH564" s="40"/>
      <c r="OII564" s="40"/>
      <c r="OIJ564" s="40"/>
      <c r="OIK564" s="40"/>
      <c r="OIL564" s="40"/>
      <c r="OIM564" s="40"/>
      <c r="OIN564" s="40"/>
      <c r="OIO564" s="40"/>
      <c r="OIP564" s="40"/>
      <c r="OIQ564" s="40"/>
      <c r="OIR564" s="40"/>
      <c r="OIS564" s="40"/>
      <c r="OIT564" s="40"/>
      <c r="OIU564" s="40"/>
      <c r="OIV564" s="40"/>
      <c r="OIW564" s="40"/>
      <c r="OIX564" s="40"/>
      <c r="OIY564" s="40"/>
      <c r="OIZ564" s="40"/>
      <c r="OJA564" s="40"/>
      <c r="OJB564" s="40"/>
      <c r="OJC564" s="40"/>
      <c r="OJD564" s="40"/>
      <c r="OJE564" s="40"/>
      <c r="OJF564" s="40"/>
      <c r="OJG564" s="40"/>
      <c r="OJH564" s="40"/>
      <c r="OJI564" s="40"/>
      <c r="OJJ564" s="40"/>
      <c r="OJK564" s="40"/>
      <c r="OJL564" s="40"/>
      <c r="OJM564" s="40"/>
      <c r="OJN564" s="40"/>
      <c r="OJO564" s="40"/>
      <c r="OJP564" s="40"/>
      <c r="OJQ564" s="40"/>
      <c r="OJR564" s="40"/>
      <c r="OJS564" s="40"/>
      <c r="OJT564" s="40"/>
      <c r="OJU564" s="40"/>
      <c r="OJV564" s="40"/>
      <c r="OJW564" s="40"/>
      <c r="OJX564" s="40"/>
      <c r="OJY564" s="40"/>
      <c r="OJZ564" s="40"/>
      <c r="OKA564" s="40"/>
      <c r="OKB564" s="40"/>
      <c r="OKC564" s="40"/>
      <c r="OKD564" s="40"/>
      <c r="OKE564" s="40"/>
      <c r="OKF564" s="40"/>
      <c r="OKG564" s="40"/>
      <c r="OKH564" s="40"/>
      <c r="OKI564" s="40"/>
      <c r="OKJ564" s="40"/>
      <c r="OKK564" s="40"/>
      <c r="OKL564" s="40"/>
      <c r="OKM564" s="40"/>
      <c r="OKN564" s="40"/>
      <c r="OKO564" s="40"/>
      <c r="OKP564" s="40"/>
      <c r="OKQ564" s="40"/>
      <c r="OKR564" s="40"/>
      <c r="OKS564" s="40"/>
      <c r="OKT564" s="40"/>
      <c r="OKU564" s="40"/>
      <c r="OKV564" s="40"/>
      <c r="OKW564" s="40"/>
      <c r="OKX564" s="40"/>
      <c r="OKY564" s="40"/>
      <c r="OKZ564" s="40"/>
      <c r="OLA564" s="40"/>
      <c r="OLB564" s="40"/>
      <c r="OLC564" s="40"/>
      <c r="OLD564" s="40"/>
      <c r="OLE564" s="40"/>
      <c r="OLF564" s="40"/>
      <c r="OLG564" s="40"/>
      <c r="OLH564" s="40"/>
      <c r="OLI564" s="40"/>
      <c r="OLJ564" s="40"/>
      <c r="OLK564" s="40"/>
      <c r="OLL564" s="40"/>
      <c r="OLM564" s="40"/>
      <c r="OLN564" s="40"/>
      <c r="OLO564" s="40"/>
      <c r="OLP564" s="40"/>
      <c r="OLQ564" s="40"/>
      <c r="OLR564" s="40"/>
      <c r="OLS564" s="40"/>
      <c r="OLT564" s="40"/>
      <c r="OLU564" s="40"/>
      <c r="OLV564" s="40"/>
      <c r="OLW564" s="40"/>
      <c r="OLX564" s="40"/>
      <c r="OLY564" s="40"/>
      <c r="OLZ564" s="40"/>
      <c r="OMA564" s="40"/>
      <c r="OMB564" s="40"/>
      <c r="OMC564" s="40"/>
      <c r="OMD564" s="40"/>
      <c r="OME564" s="40"/>
      <c r="OMF564" s="40"/>
      <c r="OMG564" s="40"/>
      <c r="OMH564" s="40"/>
      <c r="OMI564" s="40"/>
      <c r="OMJ564" s="40"/>
      <c r="OMK564" s="40"/>
      <c r="OML564" s="40"/>
      <c r="OMM564" s="40"/>
      <c r="OMN564" s="40"/>
      <c r="OMO564" s="40"/>
      <c r="OMP564" s="40"/>
      <c r="OMQ564" s="40"/>
      <c r="OMR564" s="40"/>
      <c r="OMS564" s="40"/>
      <c r="OMT564" s="40"/>
      <c r="OMU564" s="40"/>
      <c r="OMV564" s="40"/>
      <c r="OMW564" s="40"/>
      <c r="OMX564" s="40"/>
      <c r="OMY564" s="40"/>
      <c r="OMZ564" s="40"/>
      <c r="ONA564" s="40"/>
      <c r="ONB564" s="40"/>
      <c r="ONC564" s="40"/>
      <c r="OND564" s="40"/>
      <c r="ONE564" s="40"/>
      <c r="ONF564" s="40"/>
      <c r="ONG564" s="40"/>
      <c r="ONH564" s="40"/>
      <c r="ONI564" s="40"/>
      <c r="ONJ564" s="40"/>
      <c r="ONK564" s="40"/>
      <c r="ONL564" s="40"/>
      <c r="ONM564" s="40"/>
      <c r="ONN564" s="40"/>
      <c r="ONO564" s="40"/>
      <c r="ONP564" s="40"/>
      <c r="ONQ564" s="40"/>
      <c r="ONR564" s="40"/>
      <c r="ONS564" s="40"/>
      <c r="ONT564" s="40"/>
      <c r="ONU564" s="40"/>
      <c r="ONV564" s="40"/>
      <c r="ONW564" s="40"/>
      <c r="ONX564" s="40"/>
      <c r="ONY564" s="40"/>
      <c r="ONZ564" s="40"/>
      <c r="OOA564" s="40"/>
      <c r="OOB564" s="40"/>
      <c r="OOC564" s="40"/>
      <c r="OOD564" s="40"/>
      <c r="OOE564" s="40"/>
      <c r="OOF564" s="40"/>
      <c r="OOG564" s="40"/>
      <c r="OOH564" s="40"/>
      <c r="OOI564" s="40"/>
      <c r="OOJ564" s="40"/>
      <c r="OOK564" s="40"/>
      <c r="OOL564" s="40"/>
      <c r="OOM564" s="40"/>
      <c r="OON564" s="40"/>
      <c r="OOO564" s="40"/>
      <c r="OOP564" s="40"/>
      <c r="OOQ564" s="40"/>
      <c r="OOR564" s="40"/>
      <c r="OOS564" s="40"/>
      <c r="OOT564" s="40"/>
      <c r="OOU564" s="40"/>
      <c r="OOV564" s="40"/>
      <c r="OOW564" s="40"/>
      <c r="OOX564" s="40"/>
      <c r="OOY564" s="40"/>
      <c r="OOZ564" s="40"/>
      <c r="OPA564" s="40"/>
      <c r="OPB564" s="40"/>
      <c r="OPC564" s="40"/>
      <c r="OPD564" s="40"/>
      <c r="OPE564" s="40"/>
      <c r="OPF564" s="40"/>
      <c r="OPG564" s="40"/>
      <c r="OPH564" s="40"/>
      <c r="OPI564" s="40"/>
      <c r="OPJ564" s="40"/>
      <c r="OPK564" s="40"/>
      <c r="OPL564" s="40"/>
      <c r="OPM564" s="40"/>
      <c r="OPN564" s="40"/>
      <c r="OPO564" s="40"/>
      <c r="OPP564" s="40"/>
      <c r="OPQ564" s="40"/>
      <c r="OPR564" s="40"/>
      <c r="OPS564" s="40"/>
      <c r="OPT564" s="40"/>
      <c r="OPU564" s="40"/>
      <c r="OPV564" s="40"/>
      <c r="OPW564" s="40"/>
      <c r="OPX564" s="40"/>
      <c r="OPY564" s="40"/>
      <c r="OPZ564" s="40"/>
      <c r="OQA564" s="40"/>
      <c r="OQB564" s="40"/>
      <c r="OQC564" s="40"/>
      <c r="OQD564" s="40"/>
      <c r="OQE564" s="40"/>
      <c r="OQF564" s="40"/>
      <c r="OQG564" s="40"/>
      <c r="OQH564" s="40"/>
      <c r="OQI564" s="40"/>
      <c r="OQJ564" s="40"/>
      <c r="OQK564" s="40"/>
      <c r="OQL564" s="40"/>
      <c r="OQM564" s="40"/>
      <c r="OQN564" s="40"/>
      <c r="OQO564" s="40"/>
      <c r="OQP564" s="40"/>
      <c r="OQQ564" s="40"/>
      <c r="OQR564" s="40"/>
      <c r="OQS564" s="40"/>
      <c r="OQT564" s="40"/>
      <c r="OQU564" s="40"/>
      <c r="OQV564" s="40"/>
      <c r="OQW564" s="40"/>
      <c r="OQX564" s="40"/>
      <c r="OQY564" s="40"/>
      <c r="OQZ564" s="40"/>
      <c r="ORA564" s="40"/>
      <c r="ORB564" s="40"/>
      <c r="ORC564" s="40"/>
      <c r="ORD564" s="40"/>
      <c r="ORE564" s="40"/>
      <c r="ORF564" s="40"/>
      <c r="ORG564" s="40"/>
      <c r="ORH564" s="40"/>
      <c r="ORI564" s="40"/>
      <c r="ORJ564" s="40"/>
      <c r="ORK564" s="40"/>
      <c r="ORL564" s="40"/>
      <c r="ORM564" s="40"/>
      <c r="ORN564" s="40"/>
      <c r="ORO564" s="40"/>
      <c r="ORP564" s="40"/>
      <c r="ORQ564" s="40"/>
      <c r="ORR564" s="40"/>
      <c r="ORS564" s="40"/>
      <c r="ORT564" s="40"/>
      <c r="ORU564" s="40"/>
      <c r="ORV564" s="40"/>
      <c r="ORW564" s="40"/>
      <c r="ORX564" s="40"/>
      <c r="ORY564" s="40"/>
      <c r="ORZ564" s="40"/>
      <c r="OSA564" s="40"/>
      <c r="OSB564" s="40"/>
      <c r="OSC564" s="40"/>
      <c r="OSD564" s="40"/>
      <c r="OSE564" s="40"/>
      <c r="OSF564" s="40"/>
      <c r="OSG564" s="40"/>
      <c r="OSH564" s="40"/>
      <c r="OSI564" s="40"/>
      <c r="OSJ564" s="40"/>
      <c r="OSK564" s="40"/>
      <c r="OSL564" s="40"/>
      <c r="OSM564" s="40"/>
      <c r="OSN564" s="40"/>
      <c r="OSO564" s="40"/>
      <c r="OSP564" s="40"/>
      <c r="OSQ564" s="40"/>
      <c r="OSR564" s="40"/>
      <c r="OSS564" s="40"/>
      <c r="OST564" s="40"/>
      <c r="OSU564" s="40"/>
      <c r="OSV564" s="40"/>
      <c r="OSW564" s="40"/>
      <c r="OSX564" s="40"/>
      <c r="OSY564" s="40"/>
      <c r="OSZ564" s="40"/>
      <c r="OTA564" s="40"/>
      <c r="OTB564" s="40"/>
      <c r="OTC564" s="40"/>
      <c r="OTD564" s="40"/>
      <c r="OTE564" s="40"/>
      <c r="OTF564" s="40"/>
      <c r="OTG564" s="40"/>
      <c r="OTH564" s="40"/>
      <c r="OTI564" s="40"/>
      <c r="OTJ564" s="40"/>
      <c r="OTK564" s="40"/>
      <c r="OTL564" s="40"/>
      <c r="OTM564" s="40"/>
      <c r="OTN564" s="40"/>
      <c r="OTO564" s="40"/>
      <c r="OTP564" s="40"/>
      <c r="OTQ564" s="40"/>
      <c r="OTR564" s="40"/>
      <c r="OTS564" s="40"/>
      <c r="OTT564" s="40"/>
      <c r="OTU564" s="40"/>
      <c r="OTV564" s="40"/>
      <c r="OTW564" s="40"/>
      <c r="OTX564" s="40"/>
      <c r="OTY564" s="40"/>
      <c r="OTZ564" s="40"/>
      <c r="OUA564" s="40"/>
      <c r="OUB564" s="40"/>
      <c r="OUC564" s="40"/>
      <c r="OUD564" s="40"/>
      <c r="OUE564" s="40"/>
      <c r="OUF564" s="40"/>
      <c r="OUG564" s="40"/>
      <c r="OUH564" s="40"/>
      <c r="OUI564" s="40"/>
      <c r="OUJ564" s="40"/>
      <c r="OUK564" s="40"/>
      <c r="OUL564" s="40"/>
      <c r="OUM564" s="40"/>
      <c r="OUN564" s="40"/>
      <c r="OUO564" s="40"/>
      <c r="OUP564" s="40"/>
      <c r="OUQ564" s="40"/>
      <c r="OUR564" s="40"/>
      <c r="OUS564" s="40"/>
      <c r="OUT564" s="40"/>
      <c r="OUU564" s="40"/>
      <c r="OUV564" s="40"/>
      <c r="OUW564" s="40"/>
      <c r="OUX564" s="40"/>
      <c r="OUY564" s="40"/>
      <c r="OUZ564" s="40"/>
      <c r="OVA564" s="40"/>
      <c r="OVB564" s="40"/>
      <c r="OVC564" s="40"/>
      <c r="OVD564" s="40"/>
      <c r="OVE564" s="40"/>
      <c r="OVF564" s="40"/>
      <c r="OVG564" s="40"/>
      <c r="OVH564" s="40"/>
      <c r="OVI564" s="40"/>
      <c r="OVJ564" s="40"/>
      <c r="OVK564" s="40"/>
      <c r="OVL564" s="40"/>
      <c r="OVM564" s="40"/>
      <c r="OVN564" s="40"/>
      <c r="OVO564" s="40"/>
      <c r="OVP564" s="40"/>
      <c r="OVQ564" s="40"/>
      <c r="OVR564" s="40"/>
      <c r="OVS564" s="40"/>
      <c r="OVT564" s="40"/>
      <c r="OVU564" s="40"/>
      <c r="OVV564" s="40"/>
      <c r="OVW564" s="40"/>
      <c r="OVX564" s="40"/>
      <c r="OVY564" s="40"/>
      <c r="OVZ564" s="40"/>
      <c r="OWA564" s="40"/>
      <c r="OWB564" s="40"/>
      <c r="OWC564" s="40"/>
      <c r="OWD564" s="40"/>
      <c r="OWE564" s="40"/>
      <c r="OWF564" s="40"/>
      <c r="OWG564" s="40"/>
      <c r="OWH564" s="40"/>
      <c r="OWI564" s="40"/>
      <c r="OWJ564" s="40"/>
      <c r="OWK564" s="40"/>
      <c r="OWL564" s="40"/>
      <c r="OWM564" s="40"/>
      <c r="OWN564" s="40"/>
      <c r="OWO564" s="40"/>
      <c r="OWP564" s="40"/>
      <c r="OWQ564" s="40"/>
      <c r="OWR564" s="40"/>
      <c r="OWS564" s="40"/>
      <c r="OWT564" s="40"/>
      <c r="OWU564" s="40"/>
      <c r="OWV564" s="40"/>
      <c r="OWW564" s="40"/>
      <c r="OWX564" s="40"/>
      <c r="OWY564" s="40"/>
      <c r="OWZ564" s="40"/>
      <c r="OXA564" s="40"/>
      <c r="OXB564" s="40"/>
      <c r="OXC564" s="40"/>
      <c r="OXD564" s="40"/>
      <c r="OXE564" s="40"/>
      <c r="OXF564" s="40"/>
      <c r="OXG564" s="40"/>
      <c r="OXH564" s="40"/>
      <c r="OXI564" s="40"/>
      <c r="OXJ564" s="40"/>
      <c r="OXK564" s="40"/>
      <c r="OXL564" s="40"/>
      <c r="OXM564" s="40"/>
      <c r="OXN564" s="40"/>
      <c r="OXO564" s="40"/>
      <c r="OXP564" s="40"/>
      <c r="OXQ564" s="40"/>
      <c r="OXR564" s="40"/>
      <c r="OXS564" s="40"/>
      <c r="OXT564" s="40"/>
      <c r="OXU564" s="40"/>
      <c r="OXV564" s="40"/>
      <c r="OXW564" s="40"/>
      <c r="OXX564" s="40"/>
      <c r="OXY564" s="40"/>
      <c r="OXZ564" s="40"/>
      <c r="OYA564" s="40"/>
      <c r="OYB564" s="40"/>
      <c r="OYC564" s="40"/>
      <c r="OYD564" s="40"/>
      <c r="OYE564" s="40"/>
      <c r="OYF564" s="40"/>
      <c r="OYG564" s="40"/>
      <c r="OYH564" s="40"/>
      <c r="OYI564" s="40"/>
      <c r="OYJ564" s="40"/>
      <c r="OYK564" s="40"/>
      <c r="OYL564" s="40"/>
      <c r="OYM564" s="40"/>
      <c r="OYN564" s="40"/>
      <c r="OYO564" s="40"/>
      <c r="OYP564" s="40"/>
      <c r="OYQ564" s="40"/>
      <c r="OYR564" s="40"/>
      <c r="OYS564" s="40"/>
      <c r="OYT564" s="40"/>
      <c r="OYU564" s="40"/>
      <c r="OYV564" s="40"/>
      <c r="OYW564" s="40"/>
      <c r="OYX564" s="40"/>
      <c r="OYY564" s="40"/>
      <c r="OYZ564" s="40"/>
      <c r="OZA564" s="40"/>
      <c r="OZB564" s="40"/>
      <c r="OZC564" s="40"/>
      <c r="OZD564" s="40"/>
      <c r="OZE564" s="40"/>
      <c r="OZF564" s="40"/>
      <c r="OZG564" s="40"/>
      <c r="OZH564" s="40"/>
      <c r="OZI564" s="40"/>
      <c r="OZJ564" s="40"/>
      <c r="OZK564" s="40"/>
      <c r="OZL564" s="40"/>
      <c r="OZM564" s="40"/>
      <c r="OZN564" s="40"/>
      <c r="OZO564" s="40"/>
      <c r="OZP564" s="40"/>
      <c r="OZQ564" s="40"/>
      <c r="OZR564" s="40"/>
      <c r="OZS564" s="40"/>
      <c r="OZT564" s="40"/>
      <c r="OZU564" s="40"/>
      <c r="OZV564" s="40"/>
      <c r="OZW564" s="40"/>
      <c r="OZX564" s="40"/>
      <c r="OZY564" s="40"/>
      <c r="OZZ564" s="40"/>
      <c r="PAA564" s="40"/>
      <c r="PAB564" s="40"/>
      <c r="PAC564" s="40"/>
      <c r="PAD564" s="40"/>
      <c r="PAE564" s="40"/>
      <c r="PAF564" s="40"/>
      <c r="PAG564" s="40"/>
      <c r="PAH564" s="40"/>
      <c r="PAI564" s="40"/>
      <c r="PAJ564" s="40"/>
      <c r="PAK564" s="40"/>
      <c r="PAL564" s="40"/>
      <c r="PAM564" s="40"/>
      <c r="PAN564" s="40"/>
      <c r="PAO564" s="40"/>
      <c r="PAP564" s="40"/>
      <c r="PAQ564" s="40"/>
      <c r="PAR564" s="40"/>
      <c r="PAS564" s="40"/>
      <c r="PAT564" s="40"/>
      <c r="PAU564" s="40"/>
      <c r="PAV564" s="40"/>
      <c r="PAW564" s="40"/>
      <c r="PAX564" s="40"/>
      <c r="PAY564" s="40"/>
      <c r="PAZ564" s="40"/>
      <c r="PBA564" s="40"/>
      <c r="PBB564" s="40"/>
      <c r="PBC564" s="40"/>
      <c r="PBD564" s="40"/>
      <c r="PBE564" s="40"/>
      <c r="PBF564" s="40"/>
      <c r="PBG564" s="40"/>
      <c r="PBH564" s="40"/>
      <c r="PBI564" s="40"/>
      <c r="PBJ564" s="40"/>
      <c r="PBK564" s="40"/>
      <c r="PBL564" s="40"/>
      <c r="PBM564" s="40"/>
      <c r="PBN564" s="40"/>
      <c r="PBO564" s="40"/>
      <c r="PBP564" s="40"/>
      <c r="PBQ564" s="40"/>
      <c r="PBR564" s="40"/>
      <c r="PBS564" s="40"/>
      <c r="PBT564" s="40"/>
      <c r="PBU564" s="40"/>
      <c r="PBV564" s="40"/>
      <c r="PBW564" s="40"/>
      <c r="PBX564" s="40"/>
      <c r="PBY564" s="40"/>
      <c r="PBZ564" s="40"/>
      <c r="PCA564" s="40"/>
      <c r="PCB564" s="40"/>
      <c r="PCC564" s="40"/>
      <c r="PCD564" s="40"/>
      <c r="PCE564" s="40"/>
      <c r="PCF564" s="40"/>
      <c r="PCG564" s="40"/>
      <c r="PCH564" s="40"/>
      <c r="PCI564" s="40"/>
      <c r="PCJ564" s="40"/>
      <c r="PCK564" s="40"/>
      <c r="PCL564" s="40"/>
      <c r="PCM564" s="40"/>
      <c r="PCN564" s="40"/>
      <c r="PCO564" s="40"/>
      <c r="PCP564" s="40"/>
      <c r="PCQ564" s="40"/>
      <c r="PCR564" s="40"/>
      <c r="PCS564" s="40"/>
      <c r="PCT564" s="40"/>
      <c r="PCU564" s="40"/>
      <c r="PCV564" s="40"/>
      <c r="PCW564" s="40"/>
      <c r="PCX564" s="40"/>
      <c r="PCY564" s="40"/>
      <c r="PCZ564" s="40"/>
      <c r="PDA564" s="40"/>
      <c r="PDB564" s="40"/>
      <c r="PDC564" s="40"/>
      <c r="PDD564" s="40"/>
      <c r="PDE564" s="40"/>
      <c r="PDF564" s="40"/>
      <c r="PDG564" s="40"/>
      <c r="PDH564" s="40"/>
      <c r="PDI564" s="40"/>
      <c r="PDJ564" s="40"/>
      <c r="PDK564" s="40"/>
      <c r="PDL564" s="40"/>
      <c r="PDM564" s="40"/>
      <c r="PDN564" s="40"/>
      <c r="PDO564" s="40"/>
      <c r="PDP564" s="40"/>
      <c r="PDQ564" s="40"/>
      <c r="PDR564" s="40"/>
      <c r="PDS564" s="40"/>
      <c r="PDT564" s="40"/>
      <c r="PDU564" s="40"/>
      <c r="PDV564" s="40"/>
      <c r="PDW564" s="40"/>
      <c r="PDX564" s="40"/>
      <c r="PDY564" s="40"/>
      <c r="PDZ564" s="40"/>
      <c r="PEA564" s="40"/>
      <c r="PEB564" s="40"/>
      <c r="PEC564" s="40"/>
      <c r="PED564" s="40"/>
      <c r="PEE564" s="40"/>
      <c r="PEF564" s="40"/>
      <c r="PEG564" s="40"/>
      <c r="PEH564" s="40"/>
      <c r="PEI564" s="40"/>
      <c r="PEJ564" s="40"/>
      <c r="PEK564" s="40"/>
      <c r="PEL564" s="40"/>
      <c r="PEM564" s="40"/>
      <c r="PEN564" s="40"/>
      <c r="PEO564" s="40"/>
      <c r="PEP564" s="40"/>
      <c r="PEQ564" s="40"/>
      <c r="PER564" s="40"/>
      <c r="PES564" s="40"/>
      <c r="PET564" s="40"/>
      <c r="PEU564" s="40"/>
      <c r="PEV564" s="40"/>
      <c r="PEW564" s="40"/>
      <c r="PEX564" s="40"/>
      <c r="PEY564" s="40"/>
      <c r="PEZ564" s="40"/>
      <c r="PFA564" s="40"/>
      <c r="PFB564" s="40"/>
      <c r="PFC564" s="40"/>
      <c r="PFD564" s="40"/>
      <c r="PFE564" s="40"/>
      <c r="PFF564" s="40"/>
      <c r="PFG564" s="40"/>
      <c r="PFH564" s="40"/>
      <c r="PFI564" s="40"/>
      <c r="PFJ564" s="40"/>
      <c r="PFK564" s="40"/>
      <c r="PFL564" s="40"/>
      <c r="PFM564" s="40"/>
      <c r="PFN564" s="40"/>
      <c r="PFO564" s="40"/>
      <c r="PFP564" s="40"/>
      <c r="PFQ564" s="40"/>
      <c r="PFR564" s="40"/>
      <c r="PFS564" s="40"/>
      <c r="PFT564" s="40"/>
      <c r="PFU564" s="40"/>
      <c r="PFV564" s="40"/>
      <c r="PFW564" s="40"/>
      <c r="PFX564" s="40"/>
      <c r="PFY564" s="40"/>
      <c r="PFZ564" s="40"/>
      <c r="PGA564" s="40"/>
      <c r="PGB564" s="40"/>
      <c r="PGC564" s="40"/>
      <c r="PGD564" s="40"/>
      <c r="PGE564" s="40"/>
      <c r="PGF564" s="40"/>
      <c r="PGG564" s="40"/>
      <c r="PGH564" s="40"/>
      <c r="PGI564" s="40"/>
      <c r="PGJ564" s="40"/>
      <c r="PGK564" s="40"/>
      <c r="PGL564" s="40"/>
      <c r="PGM564" s="40"/>
      <c r="PGN564" s="40"/>
      <c r="PGO564" s="40"/>
      <c r="PGP564" s="40"/>
      <c r="PGQ564" s="40"/>
      <c r="PGR564" s="40"/>
      <c r="PGS564" s="40"/>
      <c r="PGT564" s="40"/>
      <c r="PGU564" s="40"/>
      <c r="PGV564" s="40"/>
      <c r="PGW564" s="40"/>
      <c r="PGX564" s="40"/>
      <c r="PGY564" s="40"/>
      <c r="PGZ564" s="40"/>
      <c r="PHA564" s="40"/>
      <c r="PHB564" s="40"/>
      <c r="PHC564" s="40"/>
      <c r="PHD564" s="40"/>
      <c r="PHE564" s="40"/>
      <c r="PHF564" s="40"/>
      <c r="PHG564" s="40"/>
      <c r="PHH564" s="40"/>
      <c r="PHI564" s="40"/>
      <c r="PHJ564" s="40"/>
      <c r="PHK564" s="40"/>
      <c r="PHL564" s="40"/>
      <c r="PHM564" s="40"/>
      <c r="PHN564" s="40"/>
      <c r="PHO564" s="40"/>
      <c r="PHP564" s="40"/>
      <c r="PHQ564" s="40"/>
      <c r="PHR564" s="40"/>
      <c r="PHS564" s="40"/>
      <c r="PHT564" s="40"/>
      <c r="PHU564" s="40"/>
      <c r="PHV564" s="40"/>
      <c r="PHW564" s="40"/>
      <c r="PHX564" s="40"/>
      <c r="PHY564" s="40"/>
      <c r="PHZ564" s="40"/>
      <c r="PIA564" s="40"/>
      <c r="PIB564" s="40"/>
      <c r="PIC564" s="40"/>
      <c r="PID564" s="40"/>
      <c r="PIE564" s="40"/>
      <c r="PIF564" s="40"/>
      <c r="PIG564" s="40"/>
      <c r="PIH564" s="40"/>
      <c r="PII564" s="40"/>
      <c r="PIJ564" s="40"/>
      <c r="PIK564" s="40"/>
      <c r="PIL564" s="40"/>
      <c r="PIM564" s="40"/>
      <c r="PIN564" s="40"/>
      <c r="PIO564" s="40"/>
      <c r="PIP564" s="40"/>
      <c r="PIQ564" s="40"/>
      <c r="PIR564" s="40"/>
      <c r="PIS564" s="40"/>
      <c r="PIT564" s="40"/>
      <c r="PIU564" s="40"/>
      <c r="PIV564" s="40"/>
      <c r="PIW564" s="40"/>
      <c r="PIX564" s="40"/>
      <c r="PIY564" s="40"/>
      <c r="PIZ564" s="40"/>
      <c r="PJA564" s="40"/>
      <c r="PJB564" s="40"/>
      <c r="PJC564" s="40"/>
      <c r="PJD564" s="40"/>
      <c r="PJE564" s="40"/>
      <c r="PJF564" s="40"/>
      <c r="PJG564" s="40"/>
      <c r="PJH564" s="40"/>
      <c r="PJI564" s="40"/>
      <c r="PJJ564" s="40"/>
      <c r="PJK564" s="40"/>
      <c r="PJL564" s="40"/>
      <c r="PJM564" s="40"/>
      <c r="PJN564" s="40"/>
      <c r="PJO564" s="40"/>
      <c r="PJP564" s="40"/>
      <c r="PJQ564" s="40"/>
      <c r="PJR564" s="40"/>
      <c r="PJS564" s="40"/>
      <c r="PJT564" s="40"/>
      <c r="PJU564" s="40"/>
      <c r="PJV564" s="40"/>
      <c r="PJW564" s="40"/>
      <c r="PJX564" s="40"/>
      <c r="PJY564" s="40"/>
      <c r="PJZ564" s="40"/>
      <c r="PKA564" s="40"/>
      <c r="PKB564" s="40"/>
      <c r="PKC564" s="40"/>
      <c r="PKD564" s="40"/>
      <c r="PKE564" s="40"/>
      <c r="PKF564" s="40"/>
      <c r="PKG564" s="40"/>
      <c r="PKH564" s="40"/>
      <c r="PKI564" s="40"/>
      <c r="PKJ564" s="40"/>
      <c r="PKK564" s="40"/>
      <c r="PKL564" s="40"/>
      <c r="PKM564" s="40"/>
      <c r="PKN564" s="40"/>
      <c r="PKO564" s="40"/>
      <c r="PKP564" s="40"/>
      <c r="PKQ564" s="40"/>
      <c r="PKR564" s="40"/>
      <c r="PKS564" s="40"/>
      <c r="PKT564" s="40"/>
      <c r="PKU564" s="40"/>
      <c r="PKV564" s="40"/>
      <c r="PKW564" s="40"/>
      <c r="PKX564" s="40"/>
      <c r="PKY564" s="40"/>
      <c r="PKZ564" s="40"/>
      <c r="PLA564" s="40"/>
      <c r="PLB564" s="40"/>
      <c r="PLC564" s="40"/>
      <c r="PLD564" s="40"/>
      <c r="PLE564" s="40"/>
      <c r="PLF564" s="40"/>
      <c r="PLG564" s="40"/>
      <c r="PLH564" s="40"/>
      <c r="PLI564" s="40"/>
      <c r="PLJ564" s="40"/>
      <c r="PLK564" s="40"/>
      <c r="PLL564" s="40"/>
      <c r="PLM564" s="40"/>
      <c r="PLN564" s="40"/>
      <c r="PLO564" s="40"/>
      <c r="PLP564" s="40"/>
      <c r="PLQ564" s="40"/>
      <c r="PLR564" s="40"/>
      <c r="PLS564" s="40"/>
      <c r="PLT564" s="40"/>
      <c r="PLU564" s="40"/>
      <c r="PLV564" s="40"/>
      <c r="PLW564" s="40"/>
      <c r="PLX564" s="40"/>
      <c r="PLY564" s="40"/>
      <c r="PLZ564" s="40"/>
      <c r="PMA564" s="40"/>
      <c r="PMB564" s="40"/>
      <c r="PMC564" s="40"/>
      <c r="PMD564" s="40"/>
      <c r="PME564" s="40"/>
      <c r="PMF564" s="40"/>
      <c r="PMG564" s="40"/>
      <c r="PMH564" s="40"/>
      <c r="PMI564" s="40"/>
      <c r="PMJ564" s="40"/>
      <c r="PMK564" s="40"/>
      <c r="PML564" s="40"/>
      <c r="PMM564" s="40"/>
      <c r="PMN564" s="40"/>
      <c r="PMO564" s="40"/>
      <c r="PMP564" s="40"/>
      <c r="PMQ564" s="40"/>
      <c r="PMR564" s="40"/>
      <c r="PMS564" s="40"/>
      <c r="PMT564" s="40"/>
      <c r="PMU564" s="40"/>
      <c r="PMV564" s="40"/>
      <c r="PMW564" s="40"/>
      <c r="PMX564" s="40"/>
      <c r="PMY564" s="40"/>
      <c r="PMZ564" s="40"/>
      <c r="PNA564" s="40"/>
      <c r="PNB564" s="40"/>
      <c r="PNC564" s="40"/>
      <c r="PND564" s="40"/>
      <c r="PNE564" s="40"/>
      <c r="PNF564" s="40"/>
      <c r="PNG564" s="40"/>
      <c r="PNH564" s="40"/>
      <c r="PNI564" s="40"/>
      <c r="PNJ564" s="40"/>
      <c r="PNK564" s="40"/>
      <c r="PNL564" s="40"/>
      <c r="PNM564" s="40"/>
      <c r="PNN564" s="40"/>
      <c r="PNO564" s="40"/>
      <c r="PNP564" s="40"/>
      <c r="PNQ564" s="40"/>
      <c r="PNR564" s="40"/>
      <c r="PNS564" s="40"/>
      <c r="PNT564" s="40"/>
      <c r="PNU564" s="40"/>
      <c r="PNV564" s="40"/>
      <c r="PNW564" s="40"/>
      <c r="PNX564" s="40"/>
      <c r="PNY564" s="40"/>
      <c r="PNZ564" s="40"/>
      <c r="POA564" s="40"/>
      <c r="POB564" s="40"/>
      <c r="POC564" s="40"/>
      <c r="POD564" s="40"/>
      <c r="POE564" s="40"/>
      <c r="POF564" s="40"/>
      <c r="POG564" s="40"/>
      <c r="POH564" s="40"/>
      <c r="POI564" s="40"/>
      <c r="POJ564" s="40"/>
      <c r="POK564" s="40"/>
      <c r="POL564" s="40"/>
      <c r="POM564" s="40"/>
      <c r="PON564" s="40"/>
      <c r="POO564" s="40"/>
      <c r="POP564" s="40"/>
      <c r="POQ564" s="40"/>
      <c r="POR564" s="40"/>
      <c r="POS564" s="40"/>
      <c r="POT564" s="40"/>
      <c r="POU564" s="40"/>
      <c r="POV564" s="40"/>
      <c r="POW564" s="40"/>
      <c r="POX564" s="40"/>
      <c r="POY564" s="40"/>
      <c r="POZ564" s="40"/>
      <c r="PPA564" s="40"/>
      <c r="PPB564" s="40"/>
      <c r="PPC564" s="40"/>
      <c r="PPD564" s="40"/>
      <c r="PPE564" s="40"/>
      <c r="PPF564" s="40"/>
      <c r="PPG564" s="40"/>
      <c r="PPH564" s="40"/>
      <c r="PPI564" s="40"/>
      <c r="PPJ564" s="40"/>
      <c r="PPK564" s="40"/>
      <c r="PPL564" s="40"/>
      <c r="PPM564" s="40"/>
      <c r="PPN564" s="40"/>
      <c r="PPO564" s="40"/>
      <c r="PPP564" s="40"/>
      <c r="PPQ564" s="40"/>
      <c r="PPR564" s="40"/>
      <c r="PPS564" s="40"/>
      <c r="PPT564" s="40"/>
      <c r="PPU564" s="40"/>
      <c r="PPV564" s="40"/>
      <c r="PPW564" s="40"/>
      <c r="PPX564" s="40"/>
      <c r="PPY564" s="40"/>
      <c r="PPZ564" s="40"/>
      <c r="PQA564" s="40"/>
      <c r="PQB564" s="40"/>
      <c r="PQC564" s="40"/>
      <c r="PQD564" s="40"/>
      <c r="PQE564" s="40"/>
      <c r="PQF564" s="40"/>
      <c r="PQG564" s="40"/>
      <c r="PQH564" s="40"/>
      <c r="PQI564" s="40"/>
      <c r="PQJ564" s="40"/>
      <c r="PQK564" s="40"/>
      <c r="PQL564" s="40"/>
      <c r="PQM564" s="40"/>
      <c r="PQN564" s="40"/>
      <c r="PQO564" s="40"/>
      <c r="PQP564" s="40"/>
      <c r="PQQ564" s="40"/>
      <c r="PQR564" s="40"/>
      <c r="PQS564" s="40"/>
      <c r="PQT564" s="40"/>
      <c r="PQU564" s="40"/>
      <c r="PQV564" s="40"/>
      <c r="PQW564" s="40"/>
      <c r="PQX564" s="40"/>
      <c r="PQY564" s="40"/>
      <c r="PQZ564" s="40"/>
      <c r="PRA564" s="40"/>
      <c r="PRB564" s="40"/>
      <c r="PRC564" s="40"/>
      <c r="PRD564" s="40"/>
      <c r="PRE564" s="40"/>
      <c r="PRF564" s="40"/>
      <c r="PRG564" s="40"/>
      <c r="PRH564" s="40"/>
      <c r="PRI564" s="40"/>
      <c r="PRJ564" s="40"/>
      <c r="PRK564" s="40"/>
      <c r="PRL564" s="40"/>
      <c r="PRM564" s="40"/>
      <c r="PRN564" s="40"/>
      <c r="PRO564" s="40"/>
      <c r="PRP564" s="40"/>
      <c r="PRQ564" s="40"/>
      <c r="PRR564" s="40"/>
      <c r="PRS564" s="40"/>
      <c r="PRT564" s="40"/>
      <c r="PRU564" s="40"/>
      <c r="PRV564" s="40"/>
      <c r="PRW564" s="40"/>
      <c r="PRX564" s="40"/>
      <c r="PRY564" s="40"/>
      <c r="PRZ564" s="40"/>
      <c r="PSA564" s="40"/>
      <c r="PSB564" s="40"/>
      <c r="PSC564" s="40"/>
      <c r="PSD564" s="40"/>
      <c r="PSE564" s="40"/>
      <c r="PSF564" s="40"/>
      <c r="PSG564" s="40"/>
      <c r="PSH564" s="40"/>
      <c r="PSI564" s="40"/>
      <c r="PSJ564" s="40"/>
      <c r="PSK564" s="40"/>
      <c r="PSL564" s="40"/>
      <c r="PSM564" s="40"/>
      <c r="PSN564" s="40"/>
      <c r="PSO564" s="40"/>
      <c r="PSP564" s="40"/>
      <c r="PSQ564" s="40"/>
      <c r="PSR564" s="40"/>
      <c r="PSS564" s="40"/>
      <c r="PST564" s="40"/>
      <c r="PSU564" s="40"/>
      <c r="PSV564" s="40"/>
      <c r="PSW564" s="40"/>
      <c r="PSX564" s="40"/>
      <c r="PSY564" s="40"/>
      <c r="PSZ564" s="40"/>
      <c r="PTA564" s="40"/>
      <c r="PTB564" s="40"/>
      <c r="PTC564" s="40"/>
      <c r="PTD564" s="40"/>
      <c r="PTE564" s="40"/>
      <c r="PTF564" s="40"/>
      <c r="PTG564" s="40"/>
      <c r="PTH564" s="40"/>
      <c r="PTI564" s="40"/>
      <c r="PTJ564" s="40"/>
      <c r="PTK564" s="40"/>
      <c r="PTL564" s="40"/>
      <c r="PTM564" s="40"/>
      <c r="PTN564" s="40"/>
      <c r="PTO564" s="40"/>
      <c r="PTP564" s="40"/>
      <c r="PTQ564" s="40"/>
      <c r="PTR564" s="40"/>
      <c r="PTS564" s="40"/>
      <c r="PTT564" s="40"/>
      <c r="PTU564" s="40"/>
      <c r="PTV564" s="40"/>
      <c r="PTW564" s="40"/>
      <c r="PTX564" s="40"/>
      <c r="PTY564" s="40"/>
      <c r="PTZ564" s="40"/>
      <c r="PUA564" s="40"/>
      <c r="PUB564" s="40"/>
      <c r="PUC564" s="40"/>
      <c r="PUD564" s="40"/>
      <c r="PUE564" s="40"/>
      <c r="PUF564" s="40"/>
      <c r="PUG564" s="40"/>
      <c r="PUH564" s="40"/>
      <c r="PUI564" s="40"/>
      <c r="PUJ564" s="40"/>
      <c r="PUK564" s="40"/>
      <c r="PUL564" s="40"/>
      <c r="PUM564" s="40"/>
      <c r="PUN564" s="40"/>
      <c r="PUO564" s="40"/>
      <c r="PUP564" s="40"/>
      <c r="PUQ564" s="40"/>
      <c r="PUR564" s="40"/>
      <c r="PUS564" s="40"/>
      <c r="PUT564" s="40"/>
      <c r="PUU564" s="40"/>
      <c r="PUV564" s="40"/>
      <c r="PUW564" s="40"/>
      <c r="PUX564" s="40"/>
      <c r="PUY564" s="40"/>
      <c r="PUZ564" s="40"/>
      <c r="PVA564" s="40"/>
      <c r="PVB564" s="40"/>
      <c r="PVC564" s="40"/>
      <c r="PVD564" s="40"/>
      <c r="PVE564" s="40"/>
      <c r="PVF564" s="40"/>
      <c r="PVG564" s="40"/>
      <c r="PVH564" s="40"/>
      <c r="PVI564" s="40"/>
      <c r="PVJ564" s="40"/>
      <c r="PVK564" s="40"/>
      <c r="PVL564" s="40"/>
      <c r="PVM564" s="40"/>
      <c r="PVN564" s="40"/>
      <c r="PVO564" s="40"/>
      <c r="PVP564" s="40"/>
      <c r="PVQ564" s="40"/>
      <c r="PVR564" s="40"/>
      <c r="PVS564" s="40"/>
      <c r="PVT564" s="40"/>
      <c r="PVU564" s="40"/>
      <c r="PVV564" s="40"/>
      <c r="PVW564" s="40"/>
      <c r="PVX564" s="40"/>
      <c r="PVY564" s="40"/>
      <c r="PVZ564" s="40"/>
      <c r="PWA564" s="40"/>
      <c r="PWB564" s="40"/>
      <c r="PWC564" s="40"/>
      <c r="PWD564" s="40"/>
      <c r="PWE564" s="40"/>
      <c r="PWF564" s="40"/>
      <c r="PWG564" s="40"/>
      <c r="PWH564" s="40"/>
      <c r="PWI564" s="40"/>
      <c r="PWJ564" s="40"/>
      <c r="PWK564" s="40"/>
      <c r="PWL564" s="40"/>
      <c r="PWM564" s="40"/>
      <c r="PWN564" s="40"/>
      <c r="PWO564" s="40"/>
      <c r="PWP564" s="40"/>
      <c r="PWQ564" s="40"/>
      <c r="PWR564" s="40"/>
      <c r="PWS564" s="40"/>
      <c r="PWT564" s="40"/>
      <c r="PWU564" s="40"/>
      <c r="PWV564" s="40"/>
      <c r="PWW564" s="40"/>
      <c r="PWX564" s="40"/>
      <c r="PWY564" s="40"/>
      <c r="PWZ564" s="40"/>
      <c r="PXA564" s="40"/>
      <c r="PXB564" s="40"/>
      <c r="PXC564" s="40"/>
      <c r="PXD564" s="40"/>
      <c r="PXE564" s="40"/>
      <c r="PXF564" s="40"/>
      <c r="PXG564" s="40"/>
      <c r="PXH564" s="40"/>
      <c r="PXI564" s="40"/>
      <c r="PXJ564" s="40"/>
      <c r="PXK564" s="40"/>
      <c r="PXL564" s="40"/>
      <c r="PXM564" s="40"/>
      <c r="PXN564" s="40"/>
      <c r="PXO564" s="40"/>
      <c r="PXP564" s="40"/>
      <c r="PXQ564" s="40"/>
      <c r="PXR564" s="40"/>
      <c r="PXS564" s="40"/>
      <c r="PXT564" s="40"/>
      <c r="PXU564" s="40"/>
      <c r="PXV564" s="40"/>
      <c r="PXW564" s="40"/>
      <c r="PXX564" s="40"/>
      <c r="PXY564" s="40"/>
      <c r="PXZ564" s="40"/>
      <c r="PYA564" s="40"/>
      <c r="PYB564" s="40"/>
      <c r="PYC564" s="40"/>
      <c r="PYD564" s="40"/>
      <c r="PYE564" s="40"/>
      <c r="PYF564" s="40"/>
      <c r="PYG564" s="40"/>
      <c r="PYH564" s="40"/>
      <c r="PYI564" s="40"/>
      <c r="PYJ564" s="40"/>
      <c r="PYK564" s="40"/>
      <c r="PYL564" s="40"/>
      <c r="PYM564" s="40"/>
      <c r="PYN564" s="40"/>
      <c r="PYO564" s="40"/>
      <c r="PYP564" s="40"/>
      <c r="PYQ564" s="40"/>
      <c r="PYR564" s="40"/>
      <c r="PYS564" s="40"/>
      <c r="PYT564" s="40"/>
      <c r="PYU564" s="40"/>
      <c r="PYV564" s="40"/>
      <c r="PYW564" s="40"/>
      <c r="PYX564" s="40"/>
      <c r="PYY564" s="40"/>
      <c r="PYZ564" s="40"/>
      <c r="PZA564" s="40"/>
      <c r="PZB564" s="40"/>
      <c r="PZC564" s="40"/>
      <c r="PZD564" s="40"/>
      <c r="PZE564" s="40"/>
      <c r="PZF564" s="40"/>
      <c r="PZG564" s="40"/>
      <c r="PZH564" s="40"/>
      <c r="PZI564" s="40"/>
      <c r="PZJ564" s="40"/>
      <c r="PZK564" s="40"/>
      <c r="PZL564" s="40"/>
      <c r="PZM564" s="40"/>
      <c r="PZN564" s="40"/>
      <c r="PZO564" s="40"/>
      <c r="PZP564" s="40"/>
      <c r="PZQ564" s="40"/>
      <c r="PZR564" s="40"/>
      <c r="PZS564" s="40"/>
      <c r="PZT564" s="40"/>
      <c r="PZU564" s="40"/>
      <c r="PZV564" s="40"/>
      <c r="PZW564" s="40"/>
      <c r="PZX564" s="40"/>
      <c r="PZY564" s="40"/>
      <c r="PZZ564" s="40"/>
      <c r="QAA564" s="40"/>
      <c r="QAB564" s="40"/>
      <c r="QAC564" s="40"/>
      <c r="QAD564" s="40"/>
      <c r="QAE564" s="40"/>
      <c r="QAF564" s="40"/>
      <c r="QAG564" s="40"/>
      <c r="QAH564" s="40"/>
      <c r="QAI564" s="40"/>
      <c r="QAJ564" s="40"/>
      <c r="QAK564" s="40"/>
      <c r="QAL564" s="40"/>
      <c r="QAM564" s="40"/>
      <c r="QAN564" s="40"/>
      <c r="QAO564" s="40"/>
      <c r="QAP564" s="40"/>
      <c r="QAQ564" s="40"/>
      <c r="QAR564" s="40"/>
      <c r="QAS564" s="40"/>
      <c r="QAT564" s="40"/>
      <c r="QAU564" s="40"/>
      <c r="QAV564" s="40"/>
      <c r="QAW564" s="40"/>
      <c r="QAX564" s="40"/>
      <c r="QAY564" s="40"/>
      <c r="QAZ564" s="40"/>
      <c r="QBA564" s="40"/>
      <c r="QBB564" s="40"/>
      <c r="QBC564" s="40"/>
      <c r="QBD564" s="40"/>
      <c r="QBE564" s="40"/>
      <c r="QBF564" s="40"/>
      <c r="QBG564" s="40"/>
      <c r="QBH564" s="40"/>
      <c r="QBI564" s="40"/>
      <c r="QBJ564" s="40"/>
      <c r="QBK564" s="40"/>
      <c r="QBL564" s="40"/>
      <c r="QBM564" s="40"/>
      <c r="QBN564" s="40"/>
      <c r="QBO564" s="40"/>
      <c r="QBP564" s="40"/>
      <c r="QBQ564" s="40"/>
      <c r="QBR564" s="40"/>
      <c r="QBS564" s="40"/>
      <c r="QBT564" s="40"/>
      <c r="QBU564" s="40"/>
      <c r="QBV564" s="40"/>
      <c r="QBW564" s="40"/>
      <c r="QBX564" s="40"/>
      <c r="QBY564" s="40"/>
      <c r="QBZ564" s="40"/>
      <c r="QCA564" s="40"/>
      <c r="QCB564" s="40"/>
      <c r="QCC564" s="40"/>
      <c r="QCD564" s="40"/>
      <c r="QCE564" s="40"/>
      <c r="QCF564" s="40"/>
      <c r="QCG564" s="40"/>
      <c r="QCH564" s="40"/>
      <c r="QCI564" s="40"/>
      <c r="QCJ564" s="40"/>
      <c r="QCK564" s="40"/>
      <c r="QCL564" s="40"/>
      <c r="QCM564" s="40"/>
      <c r="QCN564" s="40"/>
      <c r="QCO564" s="40"/>
      <c r="QCP564" s="40"/>
      <c r="QCQ564" s="40"/>
      <c r="QCR564" s="40"/>
      <c r="QCS564" s="40"/>
      <c r="QCT564" s="40"/>
      <c r="QCU564" s="40"/>
      <c r="QCV564" s="40"/>
      <c r="QCW564" s="40"/>
      <c r="QCX564" s="40"/>
      <c r="QCY564" s="40"/>
      <c r="QCZ564" s="40"/>
      <c r="QDA564" s="40"/>
      <c r="QDB564" s="40"/>
      <c r="QDC564" s="40"/>
      <c r="QDD564" s="40"/>
      <c r="QDE564" s="40"/>
      <c r="QDF564" s="40"/>
      <c r="QDG564" s="40"/>
      <c r="QDH564" s="40"/>
      <c r="QDI564" s="40"/>
      <c r="QDJ564" s="40"/>
      <c r="QDK564" s="40"/>
      <c r="QDL564" s="40"/>
      <c r="QDM564" s="40"/>
      <c r="QDN564" s="40"/>
      <c r="QDO564" s="40"/>
      <c r="QDP564" s="40"/>
      <c r="QDQ564" s="40"/>
      <c r="QDR564" s="40"/>
      <c r="QDS564" s="40"/>
      <c r="QDT564" s="40"/>
      <c r="QDU564" s="40"/>
      <c r="QDV564" s="40"/>
      <c r="QDW564" s="40"/>
      <c r="QDX564" s="40"/>
      <c r="QDY564" s="40"/>
      <c r="QDZ564" s="40"/>
      <c r="QEA564" s="40"/>
      <c r="QEB564" s="40"/>
      <c r="QEC564" s="40"/>
      <c r="QED564" s="40"/>
      <c r="QEE564" s="40"/>
      <c r="QEF564" s="40"/>
      <c r="QEG564" s="40"/>
      <c r="QEH564" s="40"/>
      <c r="QEI564" s="40"/>
      <c r="QEJ564" s="40"/>
      <c r="QEK564" s="40"/>
      <c r="QEL564" s="40"/>
      <c r="QEM564" s="40"/>
      <c r="QEN564" s="40"/>
      <c r="QEO564" s="40"/>
      <c r="QEP564" s="40"/>
      <c r="QEQ564" s="40"/>
      <c r="QER564" s="40"/>
      <c r="QES564" s="40"/>
      <c r="QET564" s="40"/>
      <c r="QEU564" s="40"/>
      <c r="QEV564" s="40"/>
      <c r="QEW564" s="40"/>
      <c r="QEX564" s="40"/>
      <c r="QEY564" s="40"/>
      <c r="QEZ564" s="40"/>
      <c r="QFA564" s="40"/>
      <c r="QFB564" s="40"/>
      <c r="QFC564" s="40"/>
      <c r="QFD564" s="40"/>
      <c r="QFE564" s="40"/>
      <c r="QFF564" s="40"/>
      <c r="QFG564" s="40"/>
      <c r="QFH564" s="40"/>
      <c r="QFI564" s="40"/>
      <c r="QFJ564" s="40"/>
      <c r="QFK564" s="40"/>
      <c r="QFL564" s="40"/>
      <c r="QFM564" s="40"/>
      <c r="QFN564" s="40"/>
      <c r="QFO564" s="40"/>
      <c r="QFP564" s="40"/>
      <c r="QFQ564" s="40"/>
      <c r="QFR564" s="40"/>
      <c r="QFS564" s="40"/>
      <c r="QFT564" s="40"/>
      <c r="QFU564" s="40"/>
      <c r="QFV564" s="40"/>
      <c r="QFW564" s="40"/>
      <c r="QFX564" s="40"/>
      <c r="QFY564" s="40"/>
      <c r="QFZ564" s="40"/>
      <c r="QGA564" s="40"/>
      <c r="QGB564" s="40"/>
      <c r="QGC564" s="40"/>
      <c r="QGD564" s="40"/>
      <c r="QGE564" s="40"/>
      <c r="QGF564" s="40"/>
      <c r="QGG564" s="40"/>
      <c r="QGH564" s="40"/>
      <c r="QGI564" s="40"/>
      <c r="QGJ564" s="40"/>
      <c r="QGK564" s="40"/>
      <c r="QGL564" s="40"/>
      <c r="QGM564" s="40"/>
      <c r="QGN564" s="40"/>
      <c r="QGO564" s="40"/>
      <c r="QGP564" s="40"/>
      <c r="QGQ564" s="40"/>
      <c r="QGR564" s="40"/>
      <c r="QGS564" s="40"/>
      <c r="QGT564" s="40"/>
      <c r="QGU564" s="40"/>
      <c r="QGV564" s="40"/>
      <c r="QGW564" s="40"/>
      <c r="QGX564" s="40"/>
      <c r="QGY564" s="40"/>
      <c r="QGZ564" s="40"/>
      <c r="QHA564" s="40"/>
      <c r="QHB564" s="40"/>
      <c r="QHC564" s="40"/>
      <c r="QHD564" s="40"/>
      <c r="QHE564" s="40"/>
      <c r="QHF564" s="40"/>
      <c r="QHG564" s="40"/>
      <c r="QHH564" s="40"/>
      <c r="QHI564" s="40"/>
      <c r="QHJ564" s="40"/>
      <c r="QHK564" s="40"/>
      <c r="QHL564" s="40"/>
      <c r="QHM564" s="40"/>
      <c r="QHN564" s="40"/>
      <c r="QHO564" s="40"/>
      <c r="QHP564" s="40"/>
      <c r="QHQ564" s="40"/>
      <c r="QHR564" s="40"/>
      <c r="QHS564" s="40"/>
      <c r="QHT564" s="40"/>
      <c r="QHU564" s="40"/>
      <c r="QHV564" s="40"/>
      <c r="QHW564" s="40"/>
      <c r="QHX564" s="40"/>
      <c r="QHY564" s="40"/>
      <c r="QHZ564" s="40"/>
      <c r="QIA564" s="40"/>
      <c r="QIB564" s="40"/>
      <c r="QIC564" s="40"/>
      <c r="QID564" s="40"/>
      <c r="QIE564" s="40"/>
      <c r="QIF564" s="40"/>
      <c r="QIG564" s="40"/>
      <c r="QIH564" s="40"/>
      <c r="QII564" s="40"/>
      <c r="QIJ564" s="40"/>
      <c r="QIK564" s="40"/>
      <c r="QIL564" s="40"/>
      <c r="QIM564" s="40"/>
      <c r="QIN564" s="40"/>
      <c r="QIO564" s="40"/>
      <c r="QIP564" s="40"/>
      <c r="QIQ564" s="40"/>
      <c r="QIR564" s="40"/>
      <c r="QIS564" s="40"/>
      <c r="QIT564" s="40"/>
      <c r="QIU564" s="40"/>
      <c r="QIV564" s="40"/>
      <c r="QIW564" s="40"/>
      <c r="QIX564" s="40"/>
      <c r="QIY564" s="40"/>
      <c r="QIZ564" s="40"/>
      <c r="QJA564" s="40"/>
      <c r="QJB564" s="40"/>
      <c r="QJC564" s="40"/>
      <c r="QJD564" s="40"/>
      <c r="QJE564" s="40"/>
      <c r="QJF564" s="40"/>
      <c r="QJG564" s="40"/>
      <c r="QJH564" s="40"/>
      <c r="QJI564" s="40"/>
      <c r="QJJ564" s="40"/>
      <c r="QJK564" s="40"/>
      <c r="QJL564" s="40"/>
      <c r="QJM564" s="40"/>
      <c r="QJN564" s="40"/>
      <c r="QJO564" s="40"/>
      <c r="QJP564" s="40"/>
      <c r="QJQ564" s="40"/>
      <c r="QJR564" s="40"/>
      <c r="QJS564" s="40"/>
      <c r="QJT564" s="40"/>
      <c r="QJU564" s="40"/>
      <c r="QJV564" s="40"/>
      <c r="QJW564" s="40"/>
      <c r="QJX564" s="40"/>
      <c r="QJY564" s="40"/>
      <c r="QJZ564" s="40"/>
      <c r="QKA564" s="40"/>
      <c r="QKB564" s="40"/>
      <c r="QKC564" s="40"/>
      <c r="QKD564" s="40"/>
      <c r="QKE564" s="40"/>
      <c r="QKF564" s="40"/>
      <c r="QKG564" s="40"/>
      <c r="QKH564" s="40"/>
      <c r="QKI564" s="40"/>
      <c r="QKJ564" s="40"/>
      <c r="QKK564" s="40"/>
      <c r="QKL564" s="40"/>
      <c r="QKM564" s="40"/>
      <c r="QKN564" s="40"/>
      <c r="QKO564" s="40"/>
      <c r="QKP564" s="40"/>
      <c r="QKQ564" s="40"/>
      <c r="QKR564" s="40"/>
      <c r="QKS564" s="40"/>
      <c r="QKT564" s="40"/>
      <c r="QKU564" s="40"/>
      <c r="QKV564" s="40"/>
      <c r="QKW564" s="40"/>
      <c r="QKX564" s="40"/>
      <c r="QKY564" s="40"/>
      <c r="QKZ564" s="40"/>
      <c r="QLA564" s="40"/>
      <c r="QLB564" s="40"/>
      <c r="QLC564" s="40"/>
      <c r="QLD564" s="40"/>
      <c r="QLE564" s="40"/>
      <c r="QLF564" s="40"/>
      <c r="QLG564" s="40"/>
      <c r="QLH564" s="40"/>
      <c r="QLI564" s="40"/>
      <c r="QLJ564" s="40"/>
      <c r="QLK564" s="40"/>
      <c r="QLL564" s="40"/>
      <c r="QLM564" s="40"/>
      <c r="QLN564" s="40"/>
      <c r="QLO564" s="40"/>
      <c r="QLP564" s="40"/>
      <c r="QLQ564" s="40"/>
      <c r="QLR564" s="40"/>
      <c r="QLS564" s="40"/>
      <c r="QLT564" s="40"/>
      <c r="QLU564" s="40"/>
      <c r="QLV564" s="40"/>
      <c r="QLW564" s="40"/>
      <c r="QLX564" s="40"/>
      <c r="QLY564" s="40"/>
      <c r="QLZ564" s="40"/>
      <c r="QMA564" s="40"/>
      <c r="QMB564" s="40"/>
      <c r="QMC564" s="40"/>
      <c r="QMD564" s="40"/>
      <c r="QME564" s="40"/>
      <c r="QMF564" s="40"/>
      <c r="QMG564" s="40"/>
      <c r="QMH564" s="40"/>
      <c r="QMI564" s="40"/>
      <c r="QMJ564" s="40"/>
      <c r="QMK564" s="40"/>
      <c r="QML564" s="40"/>
      <c r="QMM564" s="40"/>
      <c r="QMN564" s="40"/>
      <c r="QMO564" s="40"/>
      <c r="QMP564" s="40"/>
      <c r="QMQ564" s="40"/>
      <c r="QMR564" s="40"/>
      <c r="QMS564" s="40"/>
      <c r="QMT564" s="40"/>
      <c r="QMU564" s="40"/>
      <c r="QMV564" s="40"/>
      <c r="QMW564" s="40"/>
      <c r="QMX564" s="40"/>
      <c r="QMY564" s="40"/>
      <c r="QMZ564" s="40"/>
      <c r="QNA564" s="40"/>
      <c r="QNB564" s="40"/>
      <c r="QNC564" s="40"/>
      <c r="QND564" s="40"/>
      <c r="QNE564" s="40"/>
      <c r="QNF564" s="40"/>
      <c r="QNG564" s="40"/>
      <c r="QNH564" s="40"/>
      <c r="QNI564" s="40"/>
      <c r="QNJ564" s="40"/>
      <c r="QNK564" s="40"/>
      <c r="QNL564" s="40"/>
      <c r="QNM564" s="40"/>
      <c r="QNN564" s="40"/>
      <c r="QNO564" s="40"/>
      <c r="QNP564" s="40"/>
      <c r="QNQ564" s="40"/>
      <c r="QNR564" s="40"/>
      <c r="QNS564" s="40"/>
      <c r="QNT564" s="40"/>
      <c r="QNU564" s="40"/>
      <c r="QNV564" s="40"/>
      <c r="QNW564" s="40"/>
      <c r="QNX564" s="40"/>
      <c r="QNY564" s="40"/>
      <c r="QNZ564" s="40"/>
      <c r="QOA564" s="40"/>
      <c r="QOB564" s="40"/>
      <c r="QOC564" s="40"/>
      <c r="QOD564" s="40"/>
      <c r="QOE564" s="40"/>
      <c r="QOF564" s="40"/>
      <c r="QOG564" s="40"/>
      <c r="QOH564" s="40"/>
      <c r="QOI564" s="40"/>
      <c r="QOJ564" s="40"/>
      <c r="QOK564" s="40"/>
      <c r="QOL564" s="40"/>
      <c r="QOM564" s="40"/>
      <c r="QON564" s="40"/>
      <c r="QOO564" s="40"/>
      <c r="QOP564" s="40"/>
      <c r="QOQ564" s="40"/>
      <c r="QOR564" s="40"/>
      <c r="QOS564" s="40"/>
      <c r="QOT564" s="40"/>
      <c r="QOU564" s="40"/>
      <c r="QOV564" s="40"/>
      <c r="QOW564" s="40"/>
      <c r="QOX564" s="40"/>
      <c r="QOY564" s="40"/>
      <c r="QOZ564" s="40"/>
      <c r="QPA564" s="40"/>
      <c r="QPB564" s="40"/>
      <c r="QPC564" s="40"/>
      <c r="QPD564" s="40"/>
      <c r="QPE564" s="40"/>
      <c r="QPF564" s="40"/>
      <c r="QPG564" s="40"/>
      <c r="QPH564" s="40"/>
      <c r="QPI564" s="40"/>
      <c r="QPJ564" s="40"/>
      <c r="QPK564" s="40"/>
      <c r="QPL564" s="40"/>
      <c r="QPM564" s="40"/>
      <c r="QPN564" s="40"/>
      <c r="QPO564" s="40"/>
      <c r="QPP564" s="40"/>
      <c r="QPQ564" s="40"/>
      <c r="QPR564" s="40"/>
      <c r="QPS564" s="40"/>
      <c r="QPT564" s="40"/>
      <c r="QPU564" s="40"/>
      <c r="QPV564" s="40"/>
      <c r="QPW564" s="40"/>
      <c r="QPX564" s="40"/>
      <c r="QPY564" s="40"/>
      <c r="QPZ564" s="40"/>
      <c r="QQA564" s="40"/>
      <c r="QQB564" s="40"/>
      <c r="QQC564" s="40"/>
      <c r="QQD564" s="40"/>
      <c r="QQE564" s="40"/>
      <c r="QQF564" s="40"/>
      <c r="QQG564" s="40"/>
      <c r="QQH564" s="40"/>
      <c r="QQI564" s="40"/>
      <c r="QQJ564" s="40"/>
      <c r="QQK564" s="40"/>
      <c r="QQL564" s="40"/>
      <c r="QQM564" s="40"/>
      <c r="QQN564" s="40"/>
      <c r="QQO564" s="40"/>
      <c r="QQP564" s="40"/>
      <c r="QQQ564" s="40"/>
      <c r="QQR564" s="40"/>
      <c r="QQS564" s="40"/>
      <c r="QQT564" s="40"/>
      <c r="QQU564" s="40"/>
      <c r="QQV564" s="40"/>
      <c r="QQW564" s="40"/>
      <c r="QQX564" s="40"/>
      <c r="QQY564" s="40"/>
      <c r="QQZ564" s="40"/>
      <c r="QRA564" s="40"/>
      <c r="QRB564" s="40"/>
      <c r="QRC564" s="40"/>
      <c r="QRD564" s="40"/>
      <c r="QRE564" s="40"/>
      <c r="QRF564" s="40"/>
      <c r="QRG564" s="40"/>
      <c r="QRH564" s="40"/>
      <c r="QRI564" s="40"/>
      <c r="QRJ564" s="40"/>
      <c r="QRK564" s="40"/>
      <c r="QRL564" s="40"/>
      <c r="QRM564" s="40"/>
      <c r="QRN564" s="40"/>
      <c r="QRO564" s="40"/>
      <c r="QRP564" s="40"/>
      <c r="QRQ564" s="40"/>
      <c r="QRR564" s="40"/>
      <c r="QRS564" s="40"/>
      <c r="QRT564" s="40"/>
      <c r="QRU564" s="40"/>
      <c r="QRV564" s="40"/>
      <c r="QRW564" s="40"/>
      <c r="QRX564" s="40"/>
      <c r="QRY564" s="40"/>
      <c r="QRZ564" s="40"/>
      <c r="QSA564" s="40"/>
      <c r="QSB564" s="40"/>
      <c r="QSC564" s="40"/>
      <c r="QSD564" s="40"/>
      <c r="QSE564" s="40"/>
      <c r="QSF564" s="40"/>
      <c r="QSG564" s="40"/>
      <c r="QSH564" s="40"/>
      <c r="QSI564" s="40"/>
      <c r="QSJ564" s="40"/>
      <c r="QSK564" s="40"/>
      <c r="QSL564" s="40"/>
      <c r="QSM564" s="40"/>
      <c r="QSN564" s="40"/>
      <c r="QSO564" s="40"/>
      <c r="QSP564" s="40"/>
      <c r="QSQ564" s="40"/>
      <c r="QSR564" s="40"/>
      <c r="QSS564" s="40"/>
      <c r="QST564" s="40"/>
      <c r="QSU564" s="40"/>
      <c r="QSV564" s="40"/>
      <c r="QSW564" s="40"/>
      <c r="QSX564" s="40"/>
      <c r="QSY564" s="40"/>
      <c r="QSZ564" s="40"/>
      <c r="QTA564" s="40"/>
      <c r="QTB564" s="40"/>
      <c r="QTC564" s="40"/>
      <c r="QTD564" s="40"/>
      <c r="QTE564" s="40"/>
      <c r="QTF564" s="40"/>
      <c r="QTG564" s="40"/>
      <c r="QTH564" s="40"/>
      <c r="QTI564" s="40"/>
      <c r="QTJ564" s="40"/>
      <c r="QTK564" s="40"/>
      <c r="QTL564" s="40"/>
      <c r="QTM564" s="40"/>
      <c r="QTN564" s="40"/>
      <c r="QTO564" s="40"/>
      <c r="QTP564" s="40"/>
      <c r="QTQ564" s="40"/>
      <c r="QTR564" s="40"/>
      <c r="QTS564" s="40"/>
      <c r="QTT564" s="40"/>
      <c r="QTU564" s="40"/>
      <c r="QTV564" s="40"/>
      <c r="QTW564" s="40"/>
      <c r="QTX564" s="40"/>
      <c r="QTY564" s="40"/>
      <c r="QTZ564" s="40"/>
      <c r="QUA564" s="40"/>
      <c r="QUB564" s="40"/>
      <c r="QUC564" s="40"/>
      <c r="QUD564" s="40"/>
      <c r="QUE564" s="40"/>
      <c r="QUF564" s="40"/>
      <c r="QUG564" s="40"/>
      <c r="QUH564" s="40"/>
      <c r="QUI564" s="40"/>
      <c r="QUJ564" s="40"/>
      <c r="QUK564" s="40"/>
      <c r="QUL564" s="40"/>
      <c r="QUM564" s="40"/>
      <c r="QUN564" s="40"/>
      <c r="QUO564" s="40"/>
      <c r="QUP564" s="40"/>
      <c r="QUQ564" s="40"/>
      <c r="QUR564" s="40"/>
      <c r="QUS564" s="40"/>
      <c r="QUT564" s="40"/>
      <c r="QUU564" s="40"/>
      <c r="QUV564" s="40"/>
      <c r="QUW564" s="40"/>
      <c r="QUX564" s="40"/>
      <c r="QUY564" s="40"/>
      <c r="QUZ564" s="40"/>
      <c r="QVA564" s="40"/>
      <c r="QVB564" s="40"/>
      <c r="QVC564" s="40"/>
      <c r="QVD564" s="40"/>
      <c r="QVE564" s="40"/>
      <c r="QVF564" s="40"/>
      <c r="QVG564" s="40"/>
      <c r="QVH564" s="40"/>
      <c r="QVI564" s="40"/>
      <c r="QVJ564" s="40"/>
      <c r="QVK564" s="40"/>
      <c r="QVL564" s="40"/>
      <c r="QVM564" s="40"/>
      <c r="QVN564" s="40"/>
      <c r="QVO564" s="40"/>
      <c r="QVP564" s="40"/>
      <c r="QVQ564" s="40"/>
      <c r="QVR564" s="40"/>
      <c r="QVS564" s="40"/>
      <c r="QVT564" s="40"/>
      <c r="QVU564" s="40"/>
      <c r="QVV564" s="40"/>
      <c r="QVW564" s="40"/>
      <c r="QVX564" s="40"/>
      <c r="QVY564" s="40"/>
      <c r="QVZ564" s="40"/>
      <c r="QWA564" s="40"/>
      <c r="QWB564" s="40"/>
      <c r="QWC564" s="40"/>
      <c r="QWD564" s="40"/>
      <c r="QWE564" s="40"/>
      <c r="QWF564" s="40"/>
      <c r="QWG564" s="40"/>
      <c r="QWH564" s="40"/>
      <c r="QWI564" s="40"/>
      <c r="QWJ564" s="40"/>
      <c r="QWK564" s="40"/>
      <c r="QWL564" s="40"/>
      <c r="QWM564" s="40"/>
      <c r="QWN564" s="40"/>
      <c r="QWO564" s="40"/>
      <c r="QWP564" s="40"/>
      <c r="QWQ564" s="40"/>
      <c r="QWR564" s="40"/>
      <c r="QWS564" s="40"/>
      <c r="QWT564" s="40"/>
      <c r="QWU564" s="40"/>
      <c r="QWV564" s="40"/>
      <c r="QWW564" s="40"/>
      <c r="QWX564" s="40"/>
      <c r="QWY564" s="40"/>
      <c r="QWZ564" s="40"/>
      <c r="QXA564" s="40"/>
      <c r="QXB564" s="40"/>
      <c r="QXC564" s="40"/>
      <c r="QXD564" s="40"/>
      <c r="QXE564" s="40"/>
      <c r="QXF564" s="40"/>
      <c r="QXG564" s="40"/>
      <c r="QXH564" s="40"/>
      <c r="QXI564" s="40"/>
      <c r="QXJ564" s="40"/>
      <c r="QXK564" s="40"/>
      <c r="QXL564" s="40"/>
      <c r="QXM564" s="40"/>
      <c r="QXN564" s="40"/>
      <c r="QXO564" s="40"/>
      <c r="QXP564" s="40"/>
      <c r="QXQ564" s="40"/>
      <c r="QXR564" s="40"/>
      <c r="QXS564" s="40"/>
      <c r="QXT564" s="40"/>
      <c r="QXU564" s="40"/>
      <c r="QXV564" s="40"/>
      <c r="QXW564" s="40"/>
      <c r="QXX564" s="40"/>
      <c r="QXY564" s="40"/>
      <c r="QXZ564" s="40"/>
      <c r="QYA564" s="40"/>
      <c r="QYB564" s="40"/>
      <c r="QYC564" s="40"/>
      <c r="QYD564" s="40"/>
      <c r="QYE564" s="40"/>
      <c r="QYF564" s="40"/>
      <c r="QYG564" s="40"/>
      <c r="QYH564" s="40"/>
      <c r="QYI564" s="40"/>
      <c r="QYJ564" s="40"/>
      <c r="QYK564" s="40"/>
      <c r="QYL564" s="40"/>
      <c r="QYM564" s="40"/>
      <c r="QYN564" s="40"/>
      <c r="QYO564" s="40"/>
      <c r="QYP564" s="40"/>
      <c r="QYQ564" s="40"/>
      <c r="QYR564" s="40"/>
      <c r="QYS564" s="40"/>
      <c r="QYT564" s="40"/>
      <c r="QYU564" s="40"/>
      <c r="QYV564" s="40"/>
      <c r="QYW564" s="40"/>
      <c r="QYX564" s="40"/>
      <c r="QYY564" s="40"/>
      <c r="QYZ564" s="40"/>
      <c r="QZA564" s="40"/>
      <c r="QZB564" s="40"/>
      <c r="QZC564" s="40"/>
      <c r="QZD564" s="40"/>
      <c r="QZE564" s="40"/>
      <c r="QZF564" s="40"/>
      <c r="QZG564" s="40"/>
      <c r="QZH564" s="40"/>
      <c r="QZI564" s="40"/>
      <c r="QZJ564" s="40"/>
      <c r="QZK564" s="40"/>
      <c r="QZL564" s="40"/>
      <c r="QZM564" s="40"/>
      <c r="QZN564" s="40"/>
      <c r="QZO564" s="40"/>
      <c r="QZP564" s="40"/>
      <c r="QZQ564" s="40"/>
      <c r="QZR564" s="40"/>
      <c r="QZS564" s="40"/>
      <c r="QZT564" s="40"/>
      <c r="QZU564" s="40"/>
      <c r="QZV564" s="40"/>
      <c r="QZW564" s="40"/>
      <c r="QZX564" s="40"/>
      <c r="QZY564" s="40"/>
      <c r="QZZ564" s="40"/>
      <c r="RAA564" s="40"/>
      <c r="RAB564" s="40"/>
      <c r="RAC564" s="40"/>
      <c r="RAD564" s="40"/>
      <c r="RAE564" s="40"/>
      <c r="RAF564" s="40"/>
      <c r="RAG564" s="40"/>
      <c r="RAH564" s="40"/>
      <c r="RAI564" s="40"/>
      <c r="RAJ564" s="40"/>
      <c r="RAK564" s="40"/>
      <c r="RAL564" s="40"/>
      <c r="RAM564" s="40"/>
      <c r="RAN564" s="40"/>
      <c r="RAO564" s="40"/>
      <c r="RAP564" s="40"/>
      <c r="RAQ564" s="40"/>
      <c r="RAR564" s="40"/>
      <c r="RAS564" s="40"/>
      <c r="RAT564" s="40"/>
      <c r="RAU564" s="40"/>
      <c r="RAV564" s="40"/>
      <c r="RAW564" s="40"/>
      <c r="RAX564" s="40"/>
      <c r="RAY564" s="40"/>
      <c r="RAZ564" s="40"/>
      <c r="RBA564" s="40"/>
      <c r="RBB564" s="40"/>
      <c r="RBC564" s="40"/>
      <c r="RBD564" s="40"/>
      <c r="RBE564" s="40"/>
      <c r="RBF564" s="40"/>
      <c r="RBG564" s="40"/>
      <c r="RBH564" s="40"/>
      <c r="RBI564" s="40"/>
      <c r="RBJ564" s="40"/>
      <c r="RBK564" s="40"/>
      <c r="RBL564" s="40"/>
      <c r="RBM564" s="40"/>
      <c r="RBN564" s="40"/>
      <c r="RBO564" s="40"/>
      <c r="RBP564" s="40"/>
      <c r="RBQ564" s="40"/>
      <c r="RBR564" s="40"/>
      <c r="RBS564" s="40"/>
      <c r="RBT564" s="40"/>
      <c r="RBU564" s="40"/>
      <c r="RBV564" s="40"/>
      <c r="RBW564" s="40"/>
      <c r="RBX564" s="40"/>
      <c r="RBY564" s="40"/>
      <c r="RBZ564" s="40"/>
      <c r="RCA564" s="40"/>
      <c r="RCB564" s="40"/>
      <c r="RCC564" s="40"/>
      <c r="RCD564" s="40"/>
      <c r="RCE564" s="40"/>
      <c r="RCF564" s="40"/>
      <c r="RCG564" s="40"/>
      <c r="RCH564" s="40"/>
      <c r="RCI564" s="40"/>
      <c r="RCJ564" s="40"/>
      <c r="RCK564" s="40"/>
      <c r="RCL564" s="40"/>
      <c r="RCM564" s="40"/>
      <c r="RCN564" s="40"/>
      <c r="RCO564" s="40"/>
      <c r="RCP564" s="40"/>
      <c r="RCQ564" s="40"/>
      <c r="RCR564" s="40"/>
      <c r="RCS564" s="40"/>
      <c r="RCT564" s="40"/>
      <c r="RCU564" s="40"/>
      <c r="RCV564" s="40"/>
      <c r="RCW564" s="40"/>
      <c r="RCX564" s="40"/>
      <c r="RCY564" s="40"/>
      <c r="RCZ564" s="40"/>
      <c r="RDA564" s="40"/>
      <c r="RDB564" s="40"/>
      <c r="RDC564" s="40"/>
      <c r="RDD564" s="40"/>
      <c r="RDE564" s="40"/>
      <c r="RDF564" s="40"/>
      <c r="RDG564" s="40"/>
      <c r="RDH564" s="40"/>
      <c r="RDI564" s="40"/>
      <c r="RDJ564" s="40"/>
      <c r="RDK564" s="40"/>
      <c r="RDL564" s="40"/>
      <c r="RDM564" s="40"/>
      <c r="RDN564" s="40"/>
      <c r="RDO564" s="40"/>
      <c r="RDP564" s="40"/>
      <c r="RDQ564" s="40"/>
      <c r="RDR564" s="40"/>
      <c r="RDS564" s="40"/>
      <c r="RDT564" s="40"/>
      <c r="RDU564" s="40"/>
      <c r="RDV564" s="40"/>
      <c r="RDW564" s="40"/>
      <c r="RDX564" s="40"/>
      <c r="RDY564" s="40"/>
      <c r="RDZ564" s="40"/>
      <c r="REA564" s="40"/>
      <c r="REB564" s="40"/>
      <c r="REC564" s="40"/>
      <c r="RED564" s="40"/>
      <c r="REE564" s="40"/>
      <c r="REF564" s="40"/>
      <c r="REG564" s="40"/>
      <c r="REH564" s="40"/>
      <c r="REI564" s="40"/>
      <c r="REJ564" s="40"/>
      <c r="REK564" s="40"/>
      <c r="REL564" s="40"/>
      <c r="REM564" s="40"/>
      <c r="REN564" s="40"/>
      <c r="REO564" s="40"/>
      <c r="REP564" s="40"/>
      <c r="REQ564" s="40"/>
      <c r="RER564" s="40"/>
      <c r="RES564" s="40"/>
      <c r="RET564" s="40"/>
      <c r="REU564" s="40"/>
      <c r="REV564" s="40"/>
      <c r="REW564" s="40"/>
      <c r="REX564" s="40"/>
      <c r="REY564" s="40"/>
      <c r="REZ564" s="40"/>
      <c r="RFA564" s="40"/>
      <c r="RFB564" s="40"/>
      <c r="RFC564" s="40"/>
      <c r="RFD564" s="40"/>
      <c r="RFE564" s="40"/>
      <c r="RFF564" s="40"/>
      <c r="RFG564" s="40"/>
      <c r="RFH564" s="40"/>
      <c r="RFI564" s="40"/>
      <c r="RFJ564" s="40"/>
      <c r="RFK564" s="40"/>
      <c r="RFL564" s="40"/>
      <c r="RFM564" s="40"/>
      <c r="RFN564" s="40"/>
      <c r="RFO564" s="40"/>
      <c r="RFP564" s="40"/>
      <c r="RFQ564" s="40"/>
      <c r="RFR564" s="40"/>
      <c r="RFS564" s="40"/>
      <c r="RFT564" s="40"/>
      <c r="RFU564" s="40"/>
      <c r="RFV564" s="40"/>
      <c r="RFW564" s="40"/>
      <c r="RFX564" s="40"/>
      <c r="RFY564" s="40"/>
      <c r="RFZ564" s="40"/>
      <c r="RGA564" s="40"/>
      <c r="RGB564" s="40"/>
      <c r="RGC564" s="40"/>
      <c r="RGD564" s="40"/>
      <c r="RGE564" s="40"/>
      <c r="RGF564" s="40"/>
      <c r="RGG564" s="40"/>
      <c r="RGH564" s="40"/>
      <c r="RGI564" s="40"/>
      <c r="RGJ564" s="40"/>
      <c r="RGK564" s="40"/>
      <c r="RGL564" s="40"/>
      <c r="RGM564" s="40"/>
      <c r="RGN564" s="40"/>
      <c r="RGO564" s="40"/>
      <c r="RGP564" s="40"/>
      <c r="RGQ564" s="40"/>
      <c r="RGR564" s="40"/>
      <c r="RGS564" s="40"/>
      <c r="RGT564" s="40"/>
      <c r="RGU564" s="40"/>
      <c r="RGV564" s="40"/>
      <c r="RGW564" s="40"/>
      <c r="RGX564" s="40"/>
      <c r="RGY564" s="40"/>
      <c r="RGZ564" s="40"/>
      <c r="RHA564" s="40"/>
      <c r="RHB564" s="40"/>
      <c r="RHC564" s="40"/>
      <c r="RHD564" s="40"/>
      <c r="RHE564" s="40"/>
      <c r="RHF564" s="40"/>
      <c r="RHG564" s="40"/>
      <c r="RHH564" s="40"/>
      <c r="RHI564" s="40"/>
      <c r="RHJ564" s="40"/>
      <c r="RHK564" s="40"/>
      <c r="RHL564" s="40"/>
      <c r="RHM564" s="40"/>
      <c r="RHN564" s="40"/>
      <c r="RHO564" s="40"/>
      <c r="RHP564" s="40"/>
      <c r="RHQ564" s="40"/>
      <c r="RHR564" s="40"/>
      <c r="RHS564" s="40"/>
      <c r="RHT564" s="40"/>
      <c r="RHU564" s="40"/>
      <c r="RHV564" s="40"/>
      <c r="RHW564" s="40"/>
      <c r="RHX564" s="40"/>
      <c r="RHY564" s="40"/>
      <c r="RHZ564" s="40"/>
      <c r="RIA564" s="40"/>
      <c r="RIB564" s="40"/>
      <c r="RIC564" s="40"/>
      <c r="RID564" s="40"/>
      <c r="RIE564" s="40"/>
      <c r="RIF564" s="40"/>
      <c r="RIG564" s="40"/>
      <c r="RIH564" s="40"/>
      <c r="RII564" s="40"/>
      <c r="RIJ564" s="40"/>
      <c r="RIK564" s="40"/>
      <c r="RIL564" s="40"/>
      <c r="RIM564" s="40"/>
      <c r="RIN564" s="40"/>
      <c r="RIO564" s="40"/>
      <c r="RIP564" s="40"/>
      <c r="RIQ564" s="40"/>
      <c r="RIR564" s="40"/>
      <c r="RIS564" s="40"/>
      <c r="RIT564" s="40"/>
      <c r="RIU564" s="40"/>
      <c r="RIV564" s="40"/>
      <c r="RIW564" s="40"/>
      <c r="RIX564" s="40"/>
      <c r="RIY564" s="40"/>
      <c r="RIZ564" s="40"/>
      <c r="RJA564" s="40"/>
      <c r="RJB564" s="40"/>
      <c r="RJC564" s="40"/>
      <c r="RJD564" s="40"/>
      <c r="RJE564" s="40"/>
      <c r="RJF564" s="40"/>
      <c r="RJG564" s="40"/>
      <c r="RJH564" s="40"/>
      <c r="RJI564" s="40"/>
      <c r="RJJ564" s="40"/>
      <c r="RJK564" s="40"/>
      <c r="RJL564" s="40"/>
      <c r="RJM564" s="40"/>
      <c r="RJN564" s="40"/>
      <c r="RJO564" s="40"/>
      <c r="RJP564" s="40"/>
      <c r="RJQ564" s="40"/>
      <c r="RJR564" s="40"/>
      <c r="RJS564" s="40"/>
      <c r="RJT564" s="40"/>
      <c r="RJU564" s="40"/>
      <c r="RJV564" s="40"/>
      <c r="RJW564" s="40"/>
      <c r="RJX564" s="40"/>
      <c r="RJY564" s="40"/>
      <c r="RJZ564" s="40"/>
      <c r="RKA564" s="40"/>
      <c r="RKB564" s="40"/>
      <c r="RKC564" s="40"/>
      <c r="RKD564" s="40"/>
      <c r="RKE564" s="40"/>
      <c r="RKF564" s="40"/>
      <c r="RKG564" s="40"/>
      <c r="RKH564" s="40"/>
      <c r="RKI564" s="40"/>
      <c r="RKJ564" s="40"/>
      <c r="RKK564" s="40"/>
      <c r="RKL564" s="40"/>
      <c r="RKM564" s="40"/>
      <c r="RKN564" s="40"/>
      <c r="RKO564" s="40"/>
      <c r="RKP564" s="40"/>
      <c r="RKQ564" s="40"/>
      <c r="RKR564" s="40"/>
      <c r="RKS564" s="40"/>
      <c r="RKT564" s="40"/>
      <c r="RKU564" s="40"/>
      <c r="RKV564" s="40"/>
      <c r="RKW564" s="40"/>
      <c r="RKX564" s="40"/>
      <c r="RKY564" s="40"/>
      <c r="RKZ564" s="40"/>
      <c r="RLA564" s="40"/>
      <c r="RLB564" s="40"/>
      <c r="RLC564" s="40"/>
      <c r="RLD564" s="40"/>
      <c r="RLE564" s="40"/>
      <c r="RLF564" s="40"/>
      <c r="RLG564" s="40"/>
      <c r="RLH564" s="40"/>
      <c r="RLI564" s="40"/>
      <c r="RLJ564" s="40"/>
      <c r="RLK564" s="40"/>
      <c r="RLL564" s="40"/>
      <c r="RLM564" s="40"/>
      <c r="RLN564" s="40"/>
      <c r="RLO564" s="40"/>
      <c r="RLP564" s="40"/>
      <c r="RLQ564" s="40"/>
      <c r="RLR564" s="40"/>
      <c r="RLS564" s="40"/>
      <c r="RLT564" s="40"/>
      <c r="RLU564" s="40"/>
      <c r="RLV564" s="40"/>
      <c r="RLW564" s="40"/>
      <c r="RLX564" s="40"/>
      <c r="RLY564" s="40"/>
      <c r="RLZ564" s="40"/>
      <c r="RMA564" s="40"/>
      <c r="RMB564" s="40"/>
      <c r="RMC564" s="40"/>
      <c r="RMD564" s="40"/>
      <c r="RME564" s="40"/>
      <c r="RMF564" s="40"/>
      <c r="RMG564" s="40"/>
      <c r="RMH564" s="40"/>
      <c r="RMI564" s="40"/>
      <c r="RMJ564" s="40"/>
      <c r="RMK564" s="40"/>
      <c r="RML564" s="40"/>
      <c r="RMM564" s="40"/>
      <c r="RMN564" s="40"/>
      <c r="RMO564" s="40"/>
      <c r="RMP564" s="40"/>
      <c r="RMQ564" s="40"/>
      <c r="RMR564" s="40"/>
      <c r="RMS564" s="40"/>
      <c r="RMT564" s="40"/>
      <c r="RMU564" s="40"/>
      <c r="RMV564" s="40"/>
      <c r="RMW564" s="40"/>
      <c r="RMX564" s="40"/>
      <c r="RMY564" s="40"/>
      <c r="RMZ564" s="40"/>
      <c r="RNA564" s="40"/>
      <c r="RNB564" s="40"/>
      <c r="RNC564" s="40"/>
      <c r="RND564" s="40"/>
      <c r="RNE564" s="40"/>
      <c r="RNF564" s="40"/>
      <c r="RNG564" s="40"/>
      <c r="RNH564" s="40"/>
      <c r="RNI564" s="40"/>
      <c r="RNJ564" s="40"/>
      <c r="RNK564" s="40"/>
      <c r="RNL564" s="40"/>
      <c r="RNM564" s="40"/>
      <c r="RNN564" s="40"/>
      <c r="RNO564" s="40"/>
      <c r="RNP564" s="40"/>
      <c r="RNQ564" s="40"/>
      <c r="RNR564" s="40"/>
      <c r="RNS564" s="40"/>
      <c r="RNT564" s="40"/>
      <c r="RNU564" s="40"/>
      <c r="RNV564" s="40"/>
      <c r="RNW564" s="40"/>
      <c r="RNX564" s="40"/>
      <c r="RNY564" s="40"/>
      <c r="RNZ564" s="40"/>
      <c r="ROA564" s="40"/>
      <c r="ROB564" s="40"/>
      <c r="ROC564" s="40"/>
      <c r="ROD564" s="40"/>
      <c r="ROE564" s="40"/>
      <c r="ROF564" s="40"/>
      <c r="ROG564" s="40"/>
      <c r="ROH564" s="40"/>
      <c r="ROI564" s="40"/>
      <c r="ROJ564" s="40"/>
      <c r="ROK564" s="40"/>
      <c r="ROL564" s="40"/>
      <c r="ROM564" s="40"/>
      <c r="RON564" s="40"/>
      <c r="ROO564" s="40"/>
      <c r="ROP564" s="40"/>
      <c r="ROQ564" s="40"/>
      <c r="ROR564" s="40"/>
      <c r="ROS564" s="40"/>
      <c r="ROT564" s="40"/>
      <c r="ROU564" s="40"/>
      <c r="ROV564" s="40"/>
      <c r="ROW564" s="40"/>
      <c r="ROX564" s="40"/>
      <c r="ROY564" s="40"/>
      <c r="ROZ564" s="40"/>
      <c r="RPA564" s="40"/>
      <c r="RPB564" s="40"/>
      <c r="RPC564" s="40"/>
      <c r="RPD564" s="40"/>
      <c r="RPE564" s="40"/>
      <c r="RPF564" s="40"/>
      <c r="RPG564" s="40"/>
      <c r="RPH564" s="40"/>
      <c r="RPI564" s="40"/>
      <c r="RPJ564" s="40"/>
      <c r="RPK564" s="40"/>
      <c r="RPL564" s="40"/>
      <c r="RPM564" s="40"/>
      <c r="RPN564" s="40"/>
      <c r="RPO564" s="40"/>
      <c r="RPP564" s="40"/>
      <c r="RPQ564" s="40"/>
      <c r="RPR564" s="40"/>
      <c r="RPS564" s="40"/>
      <c r="RPT564" s="40"/>
      <c r="RPU564" s="40"/>
      <c r="RPV564" s="40"/>
      <c r="RPW564" s="40"/>
      <c r="RPX564" s="40"/>
      <c r="RPY564" s="40"/>
      <c r="RPZ564" s="40"/>
      <c r="RQA564" s="40"/>
      <c r="RQB564" s="40"/>
      <c r="RQC564" s="40"/>
      <c r="RQD564" s="40"/>
      <c r="RQE564" s="40"/>
      <c r="RQF564" s="40"/>
      <c r="RQG564" s="40"/>
      <c r="RQH564" s="40"/>
      <c r="RQI564" s="40"/>
      <c r="RQJ564" s="40"/>
      <c r="RQK564" s="40"/>
      <c r="RQL564" s="40"/>
      <c r="RQM564" s="40"/>
      <c r="RQN564" s="40"/>
      <c r="RQO564" s="40"/>
      <c r="RQP564" s="40"/>
      <c r="RQQ564" s="40"/>
      <c r="RQR564" s="40"/>
      <c r="RQS564" s="40"/>
      <c r="RQT564" s="40"/>
      <c r="RQU564" s="40"/>
      <c r="RQV564" s="40"/>
      <c r="RQW564" s="40"/>
      <c r="RQX564" s="40"/>
      <c r="RQY564" s="40"/>
      <c r="RQZ564" s="40"/>
      <c r="RRA564" s="40"/>
      <c r="RRB564" s="40"/>
      <c r="RRC564" s="40"/>
      <c r="RRD564" s="40"/>
      <c r="RRE564" s="40"/>
      <c r="RRF564" s="40"/>
      <c r="RRG564" s="40"/>
      <c r="RRH564" s="40"/>
      <c r="RRI564" s="40"/>
      <c r="RRJ564" s="40"/>
      <c r="RRK564" s="40"/>
      <c r="RRL564" s="40"/>
      <c r="RRM564" s="40"/>
      <c r="RRN564" s="40"/>
      <c r="RRO564" s="40"/>
      <c r="RRP564" s="40"/>
      <c r="RRQ564" s="40"/>
      <c r="RRR564" s="40"/>
      <c r="RRS564" s="40"/>
      <c r="RRT564" s="40"/>
      <c r="RRU564" s="40"/>
      <c r="RRV564" s="40"/>
      <c r="RRW564" s="40"/>
      <c r="RRX564" s="40"/>
      <c r="RRY564" s="40"/>
      <c r="RRZ564" s="40"/>
      <c r="RSA564" s="40"/>
      <c r="RSB564" s="40"/>
      <c r="RSC564" s="40"/>
      <c r="RSD564" s="40"/>
      <c r="RSE564" s="40"/>
      <c r="RSF564" s="40"/>
      <c r="RSG564" s="40"/>
      <c r="RSH564" s="40"/>
      <c r="RSI564" s="40"/>
      <c r="RSJ564" s="40"/>
      <c r="RSK564" s="40"/>
      <c r="RSL564" s="40"/>
      <c r="RSM564" s="40"/>
      <c r="RSN564" s="40"/>
      <c r="RSO564" s="40"/>
      <c r="RSP564" s="40"/>
      <c r="RSQ564" s="40"/>
      <c r="RSR564" s="40"/>
      <c r="RSS564" s="40"/>
      <c r="RST564" s="40"/>
      <c r="RSU564" s="40"/>
      <c r="RSV564" s="40"/>
      <c r="RSW564" s="40"/>
      <c r="RSX564" s="40"/>
      <c r="RSY564" s="40"/>
      <c r="RSZ564" s="40"/>
      <c r="RTA564" s="40"/>
      <c r="RTB564" s="40"/>
      <c r="RTC564" s="40"/>
      <c r="RTD564" s="40"/>
      <c r="RTE564" s="40"/>
      <c r="RTF564" s="40"/>
      <c r="RTG564" s="40"/>
      <c r="RTH564" s="40"/>
      <c r="RTI564" s="40"/>
      <c r="RTJ564" s="40"/>
      <c r="RTK564" s="40"/>
      <c r="RTL564" s="40"/>
      <c r="RTM564" s="40"/>
      <c r="RTN564" s="40"/>
      <c r="RTO564" s="40"/>
      <c r="RTP564" s="40"/>
      <c r="RTQ564" s="40"/>
      <c r="RTR564" s="40"/>
      <c r="RTS564" s="40"/>
      <c r="RTT564" s="40"/>
      <c r="RTU564" s="40"/>
      <c r="RTV564" s="40"/>
      <c r="RTW564" s="40"/>
      <c r="RTX564" s="40"/>
      <c r="RTY564" s="40"/>
      <c r="RTZ564" s="40"/>
      <c r="RUA564" s="40"/>
      <c r="RUB564" s="40"/>
      <c r="RUC564" s="40"/>
      <c r="RUD564" s="40"/>
      <c r="RUE564" s="40"/>
      <c r="RUF564" s="40"/>
      <c r="RUG564" s="40"/>
      <c r="RUH564" s="40"/>
      <c r="RUI564" s="40"/>
      <c r="RUJ564" s="40"/>
      <c r="RUK564" s="40"/>
      <c r="RUL564" s="40"/>
      <c r="RUM564" s="40"/>
      <c r="RUN564" s="40"/>
      <c r="RUO564" s="40"/>
      <c r="RUP564" s="40"/>
      <c r="RUQ564" s="40"/>
      <c r="RUR564" s="40"/>
      <c r="RUS564" s="40"/>
      <c r="RUT564" s="40"/>
      <c r="RUU564" s="40"/>
      <c r="RUV564" s="40"/>
      <c r="RUW564" s="40"/>
      <c r="RUX564" s="40"/>
      <c r="RUY564" s="40"/>
      <c r="RUZ564" s="40"/>
      <c r="RVA564" s="40"/>
      <c r="RVB564" s="40"/>
      <c r="RVC564" s="40"/>
      <c r="RVD564" s="40"/>
      <c r="RVE564" s="40"/>
      <c r="RVF564" s="40"/>
      <c r="RVG564" s="40"/>
      <c r="RVH564" s="40"/>
      <c r="RVI564" s="40"/>
      <c r="RVJ564" s="40"/>
      <c r="RVK564" s="40"/>
      <c r="RVL564" s="40"/>
      <c r="RVM564" s="40"/>
      <c r="RVN564" s="40"/>
      <c r="RVO564" s="40"/>
      <c r="RVP564" s="40"/>
      <c r="RVQ564" s="40"/>
      <c r="RVR564" s="40"/>
      <c r="RVS564" s="40"/>
      <c r="RVT564" s="40"/>
      <c r="RVU564" s="40"/>
      <c r="RVV564" s="40"/>
      <c r="RVW564" s="40"/>
      <c r="RVX564" s="40"/>
      <c r="RVY564" s="40"/>
      <c r="RVZ564" s="40"/>
      <c r="RWA564" s="40"/>
      <c r="RWB564" s="40"/>
      <c r="RWC564" s="40"/>
      <c r="RWD564" s="40"/>
      <c r="RWE564" s="40"/>
      <c r="RWF564" s="40"/>
      <c r="RWG564" s="40"/>
      <c r="RWH564" s="40"/>
      <c r="RWI564" s="40"/>
      <c r="RWJ564" s="40"/>
      <c r="RWK564" s="40"/>
      <c r="RWL564" s="40"/>
      <c r="RWM564" s="40"/>
      <c r="RWN564" s="40"/>
      <c r="RWO564" s="40"/>
      <c r="RWP564" s="40"/>
      <c r="RWQ564" s="40"/>
      <c r="RWR564" s="40"/>
      <c r="RWS564" s="40"/>
      <c r="RWT564" s="40"/>
      <c r="RWU564" s="40"/>
      <c r="RWV564" s="40"/>
      <c r="RWW564" s="40"/>
      <c r="RWX564" s="40"/>
      <c r="RWY564" s="40"/>
      <c r="RWZ564" s="40"/>
      <c r="RXA564" s="40"/>
      <c r="RXB564" s="40"/>
      <c r="RXC564" s="40"/>
      <c r="RXD564" s="40"/>
      <c r="RXE564" s="40"/>
      <c r="RXF564" s="40"/>
      <c r="RXG564" s="40"/>
      <c r="RXH564" s="40"/>
      <c r="RXI564" s="40"/>
      <c r="RXJ564" s="40"/>
      <c r="RXK564" s="40"/>
      <c r="RXL564" s="40"/>
      <c r="RXM564" s="40"/>
      <c r="RXN564" s="40"/>
      <c r="RXO564" s="40"/>
      <c r="RXP564" s="40"/>
      <c r="RXQ564" s="40"/>
      <c r="RXR564" s="40"/>
      <c r="RXS564" s="40"/>
      <c r="RXT564" s="40"/>
      <c r="RXU564" s="40"/>
      <c r="RXV564" s="40"/>
      <c r="RXW564" s="40"/>
      <c r="RXX564" s="40"/>
      <c r="RXY564" s="40"/>
      <c r="RXZ564" s="40"/>
      <c r="RYA564" s="40"/>
      <c r="RYB564" s="40"/>
      <c r="RYC564" s="40"/>
      <c r="RYD564" s="40"/>
      <c r="RYE564" s="40"/>
      <c r="RYF564" s="40"/>
      <c r="RYG564" s="40"/>
      <c r="RYH564" s="40"/>
      <c r="RYI564" s="40"/>
      <c r="RYJ564" s="40"/>
      <c r="RYK564" s="40"/>
      <c r="RYL564" s="40"/>
      <c r="RYM564" s="40"/>
      <c r="RYN564" s="40"/>
      <c r="RYO564" s="40"/>
      <c r="RYP564" s="40"/>
      <c r="RYQ564" s="40"/>
      <c r="RYR564" s="40"/>
      <c r="RYS564" s="40"/>
      <c r="RYT564" s="40"/>
      <c r="RYU564" s="40"/>
      <c r="RYV564" s="40"/>
      <c r="RYW564" s="40"/>
      <c r="RYX564" s="40"/>
      <c r="RYY564" s="40"/>
      <c r="RYZ564" s="40"/>
      <c r="RZA564" s="40"/>
      <c r="RZB564" s="40"/>
      <c r="RZC564" s="40"/>
      <c r="RZD564" s="40"/>
      <c r="RZE564" s="40"/>
      <c r="RZF564" s="40"/>
      <c r="RZG564" s="40"/>
      <c r="RZH564" s="40"/>
      <c r="RZI564" s="40"/>
      <c r="RZJ564" s="40"/>
      <c r="RZK564" s="40"/>
      <c r="RZL564" s="40"/>
      <c r="RZM564" s="40"/>
      <c r="RZN564" s="40"/>
      <c r="RZO564" s="40"/>
      <c r="RZP564" s="40"/>
      <c r="RZQ564" s="40"/>
      <c r="RZR564" s="40"/>
      <c r="RZS564" s="40"/>
      <c r="RZT564" s="40"/>
      <c r="RZU564" s="40"/>
      <c r="RZV564" s="40"/>
      <c r="RZW564" s="40"/>
      <c r="RZX564" s="40"/>
      <c r="RZY564" s="40"/>
      <c r="RZZ564" s="40"/>
      <c r="SAA564" s="40"/>
      <c r="SAB564" s="40"/>
      <c r="SAC564" s="40"/>
      <c r="SAD564" s="40"/>
      <c r="SAE564" s="40"/>
      <c r="SAF564" s="40"/>
      <c r="SAG564" s="40"/>
      <c r="SAH564" s="40"/>
      <c r="SAI564" s="40"/>
      <c r="SAJ564" s="40"/>
      <c r="SAK564" s="40"/>
      <c r="SAL564" s="40"/>
      <c r="SAM564" s="40"/>
      <c r="SAN564" s="40"/>
      <c r="SAO564" s="40"/>
      <c r="SAP564" s="40"/>
      <c r="SAQ564" s="40"/>
      <c r="SAR564" s="40"/>
      <c r="SAS564" s="40"/>
      <c r="SAT564" s="40"/>
      <c r="SAU564" s="40"/>
      <c r="SAV564" s="40"/>
      <c r="SAW564" s="40"/>
      <c r="SAX564" s="40"/>
      <c r="SAY564" s="40"/>
      <c r="SAZ564" s="40"/>
      <c r="SBA564" s="40"/>
      <c r="SBB564" s="40"/>
      <c r="SBC564" s="40"/>
      <c r="SBD564" s="40"/>
      <c r="SBE564" s="40"/>
      <c r="SBF564" s="40"/>
      <c r="SBG564" s="40"/>
      <c r="SBH564" s="40"/>
      <c r="SBI564" s="40"/>
      <c r="SBJ564" s="40"/>
      <c r="SBK564" s="40"/>
      <c r="SBL564" s="40"/>
      <c r="SBM564" s="40"/>
      <c r="SBN564" s="40"/>
      <c r="SBO564" s="40"/>
      <c r="SBP564" s="40"/>
      <c r="SBQ564" s="40"/>
      <c r="SBR564" s="40"/>
      <c r="SBS564" s="40"/>
      <c r="SBT564" s="40"/>
      <c r="SBU564" s="40"/>
      <c r="SBV564" s="40"/>
      <c r="SBW564" s="40"/>
      <c r="SBX564" s="40"/>
      <c r="SBY564" s="40"/>
      <c r="SBZ564" s="40"/>
      <c r="SCA564" s="40"/>
      <c r="SCB564" s="40"/>
      <c r="SCC564" s="40"/>
      <c r="SCD564" s="40"/>
      <c r="SCE564" s="40"/>
      <c r="SCF564" s="40"/>
      <c r="SCG564" s="40"/>
      <c r="SCH564" s="40"/>
      <c r="SCI564" s="40"/>
      <c r="SCJ564" s="40"/>
      <c r="SCK564" s="40"/>
      <c r="SCL564" s="40"/>
      <c r="SCM564" s="40"/>
      <c r="SCN564" s="40"/>
      <c r="SCO564" s="40"/>
      <c r="SCP564" s="40"/>
      <c r="SCQ564" s="40"/>
      <c r="SCR564" s="40"/>
      <c r="SCS564" s="40"/>
      <c r="SCT564" s="40"/>
      <c r="SCU564" s="40"/>
      <c r="SCV564" s="40"/>
      <c r="SCW564" s="40"/>
      <c r="SCX564" s="40"/>
      <c r="SCY564" s="40"/>
      <c r="SCZ564" s="40"/>
      <c r="SDA564" s="40"/>
      <c r="SDB564" s="40"/>
      <c r="SDC564" s="40"/>
      <c r="SDD564" s="40"/>
      <c r="SDE564" s="40"/>
      <c r="SDF564" s="40"/>
      <c r="SDG564" s="40"/>
      <c r="SDH564" s="40"/>
      <c r="SDI564" s="40"/>
      <c r="SDJ564" s="40"/>
      <c r="SDK564" s="40"/>
      <c r="SDL564" s="40"/>
      <c r="SDM564" s="40"/>
      <c r="SDN564" s="40"/>
      <c r="SDO564" s="40"/>
      <c r="SDP564" s="40"/>
      <c r="SDQ564" s="40"/>
      <c r="SDR564" s="40"/>
      <c r="SDS564" s="40"/>
      <c r="SDT564" s="40"/>
      <c r="SDU564" s="40"/>
      <c r="SDV564" s="40"/>
      <c r="SDW564" s="40"/>
      <c r="SDX564" s="40"/>
      <c r="SDY564" s="40"/>
      <c r="SDZ564" s="40"/>
      <c r="SEA564" s="40"/>
      <c r="SEB564" s="40"/>
      <c r="SEC564" s="40"/>
      <c r="SED564" s="40"/>
      <c r="SEE564" s="40"/>
      <c r="SEF564" s="40"/>
      <c r="SEG564" s="40"/>
      <c r="SEH564" s="40"/>
      <c r="SEI564" s="40"/>
      <c r="SEJ564" s="40"/>
      <c r="SEK564" s="40"/>
      <c r="SEL564" s="40"/>
      <c r="SEM564" s="40"/>
      <c r="SEN564" s="40"/>
      <c r="SEO564" s="40"/>
      <c r="SEP564" s="40"/>
      <c r="SEQ564" s="40"/>
      <c r="SER564" s="40"/>
      <c r="SES564" s="40"/>
      <c r="SET564" s="40"/>
      <c r="SEU564" s="40"/>
      <c r="SEV564" s="40"/>
      <c r="SEW564" s="40"/>
      <c r="SEX564" s="40"/>
      <c r="SEY564" s="40"/>
      <c r="SEZ564" s="40"/>
      <c r="SFA564" s="40"/>
      <c r="SFB564" s="40"/>
      <c r="SFC564" s="40"/>
      <c r="SFD564" s="40"/>
      <c r="SFE564" s="40"/>
      <c r="SFF564" s="40"/>
      <c r="SFG564" s="40"/>
      <c r="SFH564" s="40"/>
      <c r="SFI564" s="40"/>
      <c r="SFJ564" s="40"/>
      <c r="SFK564" s="40"/>
      <c r="SFL564" s="40"/>
      <c r="SFM564" s="40"/>
      <c r="SFN564" s="40"/>
      <c r="SFO564" s="40"/>
      <c r="SFP564" s="40"/>
      <c r="SFQ564" s="40"/>
      <c r="SFR564" s="40"/>
      <c r="SFS564" s="40"/>
      <c r="SFT564" s="40"/>
      <c r="SFU564" s="40"/>
      <c r="SFV564" s="40"/>
      <c r="SFW564" s="40"/>
      <c r="SFX564" s="40"/>
      <c r="SFY564" s="40"/>
      <c r="SFZ564" s="40"/>
      <c r="SGA564" s="40"/>
      <c r="SGB564" s="40"/>
      <c r="SGC564" s="40"/>
      <c r="SGD564" s="40"/>
      <c r="SGE564" s="40"/>
      <c r="SGF564" s="40"/>
      <c r="SGG564" s="40"/>
      <c r="SGH564" s="40"/>
      <c r="SGI564" s="40"/>
      <c r="SGJ564" s="40"/>
      <c r="SGK564" s="40"/>
      <c r="SGL564" s="40"/>
      <c r="SGM564" s="40"/>
      <c r="SGN564" s="40"/>
      <c r="SGO564" s="40"/>
      <c r="SGP564" s="40"/>
      <c r="SGQ564" s="40"/>
      <c r="SGR564" s="40"/>
      <c r="SGS564" s="40"/>
      <c r="SGT564" s="40"/>
      <c r="SGU564" s="40"/>
      <c r="SGV564" s="40"/>
      <c r="SGW564" s="40"/>
      <c r="SGX564" s="40"/>
      <c r="SGY564" s="40"/>
      <c r="SGZ564" s="40"/>
      <c r="SHA564" s="40"/>
      <c r="SHB564" s="40"/>
      <c r="SHC564" s="40"/>
      <c r="SHD564" s="40"/>
      <c r="SHE564" s="40"/>
      <c r="SHF564" s="40"/>
      <c r="SHG564" s="40"/>
      <c r="SHH564" s="40"/>
      <c r="SHI564" s="40"/>
      <c r="SHJ564" s="40"/>
      <c r="SHK564" s="40"/>
      <c r="SHL564" s="40"/>
      <c r="SHM564" s="40"/>
      <c r="SHN564" s="40"/>
      <c r="SHO564" s="40"/>
      <c r="SHP564" s="40"/>
      <c r="SHQ564" s="40"/>
      <c r="SHR564" s="40"/>
      <c r="SHS564" s="40"/>
      <c r="SHT564" s="40"/>
      <c r="SHU564" s="40"/>
      <c r="SHV564" s="40"/>
      <c r="SHW564" s="40"/>
      <c r="SHX564" s="40"/>
      <c r="SHY564" s="40"/>
      <c r="SHZ564" s="40"/>
      <c r="SIA564" s="40"/>
      <c r="SIB564" s="40"/>
      <c r="SIC564" s="40"/>
      <c r="SID564" s="40"/>
      <c r="SIE564" s="40"/>
      <c r="SIF564" s="40"/>
      <c r="SIG564" s="40"/>
      <c r="SIH564" s="40"/>
      <c r="SII564" s="40"/>
      <c r="SIJ564" s="40"/>
      <c r="SIK564" s="40"/>
      <c r="SIL564" s="40"/>
      <c r="SIM564" s="40"/>
      <c r="SIN564" s="40"/>
      <c r="SIO564" s="40"/>
      <c r="SIP564" s="40"/>
      <c r="SIQ564" s="40"/>
      <c r="SIR564" s="40"/>
      <c r="SIS564" s="40"/>
      <c r="SIT564" s="40"/>
      <c r="SIU564" s="40"/>
      <c r="SIV564" s="40"/>
      <c r="SIW564" s="40"/>
      <c r="SIX564" s="40"/>
      <c r="SIY564" s="40"/>
      <c r="SIZ564" s="40"/>
      <c r="SJA564" s="40"/>
      <c r="SJB564" s="40"/>
      <c r="SJC564" s="40"/>
      <c r="SJD564" s="40"/>
      <c r="SJE564" s="40"/>
      <c r="SJF564" s="40"/>
      <c r="SJG564" s="40"/>
      <c r="SJH564" s="40"/>
      <c r="SJI564" s="40"/>
      <c r="SJJ564" s="40"/>
      <c r="SJK564" s="40"/>
      <c r="SJL564" s="40"/>
      <c r="SJM564" s="40"/>
      <c r="SJN564" s="40"/>
      <c r="SJO564" s="40"/>
      <c r="SJP564" s="40"/>
      <c r="SJQ564" s="40"/>
      <c r="SJR564" s="40"/>
      <c r="SJS564" s="40"/>
      <c r="SJT564" s="40"/>
      <c r="SJU564" s="40"/>
      <c r="SJV564" s="40"/>
      <c r="SJW564" s="40"/>
      <c r="SJX564" s="40"/>
      <c r="SJY564" s="40"/>
      <c r="SJZ564" s="40"/>
      <c r="SKA564" s="40"/>
      <c r="SKB564" s="40"/>
      <c r="SKC564" s="40"/>
      <c r="SKD564" s="40"/>
      <c r="SKE564" s="40"/>
      <c r="SKF564" s="40"/>
      <c r="SKG564" s="40"/>
      <c r="SKH564" s="40"/>
      <c r="SKI564" s="40"/>
      <c r="SKJ564" s="40"/>
      <c r="SKK564" s="40"/>
      <c r="SKL564" s="40"/>
      <c r="SKM564" s="40"/>
      <c r="SKN564" s="40"/>
      <c r="SKO564" s="40"/>
      <c r="SKP564" s="40"/>
      <c r="SKQ564" s="40"/>
      <c r="SKR564" s="40"/>
      <c r="SKS564" s="40"/>
      <c r="SKT564" s="40"/>
      <c r="SKU564" s="40"/>
      <c r="SKV564" s="40"/>
      <c r="SKW564" s="40"/>
      <c r="SKX564" s="40"/>
      <c r="SKY564" s="40"/>
      <c r="SKZ564" s="40"/>
      <c r="SLA564" s="40"/>
      <c r="SLB564" s="40"/>
      <c r="SLC564" s="40"/>
      <c r="SLD564" s="40"/>
      <c r="SLE564" s="40"/>
      <c r="SLF564" s="40"/>
      <c r="SLG564" s="40"/>
      <c r="SLH564" s="40"/>
      <c r="SLI564" s="40"/>
      <c r="SLJ564" s="40"/>
      <c r="SLK564" s="40"/>
      <c r="SLL564" s="40"/>
      <c r="SLM564" s="40"/>
      <c r="SLN564" s="40"/>
      <c r="SLO564" s="40"/>
      <c r="SLP564" s="40"/>
      <c r="SLQ564" s="40"/>
      <c r="SLR564" s="40"/>
      <c r="SLS564" s="40"/>
      <c r="SLT564" s="40"/>
      <c r="SLU564" s="40"/>
      <c r="SLV564" s="40"/>
      <c r="SLW564" s="40"/>
      <c r="SLX564" s="40"/>
      <c r="SLY564" s="40"/>
      <c r="SLZ564" s="40"/>
      <c r="SMA564" s="40"/>
      <c r="SMB564" s="40"/>
      <c r="SMC564" s="40"/>
      <c r="SMD564" s="40"/>
      <c r="SME564" s="40"/>
      <c r="SMF564" s="40"/>
      <c r="SMG564" s="40"/>
      <c r="SMH564" s="40"/>
      <c r="SMI564" s="40"/>
      <c r="SMJ564" s="40"/>
      <c r="SMK564" s="40"/>
      <c r="SML564" s="40"/>
      <c r="SMM564" s="40"/>
      <c r="SMN564" s="40"/>
      <c r="SMO564" s="40"/>
      <c r="SMP564" s="40"/>
      <c r="SMQ564" s="40"/>
      <c r="SMR564" s="40"/>
      <c r="SMS564" s="40"/>
      <c r="SMT564" s="40"/>
      <c r="SMU564" s="40"/>
      <c r="SMV564" s="40"/>
      <c r="SMW564" s="40"/>
      <c r="SMX564" s="40"/>
      <c r="SMY564" s="40"/>
      <c r="SMZ564" s="40"/>
      <c r="SNA564" s="40"/>
      <c r="SNB564" s="40"/>
      <c r="SNC564" s="40"/>
      <c r="SND564" s="40"/>
      <c r="SNE564" s="40"/>
      <c r="SNF564" s="40"/>
      <c r="SNG564" s="40"/>
      <c r="SNH564" s="40"/>
      <c r="SNI564" s="40"/>
      <c r="SNJ564" s="40"/>
      <c r="SNK564" s="40"/>
      <c r="SNL564" s="40"/>
      <c r="SNM564" s="40"/>
      <c r="SNN564" s="40"/>
      <c r="SNO564" s="40"/>
      <c r="SNP564" s="40"/>
      <c r="SNQ564" s="40"/>
      <c r="SNR564" s="40"/>
      <c r="SNS564" s="40"/>
      <c r="SNT564" s="40"/>
      <c r="SNU564" s="40"/>
      <c r="SNV564" s="40"/>
      <c r="SNW564" s="40"/>
      <c r="SNX564" s="40"/>
      <c r="SNY564" s="40"/>
      <c r="SNZ564" s="40"/>
      <c r="SOA564" s="40"/>
      <c r="SOB564" s="40"/>
      <c r="SOC564" s="40"/>
      <c r="SOD564" s="40"/>
      <c r="SOE564" s="40"/>
      <c r="SOF564" s="40"/>
      <c r="SOG564" s="40"/>
      <c r="SOH564" s="40"/>
      <c r="SOI564" s="40"/>
      <c r="SOJ564" s="40"/>
      <c r="SOK564" s="40"/>
      <c r="SOL564" s="40"/>
      <c r="SOM564" s="40"/>
      <c r="SON564" s="40"/>
      <c r="SOO564" s="40"/>
      <c r="SOP564" s="40"/>
      <c r="SOQ564" s="40"/>
      <c r="SOR564" s="40"/>
      <c r="SOS564" s="40"/>
      <c r="SOT564" s="40"/>
      <c r="SOU564" s="40"/>
      <c r="SOV564" s="40"/>
      <c r="SOW564" s="40"/>
      <c r="SOX564" s="40"/>
      <c r="SOY564" s="40"/>
      <c r="SOZ564" s="40"/>
      <c r="SPA564" s="40"/>
      <c r="SPB564" s="40"/>
      <c r="SPC564" s="40"/>
      <c r="SPD564" s="40"/>
      <c r="SPE564" s="40"/>
      <c r="SPF564" s="40"/>
      <c r="SPG564" s="40"/>
      <c r="SPH564" s="40"/>
      <c r="SPI564" s="40"/>
      <c r="SPJ564" s="40"/>
      <c r="SPK564" s="40"/>
      <c r="SPL564" s="40"/>
      <c r="SPM564" s="40"/>
      <c r="SPN564" s="40"/>
      <c r="SPO564" s="40"/>
      <c r="SPP564" s="40"/>
      <c r="SPQ564" s="40"/>
      <c r="SPR564" s="40"/>
      <c r="SPS564" s="40"/>
      <c r="SPT564" s="40"/>
      <c r="SPU564" s="40"/>
      <c r="SPV564" s="40"/>
      <c r="SPW564" s="40"/>
      <c r="SPX564" s="40"/>
      <c r="SPY564" s="40"/>
      <c r="SPZ564" s="40"/>
      <c r="SQA564" s="40"/>
      <c r="SQB564" s="40"/>
      <c r="SQC564" s="40"/>
      <c r="SQD564" s="40"/>
      <c r="SQE564" s="40"/>
      <c r="SQF564" s="40"/>
      <c r="SQG564" s="40"/>
      <c r="SQH564" s="40"/>
      <c r="SQI564" s="40"/>
      <c r="SQJ564" s="40"/>
      <c r="SQK564" s="40"/>
      <c r="SQL564" s="40"/>
      <c r="SQM564" s="40"/>
      <c r="SQN564" s="40"/>
      <c r="SQO564" s="40"/>
      <c r="SQP564" s="40"/>
      <c r="SQQ564" s="40"/>
      <c r="SQR564" s="40"/>
      <c r="SQS564" s="40"/>
      <c r="SQT564" s="40"/>
      <c r="SQU564" s="40"/>
      <c r="SQV564" s="40"/>
      <c r="SQW564" s="40"/>
      <c r="SQX564" s="40"/>
      <c r="SQY564" s="40"/>
      <c r="SQZ564" s="40"/>
      <c r="SRA564" s="40"/>
      <c r="SRB564" s="40"/>
      <c r="SRC564" s="40"/>
      <c r="SRD564" s="40"/>
      <c r="SRE564" s="40"/>
      <c r="SRF564" s="40"/>
      <c r="SRG564" s="40"/>
      <c r="SRH564" s="40"/>
      <c r="SRI564" s="40"/>
      <c r="SRJ564" s="40"/>
      <c r="SRK564" s="40"/>
      <c r="SRL564" s="40"/>
      <c r="SRM564" s="40"/>
      <c r="SRN564" s="40"/>
      <c r="SRO564" s="40"/>
      <c r="SRP564" s="40"/>
      <c r="SRQ564" s="40"/>
      <c r="SRR564" s="40"/>
      <c r="SRS564" s="40"/>
      <c r="SRT564" s="40"/>
      <c r="SRU564" s="40"/>
      <c r="SRV564" s="40"/>
      <c r="SRW564" s="40"/>
      <c r="SRX564" s="40"/>
      <c r="SRY564" s="40"/>
      <c r="SRZ564" s="40"/>
      <c r="SSA564" s="40"/>
      <c r="SSB564" s="40"/>
      <c r="SSC564" s="40"/>
      <c r="SSD564" s="40"/>
      <c r="SSE564" s="40"/>
      <c r="SSF564" s="40"/>
      <c r="SSG564" s="40"/>
      <c r="SSH564" s="40"/>
      <c r="SSI564" s="40"/>
      <c r="SSJ564" s="40"/>
      <c r="SSK564" s="40"/>
      <c r="SSL564" s="40"/>
      <c r="SSM564" s="40"/>
      <c r="SSN564" s="40"/>
      <c r="SSO564" s="40"/>
      <c r="SSP564" s="40"/>
      <c r="SSQ564" s="40"/>
      <c r="SSR564" s="40"/>
      <c r="SSS564" s="40"/>
      <c r="SST564" s="40"/>
      <c r="SSU564" s="40"/>
      <c r="SSV564" s="40"/>
      <c r="SSW564" s="40"/>
      <c r="SSX564" s="40"/>
      <c r="SSY564" s="40"/>
      <c r="SSZ564" s="40"/>
      <c r="STA564" s="40"/>
      <c r="STB564" s="40"/>
      <c r="STC564" s="40"/>
      <c r="STD564" s="40"/>
      <c r="STE564" s="40"/>
      <c r="STF564" s="40"/>
      <c r="STG564" s="40"/>
      <c r="STH564" s="40"/>
      <c r="STI564" s="40"/>
      <c r="STJ564" s="40"/>
      <c r="STK564" s="40"/>
      <c r="STL564" s="40"/>
      <c r="STM564" s="40"/>
      <c r="STN564" s="40"/>
      <c r="STO564" s="40"/>
      <c r="STP564" s="40"/>
      <c r="STQ564" s="40"/>
      <c r="STR564" s="40"/>
      <c r="STS564" s="40"/>
      <c r="STT564" s="40"/>
      <c r="STU564" s="40"/>
      <c r="STV564" s="40"/>
      <c r="STW564" s="40"/>
      <c r="STX564" s="40"/>
      <c r="STY564" s="40"/>
      <c r="STZ564" s="40"/>
      <c r="SUA564" s="40"/>
      <c r="SUB564" s="40"/>
      <c r="SUC564" s="40"/>
      <c r="SUD564" s="40"/>
      <c r="SUE564" s="40"/>
      <c r="SUF564" s="40"/>
      <c r="SUG564" s="40"/>
      <c r="SUH564" s="40"/>
      <c r="SUI564" s="40"/>
      <c r="SUJ564" s="40"/>
      <c r="SUK564" s="40"/>
      <c r="SUL564" s="40"/>
      <c r="SUM564" s="40"/>
      <c r="SUN564" s="40"/>
      <c r="SUO564" s="40"/>
      <c r="SUP564" s="40"/>
      <c r="SUQ564" s="40"/>
      <c r="SUR564" s="40"/>
      <c r="SUS564" s="40"/>
      <c r="SUT564" s="40"/>
      <c r="SUU564" s="40"/>
      <c r="SUV564" s="40"/>
      <c r="SUW564" s="40"/>
      <c r="SUX564" s="40"/>
      <c r="SUY564" s="40"/>
      <c r="SUZ564" s="40"/>
      <c r="SVA564" s="40"/>
      <c r="SVB564" s="40"/>
      <c r="SVC564" s="40"/>
      <c r="SVD564" s="40"/>
      <c r="SVE564" s="40"/>
      <c r="SVF564" s="40"/>
      <c r="SVG564" s="40"/>
      <c r="SVH564" s="40"/>
      <c r="SVI564" s="40"/>
      <c r="SVJ564" s="40"/>
      <c r="SVK564" s="40"/>
      <c r="SVL564" s="40"/>
      <c r="SVM564" s="40"/>
      <c r="SVN564" s="40"/>
      <c r="SVO564" s="40"/>
      <c r="SVP564" s="40"/>
      <c r="SVQ564" s="40"/>
      <c r="SVR564" s="40"/>
      <c r="SVS564" s="40"/>
      <c r="SVT564" s="40"/>
      <c r="SVU564" s="40"/>
      <c r="SVV564" s="40"/>
      <c r="SVW564" s="40"/>
      <c r="SVX564" s="40"/>
      <c r="SVY564" s="40"/>
      <c r="SVZ564" s="40"/>
      <c r="SWA564" s="40"/>
      <c r="SWB564" s="40"/>
      <c r="SWC564" s="40"/>
      <c r="SWD564" s="40"/>
      <c r="SWE564" s="40"/>
      <c r="SWF564" s="40"/>
      <c r="SWG564" s="40"/>
      <c r="SWH564" s="40"/>
      <c r="SWI564" s="40"/>
      <c r="SWJ564" s="40"/>
      <c r="SWK564" s="40"/>
      <c r="SWL564" s="40"/>
      <c r="SWM564" s="40"/>
      <c r="SWN564" s="40"/>
      <c r="SWO564" s="40"/>
      <c r="SWP564" s="40"/>
      <c r="SWQ564" s="40"/>
      <c r="SWR564" s="40"/>
      <c r="SWS564" s="40"/>
      <c r="SWT564" s="40"/>
      <c r="SWU564" s="40"/>
      <c r="SWV564" s="40"/>
      <c r="SWW564" s="40"/>
      <c r="SWX564" s="40"/>
      <c r="SWY564" s="40"/>
      <c r="SWZ564" s="40"/>
      <c r="SXA564" s="40"/>
      <c r="SXB564" s="40"/>
      <c r="SXC564" s="40"/>
      <c r="SXD564" s="40"/>
      <c r="SXE564" s="40"/>
      <c r="SXF564" s="40"/>
      <c r="SXG564" s="40"/>
      <c r="SXH564" s="40"/>
      <c r="SXI564" s="40"/>
      <c r="SXJ564" s="40"/>
      <c r="SXK564" s="40"/>
      <c r="SXL564" s="40"/>
      <c r="SXM564" s="40"/>
      <c r="SXN564" s="40"/>
      <c r="SXO564" s="40"/>
      <c r="SXP564" s="40"/>
      <c r="SXQ564" s="40"/>
      <c r="SXR564" s="40"/>
      <c r="SXS564" s="40"/>
      <c r="SXT564" s="40"/>
      <c r="SXU564" s="40"/>
      <c r="SXV564" s="40"/>
      <c r="SXW564" s="40"/>
      <c r="SXX564" s="40"/>
      <c r="SXY564" s="40"/>
      <c r="SXZ564" s="40"/>
      <c r="SYA564" s="40"/>
      <c r="SYB564" s="40"/>
      <c r="SYC564" s="40"/>
      <c r="SYD564" s="40"/>
      <c r="SYE564" s="40"/>
      <c r="SYF564" s="40"/>
      <c r="SYG564" s="40"/>
      <c r="SYH564" s="40"/>
      <c r="SYI564" s="40"/>
      <c r="SYJ564" s="40"/>
      <c r="SYK564" s="40"/>
      <c r="SYL564" s="40"/>
      <c r="SYM564" s="40"/>
      <c r="SYN564" s="40"/>
      <c r="SYO564" s="40"/>
      <c r="SYP564" s="40"/>
      <c r="SYQ564" s="40"/>
      <c r="SYR564" s="40"/>
      <c r="SYS564" s="40"/>
      <c r="SYT564" s="40"/>
      <c r="SYU564" s="40"/>
      <c r="SYV564" s="40"/>
      <c r="SYW564" s="40"/>
      <c r="SYX564" s="40"/>
      <c r="SYY564" s="40"/>
      <c r="SYZ564" s="40"/>
      <c r="SZA564" s="40"/>
      <c r="SZB564" s="40"/>
      <c r="SZC564" s="40"/>
      <c r="SZD564" s="40"/>
      <c r="SZE564" s="40"/>
      <c r="SZF564" s="40"/>
      <c r="SZG564" s="40"/>
      <c r="SZH564" s="40"/>
      <c r="SZI564" s="40"/>
      <c r="SZJ564" s="40"/>
      <c r="SZK564" s="40"/>
      <c r="SZL564" s="40"/>
      <c r="SZM564" s="40"/>
      <c r="SZN564" s="40"/>
      <c r="SZO564" s="40"/>
      <c r="SZP564" s="40"/>
      <c r="SZQ564" s="40"/>
      <c r="SZR564" s="40"/>
      <c r="SZS564" s="40"/>
      <c r="SZT564" s="40"/>
      <c r="SZU564" s="40"/>
      <c r="SZV564" s="40"/>
      <c r="SZW564" s="40"/>
      <c r="SZX564" s="40"/>
      <c r="SZY564" s="40"/>
      <c r="SZZ564" s="40"/>
      <c r="TAA564" s="40"/>
      <c r="TAB564" s="40"/>
      <c r="TAC564" s="40"/>
      <c r="TAD564" s="40"/>
      <c r="TAE564" s="40"/>
      <c r="TAF564" s="40"/>
      <c r="TAG564" s="40"/>
      <c r="TAH564" s="40"/>
      <c r="TAI564" s="40"/>
      <c r="TAJ564" s="40"/>
      <c r="TAK564" s="40"/>
      <c r="TAL564" s="40"/>
      <c r="TAM564" s="40"/>
      <c r="TAN564" s="40"/>
      <c r="TAO564" s="40"/>
      <c r="TAP564" s="40"/>
      <c r="TAQ564" s="40"/>
      <c r="TAR564" s="40"/>
      <c r="TAS564" s="40"/>
      <c r="TAT564" s="40"/>
      <c r="TAU564" s="40"/>
      <c r="TAV564" s="40"/>
      <c r="TAW564" s="40"/>
      <c r="TAX564" s="40"/>
      <c r="TAY564" s="40"/>
      <c r="TAZ564" s="40"/>
      <c r="TBA564" s="40"/>
      <c r="TBB564" s="40"/>
      <c r="TBC564" s="40"/>
      <c r="TBD564" s="40"/>
      <c r="TBE564" s="40"/>
      <c r="TBF564" s="40"/>
      <c r="TBG564" s="40"/>
      <c r="TBH564" s="40"/>
      <c r="TBI564" s="40"/>
      <c r="TBJ564" s="40"/>
      <c r="TBK564" s="40"/>
      <c r="TBL564" s="40"/>
      <c r="TBM564" s="40"/>
      <c r="TBN564" s="40"/>
      <c r="TBO564" s="40"/>
      <c r="TBP564" s="40"/>
      <c r="TBQ564" s="40"/>
      <c r="TBR564" s="40"/>
      <c r="TBS564" s="40"/>
      <c r="TBT564" s="40"/>
      <c r="TBU564" s="40"/>
      <c r="TBV564" s="40"/>
      <c r="TBW564" s="40"/>
      <c r="TBX564" s="40"/>
      <c r="TBY564" s="40"/>
      <c r="TBZ564" s="40"/>
      <c r="TCA564" s="40"/>
      <c r="TCB564" s="40"/>
      <c r="TCC564" s="40"/>
      <c r="TCD564" s="40"/>
      <c r="TCE564" s="40"/>
      <c r="TCF564" s="40"/>
      <c r="TCG564" s="40"/>
      <c r="TCH564" s="40"/>
      <c r="TCI564" s="40"/>
      <c r="TCJ564" s="40"/>
      <c r="TCK564" s="40"/>
      <c r="TCL564" s="40"/>
      <c r="TCM564" s="40"/>
      <c r="TCN564" s="40"/>
      <c r="TCO564" s="40"/>
      <c r="TCP564" s="40"/>
      <c r="TCQ564" s="40"/>
      <c r="TCR564" s="40"/>
      <c r="TCS564" s="40"/>
      <c r="TCT564" s="40"/>
      <c r="TCU564" s="40"/>
      <c r="TCV564" s="40"/>
      <c r="TCW564" s="40"/>
      <c r="TCX564" s="40"/>
      <c r="TCY564" s="40"/>
      <c r="TCZ564" s="40"/>
      <c r="TDA564" s="40"/>
      <c r="TDB564" s="40"/>
      <c r="TDC564" s="40"/>
      <c r="TDD564" s="40"/>
      <c r="TDE564" s="40"/>
      <c r="TDF564" s="40"/>
      <c r="TDG564" s="40"/>
      <c r="TDH564" s="40"/>
      <c r="TDI564" s="40"/>
      <c r="TDJ564" s="40"/>
      <c r="TDK564" s="40"/>
      <c r="TDL564" s="40"/>
      <c r="TDM564" s="40"/>
      <c r="TDN564" s="40"/>
      <c r="TDO564" s="40"/>
      <c r="TDP564" s="40"/>
      <c r="TDQ564" s="40"/>
      <c r="TDR564" s="40"/>
      <c r="TDS564" s="40"/>
      <c r="TDT564" s="40"/>
      <c r="TDU564" s="40"/>
      <c r="TDV564" s="40"/>
      <c r="TDW564" s="40"/>
      <c r="TDX564" s="40"/>
      <c r="TDY564" s="40"/>
      <c r="TDZ564" s="40"/>
      <c r="TEA564" s="40"/>
      <c r="TEB564" s="40"/>
      <c r="TEC564" s="40"/>
      <c r="TED564" s="40"/>
      <c r="TEE564" s="40"/>
      <c r="TEF564" s="40"/>
      <c r="TEG564" s="40"/>
      <c r="TEH564" s="40"/>
      <c r="TEI564" s="40"/>
      <c r="TEJ564" s="40"/>
      <c r="TEK564" s="40"/>
      <c r="TEL564" s="40"/>
      <c r="TEM564" s="40"/>
      <c r="TEN564" s="40"/>
      <c r="TEO564" s="40"/>
      <c r="TEP564" s="40"/>
      <c r="TEQ564" s="40"/>
      <c r="TER564" s="40"/>
      <c r="TES564" s="40"/>
      <c r="TET564" s="40"/>
      <c r="TEU564" s="40"/>
      <c r="TEV564" s="40"/>
      <c r="TEW564" s="40"/>
      <c r="TEX564" s="40"/>
      <c r="TEY564" s="40"/>
      <c r="TEZ564" s="40"/>
      <c r="TFA564" s="40"/>
      <c r="TFB564" s="40"/>
      <c r="TFC564" s="40"/>
      <c r="TFD564" s="40"/>
      <c r="TFE564" s="40"/>
      <c r="TFF564" s="40"/>
      <c r="TFG564" s="40"/>
      <c r="TFH564" s="40"/>
      <c r="TFI564" s="40"/>
      <c r="TFJ564" s="40"/>
      <c r="TFK564" s="40"/>
      <c r="TFL564" s="40"/>
      <c r="TFM564" s="40"/>
      <c r="TFN564" s="40"/>
      <c r="TFO564" s="40"/>
      <c r="TFP564" s="40"/>
      <c r="TFQ564" s="40"/>
      <c r="TFR564" s="40"/>
      <c r="TFS564" s="40"/>
      <c r="TFT564" s="40"/>
      <c r="TFU564" s="40"/>
      <c r="TFV564" s="40"/>
      <c r="TFW564" s="40"/>
      <c r="TFX564" s="40"/>
      <c r="TFY564" s="40"/>
      <c r="TFZ564" s="40"/>
      <c r="TGA564" s="40"/>
      <c r="TGB564" s="40"/>
      <c r="TGC564" s="40"/>
      <c r="TGD564" s="40"/>
      <c r="TGE564" s="40"/>
      <c r="TGF564" s="40"/>
      <c r="TGG564" s="40"/>
      <c r="TGH564" s="40"/>
      <c r="TGI564" s="40"/>
      <c r="TGJ564" s="40"/>
      <c r="TGK564" s="40"/>
      <c r="TGL564" s="40"/>
      <c r="TGM564" s="40"/>
      <c r="TGN564" s="40"/>
      <c r="TGO564" s="40"/>
      <c r="TGP564" s="40"/>
      <c r="TGQ564" s="40"/>
      <c r="TGR564" s="40"/>
      <c r="TGS564" s="40"/>
      <c r="TGT564" s="40"/>
      <c r="TGU564" s="40"/>
      <c r="TGV564" s="40"/>
      <c r="TGW564" s="40"/>
      <c r="TGX564" s="40"/>
      <c r="TGY564" s="40"/>
      <c r="TGZ564" s="40"/>
      <c r="THA564" s="40"/>
      <c r="THB564" s="40"/>
      <c r="THC564" s="40"/>
      <c r="THD564" s="40"/>
      <c r="THE564" s="40"/>
      <c r="THF564" s="40"/>
      <c r="THG564" s="40"/>
      <c r="THH564" s="40"/>
      <c r="THI564" s="40"/>
      <c r="THJ564" s="40"/>
      <c r="THK564" s="40"/>
      <c r="THL564" s="40"/>
      <c r="THM564" s="40"/>
      <c r="THN564" s="40"/>
      <c r="THO564" s="40"/>
      <c r="THP564" s="40"/>
      <c r="THQ564" s="40"/>
      <c r="THR564" s="40"/>
      <c r="THS564" s="40"/>
      <c r="THT564" s="40"/>
      <c r="THU564" s="40"/>
      <c r="THV564" s="40"/>
      <c r="THW564" s="40"/>
      <c r="THX564" s="40"/>
      <c r="THY564" s="40"/>
      <c r="THZ564" s="40"/>
      <c r="TIA564" s="40"/>
      <c r="TIB564" s="40"/>
      <c r="TIC564" s="40"/>
      <c r="TID564" s="40"/>
      <c r="TIE564" s="40"/>
      <c r="TIF564" s="40"/>
      <c r="TIG564" s="40"/>
      <c r="TIH564" s="40"/>
      <c r="TII564" s="40"/>
      <c r="TIJ564" s="40"/>
      <c r="TIK564" s="40"/>
      <c r="TIL564" s="40"/>
      <c r="TIM564" s="40"/>
      <c r="TIN564" s="40"/>
      <c r="TIO564" s="40"/>
      <c r="TIP564" s="40"/>
      <c r="TIQ564" s="40"/>
      <c r="TIR564" s="40"/>
      <c r="TIS564" s="40"/>
      <c r="TIT564" s="40"/>
      <c r="TIU564" s="40"/>
      <c r="TIV564" s="40"/>
      <c r="TIW564" s="40"/>
      <c r="TIX564" s="40"/>
      <c r="TIY564" s="40"/>
      <c r="TIZ564" s="40"/>
      <c r="TJA564" s="40"/>
      <c r="TJB564" s="40"/>
      <c r="TJC564" s="40"/>
      <c r="TJD564" s="40"/>
      <c r="TJE564" s="40"/>
      <c r="TJF564" s="40"/>
      <c r="TJG564" s="40"/>
      <c r="TJH564" s="40"/>
      <c r="TJI564" s="40"/>
      <c r="TJJ564" s="40"/>
      <c r="TJK564" s="40"/>
      <c r="TJL564" s="40"/>
      <c r="TJM564" s="40"/>
      <c r="TJN564" s="40"/>
      <c r="TJO564" s="40"/>
      <c r="TJP564" s="40"/>
      <c r="TJQ564" s="40"/>
      <c r="TJR564" s="40"/>
      <c r="TJS564" s="40"/>
      <c r="TJT564" s="40"/>
      <c r="TJU564" s="40"/>
      <c r="TJV564" s="40"/>
      <c r="TJW564" s="40"/>
      <c r="TJX564" s="40"/>
      <c r="TJY564" s="40"/>
      <c r="TJZ564" s="40"/>
      <c r="TKA564" s="40"/>
      <c r="TKB564" s="40"/>
      <c r="TKC564" s="40"/>
      <c r="TKD564" s="40"/>
      <c r="TKE564" s="40"/>
      <c r="TKF564" s="40"/>
      <c r="TKG564" s="40"/>
      <c r="TKH564" s="40"/>
      <c r="TKI564" s="40"/>
      <c r="TKJ564" s="40"/>
      <c r="TKK564" s="40"/>
      <c r="TKL564" s="40"/>
      <c r="TKM564" s="40"/>
      <c r="TKN564" s="40"/>
      <c r="TKO564" s="40"/>
      <c r="TKP564" s="40"/>
      <c r="TKQ564" s="40"/>
      <c r="TKR564" s="40"/>
      <c r="TKS564" s="40"/>
      <c r="TKT564" s="40"/>
      <c r="TKU564" s="40"/>
      <c r="TKV564" s="40"/>
      <c r="TKW564" s="40"/>
      <c r="TKX564" s="40"/>
      <c r="TKY564" s="40"/>
      <c r="TKZ564" s="40"/>
      <c r="TLA564" s="40"/>
      <c r="TLB564" s="40"/>
      <c r="TLC564" s="40"/>
      <c r="TLD564" s="40"/>
      <c r="TLE564" s="40"/>
      <c r="TLF564" s="40"/>
      <c r="TLG564" s="40"/>
      <c r="TLH564" s="40"/>
      <c r="TLI564" s="40"/>
      <c r="TLJ564" s="40"/>
      <c r="TLK564" s="40"/>
      <c r="TLL564" s="40"/>
      <c r="TLM564" s="40"/>
      <c r="TLN564" s="40"/>
      <c r="TLO564" s="40"/>
      <c r="TLP564" s="40"/>
      <c r="TLQ564" s="40"/>
      <c r="TLR564" s="40"/>
      <c r="TLS564" s="40"/>
      <c r="TLT564" s="40"/>
      <c r="TLU564" s="40"/>
      <c r="TLV564" s="40"/>
      <c r="TLW564" s="40"/>
      <c r="TLX564" s="40"/>
      <c r="TLY564" s="40"/>
      <c r="TLZ564" s="40"/>
      <c r="TMA564" s="40"/>
      <c r="TMB564" s="40"/>
      <c r="TMC564" s="40"/>
      <c r="TMD564" s="40"/>
      <c r="TME564" s="40"/>
      <c r="TMF564" s="40"/>
      <c r="TMG564" s="40"/>
      <c r="TMH564" s="40"/>
      <c r="TMI564" s="40"/>
      <c r="TMJ564" s="40"/>
      <c r="TMK564" s="40"/>
      <c r="TML564" s="40"/>
      <c r="TMM564" s="40"/>
      <c r="TMN564" s="40"/>
      <c r="TMO564" s="40"/>
      <c r="TMP564" s="40"/>
      <c r="TMQ564" s="40"/>
      <c r="TMR564" s="40"/>
      <c r="TMS564" s="40"/>
      <c r="TMT564" s="40"/>
      <c r="TMU564" s="40"/>
      <c r="TMV564" s="40"/>
      <c r="TMW564" s="40"/>
      <c r="TMX564" s="40"/>
      <c r="TMY564" s="40"/>
      <c r="TMZ564" s="40"/>
      <c r="TNA564" s="40"/>
      <c r="TNB564" s="40"/>
      <c r="TNC564" s="40"/>
      <c r="TND564" s="40"/>
      <c r="TNE564" s="40"/>
      <c r="TNF564" s="40"/>
      <c r="TNG564" s="40"/>
      <c r="TNH564" s="40"/>
      <c r="TNI564" s="40"/>
      <c r="TNJ564" s="40"/>
      <c r="TNK564" s="40"/>
      <c r="TNL564" s="40"/>
      <c r="TNM564" s="40"/>
      <c r="TNN564" s="40"/>
      <c r="TNO564" s="40"/>
      <c r="TNP564" s="40"/>
      <c r="TNQ564" s="40"/>
      <c r="TNR564" s="40"/>
      <c r="TNS564" s="40"/>
      <c r="TNT564" s="40"/>
      <c r="TNU564" s="40"/>
      <c r="TNV564" s="40"/>
      <c r="TNW564" s="40"/>
      <c r="TNX564" s="40"/>
      <c r="TNY564" s="40"/>
      <c r="TNZ564" s="40"/>
      <c r="TOA564" s="40"/>
      <c r="TOB564" s="40"/>
      <c r="TOC564" s="40"/>
      <c r="TOD564" s="40"/>
      <c r="TOE564" s="40"/>
      <c r="TOF564" s="40"/>
      <c r="TOG564" s="40"/>
      <c r="TOH564" s="40"/>
      <c r="TOI564" s="40"/>
      <c r="TOJ564" s="40"/>
      <c r="TOK564" s="40"/>
      <c r="TOL564" s="40"/>
      <c r="TOM564" s="40"/>
      <c r="TON564" s="40"/>
      <c r="TOO564" s="40"/>
      <c r="TOP564" s="40"/>
      <c r="TOQ564" s="40"/>
      <c r="TOR564" s="40"/>
      <c r="TOS564" s="40"/>
      <c r="TOT564" s="40"/>
      <c r="TOU564" s="40"/>
      <c r="TOV564" s="40"/>
      <c r="TOW564" s="40"/>
      <c r="TOX564" s="40"/>
      <c r="TOY564" s="40"/>
      <c r="TOZ564" s="40"/>
      <c r="TPA564" s="40"/>
      <c r="TPB564" s="40"/>
      <c r="TPC564" s="40"/>
      <c r="TPD564" s="40"/>
      <c r="TPE564" s="40"/>
      <c r="TPF564" s="40"/>
      <c r="TPG564" s="40"/>
      <c r="TPH564" s="40"/>
      <c r="TPI564" s="40"/>
      <c r="TPJ564" s="40"/>
      <c r="TPK564" s="40"/>
      <c r="TPL564" s="40"/>
      <c r="TPM564" s="40"/>
      <c r="TPN564" s="40"/>
      <c r="TPO564" s="40"/>
      <c r="TPP564" s="40"/>
      <c r="TPQ564" s="40"/>
      <c r="TPR564" s="40"/>
      <c r="TPS564" s="40"/>
      <c r="TPT564" s="40"/>
      <c r="TPU564" s="40"/>
      <c r="TPV564" s="40"/>
      <c r="TPW564" s="40"/>
      <c r="TPX564" s="40"/>
      <c r="TPY564" s="40"/>
      <c r="TPZ564" s="40"/>
      <c r="TQA564" s="40"/>
      <c r="TQB564" s="40"/>
      <c r="TQC564" s="40"/>
      <c r="TQD564" s="40"/>
      <c r="TQE564" s="40"/>
      <c r="TQF564" s="40"/>
      <c r="TQG564" s="40"/>
      <c r="TQH564" s="40"/>
      <c r="TQI564" s="40"/>
      <c r="TQJ564" s="40"/>
      <c r="TQK564" s="40"/>
      <c r="TQL564" s="40"/>
      <c r="TQM564" s="40"/>
      <c r="TQN564" s="40"/>
      <c r="TQO564" s="40"/>
      <c r="TQP564" s="40"/>
      <c r="TQQ564" s="40"/>
      <c r="TQR564" s="40"/>
      <c r="TQS564" s="40"/>
      <c r="TQT564" s="40"/>
      <c r="TQU564" s="40"/>
      <c r="TQV564" s="40"/>
      <c r="TQW564" s="40"/>
      <c r="TQX564" s="40"/>
      <c r="TQY564" s="40"/>
      <c r="TQZ564" s="40"/>
      <c r="TRA564" s="40"/>
      <c r="TRB564" s="40"/>
      <c r="TRC564" s="40"/>
      <c r="TRD564" s="40"/>
      <c r="TRE564" s="40"/>
      <c r="TRF564" s="40"/>
      <c r="TRG564" s="40"/>
      <c r="TRH564" s="40"/>
      <c r="TRI564" s="40"/>
      <c r="TRJ564" s="40"/>
      <c r="TRK564" s="40"/>
      <c r="TRL564" s="40"/>
      <c r="TRM564" s="40"/>
      <c r="TRN564" s="40"/>
      <c r="TRO564" s="40"/>
      <c r="TRP564" s="40"/>
      <c r="TRQ564" s="40"/>
      <c r="TRR564" s="40"/>
      <c r="TRS564" s="40"/>
      <c r="TRT564" s="40"/>
      <c r="TRU564" s="40"/>
      <c r="TRV564" s="40"/>
      <c r="TRW564" s="40"/>
      <c r="TRX564" s="40"/>
      <c r="TRY564" s="40"/>
      <c r="TRZ564" s="40"/>
      <c r="TSA564" s="40"/>
      <c r="TSB564" s="40"/>
      <c r="TSC564" s="40"/>
      <c r="TSD564" s="40"/>
      <c r="TSE564" s="40"/>
      <c r="TSF564" s="40"/>
      <c r="TSG564" s="40"/>
      <c r="TSH564" s="40"/>
      <c r="TSI564" s="40"/>
      <c r="TSJ564" s="40"/>
      <c r="TSK564" s="40"/>
      <c r="TSL564" s="40"/>
      <c r="TSM564" s="40"/>
      <c r="TSN564" s="40"/>
      <c r="TSO564" s="40"/>
      <c r="TSP564" s="40"/>
      <c r="TSQ564" s="40"/>
      <c r="TSR564" s="40"/>
      <c r="TSS564" s="40"/>
      <c r="TST564" s="40"/>
      <c r="TSU564" s="40"/>
      <c r="TSV564" s="40"/>
      <c r="TSW564" s="40"/>
      <c r="TSX564" s="40"/>
      <c r="TSY564" s="40"/>
      <c r="TSZ564" s="40"/>
      <c r="TTA564" s="40"/>
      <c r="TTB564" s="40"/>
      <c r="TTC564" s="40"/>
      <c r="TTD564" s="40"/>
      <c r="TTE564" s="40"/>
      <c r="TTF564" s="40"/>
      <c r="TTG564" s="40"/>
      <c r="TTH564" s="40"/>
      <c r="TTI564" s="40"/>
      <c r="TTJ564" s="40"/>
      <c r="TTK564" s="40"/>
      <c r="TTL564" s="40"/>
      <c r="TTM564" s="40"/>
      <c r="TTN564" s="40"/>
      <c r="TTO564" s="40"/>
      <c r="TTP564" s="40"/>
      <c r="TTQ564" s="40"/>
      <c r="TTR564" s="40"/>
      <c r="TTS564" s="40"/>
      <c r="TTT564" s="40"/>
      <c r="TTU564" s="40"/>
      <c r="TTV564" s="40"/>
      <c r="TTW564" s="40"/>
      <c r="TTX564" s="40"/>
      <c r="TTY564" s="40"/>
      <c r="TTZ564" s="40"/>
      <c r="TUA564" s="40"/>
      <c r="TUB564" s="40"/>
      <c r="TUC564" s="40"/>
      <c r="TUD564" s="40"/>
      <c r="TUE564" s="40"/>
      <c r="TUF564" s="40"/>
      <c r="TUG564" s="40"/>
      <c r="TUH564" s="40"/>
      <c r="TUI564" s="40"/>
      <c r="TUJ564" s="40"/>
      <c r="TUK564" s="40"/>
      <c r="TUL564" s="40"/>
      <c r="TUM564" s="40"/>
      <c r="TUN564" s="40"/>
      <c r="TUO564" s="40"/>
      <c r="TUP564" s="40"/>
      <c r="TUQ564" s="40"/>
      <c r="TUR564" s="40"/>
      <c r="TUS564" s="40"/>
      <c r="TUT564" s="40"/>
      <c r="TUU564" s="40"/>
      <c r="TUV564" s="40"/>
      <c r="TUW564" s="40"/>
      <c r="TUX564" s="40"/>
      <c r="TUY564" s="40"/>
      <c r="TUZ564" s="40"/>
      <c r="TVA564" s="40"/>
      <c r="TVB564" s="40"/>
      <c r="TVC564" s="40"/>
      <c r="TVD564" s="40"/>
      <c r="TVE564" s="40"/>
      <c r="TVF564" s="40"/>
      <c r="TVG564" s="40"/>
      <c r="TVH564" s="40"/>
      <c r="TVI564" s="40"/>
      <c r="TVJ564" s="40"/>
      <c r="TVK564" s="40"/>
      <c r="TVL564" s="40"/>
      <c r="TVM564" s="40"/>
      <c r="TVN564" s="40"/>
      <c r="TVO564" s="40"/>
      <c r="TVP564" s="40"/>
      <c r="TVQ564" s="40"/>
      <c r="TVR564" s="40"/>
      <c r="TVS564" s="40"/>
      <c r="TVT564" s="40"/>
      <c r="TVU564" s="40"/>
      <c r="TVV564" s="40"/>
      <c r="TVW564" s="40"/>
      <c r="TVX564" s="40"/>
      <c r="TVY564" s="40"/>
      <c r="TVZ564" s="40"/>
      <c r="TWA564" s="40"/>
      <c r="TWB564" s="40"/>
      <c r="TWC564" s="40"/>
      <c r="TWD564" s="40"/>
      <c r="TWE564" s="40"/>
      <c r="TWF564" s="40"/>
      <c r="TWG564" s="40"/>
      <c r="TWH564" s="40"/>
      <c r="TWI564" s="40"/>
      <c r="TWJ564" s="40"/>
      <c r="TWK564" s="40"/>
      <c r="TWL564" s="40"/>
      <c r="TWM564" s="40"/>
      <c r="TWN564" s="40"/>
      <c r="TWO564" s="40"/>
      <c r="TWP564" s="40"/>
      <c r="TWQ564" s="40"/>
      <c r="TWR564" s="40"/>
      <c r="TWS564" s="40"/>
      <c r="TWT564" s="40"/>
      <c r="TWU564" s="40"/>
      <c r="TWV564" s="40"/>
      <c r="TWW564" s="40"/>
      <c r="TWX564" s="40"/>
      <c r="TWY564" s="40"/>
      <c r="TWZ564" s="40"/>
      <c r="TXA564" s="40"/>
      <c r="TXB564" s="40"/>
      <c r="TXC564" s="40"/>
      <c r="TXD564" s="40"/>
      <c r="TXE564" s="40"/>
      <c r="TXF564" s="40"/>
      <c r="TXG564" s="40"/>
      <c r="TXH564" s="40"/>
      <c r="TXI564" s="40"/>
      <c r="TXJ564" s="40"/>
      <c r="TXK564" s="40"/>
      <c r="TXL564" s="40"/>
      <c r="TXM564" s="40"/>
      <c r="TXN564" s="40"/>
      <c r="TXO564" s="40"/>
      <c r="TXP564" s="40"/>
      <c r="TXQ564" s="40"/>
      <c r="TXR564" s="40"/>
      <c r="TXS564" s="40"/>
      <c r="TXT564" s="40"/>
      <c r="TXU564" s="40"/>
      <c r="TXV564" s="40"/>
      <c r="TXW564" s="40"/>
      <c r="TXX564" s="40"/>
      <c r="TXY564" s="40"/>
      <c r="TXZ564" s="40"/>
      <c r="TYA564" s="40"/>
      <c r="TYB564" s="40"/>
      <c r="TYC564" s="40"/>
      <c r="TYD564" s="40"/>
      <c r="TYE564" s="40"/>
      <c r="TYF564" s="40"/>
      <c r="TYG564" s="40"/>
      <c r="TYH564" s="40"/>
      <c r="TYI564" s="40"/>
      <c r="TYJ564" s="40"/>
      <c r="TYK564" s="40"/>
      <c r="TYL564" s="40"/>
      <c r="TYM564" s="40"/>
      <c r="TYN564" s="40"/>
      <c r="TYO564" s="40"/>
      <c r="TYP564" s="40"/>
      <c r="TYQ564" s="40"/>
      <c r="TYR564" s="40"/>
      <c r="TYS564" s="40"/>
      <c r="TYT564" s="40"/>
      <c r="TYU564" s="40"/>
      <c r="TYV564" s="40"/>
      <c r="TYW564" s="40"/>
      <c r="TYX564" s="40"/>
      <c r="TYY564" s="40"/>
      <c r="TYZ564" s="40"/>
      <c r="TZA564" s="40"/>
      <c r="TZB564" s="40"/>
      <c r="TZC564" s="40"/>
      <c r="TZD564" s="40"/>
      <c r="TZE564" s="40"/>
      <c r="TZF564" s="40"/>
      <c r="TZG564" s="40"/>
      <c r="TZH564" s="40"/>
      <c r="TZI564" s="40"/>
      <c r="TZJ564" s="40"/>
      <c r="TZK564" s="40"/>
      <c r="TZL564" s="40"/>
      <c r="TZM564" s="40"/>
      <c r="TZN564" s="40"/>
      <c r="TZO564" s="40"/>
      <c r="TZP564" s="40"/>
      <c r="TZQ564" s="40"/>
      <c r="TZR564" s="40"/>
      <c r="TZS564" s="40"/>
      <c r="TZT564" s="40"/>
      <c r="TZU564" s="40"/>
      <c r="TZV564" s="40"/>
      <c r="TZW564" s="40"/>
      <c r="TZX564" s="40"/>
      <c r="TZY564" s="40"/>
      <c r="TZZ564" s="40"/>
      <c r="UAA564" s="40"/>
      <c r="UAB564" s="40"/>
      <c r="UAC564" s="40"/>
      <c r="UAD564" s="40"/>
      <c r="UAE564" s="40"/>
      <c r="UAF564" s="40"/>
      <c r="UAG564" s="40"/>
      <c r="UAH564" s="40"/>
      <c r="UAI564" s="40"/>
      <c r="UAJ564" s="40"/>
      <c r="UAK564" s="40"/>
      <c r="UAL564" s="40"/>
      <c r="UAM564" s="40"/>
      <c r="UAN564" s="40"/>
      <c r="UAO564" s="40"/>
      <c r="UAP564" s="40"/>
      <c r="UAQ564" s="40"/>
      <c r="UAR564" s="40"/>
      <c r="UAS564" s="40"/>
      <c r="UAT564" s="40"/>
      <c r="UAU564" s="40"/>
      <c r="UAV564" s="40"/>
      <c r="UAW564" s="40"/>
      <c r="UAX564" s="40"/>
      <c r="UAY564" s="40"/>
      <c r="UAZ564" s="40"/>
      <c r="UBA564" s="40"/>
      <c r="UBB564" s="40"/>
      <c r="UBC564" s="40"/>
      <c r="UBD564" s="40"/>
      <c r="UBE564" s="40"/>
      <c r="UBF564" s="40"/>
      <c r="UBG564" s="40"/>
      <c r="UBH564" s="40"/>
      <c r="UBI564" s="40"/>
      <c r="UBJ564" s="40"/>
      <c r="UBK564" s="40"/>
      <c r="UBL564" s="40"/>
      <c r="UBM564" s="40"/>
      <c r="UBN564" s="40"/>
      <c r="UBO564" s="40"/>
      <c r="UBP564" s="40"/>
      <c r="UBQ564" s="40"/>
      <c r="UBR564" s="40"/>
      <c r="UBS564" s="40"/>
      <c r="UBT564" s="40"/>
      <c r="UBU564" s="40"/>
      <c r="UBV564" s="40"/>
      <c r="UBW564" s="40"/>
      <c r="UBX564" s="40"/>
      <c r="UBY564" s="40"/>
      <c r="UBZ564" s="40"/>
      <c r="UCA564" s="40"/>
      <c r="UCB564" s="40"/>
      <c r="UCC564" s="40"/>
      <c r="UCD564" s="40"/>
      <c r="UCE564" s="40"/>
      <c r="UCF564" s="40"/>
      <c r="UCG564" s="40"/>
      <c r="UCH564" s="40"/>
      <c r="UCI564" s="40"/>
      <c r="UCJ564" s="40"/>
      <c r="UCK564" s="40"/>
      <c r="UCL564" s="40"/>
      <c r="UCM564" s="40"/>
      <c r="UCN564" s="40"/>
      <c r="UCO564" s="40"/>
      <c r="UCP564" s="40"/>
      <c r="UCQ564" s="40"/>
      <c r="UCR564" s="40"/>
      <c r="UCS564" s="40"/>
      <c r="UCT564" s="40"/>
      <c r="UCU564" s="40"/>
      <c r="UCV564" s="40"/>
      <c r="UCW564" s="40"/>
      <c r="UCX564" s="40"/>
      <c r="UCY564" s="40"/>
      <c r="UCZ564" s="40"/>
      <c r="UDA564" s="40"/>
      <c r="UDB564" s="40"/>
      <c r="UDC564" s="40"/>
      <c r="UDD564" s="40"/>
      <c r="UDE564" s="40"/>
      <c r="UDF564" s="40"/>
      <c r="UDG564" s="40"/>
      <c r="UDH564" s="40"/>
      <c r="UDI564" s="40"/>
      <c r="UDJ564" s="40"/>
      <c r="UDK564" s="40"/>
      <c r="UDL564" s="40"/>
      <c r="UDM564" s="40"/>
      <c r="UDN564" s="40"/>
      <c r="UDO564" s="40"/>
      <c r="UDP564" s="40"/>
      <c r="UDQ564" s="40"/>
      <c r="UDR564" s="40"/>
      <c r="UDS564" s="40"/>
      <c r="UDT564" s="40"/>
      <c r="UDU564" s="40"/>
      <c r="UDV564" s="40"/>
      <c r="UDW564" s="40"/>
      <c r="UDX564" s="40"/>
      <c r="UDY564" s="40"/>
      <c r="UDZ564" s="40"/>
      <c r="UEA564" s="40"/>
      <c r="UEB564" s="40"/>
      <c r="UEC564" s="40"/>
      <c r="UED564" s="40"/>
      <c r="UEE564" s="40"/>
      <c r="UEF564" s="40"/>
      <c r="UEG564" s="40"/>
      <c r="UEH564" s="40"/>
      <c r="UEI564" s="40"/>
      <c r="UEJ564" s="40"/>
      <c r="UEK564" s="40"/>
      <c r="UEL564" s="40"/>
      <c r="UEM564" s="40"/>
      <c r="UEN564" s="40"/>
      <c r="UEO564" s="40"/>
      <c r="UEP564" s="40"/>
      <c r="UEQ564" s="40"/>
      <c r="UER564" s="40"/>
      <c r="UES564" s="40"/>
      <c r="UET564" s="40"/>
      <c r="UEU564" s="40"/>
      <c r="UEV564" s="40"/>
      <c r="UEW564" s="40"/>
      <c r="UEX564" s="40"/>
      <c r="UEY564" s="40"/>
      <c r="UEZ564" s="40"/>
      <c r="UFA564" s="40"/>
      <c r="UFB564" s="40"/>
      <c r="UFC564" s="40"/>
      <c r="UFD564" s="40"/>
      <c r="UFE564" s="40"/>
      <c r="UFF564" s="40"/>
      <c r="UFG564" s="40"/>
      <c r="UFH564" s="40"/>
      <c r="UFI564" s="40"/>
      <c r="UFJ564" s="40"/>
      <c r="UFK564" s="40"/>
      <c r="UFL564" s="40"/>
      <c r="UFM564" s="40"/>
      <c r="UFN564" s="40"/>
      <c r="UFO564" s="40"/>
      <c r="UFP564" s="40"/>
      <c r="UFQ564" s="40"/>
      <c r="UFR564" s="40"/>
      <c r="UFS564" s="40"/>
      <c r="UFT564" s="40"/>
      <c r="UFU564" s="40"/>
      <c r="UFV564" s="40"/>
      <c r="UFW564" s="40"/>
      <c r="UFX564" s="40"/>
      <c r="UFY564" s="40"/>
      <c r="UFZ564" s="40"/>
      <c r="UGA564" s="40"/>
      <c r="UGB564" s="40"/>
      <c r="UGC564" s="40"/>
      <c r="UGD564" s="40"/>
      <c r="UGE564" s="40"/>
      <c r="UGF564" s="40"/>
      <c r="UGG564" s="40"/>
      <c r="UGH564" s="40"/>
      <c r="UGI564" s="40"/>
      <c r="UGJ564" s="40"/>
      <c r="UGK564" s="40"/>
      <c r="UGL564" s="40"/>
      <c r="UGM564" s="40"/>
      <c r="UGN564" s="40"/>
      <c r="UGO564" s="40"/>
      <c r="UGP564" s="40"/>
      <c r="UGQ564" s="40"/>
      <c r="UGR564" s="40"/>
      <c r="UGS564" s="40"/>
      <c r="UGT564" s="40"/>
      <c r="UGU564" s="40"/>
      <c r="UGV564" s="40"/>
      <c r="UGW564" s="40"/>
      <c r="UGX564" s="40"/>
      <c r="UGY564" s="40"/>
      <c r="UGZ564" s="40"/>
      <c r="UHA564" s="40"/>
      <c r="UHB564" s="40"/>
      <c r="UHC564" s="40"/>
      <c r="UHD564" s="40"/>
      <c r="UHE564" s="40"/>
      <c r="UHF564" s="40"/>
      <c r="UHG564" s="40"/>
      <c r="UHH564" s="40"/>
      <c r="UHI564" s="40"/>
      <c r="UHJ564" s="40"/>
      <c r="UHK564" s="40"/>
      <c r="UHL564" s="40"/>
      <c r="UHM564" s="40"/>
      <c r="UHN564" s="40"/>
      <c r="UHO564" s="40"/>
      <c r="UHP564" s="40"/>
      <c r="UHQ564" s="40"/>
      <c r="UHR564" s="40"/>
      <c r="UHS564" s="40"/>
      <c r="UHT564" s="40"/>
      <c r="UHU564" s="40"/>
      <c r="UHV564" s="40"/>
      <c r="UHW564" s="40"/>
      <c r="UHX564" s="40"/>
      <c r="UHY564" s="40"/>
      <c r="UHZ564" s="40"/>
      <c r="UIA564" s="40"/>
      <c r="UIB564" s="40"/>
      <c r="UIC564" s="40"/>
      <c r="UID564" s="40"/>
      <c r="UIE564" s="40"/>
      <c r="UIF564" s="40"/>
      <c r="UIG564" s="40"/>
      <c r="UIH564" s="40"/>
      <c r="UII564" s="40"/>
      <c r="UIJ564" s="40"/>
      <c r="UIK564" s="40"/>
      <c r="UIL564" s="40"/>
      <c r="UIM564" s="40"/>
      <c r="UIN564" s="40"/>
      <c r="UIO564" s="40"/>
      <c r="UIP564" s="40"/>
      <c r="UIQ564" s="40"/>
      <c r="UIR564" s="40"/>
      <c r="UIS564" s="40"/>
      <c r="UIT564" s="40"/>
      <c r="UIU564" s="40"/>
      <c r="UIV564" s="40"/>
      <c r="UIW564" s="40"/>
      <c r="UIX564" s="40"/>
      <c r="UIY564" s="40"/>
      <c r="UIZ564" s="40"/>
      <c r="UJA564" s="40"/>
      <c r="UJB564" s="40"/>
      <c r="UJC564" s="40"/>
      <c r="UJD564" s="40"/>
      <c r="UJE564" s="40"/>
      <c r="UJF564" s="40"/>
      <c r="UJG564" s="40"/>
      <c r="UJH564" s="40"/>
      <c r="UJI564" s="40"/>
      <c r="UJJ564" s="40"/>
      <c r="UJK564" s="40"/>
      <c r="UJL564" s="40"/>
      <c r="UJM564" s="40"/>
      <c r="UJN564" s="40"/>
      <c r="UJO564" s="40"/>
      <c r="UJP564" s="40"/>
      <c r="UJQ564" s="40"/>
      <c r="UJR564" s="40"/>
      <c r="UJS564" s="40"/>
      <c r="UJT564" s="40"/>
      <c r="UJU564" s="40"/>
      <c r="UJV564" s="40"/>
      <c r="UJW564" s="40"/>
      <c r="UJX564" s="40"/>
      <c r="UJY564" s="40"/>
      <c r="UJZ564" s="40"/>
      <c r="UKA564" s="40"/>
      <c r="UKB564" s="40"/>
      <c r="UKC564" s="40"/>
      <c r="UKD564" s="40"/>
      <c r="UKE564" s="40"/>
      <c r="UKF564" s="40"/>
      <c r="UKG564" s="40"/>
      <c r="UKH564" s="40"/>
      <c r="UKI564" s="40"/>
      <c r="UKJ564" s="40"/>
      <c r="UKK564" s="40"/>
      <c r="UKL564" s="40"/>
      <c r="UKM564" s="40"/>
      <c r="UKN564" s="40"/>
      <c r="UKO564" s="40"/>
      <c r="UKP564" s="40"/>
      <c r="UKQ564" s="40"/>
      <c r="UKR564" s="40"/>
      <c r="UKS564" s="40"/>
      <c r="UKT564" s="40"/>
      <c r="UKU564" s="40"/>
      <c r="UKV564" s="40"/>
      <c r="UKW564" s="40"/>
      <c r="UKX564" s="40"/>
      <c r="UKY564" s="40"/>
      <c r="UKZ564" s="40"/>
      <c r="ULA564" s="40"/>
      <c r="ULB564" s="40"/>
      <c r="ULC564" s="40"/>
      <c r="ULD564" s="40"/>
      <c r="ULE564" s="40"/>
      <c r="ULF564" s="40"/>
      <c r="ULG564" s="40"/>
      <c r="ULH564" s="40"/>
      <c r="ULI564" s="40"/>
      <c r="ULJ564" s="40"/>
      <c r="ULK564" s="40"/>
      <c r="ULL564" s="40"/>
      <c r="ULM564" s="40"/>
      <c r="ULN564" s="40"/>
      <c r="ULO564" s="40"/>
      <c r="ULP564" s="40"/>
      <c r="ULQ564" s="40"/>
      <c r="ULR564" s="40"/>
      <c r="ULS564" s="40"/>
      <c r="ULT564" s="40"/>
      <c r="ULU564" s="40"/>
      <c r="ULV564" s="40"/>
      <c r="ULW564" s="40"/>
      <c r="ULX564" s="40"/>
      <c r="ULY564" s="40"/>
      <c r="ULZ564" s="40"/>
      <c r="UMA564" s="40"/>
      <c r="UMB564" s="40"/>
      <c r="UMC564" s="40"/>
      <c r="UMD564" s="40"/>
      <c r="UME564" s="40"/>
      <c r="UMF564" s="40"/>
      <c r="UMG564" s="40"/>
      <c r="UMH564" s="40"/>
      <c r="UMI564" s="40"/>
      <c r="UMJ564" s="40"/>
      <c r="UMK564" s="40"/>
      <c r="UML564" s="40"/>
      <c r="UMM564" s="40"/>
      <c r="UMN564" s="40"/>
      <c r="UMO564" s="40"/>
      <c r="UMP564" s="40"/>
      <c r="UMQ564" s="40"/>
      <c r="UMR564" s="40"/>
      <c r="UMS564" s="40"/>
      <c r="UMT564" s="40"/>
      <c r="UMU564" s="40"/>
      <c r="UMV564" s="40"/>
      <c r="UMW564" s="40"/>
      <c r="UMX564" s="40"/>
      <c r="UMY564" s="40"/>
      <c r="UMZ564" s="40"/>
      <c r="UNA564" s="40"/>
      <c r="UNB564" s="40"/>
      <c r="UNC564" s="40"/>
      <c r="UND564" s="40"/>
      <c r="UNE564" s="40"/>
      <c r="UNF564" s="40"/>
      <c r="UNG564" s="40"/>
      <c r="UNH564" s="40"/>
      <c r="UNI564" s="40"/>
      <c r="UNJ564" s="40"/>
      <c r="UNK564" s="40"/>
      <c r="UNL564" s="40"/>
      <c r="UNM564" s="40"/>
      <c r="UNN564" s="40"/>
      <c r="UNO564" s="40"/>
      <c r="UNP564" s="40"/>
      <c r="UNQ564" s="40"/>
      <c r="UNR564" s="40"/>
      <c r="UNS564" s="40"/>
      <c r="UNT564" s="40"/>
      <c r="UNU564" s="40"/>
      <c r="UNV564" s="40"/>
      <c r="UNW564" s="40"/>
      <c r="UNX564" s="40"/>
      <c r="UNY564" s="40"/>
      <c r="UNZ564" s="40"/>
      <c r="UOA564" s="40"/>
      <c r="UOB564" s="40"/>
      <c r="UOC564" s="40"/>
      <c r="UOD564" s="40"/>
      <c r="UOE564" s="40"/>
      <c r="UOF564" s="40"/>
      <c r="UOG564" s="40"/>
      <c r="UOH564" s="40"/>
      <c r="UOI564" s="40"/>
      <c r="UOJ564" s="40"/>
      <c r="UOK564" s="40"/>
      <c r="UOL564" s="40"/>
      <c r="UOM564" s="40"/>
      <c r="UON564" s="40"/>
      <c r="UOO564" s="40"/>
      <c r="UOP564" s="40"/>
      <c r="UOQ564" s="40"/>
      <c r="UOR564" s="40"/>
      <c r="UOS564" s="40"/>
      <c r="UOT564" s="40"/>
      <c r="UOU564" s="40"/>
      <c r="UOV564" s="40"/>
      <c r="UOW564" s="40"/>
      <c r="UOX564" s="40"/>
      <c r="UOY564" s="40"/>
      <c r="UOZ564" s="40"/>
      <c r="UPA564" s="40"/>
      <c r="UPB564" s="40"/>
      <c r="UPC564" s="40"/>
      <c r="UPD564" s="40"/>
      <c r="UPE564" s="40"/>
      <c r="UPF564" s="40"/>
      <c r="UPG564" s="40"/>
      <c r="UPH564" s="40"/>
      <c r="UPI564" s="40"/>
      <c r="UPJ564" s="40"/>
      <c r="UPK564" s="40"/>
      <c r="UPL564" s="40"/>
      <c r="UPM564" s="40"/>
      <c r="UPN564" s="40"/>
      <c r="UPO564" s="40"/>
      <c r="UPP564" s="40"/>
      <c r="UPQ564" s="40"/>
      <c r="UPR564" s="40"/>
      <c r="UPS564" s="40"/>
      <c r="UPT564" s="40"/>
      <c r="UPU564" s="40"/>
      <c r="UPV564" s="40"/>
      <c r="UPW564" s="40"/>
      <c r="UPX564" s="40"/>
      <c r="UPY564" s="40"/>
      <c r="UPZ564" s="40"/>
      <c r="UQA564" s="40"/>
      <c r="UQB564" s="40"/>
      <c r="UQC564" s="40"/>
      <c r="UQD564" s="40"/>
      <c r="UQE564" s="40"/>
      <c r="UQF564" s="40"/>
      <c r="UQG564" s="40"/>
      <c r="UQH564" s="40"/>
      <c r="UQI564" s="40"/>
      <c r="UQJ564" s="40"/>
      <c r="UQK564" s="40"/>
      <c r="UQL564" s="40"/>
      <c r="UQM564" s="40"/>
      <c r="UQN564" s="40"/>
      <c r="UQO564" s="40"/>
      <c r="UQP564" s="40"/>
      <c r="UQQ564" s="40"/>
      <c r="UQR564" s="40"/>
      <c r="UQS564" s="40"/>
      <c r="UQT564" s="40"/>
      <c r="UQU564" s="40"/>
      <c r="UQV564" s="40"/>
      <c r="UQW564" s="40"/>
      <c r="UQX564" s="40"/>
      <c r="UQY564" s="40"/>
      <c r="UQZ564" s="40"/>
      <c r="URA564" s="40"/>
      <c r="URB564" s="40"/>
      <c r="URC564" s="40"/>
      <c r="URD564" s="40"/>
      <c r="URE564" s="40"/>
      <c r="URF564" s="40"/>
      <c r="URG564" s="40"/>
      <c r="URH564" s="40"/>
      <c r="URI564" s="40"/>
      <c r="URJ564" s="40"/>
      <c r="URK564" s="40"/>
      <c r="URL564" s="40"/>
      <c r="URM564" s="40"/>
      <c r="URN564" s="40"/>
      <c r="URO564" s="40"/>
      <c r="URP564" s="40"/>
      <c r="URQ564" s="40"/>
      <c r="URR564" s="40"/>
      <c r="URS564" s="40"/>
      <c r="URT564" s="40"/>
      <c r="URU564" s="40"/>
      <c r="URV564" s="40"/>
      <c r="URW564" s="40"/>
      <c r="URX564" s="40"/>
      <c r="URY564" s="40"/>
      <c r="URZ564" s="40"/>
      <c r="USA564" s="40"/>
      <c r="USB564" s="40"/>
      <c r="USC564" s="40"/>
      <c r="USD564" s="40"/>
      <c r="USE564" s="40"/>
      <c r="USF564" s="40"/>
      <c r="USG564" s="40"/>
      <c r="USH564" s="40"/>
      <c r="USI564" s="40"/>
      <c r="USJ564" s="40"/>
      <c r="USK564" s="40"/>
      <c r="USL564" s="40"/>
      <c r="USM564" s="40"/>
      <c r="USN564" s="40"/>
      <c r="USO564" s="40"/>
      <c r="USP564" s="40"/>
      <c r="USQ564" s="40"/>
      <c r="USR564" s="40"/>
      <c r="USS564" s="40"/>
      <c r="UST564" s="40"/>
      <c r="USU564" s="40"/>
      <c r="USV564" s="40"/>
      <c r="USW564" s="40"/>
      <c r="USX564" s="40"/>
      <c r="USY564" s="40"/>
      <c r="USZ564" s="40"/>
      <c r="UTA564" s="40"/>
      <c r="UTB564" s="40"/>
      <c r="UTC564" s="40"/>
      <c r="UTD564" s="40"/>
      <c r="UTE564" s="40"/>
      <c r="UTF564" s="40"/>
      <c r="UTG564" s="40"/>
      <c r="UTH564" s="40"/>
      <c r="UTI564" s="40"/>
      <c r="UTJ564" s="40"/>
      <c r="UTK564" s="40"/>
      <c r="UTL564" s="40"/>
      <c r="UTM564" s="40"/>
      <c r="UTN564" s="40"/>
      <c r="UTO564" s="40"/>
      <c r="UTP564" s="40"/>
      <c r="UTQ564" s="40"/>
      <c r="UTR564" s="40"/>
      <c r="UTS564" s="40"/>
      <c r="UTT564" s="40"/>
      <c r="UTU564" s="40"/>
      <c r="UTV564" s="40"/>
      <c r="UTW564" s="40"/>
      <c r="UTX564" s="40"/>
      <c r="UTY564" s="40"/>
      <c r="UTZ564" s="40"/>
      <c r="UUA564" s="40"/>
      <c r="UUB564" s="40"/>
      <c r="UUC564" s="40"/>
      <c r="UUD564" s="40"/>
      <c r="UUE564" s="40"/>
      <c r="UUF564" s="40"/>
      <c r="UUG564" s="40"/>
      <c r="UUH564" s="40"/>
      <c r="UUI564" s="40"/>
      <c r="UUJ564" s="40"/>
      <c r="UUK564" s="40"/>
      <c r="UUL564" s="40"/>
      <c r="UUM564" s="40"/>
      <c r="UUN564" s="40"/>
      <c r="UUO564" s="40"/>
      <c r="UUP564" s="40"/>
      <c r="UUQ564" s="40"/>
      <c r="UUR564" s="40"/>
      <c r="UUS564" s="40"/>
      <c r="UUT564" s="40"/>
      <c r="UUU564" s="40"/>
      <c r="UUV564" s="40"/>
      <c r="UUW564" s="40"/>
      <c r="UUX564" s="40"/>
      <c r="UUY564" s="40"/>
      <c r="UUZ564" s="40"/>
      <c r="UVA564" s="40"/>
      <c r="UVB564" s="40"/>
      <c r="UVC564" s="40"/>
      <c r="UVD564" s="40"/>
      <c r="UVE564" s="40"/>
      <c r="UVF564" s="40"/>
      <c r="UVG564" s="40"/>
      <c r="UVH564" s="40"/>
      <c r="UVI564" s="40"/>
      <c r="UVJ564" s="40"/>
      <c r="UVK564" s="40"/>
      <c r="UVL564" s="40"/>
      <c r="UVM564" s="40"/>
      <c r="UVN564" s="40"/>
      <c r="UVO564" s="40"/>
      <c r="UVP564" s="40"/>
      <c r="UVQ564" s="40"/>
      <c r="UVR564" s="40"/>
      <c r="UVS564" s="40"/>
      <c r="UVT564" s="40"/>
      <c r="UVU564" s="40"/>
      <c r="UVV564" s="40"/>
      <c r="UVW564" s="40"/>
      <c r="UVX564" s="40"/>
      <c r="UVY564" s="40"/>
      <c r="UVZ564" s="40"/>
      <c r="UWA564" s="40"/>
      <c r="UWB564" s="40"/>
      <c r="UWC564" s="40"/>
      <c r="UWD564" s="40"/>
      <c r="UWE564" s="40"/>
      <c r="UWF564" s="40"/>
      <c r="UWG564" s="40"/>
      <c r="UWH564" s="40"/>
      <c r="UWI564" s="40"/>
      <c r="UWJ564" s="40"/>
      <c r="UWK564" s="40"/>
      <c r="UWL564" s="40"/>
      <c r="UWM564" s="40"/>
      <c r="UWN564" s="40"/>
      <c r="UWO564" s="40"/>
      <c r="UWP564" s="40"/>
      <c r="UWQ564" s="40"/>
      <c r="UWR564" s="40"/>
      <c r="UWS564" s="40"/>
      <c r="UWT564" s="40"/>
      <c r="UWU564" s="40"/>
      <c r="UWV564" s="40"/>
      <c r="UWW564" s="40"/>
      <c r="UWX564" s="40"/>
      <c r="UWY564" s="40"/>
      <c r="UWZ564" s="40"/>
      <c r="UXA564" s="40"/>
      <c r="UXB564" s="40"/>
      <c r="UXC564" s="40"/>
      <c r="UXD564" s="40"/>
      <c r="UXE564" s="40"/>
      <c r="UXF564" s="40"/>
      <c r="UXG564" s="40"/>
      <c r="UXH564" s="40"/>
      <c r="UXI564" s="40"/>
      <c r="UXJ564" s="40"/>
      <c r="UXK564" s="40"/>
      <c r="UXL564" s="40"/>
      <c r="UXM564" s="40"/>
      <c r="UXN564" s="40"/>
      <c r="UXO564" s="40"/>
      <c r="UXP564" s="40"/>
      <c r="UXQ564" s="40"/>
      <c r="UXR564" s="40"/>
      <c r="UXS564" s="40"/>
      <c r="UXT564" s="40"/>
      <c r="UXU564" s="40"/>
      <c r="UXV564" s="40"/>
      <c r="UXW564" s="40"/>
      <c r="UXX564" s="40"/>
      <c r="UXY564" s="40"/>
      <c r="UXZ564" s="40"/>
      <c r="UYA564" s="40"/>
      <c r="UYB564" s="40"/>
      <c r="UYC564" s="40"/>
      <c r="UYD564" s="40"/>
      <c r="UYE564" s="40"/>
      <c r="UYF564" s="40"/>
      <c r="UYG564" s="40"/>
      <c r="UYH564" s="40"/>
      <c r="UYI564" s="40"/>
      <c r="UYJ564" s="40"/>
      <c r="UYK564" s="40"/>
      <c r="UYL564" s="40"/>
      <c r="UYM564" s="40"/>
      <c r="UYN564" s="40"/>
      <c r="UYO564" s="40"/>
      <c r="UYP564" s="40"/>
      <c r="UYQ564" s="40"/>
      <c r="UYR564" s="40"/>
      <c r="UYS564" s="40"/>
      <c r="UYT564" s="40"/>
      <c r="UYU564" s="40"/>
      <c r="UYV564" s="40"/>
      <c r="UYW564" s="40"/>
      <c r="UYX564" s="40"/>
      <c r="UYY564" s="40"/>
      <c r="UYZ564" s="40"/>
      <c r="UZA564" s="40"/>
      <c r="UZB564" s="40"/>
      <c r="UZC564" s="40"/>
      <c r="UZD564" s="40"/>
      <c r="UZE564" s="40"/>
      <c r="UZF564" s="40"/>
      <c r="UZG564" s="40"/>
      <c r="UZH564" s="40"/>
      <c r="UZI564" s="40"/>
      <c r="UZJ564" s="40"/>
      <c r="UZK564" s="40"/>
      <c r="UZL564" s="40"/>
      <c r="UZM564" s="40"/>
      <c r="UZN564" s="40"/>
      <c r="UZO564" s="40"/>
      <c r="UZP564" s="40"/>
      <c r="UZQ564" s="40"/>
      <c r="UZR564" s="40"/>
      <c r="UZS564" s="40"/>
      <c r="UZT564" s="40"/>
      <c r="UZU564" s="40"/>
      <c r="UZV564" s="40"/>
      <c r="UZW564" s="40"/>
      <c r="UZX564" s="40"/>
      <c r="UZY564" s="40"/>
      <c r="UZZ564" s="40"/>
      <c r="VAA564" s="40"/>
      <c r="VAB564" s="40"/>
      <c r="VAC564" s="40"/>
      <c r="VAD564" s="40"/>
      <c r="VAE564" s="40"/>
      <c r="VAF564" s="40"/>
      <c r="VAG564" s="40"/>
      <c r="VAH564" s="40"/>
      <c r="VAI564" s="40"/>
      <c r="VAJ564" s="40"/>
      <c r="VAK564" s="40"/>
      <c r="VAL564" s="40"/>
      <c r="VAM564" s="40"/>
      <c r="VAN564" s="40"/>
      <c r="VAO564" s="40"/>
      <c r="VAP564" s="40"/>
      <c r="VAQ564" s="40"/>
      <c r="VAR564" s="40"/>
      <c r="VAS564" s="40"/>
      <c r="VAT564" s="40"/>
      <c r="VAU564" s="40"/>
      <c r="VAV564" s="40"/>
      <c r="VAW564" s="40"/>
      <c r="VAX564" s="40"/>
      <c r="VAY564" s="40"/>
      <c r="VAZ564" s="40"/>
      <c r="VBA564" s="40"/>
      <c r="VBB564" s="40"/>
      <c r="VBC564" s="40"/>
      <c r="VBD564" s="40"/>
      <c r="VBE564" s="40"/>
      <c r="VBF564" s="40"/>
      <c r="VBG564" s="40"/>
      <c r="VBH564" s="40"/>
      <c r="VBI564" s="40"/>
      <c r="VBJ564" s="40"/>
      <c r="VBK564" s="40"/>
      <c r="VBL564" s="40"/>
      <c r="VBM564" s="40"/>
      <c r="VBN564" s="40"/>
      <c r="VBO564" s="40"/>
      <c r="VBP564" s="40"/>
      <c r="VBQ564" s="40"/>
      <c r="VBR564" s="40"/>
      <c r="VBS564" s="40"/>
      <c r="VBT564" s="40"/>
      <c r="VBU564" s="40"/>
      <c r="VBV564" s="40"/>
      <c r="VBW564" s="40"/>
      <c r="VBX564" s="40"/>
      <c r="VBY564" s="40"/>
      <c r="VBZ564" s="40"/>
      <c r="VCA564" s="40"/>
      <c r="VCB564" s="40"/>
      <c r="VCC564" s="40"/>
      <c r="VCD564" s="40"/>
      <c r="VCE564" s="40"/>
      <c r="VCF564" s="40"/>
      <c r="VCG564" s="40"/>
      <c r="VCH564" s="40"/>
      <c r="VCI564" s="40"/>
      <c r="VCJ564" s="40"/>
      <c r="VCK564" s="40"/>
      <c r="VCL564" s="40"/>
      <c r="VCM564" s="40"/>
      <c r="VCN564" s="40"/>
      <c r="VCO564" s="40"/>
      <c r="VCP564" s="40"/>
      <c r="VCQ564" s="40"/>
      <c r="VCR564" s="40"/>
      <c r="VCS564" s="40"/>
      <c r="VCT564" s="40"/>
      <c r="VCU564" s="40"/>
      <c r="VCV564" s="40"/>
      <c r="VCW564" s="40"/>
      <c r="VCX564" s="40"/>
      <c r="VCY564" s="40"/>
      <c r="VCZ564" s="40"/>
      <c r="VDA564" s="40"/>
      <c r="VDB564" s="40"/>
      <c r="VDC564" s="40"/>
      <c r="VDD564" s="40"/>
      <c r="VDE564" s="40"/>
      <c r="VDF564" s="40"/>
      <c r="VDG564" s="40"/>
      <c r="VDH564" s="40"/>
      <c r="VDI564" s="40"/>
      <c r="VDJ564" s="40"/>
      <c r="VDK564" s="40"/>
      <c r="VDL564" s="40"/>
      <c r="VDM564" s="40"/>
      <c r="VDN564" s="40"/>
      <c r="VDO564" s="40"/>
      <c r="VDP564" s="40"/>
      <c r="VDQ564" s="40"/>
      <c r="VDR564" s="40"/>
      <c r="VDS564" s="40"/>
      <c r="VDT564" s="40"/>
      <c r="VDU564" s="40"/>
      <c r="VDV564" s="40"/>
      <c r="VDW564" s="40"/>
      <c r="VDX564" s="40"/>
      <c r="VDY564" s="40"/>
      <c r="VDZ564" s="40"/>
      <c r="VEA564" s="40"/>
      <c r="VEB564" s="40"/>
      <c r="VEC564" s="40"/>
      <c r="VED564" s="40"/>
      <c r="VEE564" s="40"/>
      <c r="VEF564" s="40"/>
      <c r="VEG564" s="40"/>
      <c r="VEH564" s="40"/>
      <c r="VEI564" s="40"/>
      <c r="VEJ564" s="40"/>
      <c r="VEK564" s="40"/>
      <c r="VEL564" s="40"/>
      <c r="VEM564" s="40"/>
      <c r="VEN564" s="40"/>
      <c r="VEO564" s="40"/>
      <c r="VEP564" s="40"/>
      <c r="VEQ564" s="40"/>
      <c r="VER564" s="40"/>
      <c r="VES564" s="40"/>
      <c r="VET564" s="40"/>
      <c r="VEU564" s="40"/>
      <c r="VEV564" s="40"/>
      <c r="VEW564" s="40"/>
      <c r="VEX564" s="40"/>
      <c r="VEY564" s="40"/>
      <c r="VEZ564" s="40"/>
      <c r="VFA564" s="40"/>
      <c r="VFB564" s="40"/>
      <c r="VFC564" s="40"/>
      <c r="VFD564" s="40"/>
      <c r="VFE564" s="40"/>
      <c r="VFF564" s="40"/>
      <c r="VFG564" s="40"/>
      <c r="VFH564" s="40"/>
      <c r="VFI564" s="40"/>
      <c r="VFJ564" s="40"/>
      <c r="VFK564" s="40"/>
      <c r="VFL564" s="40"/>
      <c r="VFM564" s="40"/>
      <c r="VFN564" s="40"/>
      <c r="VFO564" s="40"/>
      <c r="VFP564" s="40"/>
      <c r="VFQ564" s="40"/>
      <c r="VFR564" s="40"/>
      <c r="VFS564" s="40"/>
      <c r="VFT564" s="40"/>
      <c r="VFU564" s="40"/>
      <c r="VFV564" s="40"/>
      <c r="VFW564" s="40"/>
      <c r="VFX564" s="40"/>
      <c r="VFY564" s="40"/>
      <c r="VFZ564" s="40"/>
      <c r="VGA564" s="40"/>
      <c r="VGB564" s="40"/>
      <c r="VGC564" s="40"/>
      <c r="VGD564" s="40"/>
      <c r="VGE564" s="40"/>
      <c r="VGF564" s="40"/>
      <c r="VGG564" s="40"/>
      <c r="VGH564" s="40"/>
      <c r="VGI564" s="40"/>
      <c r="VGJ564" s="40"/>
      <c r="VGK564" s="40"/>
      <c r="VGL564" s="40"/>
      <c r="VGM564" s="40"/>
      <c r="VGN564" s="40"/>
      <c r="VGO564" s="40"/>
      <c r="VGP564" s="40"/>
      <c r="VGQ564" s="40"/>
      <c r="VGR564" s="40"/>
      <c r="VGS564" s="40"/>
      <c r="VGT564" s="40"/>
      <c r="VGU564" s="40"/>
      <c r="VGV564" s="40"/>
      <c r="VGW564" s="40"/>
      <c r="VGX564" s="40"/>
      <c r="VGY564" s="40"/>
      <c r="VGZ564" s="40"/>
      <c r="VHA564" s="40"/>
      <c r="VHB564" s="40"/>
      <c r="VHC564" s="40"/>
      <c r="VHD564" s="40"/>
      <c r="VHE564" s="40"/>
      <c r="VHF564" s="40"/>
      <c r="VHG564" s="40"/>
      <c r="VHH564" s="40"/>
      <c r="VHI564" s="40"/>
      <c r="VHJ564" s="40"/>
      <c r="VHK564" s="40"/>
      <c r="VHL564" s="40"/>
      <c r="VHM564" s="40"/>
      <c r="VHN564" s="40"/>
      <c r="VHO564" s="40"/>
      <c r="VHP564" s="40"/>
      <c r="VHQ564" s="40"/>
      <c r="VHR564" s="40"/>
      <c r="VHS564" s="40"/>
      <c r="VHT564" s="40"/>
      <c r="VHU564" s="40"/>
      <c r="VHV564" s="40"/>
      <c r="VHW564" s="40"/>
      <c r="VHX564" s="40"/>
      <c r="VHY564" s="40"/>
      <c r="VHZ564" s="40"/>
      <c r="VIA564" s="40"/>
      <c r="VIB564" s="40"/>
      <c r="VIC564" s="40"/>
      <c r="VID564" s="40"/>
      <c r="VIE564" s="40"/>
      <c r="VIF564" s="40"/>
      <c r="VIG564" s="40"/>
      <c r="VIH564" s="40"/>
      <c r="VII564" s="40"/>
      <c r="VIJ564" s="40"/>
      <c r="VIK564" s="40"/>
      <c r="VIL564" s="40"/>
      <c r="VIM564" s="40"/>
      <c r="VIN564" s="40"/>
      <c r="VIO564" s="40"/>
      <c r="VIP564" s="40"/>
      <c r="VIQ564" s="40"/>
      <c r="VIR564" s="40"/>
      <c r="VIS564" s="40"/>
      <c r="VIT564" s="40"/>
      <c r="VIU564" s="40"/>
      <c r="VIV564" s="40"/>
      <c r="VIW564" s="40"/>
      <c r="VIX564" s="40"/>
      <c r="VIY564" s="40"/>
      <c r="VIZ564" s="40"/>
      <c r="VJA564" s="40"/>
      <c r="VJB564" s="40"/>
      <c r="VJC564" s="40"/>
      <c r="VJD564" s="40"/>
      <c r="VJE564" s="40"/>
      <c r="VJF564" s="40"/>
      <c r="VJG564" s="40"/>
      <c r="VJH564" s="40"/>
      <c r="VJI564" s="40"/>
      <c r="VJJ564" s="40"/>
      <c r="VJK564" s="40"/>
      <c r="VJL564" s="40"/>
      <c r="VJM564" s="40"/>
      <c r="VJN564" s="40"/>
      <c r="VJO564" s="40"/>
      <c r="VJP564" s="40"/>
      <c r="VJQ564" s="40"/>
      <c r="VJR564" s="40"/>
      <c r="VJS564" s="40"/>
      <c r="VJT564" s="40"/>
      <c r="VJU564" s="40"/>
      <c r="VJV564" s="40"/>
      <c r="VJW564" s="40"/>
      <c r="VJX564" s="40"/>
      <c r="VJY564" s="40"/>
      <c r="VJZ564" s="40"/>
      <c r="VKA564" s="40"/>
      <c r="VKB564" s="40"/>
      <c r="VKC564" s="40"/>
      <c r="VKD564" s="40"/>
      <c r="VKE564" s="40"/>
      <c r="VKF564" s="40"/>
      <c r="VKG564" s="40"/>
      <c r="VKH564" s="40"/>
      <c r="VKI564" s="40"/>
      <c r="VKJ564" s="40"/>
      <c r="VKK564" s="40"/>
      <c r="VKL564" s="40"/>
      <c r="VKM564" s="40"/>
      <c r="VKN564" s="40"/>
      <c r="VKO564" s="40"/>
      <c r="VKP564" s="40"/>
      <c r="VKQ564" s="40"/>
      <c r="VKR564" s="40"/>
      <c r="VKS564" s="40"/>
      <c r="VKT564" s="40"/>
      <c r="VKU564" s="40"/>
      <c r="VKV564" s="40"/>
      <c r="VKW564" s="40"/>
      <c r="VKX564" s="40"/>
      <c r="VKY564" s="40"/>
      <c r="VKZ564" s="40"/>
      <c r="VLA564" s="40"/>
      <c r="VLB564" s="40"/>
      <c r="VLC564" s="40"/>
      <c r="VLD564" s="40"/>
      <c r="VLE564" s="40"/>
      <c r="VLF564" s="40"/>
      <c r="VLG564" s="40"/>
      <c r="VLH564" s="40"/>
      <c r="VLI564" s="40"/>
      <c r="VLJ564" s="40"/>
      <c r="VLK564" s="40"/>
      <c r="VLL564" s="40"/>
      <c r="VLM564" s="40"/>
      <c r="VLN564" s="40"/>
      <c r="VLO564" s="40"/>
      <c r="VLP564" s="40"/>
      <c r="VLQ564" s="40"/>
      <c r="VLR564" s="40"/>
      <c r="VLS564" s="40"/>
      <c r="VLT564" s="40"/>
      <c r="VLU564" s="40"/>
      <c r="VLV564" s="40"/>
      <c r="VLW564" s="40"/>
      <c r="VLX564" s="40"/>
      <c r="VLY564" s="40"/>
      <c r="VLZ564" s="40"/>
      <c r="VMA564" s="40"/>
      <c r="VMB564" s="40"/>
      <c r="VMC564" s="40"/>
      <c r="VMD564" s="40"/>
      <c r="VME564" s="40"/>
      <c r="VMF564" s="40"/>
      <c r="VMG564" s="40"/>
      <c r="VMH564" s="40"/>
      <c r="VMI564" s="40"/>
      <c r="VMJ564" s="40"/>
      <c r="VMK564" s="40"/>
      <c r="VML564" s="40"/>
      <c r="VMM564" s="40"/>
      <c r="VMN564" s="40"/>
      <c r="VMO564" s="40"/>
      <c r="VMP564" s="40"/>
      <c r="VMQ564" s="40"/>
      <c r="VMR564" s="40"/>
      <c r="VMS564" s="40"/>
      <c r="VMT564" s="40"/>
      <c r="VMU564" s="40"/>
      <c r="VMV564" s="40"/>
      <c r="VMW564" s="40"/>
      <c r="VMX564" s="40"/>
      <c r="VMY564" s="40"/>
      <c r="VMZ564" s="40"/>
      <c r="VNA564" s="40"/>
      <c r="VNB564" s="40"/>
      <c r="VNC564" s="40"/>
      <c r="VND564" s="40"/>
      <c r="VNE564" s="40"/>
      <c r="VNF564" s="40"/>
      <c r="VNG564" s="40"/>
      <c r="VNH564" s="40"/>
      <c r="VNI564" s="40"/>
      <c r="VNJ564" s="40"/>
      <c r="VNK564" s="40"/>
      <c r="VNL564" s="40"/>
      <c r="VNM564" s="40"/>
      <c r="VNN564" s="40"/>
      <c r="VNO564" s="40"/>
      <c r="VNP564" s="40"/>
      <c r="VNQ564" s="40"/>
      <c r="VNR564" s="40"/>
      <c r="VNS564" s="40"/>
      <c r="VNT564" s="40"/>
      <c r="VNU564" s="40"/>
      <c r="VNV564" s="40"/>
      <c r="VNW564" s="40"/>
      <c r="VNX564" s="40"/>
      <c r="VNY564" s="40"/>
      <c r="VNZ564" s="40"/>
      <c r="VOA564" s="40"/>
      <c r="VOB564" s="40"/>
      <c r="VOC564" s="40"/>
      <c r="VOD564" s="40"/>
      <c r="VOE564" s="40"/>
      <c r="VOF564" s="40"/>
      <c r="VOG564" s="40"/>
      <c r="VOH564" s="40"/>
      <c r="VOI564" s="40"/>
      <c r="VOJ564" s="40"/>
      <c r="VOK564" s="40"/>
      <c r="VOL564" s="40"/>
      <c r="VOM564" s="40"/>
      <c r="VON564" s="40"/>
      <c r="VOO564" s="40"/>
      <c r="VOP564" s="40"/>
      <c r="VOQ564" s="40"/>
      <c r="VOR564" s="40"/>
      <c r="VOS564" s="40"/>
      <c r="VOT564" s="40"/>
      <c r="VOU564" s="40"/>
      <c r="VOV564" s="40"/>
      <c r="VOW564" s="40"/>
      <c r="VOX564" s="40"/>
      <c r="VOY564" s="40"/>
      <c r="VOZ564" s="40"/>
      <c r="VPA564" s="40"/>
      <c r="VPB564" s="40"/>
      <c r="VPC564" s="40"/>
      <c r="VPD564" s="40"/>
      <c r="VPE564" s="40"/>
      <c r="VPF564" s="40"/>
      <c r="VPG564" s="40"/>
      <c r="VPH564" s="40"/>
      <c r="VPI564" s="40"/>
      <c r="VPJ564" s="40"/>
      <c r="VPK564" s="40"/>
      <c r="VPL564" s="40"/>
      <c r="VPM564" s="40"/>
      <c r="VPN564" s="40"/>
      <c r="VPO564" s="40"/>
      <c r="VPP564" s="40"/>
      <c r="VPQ564" s="40"/>
      <c r="VPR564" s="40"/>
      <c r="VPS564" s="40"/>
      <c r="VPT564" s="40"/>
      <c r="VPU564" s="40"/>
      <c r="VPV564" s="40"/>
      <c r="VPW564" s="40"/>
      <c r="VPX564" s="40"/>
      <c r="VPY564" s="40"/>
      <c r="VPZ564" s="40"/>
      <c r="VQA564" s="40"/>
      <c r="VQB564" s="40"/>
      <c r="VQC564" s="40"/>
      <c r="VQD564" s="40"/>
      <c r="VQE564" s="40"/>
      <c r="VQF564" s="40"/>
      <c r="VQG564" s="40"/>
      <c r="VQH564" s="40"/>
      <c r="VQI564" s="40"/>
      <c r="VQJ564" s="40"/>
      <c r="VQK564" s="40"/>
      <c r="VQL564" s="40"/>
      <c r="VQM564" s="40"/>
      <c r="VQN564" s="40"/>
      <c r="VQO564" s="40"/>
      <c r="VQP564" s="40"/>
      <c r="VQQ564" s="40"/>
      <c r="VQR564" s="40"/>
      <c r="VQS564" s="40"/>
      <c r="VQT564" s="40"/>
      <c r="VQU564" s="40"/>
      <c r="VQV564" s="40"/>
      <c r="VQW564" s="40"/>
      <c r="VQX564" s="40"/>
      <c r="VQY564" s="40"/>
      <c r="VQZ564" s="40"/>
      <c r="VRA564" s="40"/>
      <c r="VRB564" s="40"/>
      <c r="VRC564" s="40"/>
      <c r="VRD564" s="40"/>
      <c r="VRE564" s="40"/>
      <c r="VRF564" s="40"/>
      <c r="VRG564" s="40"/>
      <c r="VRH564" s="40"/>
      <c r="VRI564" s="40"/>
      <c r="VRJ564" s="40"/>
      <c r="VRK564" s="40"/>
      <c r="VRL564" s="40"/>
      <c r="VRM564" s="40"/>
      <c r="VRN564" s="40"/>
      <c r="VRO564" s="40"/>
      <c r="VRP564" s="40"/>
      <c r="VRQ564" s="40"/>
      <c r="VRR564" s="40"/>
      <c r="VRS564" s="40"/>
      <c r="VRT564" s="40"/>
      <c r="VRU564" s="40"/>
      <c r="VRV564" s="40"/>
      <c r="VRW564" s="40"/>
      <c r="VRX564" s="40"/>
      <c r="VRY564" s="40"/>
      <c r="VRZ564" s="40"/>
      <c r="VSA564" s="40"/>
      <c r="VSB564" s="40"/>
      <c r="VSC564" s="40"/>
      <c r="VSD564" s="40"/>
      <c r="VSE564" s="40"/>
      <c r="VSF564" s="40"/>
      <c r="VSG564" s="40"/>
      <c r="VSH564" s="40"/>
      <c r="VSI564" s="40"/>
      <c r="VSJ564" s="40"/>
      <c r="VSK564" s="40"/>
      <c r="VSL564" s="40"/>
      <c r="VSM564" s="40"/>
      <c r="VSN564" s="40"/>
      <c r="VSO564" s="40"/>
      <c r="VSP564" s="40"/>
      <c r="VSQ564" s="40"/>
      <c r="VSR564" s="40"/>
      <c r="VSS564" s="40"/>
      <c r="VST564" s="40"/>
      <c r="VSU564" s="40"/>
      <c r="VSV564" s="40"/>
      <c r="VSW564" s="40"/>
      <c r="VSX564" s="40"/>
      <c r="VSY564" s="40"/>
      <c r="VSZ564" s="40"/>
      <c r="VTA564" s="40"/>
      <c r="VTB564" s="40"/>
      <c r="VTC564" s="40"/>
      <c r="VTD564" s="40"/>
      <c r="VTE564" s="40"/>
      <c r="VTF564" s="40"/>
      <c r="VTG564" s="40"/>
      <c r="VTH564" s="40"/>
      <c r="VTI564" s="40"/>
      <c r="VTJ564" s="40"/>
      <c r="VTK564" s="40"/>
      <c r="VTL564" s="40"/>
      <c r="VTM564" s="40"/>
      <c r="VTN564" s="40"/>
      <c r="VTO564" s="40"/>
      <c r="VTP564" s="40"/>
      <c r="VTQ564" s="40"/>
      <c r="VTR564" s="40"/>
      <c r="VTS564" s="40"/>
      <c r="VTT564" s="40"/>
      <c r="VTU564" s="40"/>
      <c r="VTV564" s="40"/>
      <c r="VTW564" s="40"/>
      <c r="VTX564" s="40"/>
      <c r="VTY564" s="40"/>
      <c r="VTZ564" s="40"/>
      <c r="VUA564" s="40"/>
      <c r="VUB564" s="40"/>
      <c r="VUC564" s="40"/>
      <c r="VUD564" s="40"/>
      <c r="VUE564" s="40"/>
      <c r="VUF564" s="40"/>
      <c r="VUG564" s="40"/>
      <c r="VUH564" s="40"/>
      <c r="VUI564" s="40"/>
      <c r="VUJ564" s="40"/>
      <c r="VUK564" s="40"/>
      <c r="VUL564" s="40"/>
      <c r="VUM564" s="40"/>
      <c r="VUN564" s="40"/>
      <c r="VUO564" s="40"/>
      <c r="VUP564" s="40"/>
      <c r="VUQ564" s="40"/>
      <c r="VUR564" s="40"/>
      <c r="VUS564" s="40"/>
      <c r="VUT564" s="40"/>
      <c r="VUU564" s="40"/>
      <c r="VUV564" s="40"/>
      <c r="VUW564" s="40"/>
      <c r="VUX564" s="40"/>
      <c r="VUY564" s="40"/>
      <c r="VUZ564" s="40"/>
      <c r="VVA564" s="40"/>
      <c r="VVB564" s="40"/>
      <c r="VVC564" s="40"/>
      <c r="VVD564" s="40"/>
      <c r="VVE564" s="40"/>
      <c r="VVF564" s="40"/>
      <c r="VVG564" s="40"/>
      <c r="VVH564" s="40"/>
      <c r="VVI564" s="40"/>
      <c r="VVJ564" s="40"/>
      <c r="VVK564" s="40"/>
      <c r="VVL564" s="40"/>
      <c r="VVM564" s="40"/>
      <c r="VVN564" s="40"/>
      <c r="VVO564" s="40"/>
      <c r="VVP564" s="40"/>
      <c r="VVQ564" s="40"/>
      <c r="VVR564" s="40"/>
      <c r="VVS564" s="40"/>
      <c r="VVT564" s="40"/>
      <c r="VVU564" s="40"/>
      <c r="VVV564" s="40"/>
      <c r="VVW564" s="40"/>
      <c r="VVX564" s="40"/>
      <c r="VVY564" s="40"/>
      <c r="VVZ564" s="40"/>
      <c r="VWA564" s="40"/>
      <c r="VWB564" s="40"/>
      <c r="VWC564" s="40"/>
      <c r="VWD564" s="40"/>
      <c r="VWE564" s="40"/>
      <c r="VWF564" s="40"/>
      <c r="VWG564" s="40"/>
      <c r="VWH564" s="40"/>
      <c r="VWI564" s="40"/>
      <c r="VWJ564" s="40"/>
      <c r="VWK564" s="40"/>
      <c r="VWL564" s="40"/>
      <c r="VWM564" s="40"/>
      <c r="VWN564" s="40"/>
      <c r="VWO564" s="40"/>
      <c r="VWP564" s="40"/>
      <c r="VWQ564" s="40"/>
      <c r="VWR564" s="40"/>
      <c r="VWS564" s="40"/>
      <c r="VWT564" s="40"/>
      <c r="VWU564" s="40"/>
      <c r="VWV564" s="40"/>
      <c r="VWW564" s="40"/>
      <c r="VWX564" s="40"/>
      <c r="VWY564" s="40"/>
      <c r="VWZ564" s="40"/>
      <c r="VXA564" s="40"/>
      <c r="VXB564" s="40"/>
      <c r="VXC564" s="40"/>
      <c r="VXD564" s="40"/>
      <c r="VXE564" s="40"/>
      <c r="VXF564" s="40"/>
      <c r="VXG564" s="40"/>
      <c r="VXH564" s="40"/>
      <c r="VXI564" s="40"/>
      <c r="VXJ564" s="40"/>
      <c r="VXK564" s="40"/>
      <c r="VXL564" s="40"/>
      <c r="VXM564" s="40"/>
      <c r="VXN564" s="40"/>
      <c r="VXO564" s="40"/>
      <c r="VXP564" s="40"/>
      <c r="VXQ564" s="40"/>
      <c r="VXR564" s="40"/>
      <c r="VXS564" s="40"/>
      <c r="VXT564" s="40"/>
      <c r="VXU564" s="40"/>
      <c r="VXV564" s="40"/>
      <c r="VXW564" s="40"/>
      <c r="VXX564" s="40"/>
      <c r="VXY564" s="40"/>
      <c r="VXZ564" s="40"/>
      <c r="VYA564" s="40"/>
      <c r="VYB564" s="40"/>
      <c r="VYC564" s="40"/>
      <c r="VYD564" s="40"/>
      <c r="VYE564" s="40"/>
      <c r="VYF564" s="40"/>
      <c r="VYG564" s="40"/>
      <c r="VYH564" s="40"/>
      <c r="VYI564" s="40"/>
      <c r="VYJ564" s="40"/>
      <c r="VYK564" s="40"/>
      <c r="VYL564" s="40"/>
      <c r="VYM564" s="40"/>
      <c r="VYN564" s="40"/>
      <c r="VYO564" s="40"/>
      <c r="VYP564" s="40"/>
      <c r="VYQ564" s="40"/>
      <c r="VYR564" s="40"/>
      <c r="VYS564" s="40"/>
      <c r="VYT564" s="40"/>
      <c r="VYU564" s="40"/>
      <c r="VYV564" s="40"/>
      <c r="VYW564" s="40"/>
      <c r="VYX564" s="40"/>
      <c r="VYY564" s="40"/>
      <c r="VYZ564" s="40"/>
      <c r="VZA564" s="40"/>
      <c r="VZB564" s="40"/>
      <c r="VZC564" s="40"/>
      <c r="VZD564" s="40"/>
      <c r="VZE564" s="40"/>
      <c r="VZF564" s="40"/>
      <c r="VZG564" s="40"/>
      <c r="VZH564" s="40"/>
      <c r="VZI564" s="40"/>
      <c r="VZJ564" s="40"/>
      <c r="VZK564" s="40"/>
      <c r="VZL564" s="40"/>
      <c r="VZM564" s="40"/>
      <c r="VZN564" s="40"/>
      <c r="VZO564" s="40"/>
      <c r="VZP564" s="40"/>
      <c r="VZQ564" s="40"/>
      <c r="VZR564" s="40"/>
      <c r="VZS564" s="40"/>
      <c r="VZT564" s="40"/>
      <c r="VZU564" s="40"/>
      <c r="VZV564" s="40"/>
      <c r="VZW564" s="40"/>
      <c r="VZX564" s="40"/>
      <c r="VZY564" s="40"/>
      <c r="VZZ564" s="40"/>
      <c r="WAA564" s="40"/>
      <c r="WAB564" s="40"/>
      <c r="WAC564" s="40"/>
      <c r="WAD564" s="40"/>
      <c r="WAE564" s="40"/>
      <c r="WAF564" s="40"/>
      <c r="WAG564" s="40"/>
      <c r="WAH564" s="40"/>
      <c r="WAI564" s="40"/>
      <c r="WAJ564" s="40"/>
      <c r="WAK564" s="40"/>
      <c r="WAL564" s="40"/>
      <c r="WAM564" s="40"/>
      <c r="WAN564" s="40"/>
      <c r="WAO564" s="40"/>
      <c r="WAP564" s="40"/>
      <c r="WAQ564" s="40"/>
      <c r="WAR564" s="40"/>
      <c r="WAS564" s="40"/>
      <c r="WAT564" s="40"/>
      <c r="WAU564" s="40"/>
      <c r="WAV564" s="40"/>
      <c r="WAW564" s="40"/>
      <c r="WAX564" s="40"/>
      <c r="WAY564" s="40"/>
      <c r="WAZ564" s="40"/>
      <c r="WBA564" s="40"/>
      <c r="WBB564" s="40"/>
      <c r="WBC564" s="40"/>
      <c r="WBD564" s="40"/>
      <c r="WBE564" s="40"/>
      <c r="WBF564" s="40"/>
      <c r="WBG564" s="40"/>
      <c r="WBH564" s="40"/>
      <c r="WBI564" s="40"/>
      <c r="WBJ564" s="40"/>
      <c r="WBK564" s="40"/>
      <c r="WBL564" s="40"/>
      <c r="WBM564" s="40"/>
      <c r="WBN564" s="40"/>
      <c r="WBO564" s="40"/>
      <c r="WBP564" s="40"/>
      <c r="WBQ564" s="40"/>
      <c r="WBR564" s="40"/>
      <c r="WBS564" s="40"/>
      <c r="WBT564" s="40"/>
      <c r="WBU564" s="40"/>
      <c r="WBV564" s="40"/>
      <c r="WBW564" s="40"/>
      <c r="WBX564" s="40"/>
      <c r="WBY564" s="40"/>
      <c r="WBZ564" s="40"/>
      <c r="WCA564" s="40"/>
      <c r="WCB564" s="40"/>
      <c r="WCC564" s="40"/>
      <c r="WCD564" s="40"/>
      <c r="WCE564" s="40"/>
      <c r="WCF564" s="40"/>
      <c r="WCG564" s="40"/>
      <c r="WCH564" s="40"/>
      <c r="WCI564" s="40"/>
      <c r="WCJ564" s="40"/>
      <c r="WCK564" s="40"/>
      <c r="WCL564" s="40"/>
      <c r="WCM564" s="40"/>
      <c r="WCN564" s="40"/>
      <c r="WCO564" s="40"/>
      <c r="WCP564" s="40"/>
      <c r="WCQ564" s="40"/>
      <c r="WCR564" s="40"/>
      <c r="WCS564" s="40"/>
      <c r="WCT564" s="40"/>
      <c r="WCU564" s="40"/>
      <c r="WCV564" s="40"/>
      <c r="WCW564" s="40"/>
      <c r="WCX564" s="40"/>
      <c r="WCY564" s="40"/>
      <c r="WCZ564" s="40"/>
      <c r="WDA564" s="40"/>
      <c r="WDB564" s="40"/>
      <c r="WDC564" s="40"/>
      <c r="WDD564" s="40"/>
      <c r="WDE564" s="40"/>
      <c r="WDF564" s="40"/>
      <c r="WDG564" s="40"/>
      <c r="WDH564" s="40"/>
      <c r="WDI564" s="40"/>
      <c r="WDJ564" s="40"/>
      <c r="WDK564" s="40"/>
      <c r="WDL564" s="40"/>
      <c r="WDM564" s="40"/>
      <c r="WDN564" s="40"/>
      <c r="WDO564" s="40"/>
      <c r="WDP564" s="40"/>
      <c r="WDQ564" s="40"/>
      <c r="WDR564" s="40"/>
      <c r="WDS564" s="40"/>
      <c r="WDT564" s="40"/>
      <c r="WDU564" s="40"/>
      <c r="WDV564" s="40"/>
      <c r="WDW564" s="40"/>
      <c r="WDX564" s="40"/>
      <c r="WDY564" s="40"/>
      <c r="WDZ564" s="40"/>
      <c r="WEA564" s="40"/>
      <c r="WEB564" s="40"/>
      <c r="WEC564" s="40"/>
      <c r="WED564" s="40"/>
      <c r="WEE564" s="40"/>
      <c r="WEF564" s="40"/>
      <c r="WEG564" s="40"/>
      <c r="WEH564" s="40"/>
      <c r="WEI564" s="40"/>
      <c r="WEJ564" s="40"/>
      <c r="WEK564" s="40"/>
      <c r="WEL564" s="40"/>
      <c r="WEM564" s="40"/>
      <c r="WEN564" s="40"/>
      <c r="WEO564" s="40"/>
      <c r="WEP564" s="40"/>
      <c r="WEQ564" s="40"/>
      <c r="WER564" s="40"/>
      <c r="WES564" s="40"/>
      <c r="WET564" s="40"/>
      <c r="WEU564" s="40"/>
      <c r="WEV564" s="40"/>
      <c r="WEW564" s="40"/>
      <c r="WEX564" s="40"/>
      <c r="WEY564" s="40"/>
      <c r="WEZ564" s="40"/>
      <c r="WFA564" s="40"/>
      <c r="WFB564" s="40"/>
      <c r="WFC564" s="40"/>
      <c r="WFD564" s="40"/>
      <c r="WFE564" s="40"/>
      <c r="WFF564" s="40"/>
      <c r="WFG564" s="40"/>
      <c r="WFH564" s="40"/>
      <c r="WFI564" s="40"/>
      <c r="WFJ564" s="40"/>
      <c r="WFK564" s="40"/>
      <c r="WFL564" s="40"/>
      <c r="WFM564" s="40"/>
      <c r="WFN564" s="40"/>
      <c r="WFO564" s="40"/>
      <c r="WFP564" s="40"/>
      <c r="WFQ564" s="40"/>
      <c r="WFR564" s="40"/>
      <c r="WFS564" s="40"/>
      <c r="WFT564" s="40"/>
      <c r="WFU564" s="40"/>
      <c r="WFV564" s="40"/>
      <c r="WFW564" s="40"/>
      <c r="WFX564" s="40"/>
      <c r="WFY564" s="40"/>
      <c r="WFZ564" s="40"/>
      <c r="WGA564" s="40"/>
      <c r="WGB564" s="40"/>
      <c r="WGC564" s="40"/>
      <c r="WGD564" s="40"/>
      <c r="WGE564" s="40"/>
      <c r="WGF564" s="40"/>
      <c r="WGG564" s="40"/>
      <c r="WGH564" s="40"/>
      <c r="WGI564" s="40"/>
      <c r="WGJ564" s="40"/>
      <c r="WGK564" s="40"/>
      <c r="WGL564" s="40"/>
      <c r="WGM564" s="40"/>
      <c r="WGN564" s="40"/>
      <c r="WGO564" s="40"/>
      <c r="WGP564" s="40"/>
      <c r="WGQ564" s="40"/>
      <c r="WGR564" s="40"/>
      <c r="WGS564" s="40"/>
      <c r="WGT564" s="40"/>
      <c r="WGU564" s="40"/>
      <c r="WGV564" s="40"/>
      <c r="WGW564" s="40"/>
      <c r="WGX564" s="40"/>
      <c r="WGY564" s="40"/>
      <c r="WGZ564" s="40"/>
      <c r="WHA564" s="40"/>
      <c r="WHB564" s="40"/>
      <c r="WHC564" s="40"/>
      <c r="WHD564" s="40"/>
      <c r="WHE564" s="40"/>
      <c r="WHF564" s="40"/>
      <c r="WHG564" s="40"/>
      <c r="WHH564" s="40"/>
      <c r="WHI564" s="40"/>
      <c r="WHJ564" s="40"/>
      <c r="WHK564" s="40"/>
      <c r="WHL564" s="40"/>
      <c r="WHM564" s="40"/>
      <c r="WHN564" s="40"/>
      <c r="WHO564" s="40"/>
      <c r="WHP564" s="40"/>
      <c r="WHQ564" s="40"/>
      <c r="WHR564" s="40"/>
      <c r="WHS564" s="40"/>
      <c r="WHT564" s="40"/>
      <c r="WHU564" s="40"/>
      <c r="WHV564" s="40"/>
      <c r="WHW564" s="40"/>
      <c r="WHX564" s="40"/>
      <c r="WHY564" s="40"/>
      <c r="WHZ564" s="40"/>
      <c r="WIA564" s="40"/>
      <c r="WIB564" s="40"/>
      <c r="WIC564" s="40"/>
      <c r="WID564" s="40"/>
      <c r="WIE564" s="40"/>
      <c r="WIF564" s="40"/>
      <c r="WIG564" s="40"/>
      <c r="WIH564" s="40"/>
      <c r="WII564" s="40"/>
      <c r="WIJ564" s="40"/>
      <c r="WIK564" s="40"/>
      <c r="WIL564" s="40"/>
      <c r="WIM564" s="40"/>
      <c r="WIN564" s="40"/>
      <c r="WIO564" s="40"/>
      <c r="WIP564" s="40"/>
      <c r="WIQ564" s="40"/>
      <c r="WIR564" s="40"/>
      <c r="WIS564" s="40"/>
      <c r="WIT564" s="40"/>
      <c r="WIU564" s="40"/>
      <c r="WIV564" s="40"/>
      <c r="WIW564" s="40"/>
      <c r="WIX564" s="40"/>
      <c r="WIY564" s="40"/>
      <c r="WIZ564" s="40"/>
      <c r="WJA564" s="40"/>
      <c r="WJB564" s="40"/>
      <c r="WJC564" s="40"/>
      <c r="WJD564" s="40"/>
      <c r="WJE564" s="40"/>
      <c r="WJF564" s="40"/>
      <c r="WJG564" s="40"/>
      <c r="WJH564" s="40"/>
      <c r="WJI564" s="40"/>
      <c r="WJJ564" s="40"/>
      <c r="WJK564" s="40"/>
      <c r="WJL564" s="40"/>
      <c r="WJM564" s="40"/>
      <c r="WJN564" s="40"/>
      <c r="WJO564" s="40"/>
      <c r="WJP564" s="40"/>
      <c r="WJQ564" s="40"/>
      <c r="WJR564" s="40"/>
      <c r="WJS564" s="40"/>
      <c r="WJT564" s="40"/>
      <c r="WJU564" s="40"/>
      <c r="WJV564" s="40"/>
      <c r="WJW564" s="40"/>
      <c r="WJX564" s="40"/>
      <c r="WJY564" s="40"/>
      <c r="WJZ564" s="40"/>
      <c r="WKA564" s="40"/>
      <c r="WKB564" s="40"/>
      <c r="WKC564" s="40"/>
      <c r="WKD564" s="40"/>
      <c r="WKE564" s="40"/>
      <c r="WKF564" s="40"/>
      <c r="WKG564" s="40"/>
      <c r="WKH564" s="40"/>
      <c r="WKI564" s="40"/>
      <c r="WKJ564" s="40"/>
      <c r="WKK564" s="40"/>
      <c r="WKL564" s="40"/>
      <c r="WKM564" s="40"/>
      <c r="WKN564" s="40"/>
      <c r="WKO564" s="40"/>
      <c r="WKP564" s="40"/>
      <c r="WKQ564" s="40"/>
      <c r="WKR564" s="40"/>
      <c r="WKS564" s="40"/>
      <c r="WKT564" s="40"/>
      <c r="WKU564" s="40"/>
      <c r="WKV564" s="40"/>
      <c r="WKW564" s="40"/>
      <c r="WKX564" s="40"/>
      <c r="WKY564" s="40"/>
      <c r="WKZ564" s="40"/>
      <c r="WLA564" s="40"/>
      <c r="WLB564" s="40"/>
      <c r="WLC564" s="40"/>
      <c r="WLD564" s="40"/>
      <c r="WLE564" s="40"/>
      <c r="WLF564" s="40"/>
      <c r="WLG564" s="40"/>
      <c r="WLH564" s="40"/>
      <c r="WLI564" s="40"/>
      <c r="WLJ564" s="40"/>
      <c r="WLK564" s="40"/>
      <c r="WLL564" s="40"/>
      <c r="WLM564" s="40"/>
      <c r="WLN564" s="40"/>
      <c r="WLO564" s="40"/>
      <c r="WLP564" s="40"/>
      <c r="WLQ564" s="40"/>
      <c r="WLR564" s="40"/>
      <c r="WLS564" s="40"/>
      <c r="WLT564" s="40"/>
      <c r="WLU564" s="40"/>
      <c r="WLV564" s="40"/>
      <c r="WLW564" s="40"/>
      <c r="WLX564" s="40"/>
      <c r="WLY564" s="40"/>
      <c r="WLZ564" s="40"/>
      <c r="WMA564" s="40"/>
      <c r="WMB564" s="40"/>
      <c r="WMC564" s="40"/>
      <c r="WMD564" s="40"/>
      <c r="WME564" s="40"/>
      <c r="WMF564" s="40"/>
      <c r="WMG564" s="40"/>
      <c r="WMH564" s="40"/>
      <c r="WMI564" s="40"/>
      <c r="WMJ564" s="40"/>
      <c r="WMK564" s="40"/>
      <c r="WML564" s="40"/>
      <c r="WMM564" s="40"/>
      <c r="WMN564" s="40"/>
      <c r="WMO564" s="40"/>
      <c r="WMP564" s="40"/>
      <c r="WMQ564" s="40"/>
      <c r="WMR564" s="40"/>
      <c r="WMS564" s="40"/>
      <c r="WMT564" s="40"/>
      <c r="WMU564" s="40"/>
      <c r="WMV564" s="40"/>
      <c r="WMW564" s="40"/>
      <c r="WMX564" s="40"/>
      <c r="WMY564" s="40"/>
      <c r="WMZ564" s="40"/>
      <c r="WNA564" s="40"/>
      <c r="WNB564" s="40"/>
      <c r="WNC564" s="40"/>
      <c r="WND564" s="40"/>
      <c r="WNE564" s="40"/>
      <c r="WNF564" s="40"/>
      <c r="WNG564" s="40"/>
      <c r="WNH564" s="40"/>
      <c r="WNI564" s="40"/>
      <c r="WNJ564" s="40"/>
      <c r="WNK564" s="40"/>
      <c r="WNL564" s="40"/>
      <c r="WNM564" s="40"/>
      <c r="WNN564" s="40"/>
      <c r="WNO564" s="40"/>
      <c r="WNP564" s="40"/>
      <c r="WNQ564" s="40"/>
      <c r="WNR564" s="40"/>
      <c r="WNS564" s="40"/>
      <c r="WNT564" s="40"/>
      <c r="WNU564" s="40"/>
      <c r="WNV564" s="40"/>
      <c r="WNW564" s="40"/>
      <c r="WNX564" s="40"/>
      <c r="WNY564" s="40"/>
      <c r="WNZ564" s="40"/>
      <c r="WOA564" s="40"/>
      <c r="WOB564" s="40"/>
      <c r="WOC564" s="40"/>
      <c r="WOD564" s="40"/>
      <c r="WOE564" s="40"/>
      <c r="WOF564" s="40"/>
      <c r="WOG564" s="40"/>
      <c r="WOH564" s="40"/>
      <c r="WOI564" s="40"/>
      <c r="WOJ564" s="40"/>
      <c r="WOK564" s="40"/>
      <c r="WOL564" s="40"/>
      <c r="WOM564" s="40"/>
      <c r="WON564" s="40"/>
      <c r="WOO564" s="40"/>
      <c r="WOP564" s="40"/>
      <c r="WOQ564" s="40"/>
      <c r="WOR564" s="40"/>
      <c r="WOS564" s="40"/>
      <c r="WOT564" s="40"/>
      <c r="WOU564" s="40"/>
      <c r="WOV564" s="40"/>
      <c r="WOW564" s="40"/>
      <c r="WOX564" s="40"/>
      <c r="WOY564" s="40"/>
      <c r="WOZ564" s="40"/>
      <c r="WPA564" s="40"/>
      <c r="WPB564" s="40"/>
      <c r="WPC564" s="40"/>
      <c r="WPD564" s="40"/>
      <c r="WPE564" s="40"/>
      <c r="WPF564" s="40"/>
      <c r="WPG564" s="40"/>
      <c r="WPH564" s="40"/>
      <c r="WPI564" s="40"/>
      <c r="WPJ564" s="40"/>
      <c r="WPK564" s="40"/>
      <c r="WPL564" s="40"/>
      <c r="WPM564" s="40"/>
      <c r="WPN564" s="40"/>
      <c r="WPO564" s="40"/>
      <c r="WPP564" s="40"/>
      <c r="WPQ564" s="40"/>
      <c r="WPR564" s="40"/>
      <c r="WPS564" s="40"/>
      <c r="WPT564" s="40"/>
      <c r="WPU564" s="40"/>
      <c r="WPV564" s="40"/>
      <c r="WPW564" s="40"/>
      <c r="WPX564" s="40"/>
      <c r="WPY564" s="40"/>
      <c r="WPZ564" s="40"/>
      <c r="WQA564" s="40"/>
      <c r="WQB564" s="40"/>
      <c r="WQC564" s="40"/>
      <c r="WQD564" s="40"/>
      <c r="WQE564" s="40"/>
      <c r="WQF564" s="40"/>
      <c r="WQG564" s="40"/>
      <c r="WQH564" s="40"/>
      <c r="WQI564" s="40"/>
      <c r="WQJ564" s="40"/>
      <c r="WQK564" s="40"/>
      <c r="WQL564" s="40"/>
      <c r="WQM564" s="40"/>
      <c r="WQN564" s="40"/>
      <c r="WQO564" s="40"/>
      <c r="WQP564" s="40"/>
      <c r="WQQ564" s="40"/>
      <c r="WQR564" s="40"/>
      <c r="WQS564" s="40"/>
      <c r="WQT564" s="40"/>
      <c r="WQU564" s="40"/>
      <c r="WQV564" s="40"/>
      <c r="WQW564" s="40"/>
      <c r="WQX564" s="40"/>
      <c r="WQY564" s="40"/>
      <c r="WQZ564" s="40"/>
      <c r="WRA564" s="40"/>
      <c r="WRB564" s="40"/>
      <c r="WRC564" s="40"/>
      <c r="WRD564" s="40"/>
      <c r="WRE564" s="40"/>
      <c r="WRF564" s="40"/>
      <c r="WRG564" s="40"/>
      <c r="WRH564" s="40"/>
      <c r="WRI564" s="40"/>
      <c r="WRJ564" s="40"/>
      <c r="WRK564" s="40"/>
      <c r="WRL564" s="40"/>
      <c r="WRM564" s="40"/>
      <c r="WRN564" s="40"/>
      <c r="WRO564" s="40"/>
      <c r="WRP564" s="40"/>
      <c r="WRQ564" s="40"/>
      <c r="WRR564" s="40"/>
      <c r="WRS564" s="40"/>
      <c r="WRT564" s="40"/>
      <c r="WRU564" s="40"/>
      <c r="WRV564" s="40"/>
      <c r="WRW564" s="40"/>
      <c r="WRX564" s="40"/>
      <c r="WRY564" s="40"/>
      <c r="WRZ564" s="40"/>
      <c r="WSA564" s="40"/>
      <c r="WSB564" s="40"/>
      <c r="WSC564" s="40"/>
      <c r="WSD564" s="40"/>
      <c r="WSE564" s="40"/>
      <c r="WSF564" s="40"/>
      <c r="WSG564" s="40"/>
      <c r="WSH564" s="40"/>
      <c r="WSI564" s="40"/>
      <c r="WSJ564" s="40"/>
      <c r="WSK564" s="40"/>
      <c r="WSL564" s="40"/>
      <c r="WSM564" s="40"/>
      <c r="WSN564" s="40"/>
      <c r="WSO564" s="40"/>
      <c r="WSP564" s="40"/>
      <c r="WSQ564" s="40"/>
      <c r="WSR564" s="40"/>
      <c r="WSS564" s="40"/>
      <c r="WST564" s="40"/>
      <c r="WSU564" s="40"/>
      <c r="WSV564" s="40"/>
      <c r="WSW564" s="40"/>
      <c r="WSX564" s="40"/>
      <c r="WSY564" s="40"/>
      <c r="WSZ564" s="40"/>
      <c r="WTA564" s="40"/>
      <c r="WTB564" s="40"/>
      <c r="WTC564" s="40"/>
      <c r="WTD564" s="40"/>
      <c r="WTE564" s="40"/>
      <c r="WTF564" s="40"/>
      <c r="WTG564" s="40"/>
      <c r="WTH564" s="40"/>
      <c r="WTI564" s="40"/>
      <c r="WTJ564" s="40"/>
      <c r="WTK564" s="40"/>
      <c r="WTL564" s="40"/>
      <c r="WTM564" s="40"/>
      <c r="WTN564" s="40"/>
      <c r="WTO564" s="40"/>
      <c r="WTP564" s="40"/>
      <c r="WTQ564" s="40"/>
      <c r="WTR564" s="40"/>
      <c r="WTS564" s="40"/>
      <c r="WTT564" s="40"/>
      <c r="WTU564" s="40"/>
      <c r="WTV564" s="40"/>
      <c r="WTW564" s="40"/>
      <c r="WTX564" s="40"/>
      <c r="WTY564" s="40"/>
      <c r="WTZ564" s="40"/>
      <c r="WUA564" s="40"/>
      <c r="WUB564" s="40"/>
      <c r="WUC564" s="40"/>
      <c r="WUD564" s="40"/>
      <c r="WUE564" s="40"/>
      <c r="WUF564" s="40"/>
      <c r="WUG564" s="40"/>
      <c r="WUH564" s="40"/>
      <c r="WUI564" s="40"/>
      <c r="WUJ564" s="40"/>
      <c r="WUK564" s="40"/>
      <c r="WUL564" s="40"/>
      <c r="WUM564" s="40"/>
      <c r="WUN564" s="40"/>
      <c r="WUO564" s="40"/>
      <c r="WUP564" s="40"/>
      <c r="WUQ564" s="40"/>
      <c r="WUR564" s="40"/>
      <c r="WUS564" s="40"/>
      <c r="WUT564" s="40"/>
      <c r="WUU564" s="40"/>
      <c r="WUV564" s="40"/>
      <c r="WUW564" s="40"/>
      <c r="WUX564" s="40"/>
      <c r="WUY564" s="40"/>
      <c r="WUZ564" s="40"/>
      <c r="WVA564" s="40"/>
      <c r="WVB564" s="40"/>
      <c r="WVC564" s="40"/>
      <c r="WVD564" s="40"/>
      <c r="WVE564" s="40"/>
      <c r="WVF564" s="40"/>
      <c r="WVG564" s="40"/>
      <c r="WVH564" s="40"/>
      <c r="WVI564" s="40"/>
      <c r="WVJ564" s="40"/>
      <c r="WVK564" s="40"/>
      <c r="WVL564" s="40"/>
      <c r="WVM564" s="40"/>
      <c r="WVN564" s="40"/>
      <c r="WVO564" s="40"/>
      <c r="WVP564" s="40"/>
      <c r="WVQ564" s="40"/>
      <c r="WVR564" s="40"/>
      <c r="WVS564" s="40"/>
      <c r="WVT564" s="40"/>
      <c r="WVU564" s="40"/>
      <c r="WVV564" s="40"/>
      <c r="WVW564" s="40"/>
      <c r="WVX564" s="40"/>
      <c r="WVY564" s="40"/>
      <c r="WVZ564" s="40"/>
      <c r="WWA564" s="40"/>
      <c r="WWB564" s="40"/>
      <c r="WWC564" s="40"/>
      <c r="WWD564" s="40"/>
      <c r="WWE564" s="40"/>
      <c r="WWF564" s="40"/>
      <c r="WWG564" s="40"/>
      <c r="WWH564" s="40"/>
      <c r="WWI564" s="40"/>
      <c r="WWJ564" s="40"/>
      <c r="WWK564" s="40"/>
      <c r="WWL564" s="40"/>
      <c r="WWM564" s="40"/>
      <c r="WWN564" s="40"/>
      <c r="WWO564" s="40"/>
      <c r="WWP564" s="40"/>
      <c r="WWQ564" s="40"/>
      <c r="WWR564" s="40"/>
      <c r="WWS564" s="40"/>
      <c r="WWT564" s="40"/>
      <c r="WWU564" s="40"/>
      <c r="WWV564" s="40"/>
      <c r="WWW564" s="40"/>
      <c r="WWX564" s="40"/>
      <c r="WWY564" s="40"/>
      <c r="WWZ564" s="40"/>
      <c r="WXA564" s="40"/>
      <c r="WXB564" s="40"/>
      <c r="WXC564" s="40"/>
      <c r="WXD564" s="40"/>
      <c r="WXE564" s="40"/>
      <c r="WXF564" s="40"/>
      <c r="WXG564" s="40"/>
      <c r="WXH564" s="40"/>
      <c r="WXI564" s="40"/>
      <c r="WXJ564" s="40"/>
      <c r="WXK564" s="40"/>
      <c r="WXL564" s="40"/>
      <c r="WXM564" s="40"/>
      <c r="WXN564" s="40"/>
      <c r="WXO564" s="40"/>
      <c r="WXP564" s="40"/>
      <c r="WXQ564" s="40"/>
      <c r="WXR564" s="40"/>
      <c r="WXS564" s="40"/>
      <c r="WXT564" s="40"/>
      <c r="WXU564" s="40"/>
      <c r="WXV564" s="40"/>
      <c r="WXW564" s="40"/>
      <c r="WXX564" s="40"/>
      <c r="WXY564" s="40"/>
      <c r="WXZ564" s="40"/>
      <c r="WYA564" s="40"/>
      <c r="WYB564" s="40"/>
      <c r="WYC564" s="40"/>
      <c r="WYD564" s="40"/>
      <c r="WYE564" s="40"/>
      <c r="WYF564" s="40"/>
      <c r="WYG564" s="40"/>
      <c r="WYH564" s="40"/>
      <c r="WYI564" s="40"/>
      <c r="WYJ564" s="40"/>
      <c r="WYK564" s="40"/>
      <c r="WYL564" s="40"/>
      <c r="WYM564" s="40"/>
      <c r="WYN564" s="40"/>
      <c r="WYO564" s="40"/>
      <c r="WYP564" s="40"/>
      <c r="WYQ564" s="40"/>
      <c r="WYR564" s="40"/>
      <c r="WYS564" s="40"/>
      <c r="WYT564" s="40"/>
      <c r="WYU564" s="40"/>
      <c r="WYV564" s="40"/>
      <c r="WYW564" s="40"/>
      <c r="WYX564" s="40"/>
      <c r="WYY564" s="40"/>
      <c r="WYZ564" s="40"/>
      <c r="WZA564" s="40"/>
      <c r="WZB564" s="40"/>
      <c r="WZC564" s="40"/>
      <c r="WZD564" s="40"/>
      <c r="WZE564" s="40"/>
      <c r="WZF564" s="40"/>
      <c r="WZG564" s="40"/>
      <c r="WZH564" s="40"/>
      <c r="WZI564" s="40"/>
      <c r="WZJ564" s="40"/>
      <c r="WZK564" s="40"/>
      <c r="WZL564" s="40"/>
      <c r="WZM564" s="40"/>
      <c r="WZN564" s="40"/>
      <c r="WZO564" s="40"/>
      <c r="WZP564" s="40"/>
      <c r="WZQ564" s="40"/>
      <c r="WZR564" s="40"/>
      <c r="WZS564" s="40"/>
      <c r="WZT564" s="40"/>
      <c r="WZU564" s="40"/>
      <c r="WZV564" s="40"/>
      <c r="WZW564" s="40"/>
      <c r="WZX564" s="40"/>
      <c r="WZY564" s="40"/>
      <c r="WZZ564" s="40"/>
      <c r="XAA564" s="40"/>
      <c r="XAB564" s="40"/>
      <c r="XAC564" s="40"/>
      <c r="XAD564" s="40"/>
      <c r="XAE564" s="40"/>
      <c r="XAF564" s="40"/>
      <c r="XAG564" s="40"/>
      <c r="XAH564" s="40"/>
      <c r="XAI564" s="40"/>
      <c r="XAJ564" s="40"/>
      <c r="XAK564" s="40"/>
      <c r="XAL564" s="40"/>
      <c r="XAM564" s="40"/>
      <c r="XAN564" s="40"/>
      <c r="XAO564" s="40"/>
      <c r="XAP564" s="40"/>
      <c r="XAQ564" s="40"/>
      <c r="XAR564" s="40"/>
      <c r="XAS564" s="40"/>
      <c r="XAT564" s="40"/>
      <c r="XAU564" s="40"/>
      <c r="XAV564" s="40"/>
      <c r="XAW564" s="40"/>
      <c r="XAX564" s="40"/>
      <c r="XAY564" s="40"/>
      <c r="XAZ564" s="40"/>
      <c r="XBA564" s="40"/>
      <c r="XBB564" s="40"/>
      <c r="XBC564" s="40"/>
      <c r="XBD564" s="40"/>
      <c r="XBE564" s="40"/>
      <c r="XBF564" s="40"/>
      <c r="XBG564" s="40"/>
      <c r="XBH564" s="40"/>
      <c r="XBI564" s="40"/>
      <c r="XBJ564" s="40"/>
      <c r="XBK564" s="40"/>
      <c r="XBL564" s="40"/>
      <c r="XBM564" s="40"/>
      <c r="XBN564" s="40"/>
      <c r="XBO564" s="40"/>
      <c r="XBP564" s="40"/>
      <c r="XBQ564" s="40"/>
      <c r="XBR564" s="40"/>
      <c r="XBS564" s="40"/>
      <c r="XBT564" s="40"/>
      <c r="XBU564" s="40"/>
      <c r="XBV564" s="40"/>
      <c r="XBW564" s="40"/>
      <c r="XBX564" s="40"/>
      <c r="XBY564" s="40"/>
      <c r="XBZ564" s="40"/>
      <c r="XCA564" s="40"/>
      <c r="XCB564" s="40"/>
      <c r="XCC564" s="40"/>
      <c r="XCD564" s="40"/>
    </row>
    <row r="565" spans="1:16306" ht="63.75" x14ac:dyDescent="0.25">
      <c r="A565" s="120" t="s">
        <v>3005</v>
      </c>
      <c r="B565" s="32" t="s">
        <v>28</v>
      </c>
      <c r="C565" s="75" t="s">
        <v>3006</v>
      </c>
      <c r="D565" s="98" t="s">
        <v>3007</v>
      </c>
      <c r="E565" s="98" t="s">
        <v>3007</v>
      </c>
      <c r="F565" s="98" t="s">
        <v>3008</v>
      </c>
      <c r="G565" s="32" t="s">
        <v>2225</v>
      </c>
      <c r="H565" s="46">
        <v>60</v>
      </c>
      <c r="I565" s="32">
        <v>710000000</v>
      </c>
      <c r="J565" s="32" t="s">
        <v>33</v>
      </c>
      <c r="K565" s="32" t="s">
        <v>563</v>
      </c>
      <c r="L565" s="75" t="s">
        <v>44</v>
      </c>
      <c r="M565" s="75"/>
      <c r="N565" s="75" t="s">
        <v>1083</v>
      </c>
      <c r="O565" s="32" t="s">
        <v>3009</v>
      </c>
      <c r="P565" s="75"/>
      <c r="Q565" s="75"/>
      <c r="R565" s="47"/>
      <c r="S565" s="47"/>
      <c r="T565" s="47">
        <v>28571428.571428567</v>
      </c>
      <c r="U565" s="47">
        <v>32000000</v>
      </c>
      <c r="V565" s="75"/>
      <c r="W565" s="71">
        <v>2016</v>
      </c>
      <c r="X565" s="72" t="s">
        <v>2902</v>
      </c>
    </row>
    <row r="566" spans="1:16306" ht="76.5" x14ac:dyDescent="0.25">
      <c r="A566" s="120" t="s">
        <v>3010</v>
      </c>
      <c r="B566" s="32" t="s">
        <v>28</v>
      </c>
      <c r="C566" s="32" t="s">
        <v>921</v>
      </c>
      <c r="D566" s="33" t="s">
        <v>922</v>
      </c>
      <c r="E566" s="33" t="s">
        <v>923</v>
      </c>
      <c r="F566" s="33" t="s">
        <v>3011</v>
      </c>
      <c r="G566" s="32" t="s">
        <v>2225</v>
      </c>
      <c r="H566" s="34">
        <v>90</v>
      </c>
      <c r="I566" s="32">
        <v>710000000</v>
      </c>
      <c r="J566" s="32" t="s">
        <v>33</v>
      </c>
      <c r="K566" s="32" t="s">
        <v>250</v>
      </c>
      <c r="L566" s="32" t="s">
        <v>33</v>
      </c>
      <c r="M566" s="32"/>
      <c r="N566" s="32" t="s">
        <v>570</v>
      </c>
      <c r="O566" s="32" t="s">
        <v>2239</v>
      </c>
      <c r="P566" s="32"/>
      <c r="Q566" s="32"/>
      <c r="R566" s="36"/>
      <c r="S566" s="36"/>
      <c r="T566" s="47">
        <v>4000000</v>
      </c>
      <c r="U566" s="47">
        <f>T566*1.12</f>
        <v>4480000</v>
      </c>
      <c r="V566" s="32"/>
      <c r="W566" s="37">
        <v>2016</v>
      </c>
      <c r="X566" s="142" t="s">
        <v>2902</v>
      </c>
    </row>
    <row r="567" spans="1:16306" s="40" customFormat="1" ht="76.5" x14ac:dyDescent="0.25">
      <c r="A567" s="120" t="s">
        <v>3012</v>
      </c>
      <c r="B567" s="32" t="s">
        <v>28</v>
      </c>
      <c r="C567" s="32" t="s">
        <v>921</v>
      </c>
      <c r="D567" s="33" t="s">
        <v>922</v>
      </c>
      <c r="E567" s="33" t="s">
        <v>923</v>
      </c>
      <c r="F567" s="33" t="s">
        <v>3013</v>
      </c>
      <c r="G567" s="32" t="s">
        <v>2225</v>
      </c>
      <c r="H567" s="34">
        <v>90</v>
      </c>
      <c r="I567" s="32">
        <v>710000000</v>
      </c>
      <c r="J567" s="32" t="s">
        <v>33</v>
      </c>
      <c r="K567" s="32" t="s">
        <v>250</v>
      </c>
      <c r="L567" s="32" t="s">
        <v>33</v>
      </c>
      <c r="M567" s="32"/>
      <c r="N567" s="32" t="s">
        <v>570</v>
      </c>
      <c r="O567" s="32" t="s">
        <v>2239</v>
      </c>
      <c r="P567" s="32"/>
      <c r="Q567" s="32"/>
      <c r="R567" s="36"/>
      <c r="S567" s="36"/>
      <c r="T567" s="47">
        <v>48000000</v>
      </c>
      <c r="U567" s="47">
        <f>T567*1.12</f>
        <v>53760000.000000007</v>
      </c>
      <c r="V567" s="32"/>
      <c r="W567" s="37">
        <v>2016</v>
      </c>
      <c r="X567" s="142" t="s">
        <v>2902</v>
      </c>
    </row>
    <row r="568" spans="1:16306" s="40" customFormat="1" ht="89.25" x14ac:dyDescent="0.25">
      <c r="A568" s="120" t="s">
        <v>3014</v>
      </c>
      <c r="B568" s="32" t="s">
        <v>28</v>
      </c>
      <c r="C568" s="32" t="s">
        <v>921</v>
      </c>
      <c r="D568" s="33" t="s">
        <v>922</v>
      </c>
      <c r="E568" s="33" t="s">
        <v>923</v>
      </c>
      <c r="F568" s="33" t="s">
        <v>3015</v>
      </c>
      <c r="G568" s="32" t="s">
        <v>2225</v>
      </c>
      <c r="H568" s="34">
        <v>90</v>
      </c>
      <c r="I568" s="32">
        <v>710000000</v>
      </c>
      <c r="J568" s="32" t="s">
        <v>33</v>
      </c>
      <c r="K568" s="32" t="s">
        <v>250</v>
      </c>
      <c r="L568" s="32" t="s">
        <v>33</v>
      </c>
      <c r="M568" s="32"/>
      <c r="N568" s="32" t="s">
        <v>570</v>
      </c>
      <c r="O568" s="32" t="s">
        <v>2239</v>
      </c>
      <c r="P568" s="32"/>
      <c r="Q568" s="32"/>
      <c r="R568" s="36"/>
      <c r="S568" s="36"/>
      <c r="T568" s="47">
        <v>19000000</v>
      </c>
      <c r="U568" s="47">
        <f>T568*1.12</f>
        <v>21280000.000000004</v>
      </c>
      <c r="V568" s="32"/>
      <c r="W568" s="37">
        <v>2016</v>
      </c>
      <c r="X568" s="142" t="s">
        <v>2902</v>
      </c>
    </row>
    <row r="569" spans="1:16306" s="40" customFormat="1" ht="38.25" x14ac:dyDescent="0.25">
      <c r="A569" s="120" t="s">
        <v>3016</v>
      </c>
      <c r="B569" s="32" t="s">
        <v>28</v>
      </c>
      <c r="C569" s="89" t="s">
        <v>272</v>
      </c>
      <c r="D569" s="98" t="s">
        <v>273</v>
      </c>
      <c r="E569" s="98" t="s">
        <v>273</v>
      </c>
      <c r="F569" s="98" t="s">
        <v>3017</v>
      </c>
      <c r="G569" s="32" t="s">
        <v>2226</v>
      </c>
      <c r="H569" s="43">
        <v>100</v>
      </c>
      <c r="I569" s="32">
        <v>710000000</v>
      </c>
      <c r="J569" s="32" t="s">
        <v>33</v>
      </c>
      <c r="K569" s="32" t="s">
        <v>563</v>
      </c>
      <c r="L569" s="41" t="s">
        <v>3018</v>
      </c>
      <c r="M569" s="32"/>
      <c r="N569" s="32" t="s">
        <v>1173</v>
      </c>
      <c r="O569" s="32" t="s">
        <v>2264</v>
      </c>
      <c r="P569" s="44"/>
      <c r="Q569" s="44"/>
      <c r="R569" s="47"/>
      <c r="S569" s="47"/>
      <c r="T569" s="36">
        <f>U569/1.12</f>
        <v>379703.57142857142</v>
      </c>
      <c r="U569" s="36">
        <v>425268</v>
      </c>
      <c r="V569" s="32"/>
      <c r="W569" s="32">
        <v>2016</v>
      </c>
      <c r="X569" s="142" t="s">
        <v>2902</v>
      </c>
    </row>
    <row r="570" spans="1:16306" s="40" customFormat="1" ht="38.25" x14ac:dyDescent="0.25">
      <c r="A570" s="120" t="s">
        <v>3019</v>
      </c>
      <c r="B570" s="32" t="s">
        <v>28</v>
      </c>
      <c r="C570" s="89" t="s">
        <v>302</v>
      </c>
      <c r="D570" s="98" t="s">
        <v>303</v>
      </c>
      <c r="E570" s="98" t="s">
        <v>304</v>
      </c>
      <c r="F570" s="98" t="s">
        <v>305</v>
      </c>
      <c r="G570" s="32" t="s">
        <v>2225</v>
      </c>
      <c r="H570" s="43">
        <v>70</v>
      </c>
      <c r="I570" s="32">
        <v>710000000</v>
      </c>
      <c r="J570" s="32" t="s">
        <v>33</v>
      </c>
      <c r="K570" s="32" t="s">
        <v>2946</v>
      </c>
      <c r="L570" s="41" t="s">
        <v>3020</v>
      </c>
      <c r="M570" s="32"/>
      <c r="N570" s="32" t="s">
        <v>1173</v>
      </c>
      <c r="O570" s="32" t="s">
        <v>2265</v>
      </c>
      <c r="P570" s="44"/>
      <c r="Q570" s="44"/>
      <c r="R570" s="47"/>
      <c r="S570" s="47"/>
      <c r="T570" s="36">
        <v>45923680</v>
      </c>
      <c r="U570" s="36">
        <v>45923680</v>
      </c>
      <c r="V570" s="32"/>
      <c r="W570" s="32">
        <v>2016</v>
      </c>
      <c r="X570" s="142" t="s">
        <v>3021</v>
      </c>
    </row>
    <row r="571" spans="1:16306" s="40" customFormat="1" ht="38.25" x14ac:dyDescent="0.25">
      <c r="A571" s="120" t="s">
        <v>3022</v>
      </c>
      <c r="B571" s="32" t="s">
        <v>28</v>
      </c>
      <c r="C571" s="44" t="s">
        <v>302</v>
      </c>
      <c r="D571" s="98" t="s">
        <v>303</v>
      </c>
      <c r="E571" s="98" t="s">
        <v>304</v>
      </c>
      <c r="F571" s="98" t="s">
        <v>306</v>
      </c>
      <c r="G571" s="32" t="s">
        <v>2225</v>
      </c>
      <c r="H571" s="46">
        <v>70</v>
      </c>
      <c r="I571" s="32">
        <v>710000000</v>
      </c>
      <c r="J571" s="32" t="s">
        <v>33</v>
      </c>
      <c r="K571" s="32" t="s">
        <v>2946</v>
      </c>
      <c r="L571" s="41" t="s">
        <v>3020</v>
      </c>
      <c r="M571" s="32"/>
      <c r="N571" s="32" t="s">
        <v>1173</v>
      </c>
      <c r="O571" s="32" t="s">
        <v>2265</v>
      </c>
      <c r="P571" s="44"/>
      <c r="Q571" s="44"/>
      <c r="R571" s="47"/>
      <c r="S571" s="47"/>
      <c r="T571" s="36">
        <v>117977200</v>
      </c>
      <c r="U571" s="47">
        <v>117977200</v>
      </c>
      <c r="V571" s="44"/>
      <c r="W571" s="32">
        <v>2016</v>
      </c>
      <c r="X571" s="142" t="s">
        <v>3021</v>
      </c>
    </row>
    <row r="572" spans="1:16306" s="40" customFormat="1" ht="38.25" x14ac:dyDescent="0.25">
      <c r="A572" s="120" t="s">
        <v>3023</v>
      </c>
      <c r="B572" s="32" t="s">
        <v>28</v>
      </c>
      <c r="C572" s="44" t="s">
        <v>302</v>
      </c>
      <c r="D572" s="98" t="s">
        <v>303</v>
      </c>
      <c r="E572" s="98" t="s">
        <v>304</v>
      </c>
      <c r="F572" s="98" t="s">
        <v>2412</v>
      </c>
      <c r="G572" s="32" t="s">
        <v>2225</v>
      </c>
      <c r="H572" s="46">
        <v>70</v>
      </c>
      <c r="I572" s="32">
        <v>710000000</v>
      </c>
      <c r="J572" s="32" t="s">
        <v>33</v>
      </c>
      <c r="K572" s="32" t="s">
        <v>2946</v>
      </c>
      <c r="L572" s="41" t="s">
        <v>3020</v>
      </c>
      <c r="M572" s="32"/>
      <c r="N572" s="32" t="s">
        <v>1173</v>
      </c>
      <c r="O572" s="32" t="s">
        <v>2265</v>
      </c>
      <c r="P572" s="44"/>
      <c r="Q572" s="44"/>
      <c r="R572" s="47"/>
      <c r="S572" s="47"/>
      <c r="T572" s="36">
        <v>19991400</v>
      </c>
      <c r="U572" s="47">
        <v>19991400</v>
      </c>
      <c r="V572" s="44"/>
      <c r="W572" s="32">
        <v>2016</v>
      </c>
      <c r="X572" s="142" t="s">
        <v>3021</v>
      </c>
    </row>
    <row r="573" spans="1:16306" s="40" customFormat="1" ht="38.25" x14ac:dyDescent="0.25">
      <c r="A573" s="120" t="s">
        <v>3024</v>
      </c>
      <c r="B573" s="32" t="s">
        <v>28</v>
      </c>
      <c r="C573" s="44" t="s">
        <v>302</v>
      </c>
      <c r="D573" s="98" t="s">
        <v>303</v>
      </c>
      <c r="E573" s="98" t="s">
        <v>304</v>
      </c>
      <c r="F573" s="98" t="s">
        <v>2861</v>
      </c>
      <c r="G573" s="32" t="s">
        <v>2225</v>
      </c>
      <c r="H573" s="46">
        <v>70</v>
      </c>
      <c r="I573" s="32">
        <v>710000000</v>
      </c>
      <c r="J573" s="32" t="s">
        <v>33</v>
      </c>
      <c r="K573" s="32" t="s">
        <v>2946</v>
      </c>
      <c r="L573" s="41" t="s">
        <v>3020</v>
      </c>
      <c r="M573" s="32"/>
      <c r="N573" s="32" t="s">
        <v>1173</v>
      </c>
      <c r="O573" s="32" t="s">
        <v>2265</v>
      </c>
      <c r="P573" s="44"/>
      <c r="Q573" s="44"/>
      <c r="R573" s="47"/>
      <c r="S573" s="47"/>
      <c r="T573" s="36">
        <v>11484000</v>
      </c>
      <c r="U573" s="36">
        <v>11484000</v>
      </c>
      <c r="V573" s="44"/>
      <c r="W573" s="32">
        <v>2016</v>
      </c>
      <c r="X573" s="142" t="s">
        <v>3021</v>
      </c>
    </row>
    <row r="574" spans="1:16306" s="40" customFormat="1" ht="51" x14ac:dyDescent="0.25">
      <c r="A574" s="120" t="s">
        <v>3025</v>
      </c>
      <c r="B574" s="32" t="s">
        <v>28</v>
      </c>
      <c r="C574" s="44" t="s">
        <v>152</v>
      </c>
      <c r="D574" s="98" t="s">
        <v>153</v>
      </c>
      <c r="E574" s="98" t="s">
        <v>154</v>
      </c>
      <c r="F574" s="98" t="s">
        <v>3026</v>
      </c>
      <c r="G574" s="32" t="s">
        <v>32</v>
      </c>
      <c r="H574" s="46">
        <v>100</v>
      </c>
      <c r="I574" s="32">
        <v>710000000</v>
      </c>
      <c r="J574" s="32" t="s">
        <v>33</v>
      </c>
      <c r="K574" s="32" t="s">
        <v>563</v>
      </c>
      <c r="L574" s="41" t="s">
        <v>33</v>
      </c>
      <c r="M574" s="32"/>
      <c r="N574" s="32" t="s">
        <v>3027</v>
      </c>
      <c r="O574" s="32" t="s">
        <v>3028</v>
      </c>
      <c r="P574" s="44"/>
      <c r="Q574" s="44"/>
      <c r="R574" s="47"/>
      <c r="S574" s="47"/>
      <c r="T574" s="36">
        <f>U574/1.12</f>
        <v>349999.99999999994</v>
      </c>
      <c r="U574" s="36">
        <v>392000</v>
      </c>
      <c r="V574" s="44"/>
      <c r="W574" s="32">
        <v>2016</v>
      </c>
      <c r="X574" s="142" t="s">
        <v>2902</v>
      </c>
    </row>
    <row r="575" spans="1:16306" s="40" customFormat="1" ht="76.5" x14ac:dyDescent="0.25">
      <c r="A575" s="120" t="s">
        <v>3029</v>
      </c>
      <c r="B575" s="32" t="s">
        <v>28</v>
      </c>
      <c r="C575" s="32" t="s">
        <v>1058</v>
      </c>
      <c r="D575" s="33" t="s">
        <v>1088</v>
      </c>
      <c r="E575" s="33" t="s">
        <v>1089</v>
      </c>
      <c r="F575" s="141" t="s">
        <v>3030</v>
      </c>
      <c r="G575" s="42" t="s">
        <v>32</v>
      </c>
      <c r="H575" s="46">
        <v>60</v>
      </c>
      <c r="I575" s="41">
        <v>710000000</v>
      </c>
      <c r="J575" s="32" t="s">
        <v>33</v>
      </c>
      <c r="K575" s="42" t="s">
        <v>250</v>
      </c>
      <c r="L575" s="44" t="s">
        <v>44</v>
      </c>
      <c r="M575" s="100"/>
      <c r="N575" s="42" t="s">
        <v>250</v>
      </c>
      <c r="O575" s="42" t="s">
        <v>2236</v>
      </c>
      <c r="P575" s="42"/>
      <c r="Q575" s="42"/>
      <c r="R575" s="42" t="s">
        <v>3031</v>
      </c>
      <c r="S575" s="42"/>
      <c r="T575" s="36">
        <v>720000</v>
      </c>
      <c r="U575" s="36">
        <v>720000</v>
      </c>
      <c r="V575" s="42"/>
      <c r="W575" s="42">
        <v>2016</v>
      </c>
      <c r="X575" s="142" t="s">
        <v>3021</v>
      </c>
    </row>
    <row r="576" spans="1:16306" s="40" customFormat="1" ht="51" x14ac:dyDescent="0.25">
      <c r="A576" s="120" t="s">
        <v>3032</v>
      </c>
      <c r="B576" s="32" t="s">
        <v>28</v>
      </c>
      <c r="C576" s="32" t="s">
        <v>2131</v>
      </c>
      <c r="D576" s="141" t="s">
        <v>2132</v>
      </c>
      <c r="E576" s="141" t="s">
        <v>2132</v>
      </c>
      <c r="F576" s="141" t="s">
        <v>3033</v>
      </c>
      <c r="G576" s="32" t="s">
        <v>32</v>
      </c>
      <c r="H576" s="34">
        <v>60</v>
      </c>
      <c r="I576" s="41">
        <v>710000000</v>
      </c>
      <c r="J576" s="32" t="s">
        <v>33</v>
      </c>
      <c r="K576" s="32" t="s">
        <v>250</v>
      </c>
      <c r="L576" s="32" t="s">
        <v>33</v>
      </c>
      <c r="M576" s="32"/>
      <c r="N576" s="32" t="s">
        <v>2963</v>
      </c>
      <c r="O576" s="32" t="s">
        <v>3034</v>
      </c>
      <c r="P576" s="32"/>
      <c r="Q576" s="32"/>
      <c r="R576" s="32" t="s">
        <v>3031</v>
      </c>
      <c r="S576" s="32"/>
      <c r="T576" s="36">
        <v>150000</v>
      </c>
      <c r="U576" s="36">
        <v>150000</v>
      </c>
      <c r="V576" s="32"/>
      <c r="W576" s="32">
        <v>2016</v>
      </c>
      <c r="X576" s="142" t="s">
        <v>3021</v>
      </c>
    </row>
    <row r="577" spans="1:153" s="40" customFormat="1" ht="63.75" x14ac:dyDescent="0.25">
      <c r="A577" s="120" t="s">
        <v>3035</v>
      </c>
      <c r="B577" s="32" t="s">
        <v>28</v>
      </c>
      <c r="C577" s="32" t="s">
        <v>599</v>
      </c>
      <c r="D577" s="33" t="s">
        <v>1185</v>
      </c>
      <c r="E577" s="33" t="s">
        <v>1185</v>
      </c>
      <c r="F577" s="140" t="s">
        <v>3036</v>
      </c>
      <c r="G577" s="32" t="s">
        <v>32</v>
      </c>
      <c r="H577" s="46">
        <v>70</v>
      </c>
      <c r="I577" s="32">
        <v>710000000</v>
      </c>
      <c r="J577" s="32" t="s">
        <v>33</v>
      </c>
      <c r="K577" s="32" t="s">
        <v>34</v>
      </c>
      <c r="L577" s="32" t="s">
        <v>33</v>
      </c>
      <c r="M577" s="32"/>
      <c r="N577" s="32" t="s">
        <v>3037</v>
      </c>
      <c r="O577" s="35" t="s">
        <v>3038</v>
      </c>
      <c r="P577" s="32"/>
      <c r="Q577" s="32"/>
      <c r="R577" s="32"/>
      <c r="S577" s="32"/>
      <c r="T577" s="48">
        <f>U577/1.12</f>
        <v>12499999.999999998</v>
      </c>
      <c r="U577" s="48">
        <v>14000000</v>
      </c>
      <c r="V577" s="32"/>
      <c r="W577" s="32">
        <v>2016</v>
      </c>
      <c r="X577" s="142" t="s">
        <v>2902</v>
      </c>
    </row>
    <row r="578" spans="1:153" s="40" customFormat="1" ht="63.75" x14ac:dyDescent="0.25">
      <c r="A578" s="120" t="s">
        <v>3039</v>
      </c>
      <c r="B578" s="32" t="s">
        <v>28</v>
      </c>
      <c r="C578" s="32" t="s">
        <v>3040</v>
      </c>
      <c r="D578" s="140" t="s">
        <v>3041</v>
      </c>
      <c r="E578" s="140" t="s">
        <v>3042</v>
      </c>
      <c r="F578" s="140" t="s">
        <v>3043</v>
      </c>
      <c r="G578" s="32" t="s">
        <v>32</v>
      </c>
      <c r="H578" s="46">
        <v>70</v>
      </c>
      <c r="I578" s="32">
        <v>710000000</v>
      </c>
      <c r="J578" s="32" t="s">
        <v>33</v>
      </c>
      <c r="K578" s="32" t="s">
        <v>116</v>
      </c>
      <c r="L578" s="32" t="s">
        <v>33</v>
      </c>
      <c r="M578" s="32"/>
      <c r="N578" s="76" t="s">
        <v>2955</v>
      </c>
      <c r="O578" s="35" t="s">
        <v>2927</v>
      </c>
      <c r="P578" s="32"/>
      <c r="Q578" s="32"/>
      <c r="R578" s="32"/>
      <c r="S578" s="32"/>
      <c r="T578" s="48">
        <f>U578/1.12</f>
        <v>10178571.428571427</v>
      </c>
      <c r="U578" s="48">
        <v>11400000</v>
      </c>
      <c r="V578" s="32" t="s">
        <v>38</v>
      </c>
      <c r="W578" s="32">
        <v>2016</v>
      </c>
      <c r="X578" s="142" t="s">
        <v>2902</v>
      </c>
    </row>
    <row r="579" spans="1:153" s="40" customFormat="1" ht="63.75" x14ac:dyDescent="0.25">
      <c r="A579" s="120" t="s">
        <v>3044</v>
      </c>
      <c r="B579" s="32" t="s">
        <v>28</v>
      </c>
      <c r="C579" s="32" t="s">
        <v>3040</v>
      </c>
      <c r="D579" s="140" t="s">
        <v>3041</v>
      </c>
      <c r="E579" s="140" t="s">
        <v>3042</v>
      </c>
      <c r="F579" s="140" t="s">
        <v>3045</v>
      </c>
      <c r="G579" s="32" t="s">
        <v>32</v>
      </c>
      <c r="H579" s="46">
        <v>70</v>
      </c>
      <c r="I579" s="32">
        <v>710000000</v>
      </c>
      <c r="J579" s="32" t="s">
        <v>33</v>
      </c>
      <c r="K579" s="32" t="s">
        <v>116</v>
      </c>
      <c r="L579" s="32" t="s">
        <v>33</v>
      </c>
      <c r="M579" s="32"/>
      <c r="N579" s="76" t="s">
        <v>2955</v>
      </c>
      <c r="O579" s="35" t="s">
        <v>2927</v>
      </c>
      <c r="P579" s="32"/>
      <c r="Q579" s="32"/>
      <c r="R579" s="32"/>
      <c r="S579" s="32"/>
      <c r="T579" s="48">
        <f>U579/1.12</f>
        <v>51839153.571428567</v>
      </c>
      <c r="U579" s="48">
        <v>58059852</v>
      </c>
      <c r="V579" s="32" t="s">
        <v>38</v>
      </c>
      <c r="W579" s="32">
        <v>2016</v>
      </c>
      <c r="X579" s="142" t="s">
        <v>2902</v>
      </c>
    </row>
    <row r="580" spans="1:153" s="40" customFormat="1" ht="38.25" x14ac:dyDescent="0.25">
      <c r="A580" s="70" t="s">
        <v>3046</v>
      </c>
      <c r="B580" s="32" t="s">
        <v>28</v>
      </c>
      <c r="C580" s="93" t="s">
        <v>1315</v>
      </c>
      <c r="D580" s="98" t="s">
        <v>1316</v>
      </c>
      <c r="E580" s="98" t="s">
        <v>1316</v>
      </c>
      <c r="F580" s="98" t="s">
        <v>3047</v>
      </c>
      <c r="G580" s="32" t="s">
        <v>32</v>
      </c>
      <c r="H580" s="34">
        <v>50</v>
      </c>
      <c r="I580" s="32">
        <v>710000000</v>
      </c>
      <c r="J580" s="32" t="s">
        <v>33</v>
      </c>
      <c r="K580" s="32" t="s">
        <v>1083</v>
      </c>
      <c r="L580" s="32" t="s">
        <v>33</v>
      </c>
      <c r="M580" s="76"/>
      <c r="N580" s="32" t="s">
        <v>1459</v>
      </c>
      <c r="O580" s="32" t="s">
        <v>2242</v>
      </c>
      <c r="P580" s="76"/>
      <c r="Q580" s="76"/>
      <c r="R580" s="36"/>
      <c r="S580" s="36"/>
      <c r="T580" s="47">
        <f>U580/1.12</f>
        <v>18529464.285714284</v>
      </c>
      <c r="U580" s="47">
        <v>20753000</v>
      </c>
      <c r="V580" s="37"/>
      <c r="W580" s="32">
        <v>2016</v>
      </c>
      <c r="X580" s="72" t="s">
        <v>2902</v>
      </c>
    </row>
    <row r="581" spans="1:153" s="40" customFormat="1" ht="63.75" x14ac:dyDescent="0.25">
      <c r="A581" s="70" t="s">
        <v>3048</v>
      </c>
      <c r="B581" s="32" t="s">
        <v>28</v>
      </c>
      <c r="C581" s="32" t="s">
        <v>567</v>
      </c>
      <c r="D581" s="114" t="s">
        <v>568</v>
      </c>
      <c r="E581" s="114" t="s">
        <v>568</v>
      </c>
      <c r="F581" s="114" t="s">
        <v>3049</v>
      </c>
      <c r="G581" s="32" t="s">
        <v>2226</v>
      </c>
      <c r="H581" s="34">
        <v>60</v>
      </c>
      <c r="I581" s="32">
        <v>710000000</v>
      </c>
      <c r="J581" s="32" t="s">
        <v>33</v>
      </c>
      <c r="K581" s="32" t="s">
        <v>250</v>
      </c>
      <c r="L581" s="32" t="s">
        <v>33</v>
      </c>
      <c r="M581" s="32" t="s">
        <v>35</v>
      </c>
      <c r="N581" s="32" t="s">
        <v>570</v>
      </c>
      <c r="O581" s="32" t="s">
        <v>2250</v>
      </c>
      <c r="P581" s="38"/>
      <c r="Q581" s="38"/>
      <c r="R581" s="151"/>
      <c r="S581" s="35"/>
      <c r="T581" s="36">
        <v>124291.99999999997</v>
      </c>
      <c r="U581" s="36">
        <v>139207.03999999998</v>
      </c>
      <c r="V581" s="32"/>
      <c r="W581" s="32">
        <v>2016</v>
      </c>
      <c r="X581" s="72" t="s">
        <v>2902</v>
      </c>
    </row>
    <row r="582" spans="1:153" s="73" customFormat="1" ht="55.5" customHeight="1" x14ac:dyDescent="0.2">
      <c r="A582" s="70" t="s">
        <v>3254</v>
      </c>
      <c r="B582" s="32" t="s">
        <v>28</v>
      </c>
      <c r="C582" s="89" t="s">
        <v>1051</v>
      </c>
      <c r="D582" s="98" t="s">
        <v>1399</v>
      </c>
      <c r="E582" s="98" t="s">
        <v>1399</v>
      </c>
      <c r="F582" s="98" t="s">
        <v>3255</v>
      </c>
      <c r="G582" s="32" t="s">
        <v>2225</v>
      </c>
      <c r="H582" s="138">
        <v>50</v>
      </c>
      <c r="I582" s="32">
        <v>710000000</v>
      </c>
      <c r="J582" s="32" t="s">
        <v>33</v>
      </c>
      <c r="K582" s="32" t="s">
        <v>34</v>
      </c>
      <c r="L582" s="75" t="s">
        <v>44</v>
      </c>
      <c r="M582" s="32"/>
      <c r="N582" s="32" t="s">
        <v>3256</v>
      </c>
      <c r="O582" s="32" t="s">
        <v>2242</v>
      </c>
      <c r="P582" s="139"/>
      <c r="Q582" s="32"/>
      <c r="R582" s="36"/>
      <c r="S582" s="36"/>
      <c r="T582" s="47">
        <f>U582/1.12</f>
        <v>8099999.9999999991</v>
      </c>
      <c r="U582" s="47">
        <v>9072000</v>
      </c>
      <c r="V582" s="32"/>
      <c r="W582" s="32">
        <v>2016</v>
      </c>
      <c r="X582" s="72" t="s">
        <v>3257</v>
      </c>
    </row>
    <row r="583" spans="1:153" s="127" customFormat="1" ht="76.5" customHeight="1" thickBot="1" x14ac:dyDescent="0.3">
      <c r="A583" s="211" t="s">
        <v>3258</v>
      </c>
      <c r="B583" s="212" t="s">
        <v>28</v>
      </c>
      <c r="C583" s="212" t="s">
        <v>918</v>
      </c>
      <c r="D583" s="213" t="s">
        <v>248</v>
      </c>
      <c r="E583" s="213" t="s">
        <v>248</v>
      </c>
      <c r="F583" s="213" t="s">
        <v>3259</v>
      </c>
      <c r="G583" s="212" t="s">
        <v>32</v>
      </c>
      <c r="H583" s="214">
        <v>70</v>
      </c>
      <c r="I583" s="212">
        <v>710000000</v>
      </c>
      <c r="J583" s="212" t="s">
        <v>33</v>
      </c>
      <c r="K583" s="212" t="s">
        <v>116</v>
      </c>
      <c r="L583" s="212" t="s">
        <v>33</v>
      </c>
      <c r="M583" s="212"/>
      <c r="N583" s="212" t="s">
        <v>117</v>
      </c>
      <c r="O583" s="212" t="s">
        <v>2236</v>
      </c>
      <c r="P583" s="212"/>
      <c r="Q583" s="212"/>
      <c r="R583" s="215"/>
      <c r="S583" s="215"/>
      <c r="T583" s="216">
        <v>964285.7142857142</v>
      </c>
      <c r="U583" s="216">
        <v>1080000</v>
      </c>
      <c r="V583" s="212"/>
      <c r="W583" s="217">
        <v>2016</v>
      </c>
      <c r="X583" s="218" t="s">
        <v>3257</v>
      </c>
      <c r="Y583" s="26"/>
      <c r="Z583" s="26"/>
      <c r="AA583" s="26"/>
      <c r="AB583" s="26"/>
      <c r="AC583" s="26"/>
      <c r="AD583" s="26"/>
      <c r="AE583" s="26"/>
      <c r="AF583" s="26"/>
      <c r="AG583" s="26"/>
      <c r="AH583" s="26"/>
      <c r="AI583" s="26"/>
      <c r="AJ583" s="26"/>
      <c r="AK583" s="26"/>
      <c r="AL583" s="26"/>
      <c r="AM583" s="26"/>
      <c r="AN583" s="26"/>
      <c r="AO583" s="26"/>
      <c r="AP583" s="26"/>
      <c r="AQ583" s="26"/>
      <c r="AR583" s="26"/>
      <c r="AS583" s="26"/>
      <c r="AT583" s="26"/>
      <c r="AU583" s="26"/>
      <c r="AV583" s="26"/>
      <c r="AW583" s="26"/>
      <c r="AX583" s="26"/>
      <c r="AY583" s="26"/>
      <c r="AZ583" s="26"/>
      <c r="BA583" s="26"/>
      <c r="BB583" s="26"/>
      <c r="BC583" s="26"/>
      <c r="BD583" s="26"/>
      <c r="BE583" s="26"/>
      <c r="BF583" s="26"/>
      <c r="BG583" s="26"/>
      <c r="BH583" s="26"/>
      <c r="BI583" s="26"/>
      <c r="BJ583" s="26"/>
      <c r="BK583" s="26"/>
      <c r="BL583" s="26"/>
      <c r="BM583" s="26"/>
      <c r="BN583" s="26"/>
      <c r="BO583" s="26"/>
      <c r="BP583" s="26"/>
      <c r="BQ583" s="26"/>
      <c r="BR583" s="26"/>
      <c r="BS583" s="26"/>
      <c r="BT583" s="26"/>
      <c r="BU583" s="26"/>
      <c r="BV583" s="26"/>
      <c r="BW583" s="26"/>
      <c r="BX583" s="26"/>
      <c r="BY583" s="26"/>
      <c r="BZ583" s="26"/>
      <c r="CA583" s="26"/>
      <c r="CB583" s="26"/>
      <c r="CC583" s="26"/>
      <c r="CD583" s="26"/>
      <c r="CE583" s="26"/>
      <c r="CF583" s="26"/>
      <c r="CG583" s="26"/>
      <c r="CH583" s="26"/>
      <c r="CI583" s="26"/>
      <c r="CJ583" s="26"/>
      <c r="CK583" s="26"/>
      <c r="CL583" s="26"/>
      <c r="CM583" s="26"/>
      <c r="CN583" s="26"/>
      <c r="CO583" s="26"/>
      <c r="CP583" s="26"/>
      <c r="CQ583" s="26"/>
      <c r="CR583" s="26"/>
      <c r="CS583" s="26"/>
      <c r="CT583" s="26"/>
      <c r="CU583" s="26"/>
      <c r="CV583" s="26"/>
      <c r="CW583" s="26"/>
      <c r="CX583" s="26"/>
      <c r="CY583" s="26"/>
      <c r="CZ583" s="26"/>
      <c r="DA583" s="26"/>
      <c r="DB583" s="26"/>
      <c r="DC583" s="26"/>
      <c r="DD583" s="26"/>
      <c r="DE583" s="26"/>
      <c r="DF583" s="26"/>
      <c r="DG583" s="26"/>
      <c r="DH583" s="26"/>
      <c r="DI583" s="26"/>
      <c r="DJ583" s="26"/>
      <c r="DK583" s="26"/>
      <c r="DL583" s="26"/>
      <c r="DM583" s="26"/>
      <c r="DN583" s="26"/>
      <c r="DO583" s="26"/>
      <c r="DP583" s="26"/>
      <c r="DQ583" s="26"/>
      <c r="DR583" s="26"/>
      <c r="DS583" s="26"/>
      <c r="DT583" s="26"/>
      <c r="DU583" s="26"/>
      <c r="DV583" s="26"/>
      <c r="DW583" s="26"/>
      <c r="DX583" s="26"/>
      <c r="DY583" s="26"/>
      <c r="DZ583" s="26"/>
      <c r="EA583" s="26"/>
      <c r="EB583" s="26"/>
      <c r="EC583" s="26"/>
      <c r="ED583" s="26"/>
      <c r="EE583" s="26"/>
    </row>
    <row r="584" spans="1:153" s="132" customFormat="1" ht="12.75" x14ac:dyDescent="0.2">
      <c r="A584" s="121" t="s">
        <v>188</v>
      </c>
      <c r="B584" s="54"/>
      <c r="C584" s="54"/>
      <c r="D584" s="113"/>
      <c r="E584" s="113"/>
      <c r="F584" s="113"/>
      <c r="G584" s="54"/>
      <c r="H584" s="54"/>
      <c r="I584" s="54"/>
      <c r="J584" s="54"/>
      <c r="K584" s="54"/>
      <c r="L584" s="54"/>
      <c r="M584" s="54"/>
      <c r="N584" s="54"/>
      <c r="O584" s="54"/>
      <c r="P584" s="54"/>
      <c r="Q584" s="54"/>
      <c r="R584" s="59"/>
      <c r="S584" s="60"/>
      <c r="T584" s="60">
        <f>SUM(T279:T583)</f>
        <v>8573264256.8160715</v>
      </c>
      <c r="U584" s="60">
        <f>SUM(U279:U583)</f>
        <v>9235863245.9020004</v>
      </c>
      <c r="V584" s="54"/>
      <c r="W584" s="54"/>
      <c r="X584" s="193"/>
      <c r="Y584" s="26"/>
      <c r="Z584" s="26"/>
      <c r="AA584" s="26"/>
      <c r="AB584" s="26"/>
      <c r="AC584" s="26"/>
      <c r="AD584" s="26"/>
      <c r="AE584" s="26"/>
      <c r="AF584" s="26"/>
      <c r="AG584" s="26"/>
      <c r="AH584" s="26"/>
      <c r="AI584" s="26"/>
      <c r="AJ584" s="26"/>
      <c r="AK584" s="26"/>
      <c r="AL584" s="26"/>
      <c r="AM584" s="26"/>
      <c r="AN584" s="26"/>
      <c r="AO584" s="26"/>
      <c r="AP584" s="26"/>
      <c r="AQ584" s="26"/>
      <c r="AR584" s="26"/>
      <c r="AS584" s="26"/>
      <c r="AT584" s="26"/>
      <c r="AU584" s="26"/>
      <c r="AV584" s="26"/>
      <c r="AW584" s="26"/>
      <c r="AX584" s="26"/>
      <c r="AY584" s="26"/>
      <c r="AZ584" s="26"/>
      <c r="BA584" s="26"/>
      <c r="BB584" s="26"/>
      <c r="BC584" s="26"/>
      <c r="BD584" s="26"/>
      <c r="BE584" s="26"/>
      <c r="BF584" s="26"/>
      <c r="BG584" s="26"/>
      <c r="BH584" s="26"/>
      <c r="BI584" s="26"/>
      <c r="BJ584" s="26"/>
      <c r="BK584" s="26"/>
      <c r="BL584" s="26"/>
      <c r="BM584" s="26"/>
      <c r="BN584" s="26"/>
      <c r="BO584" s="26"/>
      <c r="BP584" s="26"/>
      <c r="BQ584" s="26"/>
      <c r="BR584" s="26"/>
      <c r="BS584" s="26"/>
      <c r="BT584" s="26"/>
      <c r="BU584" s="26"/>
      <c r="BV584" s="26"/>
      <c r="BW584" s="26"/>
      <c r="BX584" s="26"/>
      <c r="BY584" s="26"/>
      <c r="BZ584" s="26"/>
      <c r="CA584" s="26"/>
      <c r="CB584" s="26"/>
      <c r="CC584" s="26"/>
      <c r="CD584" s="26"/>
      <c r="CE584" s="26"/>
      <c r="CF584" s="26"/>
      <c r="CG584" s="26"/>
      <c r="CH584" s="26"/>
      <c r="CI584" s="26"/>
      <c r="CJ584" s="26"/>
      <c r="CK584" s="26"/>
      <c r="CL584" s="26"/>
      <c r="CM584" s="26"/>
      <c r="CN584" s="26"/>
      <c r="CO584" s="26"/>
      <c r="CP584" s="26"/>
      <c r="CQ584" s="26"/>
      <c r="CR584" s="26"/>
      <c r="CS584" s="26"/>
      <c r="CT584" s="26"/>
      <c r="CU584" s="26"/>
      <c r="CV584" s="26"/>
      <c r="CW584" s="26"/>
      <c r="CX584" s="26"/>
      <c r="CY584" s="26"/>
      <c r="CZ584" s="26"/>
      <c r="DA584" s="26"/>
      <c r="DB584" s="26"/>
      <c r="DC584" s="26"/>
      <c r="DD584" s="26"/>
      <c r="DE584" s="26"/>
      <c r="DF584" s="26"/>
      <c r="DG584" s="26"/>
      <c r="DH584" s="26"/>
      <c r="DI584" s="26"/>
      <c r="DJ584" s="26"/>
      <c r="DK584" s="26"/>
      <c r="DL584" s="26"/>
      <c r="DM584" s="26"/>
      <c r="DN584" s="26"/>
      <c r="DO584" s="26"/>
      <c r="DP584" s="26"/>
      <c r="DQ584" s="26"/>
      <c r="DR584" s="26"/>
      <c r="DS584" s="26"/>
      <c r="DT584" s="26"/>
      <c r="DU584" s="26"/>
      <c r="DV584" s="26"/>
      <c r="DW584" s="26"/>
      <c r="DX584" s="26"/>
      <c r="DY584" s="26"/>
      <c r="DZ584" s="26"/>
      <c r="EA584" s="26"/>
      <c r="EB584" s="26"/>
      <c r="EC584" s="26"/>
      <c r="ED584" s="26"/>
      <c r="EE584" s="26"/>
      <c r="EF584" s="26"/>
      <c r="EG584" s="26"/>
      <c r="EH584" s="26"/>
      <c r="EI584" s="26"/>
      <c r="EJ584" s="26"/>
      <c r="EK584" s="26"/>
      <c r="EL584" s="26"/>
      <c r="EM584" s="26"/>
      <c r="EN584" s="26"/>
      <c r="EO584" s="26"/>
      <c r="EP584" s="26"/>
      <c r="EQ584" s="26"/>
      <c r="ER584" s="26"/>
      <c r="ES584" s="26"/>
      <c r="ET584" s="26"/>
      <c r="EU584" s="26"/>
      <c r="EV584" s="26"/>
      <c r="EW584" s="26"/>
    </row>
    <row r="585" spans="1:153" s="132" customFormat="1" ht="12.75" x14ac:dyDescent="0.2">
      <c r="A585" s="121"/>
      <c r="B585" s="32"/>
      <c r="C585" s="32"/>
      <c r="D585" s="98"/>
      <c r="E585" s="98"/>
      <c r="F585" s="98"/>
      <c r="G585" s="54"/>
      <c r="H585" s="54"/>
      <c r="I585" s="54"/>
      <c r="J585" s="54"/>
      <c r="K585" s="54"/>
      <c r="L585" s="54"/>
      <c r="M585" s="54"/>
      <c r="N585" s="54"/>
      <c r="O585" s="54"/>
      <c r="P585" s="54"/>
      <c r="Q585" s="54"/>
      <c r="R585" s="60"/>
      <c r="S585" s="60"/>
      <c r="T585" s="60"/>
      <c r="U585" s="59"/>
      <c r="V585" s="54"/>
      <c r="W585" s="54"/>
      <c r="X585" s="193"/>
      <c r="Y585" s="26"/>
      <c r="Z585" s="26"/>
      <c r="AA585" s="26"/>
      <c r="AB585" s="26"/>
      <c r="AC585" s="26"/>
      <c r="AD585" s="26"/>
      <c r="AE585" s="26"/>
      <c r="AF585" s="26"/>
      <c r="AG585" s="26"/>
      <c r="AH585" s="26"/>
      <c r="AI585" s="26"/>
      <c r="AJ585" s="26"/>
      <c r="AK585" s="26"/>
      <c r="AL585" s="26"/>
      <c r="AM585" s="26"/>
      <c r="AN585" s="26"/>
      <c r="AO585" s="26"/>
      <c r="AP585" s="26"/>
      <c r="AQ585" s="26"/>
      <c r="AR585" s="26"/>
      <c r="AS585" s="26"/>
      <c r="AT585" s="26"/>
      <c r="AU585" s="26"/>
      <c r="AV585" s="26"/>
      <c r="AW585" s="26"/>
      <c r="AX585" s="26"/>
      <c r="AY585" s="26"/>
      <c r="AZ585" s="26"/>
      <c r="BA585" s="26"/>
      <c r="BB585" s="26"/>
      <c r="BC585" s="26"/>
      <c r="BD585" s="26"/>
      <c r="BE585" s="26"/>
      <c r="BF585" s="26"/>
      <c r="BG585" s="26"/>
      <c r="BH585" s="26"/>
      <c r="BI585" s="26"/>
      <c r="BJ585" s="26"/>
      <c r="BK585" s="26"/>
      <c r="BL585" s="26"/>
      <c r="BM585" s="26"/>
      <c r="BN585" s="26"/>
      <c r="BO585" s="26"/>
      <c r="BP585" s="26"/>
      <c r="BQ585" s="26"/>
      <c r="BR585" s="26"/>
      <c r="BS585" s="26"/>
      <c r="BT585" s="26"/>
      <c r="BU585" s="26"/>
      <c r="BV585" s="26"/>
      <c r="BW585" s="26"/>
      <c r="BX585" s="26"/>
      <c r="BY585" s="26"/>
      <c r="BZ585" s="26"/>
      <c r="CA585" s="26"/>
      <c r="CB585" s="26"/>
      <c r="CC585" s="26"/>
      <c r="CD585" s="26"/>
      <c r="CE585" s="26"/>
      <c r="CF585" s="26"/>
      <c r="CG585" s="26"/>
      <c r="CH585" s="26"/>
      <c r="CI585" s="26"/>
      <c r="CJ585" s="26"/>
      <c r="CK585" s="26"/>
      <c r="CL585" s="26"/>
      <c r="CM585" s="26"/>
      <c r="CN585" s="26"/>
      <c r="CO585" s="26"/>
      <c r="CP585" s="26"/>
      <c r="CQ585" s="26"/>
      <c r="CR585" s="26"/>
      <c r="CS585" s="26"/>
      <c r="CT585" s="26"/>
      <c r="CU585" s="26"/>
      <c r="CV585" s="26"/>
      <c r="CW585" s="26"/>
      <c r="CX585" s="26"/>
      <c r="CY585" s="26"/>
      <c r="CZ585" s="26"/>
      <c r="DA585" s="26"/>
      <c r="DB585" s="26"/>
      <c r="DC585" s="26"/>
      <c r="DD585" s="26"/>
      <c r="DE585" s="26"/>
      <c r="DF585" s="26"/>
      <c r="DG585" s="26"/>
      <c r="DH585" s="26"/>
      <c r="DI585" s="26"/>
      <c r="DJ585" s="26"/>
      <c r="DK585" s="26"/>
      <c r="DL585" s="26"/>
      <c r="DM585" s="26"/>
      <c r="DN585" s="26"/>
      <c r="DO585" s="26"/>
      <c r="DP585" s="26"/>
      <c r="DQ585" s="26"/>
      <c r="DR585" s="26"/>
      <c r="DS585" s="26"/>
      <c r="DT585" s="26"/>
      <c r="DU585" s="26"/>
      <c r="DV585" s="26"/>
      <c r="DW585" s="26"/>
      <c r="DX585" s="26"/>
      <c r="DY585" s="26"/>
      <c r="DZ585" s="26"/>
      <c r="EA585" s="26"/>
      <c r="EB585" s="26"/>
      <c r="EC585" s="26"/>
      <c r="ED585" s="26"/>
      <c r="EE585" s="26"/>
      <c r="EF585" s="26"/>
      <c r="EG585" s="26"/>
      <c r="EH585" s="26"/>
      <c r="EI585" s="26"/>
      <c r="EJ585" s="26"/>
      <c r="EK585" s="26"/>
      <c r="EL585" s="26"/>
      <c r="EM585" s="26"/>
      <c r="EN585" s="26"/>
      <c r="EO585" s="26"/>
      <c r="EP585" s="26"/>
      <c r="EQ585" s="26"/>
      <c r="ER585" s="26"/>
      <c r="ES585" s="26"/>
      <c r="ET585" s="26"/>
      <c r="EU585" s="26"/>
      <c r="EV585" s="26"/>
      <c r="EW585" s="26"/>
    </row>
    <row r="586" spans="1:153" s="132" customFormat="1" ht="13.5" thickBot="1" x14ac:dyDescent="0.25">
      <c r="A586" s="123" t="s">
        <v>189</v>
      </c>
      <c r="B586" s="124"/>
      <c r="C586" s="124"/>
      <c r="D586" s="125"/>
      <c r="E586" s="125"/>
      <c r="F586" s="125"/>
      <c r="G586" s="124"/>
      <c r="H586" s="124"/>
      <c r="I586" s="124"/>
      <c r="J586" s="124"/>
      <c r="K586" s="124"/>
      <c r="L586" s="124"/>
      <c r="M586" s="124"/>
      <c r="N586" s="124"/>
      <c r="O586" s="124"/>
      <c r="P586" s="124"/>
      <c r="Q586" s="124"/>
      <c r="R586" s="126"/>
      <c r="S586" s="126"/>
      <c r="T586" s="126">
        <f>T584+T277+T123</f>
        <v>66778614764.569283</v>
      </c>
      <c r="U586" s="126">
        <f>U584+U277+U123</f>
        <v>74425577414.585617</v>
      </c>
      <c r="V586" s="124"/>
      <c r="W586" s="124"/>
      <c r="X586" s="197"/>
    </row>
    <row r="588" spans="1:153" x14ac:dyDescent="0.25">
      <c r="T588" s="158"/>
      <c r="U588" s="158"/>
    </row>
  </sheetData>
  <mergeCells count="6">
    <mergeCell ref="R8:X9"/>
    <mergeCell ref="A2:X2"/>
    <mergeCell ref="A4:M4"/>
    <mergeCell ref="A5:B5"/>
    <mergeCell ref="C5:W5"/>
    <mergeCell ref="R6:X7"/>
  </mergeCells>
  <pageMargins left="0.19685039370078741" right="0.26" top="0.47244094488188981" bottom="0.39370078740157483" header="0.31496062992125984" footer="0.31496062992125984"/>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CE588"/>
  <sheetViews>
    <sheetView topLeftCell="A7" zoomScaleNormal="100" workbookViewId="0">
      <selection activeCell="E14" sqref="E14"/>
    </sheetView>
  </sheetViews>
  <sheetFormatPr defaultRowHeight="15" x14ac:dyDescent="0.25"/>
  <cols>
    <col min="1" max="1" width="7.42578125" style="69" customWidth="1"/>
    <col min="2" max="2" width="14.28515625" style="69" customWidth="1"/>
    <col min="3" max="3" width="15.5703125" style="119" customWidth="1"/>
    <col min="4" max="4" width="25.28515625" style="40" customWidth="1"/>
    <col min="5" max="5" width="27.7109375" style="40" customWidth="1"/>
    <col min="6" max="6" width="30.7109375" style="40" customWidth="1"/>
    <col min="7" max="7" width="9.28515625" style="40" customWidth="1"/>
    <col min="8" max="8" width="10.42578125" style="40" customWidth="1"/>
    <col min="9" max="9" width="9.28515625" style="40" customWidth="1"/>
    <col min="10" max="10" width="13.5703125" style="40" customWidth="1"/>
    <col min="11" max="11" width="9.28515625" style="40" customWidth="1"/>
    <col min="12" max="12" width="19.140625" style="40" customWidth="1"/>
    <col min="13" max="13" width="11.7109375" style="40" customWidth="1"/>
    <col min="14" max="14" width="17" style="40" customWidth="1"/>
    <col min="15" max="15" width="20.140625" style="40" customWidth="1"/>
    <col min="16" max="16" width="9.28515625" style="40" bestFit="1" customWidth="1"/>
    <col min="17" max="17" width="10.85546875" style="40" customWidth="1"/>
    <col min="18" max="18" width="9.28515625" style="40" bestFit="1" customWidth="1"/>
    <col min="19" max="19" width="13" style="40" customWidth="1"/>
    <col min="20" max="20" width="17.140625" style="40" customWidth="1"/>
    <col min="21" max="21" width="16.85546875" style="40" customWidth="1"/>
    <col min="22" max="23" width="9.28515625" style="40" bestFit="1" customWidth="1"/>
    <col min="24" max="24" width="13.7109375" style="40" customWidth="1"/>
    <col min="25" max="16384" width="9.140625" style="78"/>
  </cols>
  <sheetData>
    <row r="1" spans="1:24" s="7" customFormat="1" ht="12.75" x14ac:dyDescent="0.2">
      <c r="A1" s="156"/>
      <c r="B1" s="156"/>
      <c r="C1" s="117"/>
      <c r="D1" s="3"/>
      <c r="E1" s="3"/>
      <c r="F1" s="3"/>
      <c r="G1" s="3"/>
      <c r="H1" s="3"/>
      <c r="I1" s="3"/>
      <c r="J1" s="3"/>
      <c r="K1" s="3"/>
      <c r="L1" s="3"/>
      <c r="M1" s="3"/>
      <c r="N1" s="3"/>
      <c r="O1" s="1"/>
      <c r="P1" s="1"/>
      <c r="Q1" s="3"/>
      <c r="R1" s="1"/>
      <c r="S1" s="3"/>
      <c r="T1" s="1"/>
      <c r="U1" s="6"/>
      <c r="V1" s="6"/>
      <c r="W1" s="157"/>
      <c r="X1" s="1"/>
    </row>
    <row r="2" spans="1:24" s="7" customFormat="1" ht="15.75" x14ac:dyDescent="0.25">
      <c r="A2" s="156"/>
      <c r="B2" s="154" t="s">
        <v>156</v>
      </c>
      <c r="C2" s="118"/>
      <c r="D2" s="49"/>
      <c r="E2" s="49"/>
      <c r="F2" s="49"/>
      <c r="G2" s="49"/>
      <c r="H2" s="49"/>
      <c r="I2" s="49"/>
      <c r="J2" s="49"/>
      <c r="K2" s="49"/>
      <c r="L2" s="49"/>
      <c r="M2" s="3"/>
      <c r="Q2" s="1"/>
      <c r="R2" s="1"/>
      <c r="S2" s="3"/>
      <c r="T2" s="1"/>
      <c r="U2" s="9"/>
      <c r="V2" s="9"/>
      <c r="W2" s="9"/>
      <c r="X2" s="1"/>
    </row>
    <row r="3" spans="1:24" s="7" customFormat="1" ht="12.75" x14ac:dyDescent="0.2">
      <c r="A3" s="156"/>
      <c r="B3" s="156"/>
      <c r="C3" s="117"/>
      <c r="D3" s="1"/>
      <c r="E3" s="1"/>
      <c r="F3" s="1"/>
      <c r="G3" s="1"/>
      <c r="H3" s="1"/>
      <c r="I3" s="1"/>
      <c r="J3" s="1"/>
      <c r="K3" s="1"/>
      <c r="L3" s="1"/>
      <c r="M3" s="1"/>
      <c r="N3" s="9"/>
      <c r="O3" s="1"/>
      <c r="P3" s="1"/>
      <c r="Q3" s="1"/>
      <c r="R3" s="1"/>
      <c r="S3" s="1"/>
      <c r="T3" s="1"/>
      <c r="U3" s="9"/>
      <c r="V3" s="9"/>
      <c r="W3" s="3"/>
      <c r="X3" s="3"/>
    </row>
    <row r="4" spans="1:24" s="77" customFormat="1" ht="18.75" x14ac:dyDescent="0.2">
      <c r="A4" s="155"/>
      <c r="B4" s="155"/>
      <c r="C4" s="10" t="s">
        <v>2307</v>
      </c>
      <c r="D4" s="50"/>
      <c r="E4" s="50"/>
      <c r="F4" s="50"/>
      <c r="G4" s="50"/>
      <c r="H4" s="50"/>
      <c r="I4" s="50"/>
      <c r="J4" s="50"/>
      <c r="K4" s="50"/>
      <c r="L4" s="50"/>
      <c r="M4" s="50"/>
      <c r="N4" s="50"/>
      <c r="O4" s="11"/>
      <c r="P4" s="11"/>
      <c r="Q4" s="11"/>
      <c r="R4" s="11"/>
      <c r="S4" s="11"/>
      <c r="T4" s="11"/>
      <c r="U4" s="11"/>
      <c r="V4" s="12"/>
      <c r="W4" s="11"/>
      <c r="X4" s="11"/>
    </row>
    <row r="5" spans="1:24" s="7" customFormat="1" ht="13.5" thickBot="1" x14ac:dyDescent="0.25">
      <c r="A5" s="177"/>
      <c r="B5" s="177"/>
      <c r="C5" s="117"/>
      <c r="D5" s="179"/>
      <c r="E5" s="179"/>
      <c r="F5" s="179"/>
      <c r="G5" s="179"/>
      <c r="H5" s="179"/>
      <c r="I5" s="179"/>
      <c r="J5" s="179"/>
      <c r="K5" s="179"/>
      <c r="L5" s="179"/>
      <c r="M5" s="179"/>
      <c r="N5" s="179"/>
      <c r="O5" s="179"/>
      <c r="P5" s="179"/>
      <c r="Q5" s="179"/>
      <c r="R5" s="179"/>
      <c r="S5" s="179"/>
      <c r="T5" s="179"/>
      <c r="U5" s="179"/>
      <c r="V5" s="179"/>
      <c r="W5" s="179"/>
      <c r="X5" s="1"/>
    </row>
    <row r="6" spans="1:24" s="7" customFormat="1" ht="19.5" x14ac:dyDescent="0.2">
      <c r="A6" s="156"/>
      <c r="B6" s="156"/>
      <c r="C6" s="63"/>
      <c r="D6" s="1"/>
      <c r="E6" s="1"/>
      <c r="F6" s="1"/>
      <c r="G6" s="1"/>
      <c r="H6" s="1"/>
      <c r="I6" s="1"/>
      <c r="J6" s="1"/>
      <c r="K6" s="9"/>
      <c r="L6" s="9"/>
      <c r="M6" s="9"/>
      <c r="N6" s="9"/>
      <c r="O6" s="1"/>
      <c r="Q6" s="13"/>
      <c r="R6" s="180" t="s">
        <v>2033</v>
      </c>
      <c r="S6" s="181"/>
      <c r="T6" s="181"/>
      <c r="U6" s="181"/>
      <c r="V6" s="181"/>
      <c r="W6" s="181"/>
      <c r="X6" s="182"/>
    </row>
    <row r="7" spans="1:24" s="7" customFormat="1" ht="20.25" thickBot="1" x14ac:dyDescent="0.25">
      <c r="A7" s="156"/>
      <c r="B7" s="156"/>
      <c r="C7" s="63"/>
      <c r="D7" s="1"/>
      <c r="E7" s="1"/>
      <c r="F7" s="1"/>
      <c r="G7" s="1"/>
      <c r="H7" s="1"/>
      <c r="I7" s="1"/>
      <c r="J7" s="1"/>
      <c r="K7" s="9"/>
      <c r="L7" s="9"/>
      <c r="M7" s="9"/>
      <c r="N7" s="9"/>
      <c r="O7" s="1"/>
      <c r="P7" s="13"/>
      <c r="Q7" s="13"/>
      <c r="R7" s="183"/>
      <c r="S7" s="184"/>
      <c r="T7" s="184"/>
      <c r="U7" s="184"/>
      <c r="V7" s="184"/>
      <c r="W7" s="184"/>
      <c r="X7" s="185"/>
    </row>
    <row r="8" spans="1:24" s="7" customFormat="1" ht="19.5" x14ac:dyDescent="0.2">
      <c r="A8" s="156"/>
      <c r="B8" s="14"/>
      <c r="C8" s="63"/>
      <c r="D8" s="1"/>
      <c r="E8" s="1"/>
      <c r="F8" s="1"/>
      <c r="G8" s="1"/>
      <c r="H8" s="1"/>
      <c r="I8" s="1"/>
      <c r="J8" s="1"/>
      <c r="K8" s="9"/>
      <c r="L8" s="9"/>
      <c r="M8" s="9"/>
      <c r="N8" s="9"/>
      <c r="O8" s="1"/>
      <c r="Q8" s="15"/>
      <c r="R8" s="180" t="s">
        <v>3296</v>
      </c>
      <c r="S8" s="181"/>
      <c r="T8" s="181"/>
      <c r="U8" s="181"/>
      <c r="V8" s="181"/>
      <c r="W8" s="181"/>
      <c r="X8" s="182"/>
    </row>
    <row r="9" spans="1:24" s="7" customFormat="1" ht="20.25" thickBot="1" x14ac:dyDescent="0.25">
      <c r="A9" s="156"/>
      <c r="B9" s="156"/>
      <c r="C9" s="63"/>
      <c r="D9" s="1"/>
      <c r="E9" s="1"/>
      <c r="F9" s="1"/>
      <c r="G9" s="1"/>
      <c r="H9" s="1"/>
      <c r="I9" s="1"/>
      <c r="J9" s="1"/>
      <c r="K9" s="9"/>
      <c r="L9" s="9"/>
      <c r="M9" s="9"/>
      <c r="N9" s="9"/>
      <c r="O9" s="1"/>
      <c r="P9" s="15"/>
      <c r="Q9" s="15"/>
      <c r="R9" s="183"/>
      <c r="S9" s="184"/>
      <c r="T9" s="184"/>
      <c r="U9" s="184"/>
      <c r="V9" s="184"/>
      <c r="W9" s="184"/>
      <c r="X9" s="185"/>
    </row>
    <row r="10" spans="1:24" s="7" customFormat="1" ht="13.5" thickBot="1" x14ac:dyDescent="0.25">
      <c r="A10" s="156"/>
      <c r="B10" s="156"/>
      <c r="C10" s="117"/>
      <c r="D10" s="186"/>
      <c r="E10" s="186"/>
      <c r="F10" s="186"/>
      <c r="G10" s="186"/>
      <c r="H10" s="186"/>
      <c r="I10" s="186"/>
      <c r="J10" s="186"/>
      <c r="K10" s="186"/>
      <c r="L10" s="186"/>
      <c r="M10" s="186"/>
      <c r="N10" s="186"/>
      <c r="O10" s="186"/>
      <c r="P10" s="186"/>
      <c r="Q10" s="186"/>
      <c r="R10" s="186"/>
      <c r="S10" s="186"/>
      <c r="T10" s="186"/>
      <c r="U10" s="186"/>
      <c r="V10" s="186"/>
      <c r="W10" s="186"/>
      <c r="X10" s="1"/>
    </row>
    <row r="11" spans="1:24" ht="128.25" thickBot="1" x14ac:dyDescent="0.3">
      <c r="A11" s="17" t="s">
        <v>2</v>
      </c>
      <c r="B11" s="17" t="s">
        <v>157</v>
      </c>
      <c r="C11" s="17" t="s">
        <v>158</v>
      </c>
      <c r="D11" s="17" t="s">
        <v>159</v>
      </c>
      <c r="E11" s="17" t="s">
        <v>160</v>
      </c>
      <c r="F11" s="17" t="s">
        <v>161</v>
      </c>
      <c r="G11" s="17" t="s">
        <v>162</v>
      </c>
      <c r="H11" s="17" t="s">
        <v>163</v>
      </c>
      <c r="I11" s="17" t="s">
        <v>164</v>
      </c>
      <c r="J11" s="17" t="s">
        <v>165</v>
      </c>
      <c r="K11" s="17" t="s">
        <v>166</v>
      </c>
      <c r="L11" s="17" t="s">
        <v>167</v>
      </c>
      <c r="M11" s="19" t="s">
        <v>168</v>
      </c>
      <c r="N11" s="17" t="s">
        <v>169</v>
      </c>
      <c r="O11" s="17" t="s">
        <v>2219</v>
      </c>
      <c r="P11" s="17" t="s">
        <v>170</v>
      </c>
      <c r="Q11" s="17" t="s">
        <v>171</v>
      </c>
      <c r="R11" s="17" t="s">
        <v>172</v>
      </c>
      <c r="S11" s="17" t="s">
        <v>173</v>
      </c>
      <c r="T11" s="20" t="s">
        <v>174</v>
      </c>
      <c r="U11" s="21" t="s">
        <v>175</v>
      </c>
      <c r="V11" s="17" t="s">
        <v>176</v>
      </c>
      <c r="W11" s="17" t="s">
        <v>177</v>
      </c>
      <c r="X11" s="17" t="s">
        <v>178</v>
      </c>
    </row>
    <row r="12" spans="1:24" ht="15.75" thickBot="1" x14ac:dyDescent="0.3">
      <c r="A12" s="24">
        <v>1</v>
      </c>
      <c r="B12" s="25">
        <v>2</v>
      </c>
      <c r="C12" s="25">
        <v>3</v>
      </c>
      <c r="D12" s="25">
        <v>4</v>
      </c>
      <c r="E12" s="25">
        <v>5</v>
      </c>
      <c r="F12" s="25">
        <v>6</v>
      </c>
      <c r="G12" s="25">
        <v>7</v>
      </c>
      <c r="H12" s="25">
        <v>8</v>
      </c>
      <c r="I12" s="25">
        <v>9</v>
      </c>
      <c r="J12" s="25">
        <v>10</v>
      </c>
      <c r="K12" s="25">
        <v>11</v>
      </c>
      <c r="L12" s="25">
        <v>12</v>
      </c>
      <c r="M12" s="25">
        <v>13</v>
      </c>
      <c r="N12" s="25">
        <v>14</v>
      </c>
      <c r="O12" s="25">
        <v>15</v>
      </c>
      <c r="P12" s="25">
        <v>16</v>
      </c>
      <c r="Q12" s="25">
        <v>17</v>
      </c>
      <c r="R12" s="25">
        <v>18</v>
      </c>
      <c r="S12" s="25">
        <v>19</v>
      </c>
      <c r="T12" s="25">
        <v>20</v>
      </c>
      <c r="U12" s="25">
        <v>21</v>
      </c>
      <c r="V12" s="25">
        <v>22</v>
      </c>
      <c r="W12" s="25">
        <v>23</v>
      </c>
      <c r="X12" s="187">
        <v>24</v>
      </c>
    </row>
    <row r="13" spans="1:24" x14ac:dyDescent="0.25">
      <c r="A13" s="115" t="s">
        <v>179</v>
      </c>
      <c r="B13" s="116"/>
      <c r="C13" s="51"/>
      <c r="D13" s="51"/>
      <c r="E13" s="51"/>
      <c r="F13" s="51"/>
      <c r="G13" s="51"/>
      <c r="H13" s="51"/>
      <c r="I13" s="51"/>
      <c r="J13" s="51"/>
      <c r="K13" s="51"/>
      <c r="L13" s="51"/>
      <c r="M13" s="51"/>
      <c r="N13" s="51"/>
      <c r="O13" s="51"/>
      <c r="P13" s="51"/>
      <c r="Q13" s="51"/>
      <c r="R13" s="51"/>
      <c r="S13" s="51"/>
      <c r="T13" s="51"/>
      <c r="U13" s="51"/>
      <c r="V13" s="52"/>
      <c r="W13" s="53"/>
      <c r="X13" s="222"/>
    </row>
    <row r="14" spans="1:24" s="101" customFormat="1" ht="89.25" x14ac:dyDescent="0.2">
      <c r="A14" s="120" t="s">
        <v>27</v>
      </c>
      <c r="B14" s="32" t="s">
        <v>180</v>
      </c>
      <c r="C14" s="33" t="s">
        <v>47</v>
      </c>
      <c r="D14" s="149" t="s">
        <v>181</v>
      </c>
      <c r="E14" s="33" t="s">
        <v>182</v>
      </c>
      <c r="F14" s="33" t="s">
        <v>1765</v>
      </c>
      <c r="G14" s="32" t="s">
        <v>1419</v>
      </c>
      <c r="H14" s="34">
        <v>0</v>
      </c>
      <c r="I14" s="32">
        <v>710000000</v>
      </c>
      <c r="J14" s="32" t="s">
        <v>1187</v>
      </c>
      <c r="K14" s="32" t="s">
        <v>1434</v>
      </c>
      <c r="L14" s="32" t="s">
        <v>1190</v>
      </c>
      <c r="M14" s="32" t="s">
        <v>35</v>
      </c>
      <c r="N14" s="32" t="s">
        <v>1451</v>
      </c>
      <c r="O14" s="35" t="s">
        <v>2789</v>
      </c>
      <c r="P14" s="32">
        <v>113</v>
      </c>
      <c r="Q14" s="32" t="s">
        <v>1221</v>
      </c>
      <c r="R14" s="36">
        <v>399</v>
      </c>
      <c r="S14" s="36">
        <v>1457450.77</v>
      </c>
      <c r="T14" s="36">
        <v>0</v>
      </c>
      <c r="U14" s="36">
        <v>0</v>
      </c>
      <c r="V14" s="35" t="s">
        <v>1550</v>
      </c>
      <c r="W14" s="32">
        <v>2016</v>
      </c>
      <c r="X14" s="192" t="s">
        <v>2790</v>
      </c>
    </row>
    <row r="15" spans="1:24" s="101" customFormat="1" ht="89.25" x14ac:dyDescent="0.2">
      <c r="A15" s="120" t="s">
        <v>2714</v>
      </c>
      <c r="B15" s="32" t="s">
        <v>180</v>
      </c>
      <c r="C15" s="33" t="s">
        <v>47</v>
      </c>
      <c r="D15" s="149" t="s">
        <v>181</v>
      </c>
      <c r="E15" s="33" t="s">
        <v>182</v>
      </c>
      <c r="F15" s="33" t="s">
        <v>1765</v>
      </c>
      <c r="G15" s="32" t="s">
        <v>2222</v>
      </c>
      <c r="H15" s="34">
        <v>0</v>
      </c>
      <c r="I15" s="32">
        <v>710000000</v>
      </c>
      <c r="J15" s="32" t="s">
        <v>1187</v>
      </c>
      <c r="K15" s="44" t="s">
        <v>1436</v>
      </c>
      <c r="L15" s="32" t="s">
        <v>1190</v>
      </c>
      <c r="M15" s="32" t="s">
        <v>35</v>
      </c>
      <c r="N15" s="32" t="s">
        <v>1451</v>
      </c>
      <c r="O15" s="35" t="s">
        <v>2789</v>
      </c>
      <c r="P15" s="32">
        <v>113</v>
      </c>
      <c r="Q15" s="32" t="s">
        <v>1221</v>
      </c>
      <c r="R15" s="36">
        <v>399</v>
      </c>
      <c r="S15" s="36">
        <v>1457450.77</v>
      </c>
      <c r="T15" s="36">
        <v>581522857.23000002</v>
      </c>
      <c r="U15" s="36">
        <v>651305600.0976001</v>
      </c>
      <c r="V15" s="35"/>
      <c r="W15" s="32">
        <v>2016</v>
      </c>
      <c r="X15" s="72" t="s">
        <v>2715</v>
      </c>
    </row>
    <row r="16" spans="1:24" s="73" customFormat="1" ht="71.25" customHeight="1" x14ac:dyDescent="0.25">
      <c r="A16" s="120" t="s">
        <v>39</v>
      </c>
      <c r="B16" s="32" t="s">
        <v>180</v>
      </c>
      <c r="C16" s="98" t="s">
        <v>257</v>
      </c>
      <c r="D16" s="33" t="s">
        <v>258</v>
      </c>
      <c r="E16" s="33" t="s">
        <v>1766</v>
      </c>
      <c r="F16" s="33" t="s">
        <v>1767</v>
      </c>
      <c r="G16" s="32" t="s">
        <v>2222</v>
      </c>
      <c r="H16" s="43">
        <v>90</v>
      </c>
      <c r="I16" s="32">
        <v>710000000</v>
      </c>
      <c r="J16" s="32" t="s">
        <v>1187</v>
      </c>
      <c r="K16" s="75" t="s">
        <v>1421</v>
      </c>
      <c r="L16" s="32" t="s">
        <v>1187</v>
      </c>
      <c r="M16" s="32" t="s">
        <v>35</v>
      </c>
      <c r="N16" s="32" t="s">
        <v>1440</v>
      </c>
      <c r="O16" s="35" t="s">
        <v>2267</v>
      </c>
      <c r="P16" s="32">
        <v>796</v>
      </c>
      <c r="Q16" s="32" t="s">
        <v>1227</v>
      </c>
      <c r="R16" s="36">
        <v>51</v>
      </c>
      <c r="S16" s="36">
        <v>1586000</v>
      </c>
      <c r="T16" s="36">
        <v>80886000</v>
      </c>
      <c r="U16" s="36">
        <v>90592320.000000015</v>
      </c>
      <c r="V16" s="32"/>
      <c r="W16" s="32">
        <v>2016</v>
      </c>
      <c r="X16" s="189"/>
    </row>
    <row r="17" spans="1:24" s="26" customFormat="1" ht="127.5" x14ac:dyDescent="0.25">
      <c r="A17" s="120" t="s">
        <v>43</v>
      </c>
      <c r="B17" s="32" t="s">
        <v>180</v>
      </c>
      <c r="C17" s="107" t="s">
        <v>1235</v>
      </c>
      <c r="D17" s="33" t="s">
        <v>1319</v>
      </c>
      <c r="E17" s="33" t="s">
        <v>1320</v>
      </c>
      <c r="F17" s="33" t="s">
        <v>1321</v>
      </c>
      <c r="G17" s="32" t="s">
        <v>2222</v>
      </c>
      <c r="H17" s="34">
        <v>0</v>
      </c>
      <c r="I17" s="32">
        <v>710000000</v>
      </c>
      <c r="J17" s="32" t="s">
        <v>1187</v>
      </c>
      <c r="K17" s="32" t="s">
        <v>1430</v>
      </c>
      <c r="L17" s="32" t="s">
        <v>1187</v>
      </c>
      <c r="M17" s="32" t="s">
        <v>35</v>
      </c>
      <c r="N17" s="75" t="s">
        <v>1429</v>
      </c>
      <c r="O17" s="35" t="s">
        <v>2268</v>
      </c>
      <c r="P17" s="32">
        <v>796</v>
      </c>
      <c r="Q17" s="32" t="s">
        <v>1227</v>
      </c>
      <c r="R17" s="36">
        <v>35</v>
      </c>
      <c r="S17" s="36">
        <v>88979.5</v>
      </c>
      <c r="T17" s="36">
        <v>0</v>
      </c>
      <c r="U17" s="48">
        <v>0</v>
      </c>
      <c r="V17" s="32"/>
      <c r="W17" s="32">
        <v>2016</v>
      </c>
      <c r="X17" s="190" t="s">
        <v>2791</v>
      </c>
    </row>
    <row r="18" spans="1:24" s="26" customFormat="1" ht="229.5" x14ac:dyDescent="0.25">
      <c r="A18" s="120" t="s">
        <v>609</v>
      </c>
      <c r="B18" s="32" t="s">
        <v>180</v>
      </c>
      <c r="C18" s="107" t="s">
        <v>1239</v>
      </c>
      <c r="D18" s="33" t="s">
        <v>1319</v>
      </c>
      <c r="E18" s="33" t="s">
        <v>1322</v>
      </c>
      <c r="F18" s="33" t="s">
        <v>1323</v>
      </c>
      <c r="G18" s="32" t="s">
        <v>2222</v>
      </c>
      <c r="H18" s="34">
        <v>0</v>
      </c>
      <c r="I18" s="32">
        <v>710000000</v>
      </c>
      <c r="J18" s="32" t="s">
        <v>1187</v>
      </c>
      <c r="K18" s="32" t="s">
        <v>1430</v>
      </c>
      <c r="L18" s="32" t="s">
        <v>1187</v>
      </c>
      <c r="M18" s="32" t="s">
        <v>35</v>
      </c>
      <c r="N18" s="75" t="s">
        <v>1429</v>
      </c>
      <c r="O18" s="35" t="s">
        <v>2268</v>
      </c>
      <c r="P18" s="32">
        <v>796</v>
      </c>
      <c r="Q18" s="32" t="s">
        <v>1227</v>
      </c>
      <c r="R18" s="36">
        <v>1</v>
      </c>
      <c r="S18" s="36">
        <v>2678571.5</v>
      </c>
      <c r="T18" s="36">
        <v>0</v>
      </c>
      <c r="U18" s="48">
        <v>0</v>
      </c>
      <c r="V18" s="32"/>
      <c r="W18" s="32">
        <v>2016</v>
      </c>
      <c r="X18" s="190" t="s">
        <v>2791</v>
      </c>
    </row>
    <row r="19" spans="1:24" s="26" customFormat="1" ht="89.25" x14ac:dyDescent="0.25">
      <c r="A19" s="120" t="s">
        <v>610</v>
      </c>
      <c r="B19" s="32" t="s">
        <v>180</v>
      </c>
      <c r="C19" s="107" t="s">
        <v>1242</v>
      </c>
      <c r="D19" s="33" t="s">
        <v>1324</v>
      </c>
      <c r="E19" s="33" t="s">
        <v>1325</v>
      </c>
      <c r="F19" s="33" t="s">
        <v>1326</v>
      </c>
      <c r="G19" s="32" t="s">
        <v>2222</v>
      </c>
      <c r="H19" s="34">
        <v>0</v>
      </c>
      <c r="I19" s="32">
        <v>710000000</v>
      </c>
      <c r="J19" s="32" t="s">
        <v>1187</v>
      </c>
      <c r="K19" s="76" t="s">
        <v>1422</v>
      </c>
      <c r="L19" s="32" t="s">
        <v>1187</v>
      </c>
      <c r="M19" s="32" t="s">
        <v>35</v>
      </c>
      <c r="N19" s="41" t="s">
        <v>1464</v>
      </c>
      <c r="O19" s="35" t="s">
        <v>2268</v>
      </c>
      <c r="P19" s="32">
        <v>796</v>
      </c>
      <c r="Q19" s="32" t="s">
        <v>1227</v>
      </c>
      <c r="R19" s="36">
        <v>50</v>
      </c>
      <c r="S19" s="36">
        <v>167857.5</v>
      </c>
      <c r="T19" s="36">
        <v>0</v>
      </c>
      <c r="U19" s="48">
        <v>0</v>
      </c>
      <c r="V19" s="32"/>
      <c r="W19" s="32">
        <v>2016</v>
      </c>
      <c r="X19" s="190" t="s">
        <v>2791</v>
      </c>
    </row>
    <row r="20" spans="1:24" s="26" customFormat="1" ht="89.25" x14ac:dyDescent="0.25">
      <c r="A20" s="120" t="s">
        <v>611</v>
      </c>
      <c r="B20" s="32" t="s">
        <v>180</v>
      </c>
      <c r="C20" s="107" t="s">
        <v>1244</v>
      </c>
      <c r="D20" s="33" t="s">
        <v>1343</v>
      </c>
      <c r="E20" s="33" t="s">
        <v>1327</v>
      </c>
      <c r="F20" s="33" t="s">
        <v>1246</v>
      </c>
      <c r="G20" s="32" t="s">
        <v>2222</v>
      </c>
      <c r="H20" s="34">
        <v>0</v>
      </c>
      <c r="I20" s="32">
        <v>710000000</v>
      </c>
      <c r="J20" s="32" t="s">
        <v>1187</v>
      </c>
      <c r="K20" s="76" t="s">
        <v>1422</v>
      </c>
      <c r="L20" s="32" t="s">
        <v>1187</v>
      </c>
      <c r="M20" s="32" t="s">
        <v>35</v>
      </c>
      <c r="N20" s="41" t="s">
        <v>1464</v>
      </c>
      <c r="O20" s="35" t="s">
        <v>2268</v>
      </c>
      <c r="P20" s="32">
        <v>796</v>
      </c>
      <c r="Q20" s="32" t="s">
        <v>1227</v>
      </c>
      <c r="R20" s="36">
        <v>50</v>
      </c>
      <c r="S20" s="36">
        <v>53571.5</v>
      </c>
      <c r="T20" s="36">
        <v>0</v>
      </c>
      <c r="U20" s="48">
        <v>0</v>
      </c>
      <c r="V20" s="32"/>
      <c r="W20" s="32">
        <v>2016</v>
      </c>
      <c r="X20" s="190" t="s">
        <v>2791</v>
      </c>
    </row>
    <row r="21" spans="1:24" s="26" customFormat="1" ht="127.5" x14ac:dyDescent="0.25">
      <c r="A21" s="120" t="s">
        <v>612</v>
      </c>
      <c r="B21" s="32" t="s">
        <v>180</v>
      </c>
      <c r="C21" s="107" t="s">
        <v>1247</v>
      </c>
      <c r="D21" s="33" t="s">
        <v>1328</v>
      </c>
      <c r="E21" s="33" t="s">
        <v>1329</v>
      </c>
      <c r="F21" s="33" t="s">
        <v>1330</v>
      </c>
      <c r="G21" s="32" t="s">
        <v>2222</v>
      </c>
      <c r="H21" s="34">
        <v>0</v>
      </c>
      <c r="I21" s="32">
        <v>710000000</v>
      </c>
      <c r="J21" s="32" t="s">
        <v>1187</v>
      </c>
      <c r="K21" s="76" t="s">
        <v>1422</v>
      </c>
      <c r="L21" s="32" t="s">
        <v>1187</v>
      </c>
      <c r="M21" s="32" t="s">
        <v>35</v>
      </c>
      <c r="N21" s="41" t="s">
        <v>1464</v>
      </c>
      <c r="O21" s="35" t="s">
        <v>2268</v>
      </c>
      <c r="P21" s="32">
        <v>796</v>
      </c>
      <c r="Q21" s="32" t="s">
        <v>1227</v>
      </c>
      <c r="R21" s="36">
        <v>55</v>
      </c>
      <c r="S21" s="36">
        <v>35681.5</v>
      </c>
      <c r="T21" s="36">
        <v>0</v>
      </c>
      <c r="U21" s="48">
        <v>0</v>
      </c>
      <c r="V21" s="32"/>
      <c r="W21" s="32">
        <v>2016</v>
      </c>
      <c r="X21" s="190" t="s">
        <v>2791</v>
      </c>
    </row>
    <row r="22" spans="1:24" s="26" customFormat="1" ht="89.25" x14ac:dyDescent="0.25">
      <c r="A22" s="120" t="s">
        <v>613</v>
      </c>
      <c r="B22" s="32" t="s">
        <v>180</v>
      </c>
      <c r="C22" s="107" t="s">
        <v>1251</v>
      </c>
      <c r="D22" s="33" t="s">
        <v>1252</v>
      </c>
      <c r="E22" s="33" t="s">
        <v>1331</v>
      </c>
      <c r="F22" s="33" t="s">
        <v>1254</v>
      </c>
      <c r="G22" s="32" t="s">
        <v>2222</v>
      </c>
      <c r="H22" s="34">
        <v>0</v>
      </c>
      <c r="I22" s="32">
        <v>710000000</v>
      </c>
      <c r="J22" s="32" t="s">
        <v>1187</v>
      </c>
      <c r="K22" s="32" t="s">
        <v>1443</v>
      </c>
      <c r="L22" s="32" t="s">
        <v>1187</v>
      </c>
      <c r="M22" s="32" t="s">
        <v>35</v>
      </c>
      <c r="N22" s="32" t="s">
        <v>1436</v>
      </c>
      <c r="O22" s="35" t="s">
        <v>2792</v>
      </c>
      <c r="P22" s="32">
        <v>796</v>
      </c>
      <c r="Q22" s="32" t="s">
        <v>1227</v>
      </c>
      <c r="R22" s="36">
        <v>10</v>
      </c>
      <c r="S22" s="36">
        <v>434483</v>
      </c>
      <c r="T22" s="36">
        <v>0</v>
      </c>
      <c r="U22" s="48">
        <v>0</v>
      </c>
      <c r="V22" s="32"/>
      <c r="W22" s="32">
        <v>2016</v>
      </c>
      <c r="X22" s="192" t="s">
        <v>2790</v>
      </c>
    </row>
    <row r="23" spans="1:24" s="144" customFormat="1" ht="89.25" x14ac:dyDescent="0.2">
      <c r="A23" s="120" t="s">
        <v>2717</v>
      </c>
      <c r="B23" s="32" t="s">
        <v>180</v>
      </c>
      <c r="C23" s="107" t="s">
        <v>2718</v>
      </c>
      <c r="D23" s="33" t="s">
        <v>1252</v>
      </c>
      <c r="E23" s="33" t="s">
        <v>2856</v>
      </c>
      <c r="F23" s="33" t="s">
        <v>2855</v>
      </c>
      <c r="G23" s="32" t="s">
        <v>2222</v>
      </c>
      <c r="H23" s="34">
        <v>0</v>
      </c>
      <c r="I23" s="32">
        <v>710000000</v>
      </c>
      <c r="J23" s="32" t="s">
        <v>1187</v>
      </c>
      <c r="K23" s="32" t="s">
        <v>1434</v>
      </c>
      <c r="L23" s="32" t="s">
        <v>1187</v>
      </c>
      <c r="M23" s="32" t="s">
        <v>35</v>
      </c>
      <c r="N23" s="32" t="s">
        <v>1423</v>
      </c>
      <c r="O23" s="35" t="s">
        <v>2792</v>
      </c>
      <c r="P23" s="32">
        <v>796</v>
      </c>
      <c r="Q23" s="32" t="s">
        <v>1227</v>
      </c>
      <c r="R23" s="36">
        <v>26</v>
      </c>
      <c r="S23" s="36">
        <v>607545.54</v>
      </c>
      <c r="T23" s="36">
        <v>0</v>
      </c>
      <c r="U23" s="36">
        <v>0</v>
      </c>
      <c r="V23" s="32"/>
      <c r="W23" s="32">
        <v>2016</v>
      </c>
      <c r="X23" s="72" t="s">
        <v>3050</v>
      </c>
    </row>
    <row r="24" spans="1:24" s="144" customFormat="1" ht="89.25" x14ac:dyDescent="0.2">
      <c r="A24" s="120" t="s">
        <v>2863</v>
      </c>
      <c r="B24" s="32" t="s">
        <v>180</v>
      </c>
      <c r="C24" s="107" t="s">
        <v>2718</v>
      </c>
      <c r="D24" s="33" t="s">
        <v>1252</v>
      </c>
      <c r="E24" s="33" t="s">
        <v>2856</v>
      </c>
      <c r="F24" s="33" t="s">
        <v>2855</v>
      </c>
      <c r="G24" s="32" t="s">
        <v>2222</v>
      </c>
      <c r="H24" s="34">
        <v>0</v>
      </c>
      <c r="I24" s="32">
        <v>710000000</v>
      </c>
      <c r="J24" s="32" t="s">
        <v>1187</v>
      </c>
      <c r="K24" s="32" t="s">
        <v>1422</v>
      </c>
      <c r="L24" s="32" t="s">
        <v>1187</v>
      </c>
      <c r="M24" s="32" t="s">
        <v>35</v>
      </c>
      <c r="N24" s="32" t="s">
        <v>1464</v>
      </c>
      <c r="O24" s="35" t="s">
        <v>2792</v>
      </c>
      <c r="P24" s="32">
        <v>796</v>
      </c>
      <c r="Q24" s="32" t="s">
        <v>1227</v>
      </c>
      <c r="R24" s="36">
        <v>26</v>
      </c>
      <c r="S24" s="36">
        <v>607545.54</v>
      </c>
      <c r="T24" s="36">
        <f>R24*S24</f>
        <v>15796184.040000001</v>
      </c>
      <c r="U24" s="36">
        <f>T24*1.12</f>
        <v>17691726.124800004</v>
      </c>
      <c r="V24" s="32"/>
      <c r="W24" s="32">
        <v>2016</v>
      </c>
      <c r="X24" s="72" t="s">
        <v>2864</v>
      </c>
    </row>
    <row r="25" spans="1:24" s="26" customFormat="1" ht="114.75" x14ac:dyDescent="0.25">
      <c r="A25" s="120" t="s">
        <v>614</v>
      </c>
      <c r="B25" s="32" t="s">
        <v>180</v>
      </c>
      <c r="C25" s="107" t="s">
        <v>1255</v>
      </c>
      <c r="D25" s="33" t="s">
        <v>1332</v>
      </c>
      <c r="E25" s="33" t="s">
        <v>1333</v>
      </c>
      <c r="F25" s="33" t="s">
        <v>1334</v>
      </c>
      <c r="G25" s="32" t="s">
        <v>2222</v>
      </c>
      <c r="H25" s="34">
        <v>0</v>
      </c>
      <c r="I25" s="32">
        <v>710000000</v>
      </c>
      <c r="J25" s="32" t="s">
        <v>1187</v>
      </c>
      <c r="K25" s="32" t="s">
        <v>1439</v>
      </c>
      <c r="L25" s="32" t="s">
        <v>1187</v>
      </c>
      <c r="M25" s="32" t="s">
        <v>35</v>
      </c>
      <c r="N25" s="32" t="s">
        <v>1438</v>
      </c>
      <c r="O25" s="35" t="s">
        <v>2268</v>
      </c>
      <c r="P25" s="32">
        <v>796</v>
      </c>
      <c r="Q25" s="32" t="s">
        <v>1227</v>
      </c>
      <c r="R25" s="36">
        <v>1</v>
      </c>
      <c r="S25" s="36">
        <v>2896429.5</v>
      </c>
      <c r="T25" s="36">
        <v>0</v>
      </c>
      <c r="U25" s="48">
        <v>0</v>
      </c>
      <c r="V25" s="32"/>
      <c r="W25" s="32">
        <v>2016</v>
      </c>
      <c r="X25" s="190" t="s">
        <v>2791</v>
      </c>
    </row>
    <row r="26" spans="1:24" s="26" customFormat="1" ht="204" x14ac:dyDescent="0.25">
      <c r="A26" s="120" t="s">
        <v>615</v>
      </c>
      <c r="B26" s="32" t="s">
        <v>180</v>
      </c>
      <c r="C26" s="107" t="s">
        <v>1259</v>
      </c>
      <c r="D26" s="33" t="s">
        <v>1260</v>
      </c>
      <c r="E26" s="33" t="s">
        <v>1335</v>
      </c>
      <c r="F26" s="33" t="s">
        <v>1336</v>
      </c>
      <c r="G26" s="32" t="s">
        <v>2222</v>
      </c>
      <c r="H26" s="34">
        <v>0</v>
      </c>
      <c r="I26" s="32">
        <v>710000000</v>
      </c>
      <c r="J26" s="32" t="s">
        <v>1187</v>
      </c>
      <c r="K26" s="32" t="s">
        <v>1434</v>
      </c>
      <c r="L26" s="32" t="s">
        <v>1187</v>
      </c>
      <c r="M26" s="32" t="s">
        <v>35</v>
      </c>
      <c r="N26" s="32" t="s">
        <v>1423</v>
      </c>
      <c r="O26" s="35" t="s">
        <v>2268</v>
      </c>
      <c r="P26" s="32">
        <v>796</v>
      </c>
      <c r="Q26" s="32" t="s">
        <v>1227</v>
      </c>
      <c r="R26" s="36">
        <v>4</v>
      </c>
      <c r="S26" s="36">
        <v>1810267.5</v>
      </c>
      <c r="T26" s="36">
        <v>0</v>
      </c>
      <c r="U26" s="48">
        <v>0</v>
      </c>
      <c r="V26" s="32"/>
      <c r="W26" s="32">
        <v>2016</v>
      </c>
      <c r="X26" s="190" t="s">
        <v>2791</v>
      </c>
    </row>
    <row r="27" spans="1:24" s="22" customFormat="1" ht="89.25" x14ac:dyDescent="0.25">
      <c r="A27" s="120" t="s">
        <v>616</v>
      </c>
      <c r="B27" s="32" t="s">
        <v>180</v>
      </c>
      <c r="C27" s="107" t="s">
        <v>1263</v>
      </c>
      <c r="D27" s="33" t="s">
        <v>1337</v>
      </c>
      <c r="E27" s="33" t="s">
        <v>1338</v>
      </c>
      <c r="F27" s="33" t="s">
        <v>1339</v>
      </c>
      <c r="G27" s="32" t="s">
        <v>2222</v>
      </c>
      <c r="H27" s="34">
        <v>0</v>
      </c>
      <c r="I27" s="32">
        <v>710000000</v>
      </c>
      <c r="J27" s="32" t="s">
        <v>1187</v>
      </c>
      <c r="K27" s="32" t="s">
        <v>1434</v>
      </c>
      <c r="L27" s="32" t="s">
        <v>1187</v>
      </c>
      <c r="M27" s="32" t="s">
        <v>35</v>
      </c>
      <c r="N27" s="32" t="s">
        <v>1452</v>
      </c>
      <c r="O27" s="35" t="s">
        <v>2268</v>
      </c>
      <c r="P27" s="32">
        <v>839</v>
      </c>
      <c r="Q27" s="44" t="s">
        <v>1223</v>
      </c>
      <c r="R27" s="36">
        <v>1</v>
      </c>
      <c r="S27" s="36">
        <v>115857142.86</v>
      </c>
      <c r="T27" s="36">
        <v>0</v>
      </c>
      <c r="U27" s="48">
        <v>0</v>
      </c>
      <c r="V27" s="32"/>
      <c r="W27" s="32">
        <v>2016</v>
      </c>
      <c r="X27" s="192" t="s">
        <v>2790</v>
      </c>
    </row>
    <row r="28" spans="1:24" s="22" customFormat="1" ht="409.5" x14ac:dyDescent="0.25">
      <c r="A28" s="120" t="s">
        <v>2719</v>
      </c>
      <c r="B28" s="32" t="s">
        <v>180</v>
      </c>
      <c r="C28" s="93" t="s">
        <v>2720</v>
      </c>
      <c r="D28" s="33" t="s">
        <v>1337</v>
      </c>
      <c r="E28" s="33" t="s">
        <v>2793</v>
      </c>
      <c r="F28" s="33" t="s">
        <v>2794</v>
      </c>
      <c r="G28" s="32" t="s">
        <v>2222</v>
      </c>
      <c r="H28" s="34">
        <v>0</v>
      </c>
      <c r="I28" s="32">
        <v>710000000</v>
      </c>
      <c r="J28" s="32" t="s">
        <v>1187</v>
      </c>
      <c r="K28" s="32" t="s">
        <v>1436</v>
      </c>
      <c r="L28" s="32" t="s">
        <v>1187</v>
      </c>
      <c r="M28" s="32" t="s">
        <v>35</v>
      </c>
      <c r="N28" s="32" t="s">
        <v>2795</v>
      </c>
      <c r="O28" s="35" t="s">
        <v>2268</v>
      </c>
      <c r="P28" s="32">
        <v>839</v>
      </c>
      <c r="Q28" s="44" t="s">
        <v>1223</v>
      </c>
      <c r="R28" s="36">
        <v>1</v>
      </c>
      <c r="S28" s="36">
        <v>115857142.86</v>
      </c>
      <c r="T28" s="36">
        <v>115857142.86</v>
      </c>
      <c r="U28" s="36">
        <v>129760000.00320001</v>
      </c>
      <c r="V28" s="32"/>
      <c r="W28" s="32">
        <v>2016</v>
      </c>
      <c r="X28" s="190" t="s">
        <v>2723</v>
      </c>
    </row>
    <row r="29" spans="1:24" s="22" customFormat="1" ht="89.25" x14ac:dyDescent="0.25">
      <c r="A29" s="120" t="s">
        <v>617</v>
      </c>
      <c r="B29" s="32" t="s">
        <v>180</v>
      </c>
      <c r="C29" s="33" t="s">
        <v>360</v>
      </c>
      <c r="D29" s="33" t="s">
        <v>779</v>
      </c>
      <c r="E29" s="33" t="s">
        <v>1499</v>
      </c>
      <c r="F29" s="33" t="s">
        <v>780</v>
      </c>
      <c r="G29" s="32" t="s">
        <v>2223</v>
      </c>
      <c r="H29" s="34">
        <v>0</v>
      </c>
      <c r="I29" s="32">
        <v>710000000</v>
      </c>
      <c r="J29" s="32" t="s">
        <v>1187</v>
      </c>
      <c r="K29" s="32" t="s">
        <v>1434</v>
      </c>
      <c r="L29" s="32" t="s">
        <v>1187</v>
      </c>
      <c r="M29" s="32" t="s">
        <v>35</v>
      </c>
      <c r="N29" s="32" t="s">
        <v>1451</v>
      </c>
      <c r="O29" s="35" t="s">
        <v>2268</v>
      </c>
      <c r="P29" s="32">
        <v>796</v>
      </c>
      <c r="Q29" s="32" t="s">
        <v>1227</v>
      </c>
      <c r="R29" s="36">
        <v>1500</v>
      </c>
      <c r="S29" s="36">
        <v>30</v>
      </c>
      <c r="T29" s="48">
        <v>45000</v>
      </c>
      <c r="U29" s="48">
        <v>50400.000000000007</v>
      </c>
      <c r="V29" s="32"/>
      <c r="W29" s="37">
        <v>2016</v>
      </c>
      <c r="X29" s="200"/>
    </row>
    <row r="30" spans="1:24" s="22" customFormat="1" ht="89.25" x14ac:dyDescent="0.25">
      <c r="A30" s="120" t="s">
        <v>618</v>
      </c>
      <c r="B30" s="32" t="s">
        <v>180</v>
      </c>
      <c r="C30" s="33" t="s">
        <v>363</v>
      </c>
      <c r="D30" s="33" t="s">
        <v>779</v>
      </c>
      <c r="E30" s="33" t="s">
        <v>1500</v>
      </c>
      <c r="F30" s="33" t="s">
        <v>781</v>
      </c>
      <c r="G30" s="32" t="s">
        <v>2223</v>
      </c>
      <c r="H30" s="34">
        <v>0</v>
      </c>
      <c r="I30" s="32">
        <v>710000000</v>
      </c>
      <c r="J30" s="32" t="s">
        <v>1187</v>
      </c>
      <c r="K30" s="32" t="s">
        <v>1434</v>
      </c>
      <c r="L30" s="32" t="s">
        <v>1187</v>
      </c>
      <c r="M30" s="32" t="s">
        <v>35</v>
      </c>
      <c r="N30" s="32" t="s">
        <v>1451</v>
      </c>
      <c r="O30" s="35" t="s">
        <v>2268</v>
      </c>
      <c r="P30" s="32">
        <v>796</v>
      </c>
      <c r="Q30" s="32" t="s">
        <v>1227</v>
      </c>
      <c r="R30" s="36">
        <v>1500</v>
      </c>
      <c r="S30" s="36">
        <v>20.5</v>
      </c>
      <c r="T30" s="48">
        <v>30750</v>
      </c>
      <c r="U30" s="48">
        <v>34440</v>
      </c>
      <c r="V30" s="32"/>
      <c r="W30" s="37">
        <v>2016</v>
      </c>
      <c r="X30" s="191"/>
    </row>
    <row r="31" spans="1:24" s="22" customFormat="1" ht="89.25" x14ac:dyDescent="0.25">
      <c r="A31" s="120" t="s">
        <v>619</v>
      </c>
      <c r="B31" s="32" t="s">
        <v>180</v>
      </c>
      <c r="C31" s="33" t="s">
        <v>365</v>
      </c>
      <c r="D31" s="33" t="s">
        <v>779</v>
      </c>
      <c r="E31" s="33" t="s">
        <v>1501</v>
      </c>
      <c r="F31" s="33" t="s">
        <v>782</v>
      </c>
      <c r="G31" s="32" t="s">
        <v>2223</v>
      </c>
      <c r="H31" s="34">
        <v>0</v>
      </c>
      <c r="I31" s="32">
        <v>710000000</v>
      </c>
      <c r="J31" s="32" t="s">
        <v>1187</v>
      </c>
      <c r="K31" s="32" t="s">
        <v>1434</v>
      </c>
      <c r="L31" s="32" t="s">
        <v>1187</v>
      </c>
      <c r="M31" s="32" t="s">
        <v>35</v>
      </c>
      <c r="N31" s="32" t="s">
        <v>1451</v>
      </c>
      <c r="O31" s="35" t="s">
        <v>2268</v>
      </c>
      <c r="P31" s="32">
        <v>796</v>
      </c>
      <c r="Q31" s="32" t="s">
        <v>1227</v>
      </c>
      <c r="R31" s="36">
        <v>1500</v>
      </c>
      <c r="S31" s="36">
        <v>16.5</v>
      </c>
      <c r="T31" s="48">
        <v>24750</v>
      </c>
      <c r="U31" s="48">
        <v>27720.000000000004</v>
      </c>
      <c r="V31" s="32"/>
      <c r="W31" s="37">
        <v>2016</v>
      </c>
      <c r="X31" s="191"/>
    </row>
    <row r="32" spans="1:24" s="22" customFormat="1" ht="89.25" x14ac:dyDescent="0.25">
      <c r="A32" s="120" t="s">
        <v>620</v>
      </c>
      <c r="B32" s="32" t="s">
        <v>180</v>
      </c>
      <c r="C32" s="33" t="s">
        <v>367</v>
      </c>
      <c r="D32" s="33" t="s">
        <v>779</v>
      </c>
      <c r="E32" s="33" t="s">
        <v>783</v>
      </c>
      <c r="F32" s="33" t="s">
        <v>783</v>
      </c>
      <c r="G32" s="32" t="s">
        <v>2223</v>
      </c>
      <c r="H32" s="34">
        <v>0</v>
      </c>
      <c r="I32" s="32">
        <v>710000000</v>
      </c>
      <c r="J32" s="32" t="s">
        <v>1187</v>
      </c>
      <c r="K32" s="32" t="s">
        <v>1434</v>
      </c>
      <c r="L32" s="32" t="s">
        <v>1187</v>
      </c>
      <c r="M32" s="32" t="s">
        <v>35</v>
      </c>
      <c r="N32" s="32" t="s">
        <v>1451</v>
      </c>
      <c r="O32" s="35" t="s">
        <v>2268</v>
      </c>
      <c r="P32" s="32">
        <v>796</v>
      </c>
      <c r="Q32" s="32" t="s">
        <v>1227</v>
      </c>
      <c r="R32" s="36">
        <v>1507</v>
      </c>
      <c r="S32" s="36">
        <v>53</v>
      </c>
      <c r="T32" s="48">
        <v>79871</v>
      </c>
      <c r="U32" s="48">
        <v>89455.52</v>
      </c>
      <c r="V32" s="32"/>
      <c r="W32" s="37">
        <v>2016</v>
      </c>
      <c r="X32" s="191"/>
    </row>
    <row r="33" spans="1:24" s="22" customFormat="1" ht="89.25" x14ac:dyDescent="0.25">
      <c r="A33" s="120" t="s">
        <v>621</v>
      </c>
      <c r="B33" s="32" t="s">
        <v>180</v>
      </c>
      <c r="C33" s="33" t="s">
        <v>369</v>
      </c>
      <c r="D33" s="33" t="s">
        <v>784</v>
      </c>
      <c r="E33" s="33" t="s">
        <v>785</v>
      </c>
      <c r="F33" s="33" t="s">
        <v>786</v>
      </c>
      <c r="G33" s="32" t="s">
        <v>2223</v>
      </c>
      <c r="H33" s="34">
        <v>0</v>
      </c>
      <c r="I33" s="32">
        <v>710000000</v>
      </c>
      <c r="J33" s="32" t="s">
        <v>1187</v>
      </c>
      <c r="K33" s="32" t="s">
        <v>1434</v>
      </c>
      <c r="L33" s="32" t="s">
        <v>1187</v>
      </c>
      <c r="M33" s="32" t="s">
        <v>35</v>
      </c>
      <c r="N33" s="32" t="s">
        <v>1451</v>
      </c>
      <c r="O33" s="35" t="s">
        <v>2268</v>
      </c>
      <c r="P33" s="32">
        <v>796</v>
      </c>
      <c r="Q33" s="32" t="s">
        <v>1227</v>
      </c>
      <c r="R33" s="36">
        <v>1000</v>
      </c>
      <c r="S33" s="36">
        <v>205</v>
      </c>
      <c r="T33" s="48">
        <v>205000</v>
      </c>
      <c r="U33" s="48">
        <v>229600.00000000003</v>
      </c>
      <c r="V33" s="32"/>
      <c r="W33" s="37">
        <v>2016</v>
      </c>
      <c r="X33" s="191"/>
    </row>
    <row r="34" spans="1:24" s="22" customFormat="1" ht="89.25" x14ac:dyDescent="0.25">
      <c r="A34" s="120" t="s">
        <v>622</v>
      </c>
      <c r="B34" s="32" t="s">
        <v>180</v>
      </c>
      <c r="C34" s="98" t="s">
        <v>372</v>
      </c>
      <c r="D34" s="108" t="s">
        <v>373</v>
      </c>
      <c r="E34" s="108" t="s">
        <v>1768</v>
      </c>
      <c r="F34" s="33" t="s">
        <v>787</v>
      </c>
      <c r="G34" s="32" t="s">
        <v>2223</v>
      </c>
      <c r="H34" s="34">
        <v>0</v>
      </c>
      <c r="I34" s="32">
        <v>710000000</v>
      </c>
      <c r="J34" s="32" t="s">
        <v>1187</v>
      </c>
      <c r="K34" s="32" t="s">
        <v>1434</v>
      </c>
      <c r="L34" s="32" t="s">
        <v>1187</v>
      </c>
      <c r="M34" s="32" t="s">
        <v>35</v>
      </c>
      <c r="N34" s="32" t="s">
        <v>1451</v>
      </c>
      <c r="O34" s="35" t="s">
        <v>2268</v>
      </c>
      <c r="P34" s="32">
        <v>796</v>
      </c>
      <c r="Q34" s="32" t="s">
        <v>1227</v>
      </c>
      <c r="R34" s="36">
        <v>800</v>
      </c>
      <c r="S34" s="36">
        <v>515</v>
      </c>
      <c r="T34" s="48">
        <v>0</v>
      </c>
      <c r="U34" s="48">
        <v>0</v>
      </c>
      <c r="V34" s="32"/>
      <c r="W34" s="37">
        <v>2016</v>
      </c>
      <c r="X34" s="192" t="s">
        <v>2790</v>
      </c>
    </row>
    <row r="35" spans="1:24" s="22" customFormat="1" ht="89.25" x14ac:dyDescent="0.25">
      <c r="A35" s="120" t="s">
        <v>2725</v>
      </c>
      <c r="B35" s="32" t="s">
        <v>180</v>
      </c>
      <c r="C35" s="98" t="s">
        <v>372</v>
      </c>
      <c r="D35" s="108" t="s">
        <v>373</v>
      </c>
      <c r="E35" s="108" t="s">
        <v>1768</v>
      </c>
      <c r="F35" s="33" t="s">
        <v>787</v>
      </c>
      <c r="G35" s="32" t="s">
        <v>2223</v>
      </c>
      <c r="H35" s="34">
        <v>0</v>
      </c>
      <c r="I35" s="32">
        <v>710000000</v>
      </c>
      <c r="J35" s="32" t="s">
        <v>1187</v>
      </c>
      <c r="K35" s="32" t="s">
        <v>1434</v>
      </c>
      <c r="L35" s="32" t="s">
        <v>1187</v>
      </c>
      <c r="M35" s="32" t="s">
        <v>35</v>
      </c>
      <c r="N35" s="32" t="s">
        <v>1451</v>
      </c>
      <c r="O35" s="35" t="s">
        <v>2268</v>
      </c>
      <c r="P35" s="32">
        <v>796</v>
      </c>
      <c r="Q35" s="32" t="s">
        <v>1227</v>
      </c>
      <c r="R35" s="36">
        <v>800</v>
      </c>
      <c r="S35" s="36">
        <v>515</v>
      </c>
      <c r="T35" s="48">
        <v>412000</v>
      </c>
      <c r="U35" s="48">
        <v>461440.00000000006</v>
      </c>
      <c r="V35" s="32" t="s">
        <v>3293</v>
      </c>
      <c r="W35" s="37">
        <v>2016</v>
      </c>
      <c r="X35" s="191" t="s">
        <v>2726</v>
      </c>
    </row>
    <row r="36" spans="1:24" s="22" customFormat="1" ht="89.25" x14ac:dyDescent="0.25">
      <c r="A36" s="120" t="s">
        <v>623</v>
      </c>
      <c r="B36" s="32" t="s">
        <v>180</v>
      </c>
      <c r="C36" s="98" t="s">
        <v>375</v>
      </c>
      <c r="D36" s="108" t="s">
        <v>373</v>
      </c>
      <c r="E36" s="108" t="s">
        <v>1769</v>
      </c>
      <c r="F36" s="33" t="s">
        <v>788</v>
      </c>
      <c r="G36" s="32" t="s">
        <v>2223</v>
      </c>
      <c r="H36" s="34">
        <v>0</v>
      </c>
      <c r="I36" s="32">
        <v>710000000</v>
      </c>
      <c r="J36" s="32" t="s">
        <v>1187</v>
      </c>
      <c r="K36" s="32" t="s">
        <v>1434</v>
      </c>
      <c r="L36" s="32" t="s">
        <v>1187</v>
      </c>
      <c r="M36" s="32" t="s">
        <v>35</v>
      </c>
      <c r="N36" s="32" t="s">
        <v>1451</v>
      </c>
      <c r="O36" s="35" t="s">
        <v>2268</v>
      </c>
      <c r="P36" s="32">
        <v>796</v>
      </c>
      <c r="Q36" s="32" t="s">
        <v>1227</v>
      </c>
      <c r="R36" s="36">
        <v>200</v>
      </c>
      <c r="S36" s="36">
        <v>515</v>
      </c>
      <c r="T36" s="48">
        <v>0</v>
      </c>
      <c r="U36" s="48">
        <v>0</v>
      </c>
      <c r="V36" s="32"/>
      <c r="W36" s="37">
        <v>2016</v>
      </c>
      <c r="X36" s="192" t="s">
        <v>2790</v>
      </c>
    </row>
    <row r="37" spans="1:24" s="22" customFormat="1" ht="89.25" x14ac:dyDescent="0.25">
      <c r="A37" s="120" t="s">
        <v>2727</v>
      </c>
      <c r="B37" s="32" t="s">
        <v>180</v>
      </c>
      <c r="C37" s="98" t="s">
        <v>375</v>
      </c>
      <c r="D37" s="108" t="s">
        <v>373</v>
      </c>
      <c r="E37" s="108" t="s">
        <v>1769</v>
      </c>
      <c r="F37" s="33" t="s">
        <v>788</v>
      </c>
      <c r="G37" s="32" t="s">
        <v>2223</v>
      </c>
      <c r="H37" s="34">
        <v>0</v>
      </c>
      <c r="I37" s="32">
        <v>710000000</v>
      </c>
      <c r="J37" s="32" t="s">
        <v>1187</v>
      </c>
      <c r="K37" s="32" t="s">
        <v>1434</v>
      </c>
      <c r="L37" s="32" t="s">
        <v>1187</v>
      </c>
      <c r="M37" s="32" t="s">
        <v>35</v>
      </c>
      <c r="N37" s="32" t="s">
        <v>1451</v>
      </c>
      <c r="O37" s="35" t="s">
        <v>2268</v>
      </c>
      <c r="P37" s="32">
        <v>796</v>
      </c>
      <c r="Q37" s="32" t="s">
        <v>1227</v>
      </c>
      <c r="R37" s="36">
        <v>200</v>
      </c>
      <c r="S37" s="36">
        <v>515</v>
      </c>
      <c r="T37" s="48">
        <v>103000</v>
      </c>
      <c r="U37" s="48">
        <v>115360.00000000001</v>
      </c>
      <c r="V37" s="32" t="s">
        <v>3293</v>
      </c>
      <c r="W37" s="37">
        <v>2016</v>
      </c>
      <c r="X37" s="191" t="s">
        <v>2726</v>
      </c>
    </row>
    <row r="38" spans="1:24" s="22" customFormat="1" ht="89.25" x14ac:dyDescent="0.25">
      <c r="A38" s="120" t="s">
        <v>624</v>
      </c>
      <c r="B38" s="32" t="s">
        <v>180</v>
      </c>
      <c r="C38" s="33" t="s">
        <v>377</v>
      </c>
      <c r="D38" s="33" t="s">
        <v>779</v>
      </c>
      <c r="E38" s="33" t="s">
        <v>1502</v>
      </c>
      <c r="F38" s="33" t="s">
        <v>789</v>
      </c>
      <c r="G38" s="32" t="s">
        <v>2223</v>
      </c>
      <c r="H38" s="34">
        <v>0</v>
      </c>
      <c r="I38" s="32">
        <v>710000000</v>
      </c>
      <c r="J38" s="32" t="s">
        <v>1187</v>
      </c>
      <c r="K38" s="32" t="s">
        <v>1434</v>
      </c>
      <c r="L38" s="32" t="s">
        <v>1187</v>
      </c>
      <c r="M38" s="32" t="s">
        <v>35</v>
      </c>
      <c r="N38" s="32" t="s">
        <v>1451</v>
      </c>
      <c r="O38" s="35" t="s">
        <v>2268</v>
      </c>
      <c r="P38" s="32">
        <v>778</v>
      </c>
      <c r="Q38" s="32" t="s">
        <v>1226</v>
      </c>
      <c r="R38" s="36">
        <v>800</v>
      </c>
      <c r="S38" s="36">
        <v>87.5</v>
      </c>
      <c r="T38" s="48">
        <v>70000</v>
      </c>
      <c r="U38" s="48">
        <v>78400.000000000015</v>
      </c>
      <c r="V38" s="32"/>
      <c r="W38" s="37">
        <v>2016</v>
      </c>
      <c r="X38" s="191"/>
    </row>
    <row r="39" spans="1:24" s="144" customFormat="1" ht="89.25" x14ac:dyDescent="0.2">
      <c r="A39" s="120" t="s">
        <v>625</v>
      </c>
      <c r="B39" s="32" t="s">
        <v>180</v>
      </c>
      <c r="C39" s="33" t="s">
        <v>381</v>
      </c>
      <c r="D39" s="108" t="s">
        <v>1503</v>
      </c>
      <c r="E39" s="108" t="s">
        <v>1504</v>
      </c>
      <c r="F39" s="33" t="s">
        <v>790</v>
      </c>
      <c r="G39" s="32" t="s">
        <v>2223</v>
      </c>
      <c r="H39" s="34">
        <v>0</v>
      </c>
      <c r="I39" s="32">
        <v>710000000</v>
      </c>
      <c r="J39" s="32" t="s">
        <v>1187</v>
      </c>
      <c r="K39" s="32" t="s">
        <v>1434</v>
      </c>
      <c r="L39" s="32" t="s">
        <v>1187</v>
      </c>
      <c r="M39" s="32" t="s">
        <v>35</v>
      </c>
      <c r="N39" s="32" t="s">
        <v>1451</v>
      </c>
      <c r="O39" s="35" t="s">
        <v>2268</v>
      </c>
      <c r="P39" s="32">
        <v>796</v>
      </c>
      <c r="Q39" s="32" t="s">
        <v>1227</v>
      </c>
      <c r="R39" s="36">
        <v>200</v>
      </c>
      <c r="S39" s="36">
        <v>325</v>
      </c>
      <c r="T39" s="48">
        <v>0</v>
      </c>
      <c r="U39" s="48">
        <v>0</v>
      </c>
      <c r="V39" s="32"/>
      <c r="W39" s="37">
        <v>2016</v>
      </c>
      <c r="X39" s="72" t="s">
        <v>3051</v>
      </c>
    </row>
    <row r="40" spans="1:24" s="22" customFormat="1" ht="89.25" x14ac:dyDescent="0.25">
      <c r="A40" s="120" t="s">
        <v>626</v>
      </c>
      <c r="B40" s="32" t="s">
        <v>180</v>
      </c>
      <c r="C40" s="33" t="s">
        <v>383</v>
      </c>
      <c r="D40" s="108" t="s">
        <v>1505</v>
      </c>
      <c r="E40" s="33" t="s">
        <v>1770</v>
      </c>
      <c r="F40" s="33" t="s">
        <v>791</v>
      </c>
      <c r="G40" s="32" t="s">
        <v>2223</v>
      </c>
      <c r="H40" s="34">
        <v>0</v>
      </c>
      <c r="I40" s="32">
        <v>710000000</v>
      </c>
      <c r="J40" s="32" t="s">
        <v>1187</v>
      </c>
      <c r="K40" s="32" t="s">
        <v>1434</v>
      </c>
      <c r="L40" s="32" t="s">
        <v>1187</v>
      </c>
      <c r="M40" s="32" t="s">
        <v>35</v>
      </c>
      <c r="N40" s="32" t="s">
        <v>1451</v>
      </c>
      <c r="O40" s="35" t="s">
        <v>2268</v>
      </c>
      <c r="P40" s="32">
        <v>796</v>
      </c>
      <c r="Q40" s="32" t="s">
        <v>1227</v>
      </c>
      <c r="R40" s="36">
        <v>100</v>
      </c>
      <c r="S40" s="36">
        <v>572.5</v>
      </c>
      <c r="T40" s="48">
        <v>57250</v>
      </c>
      <c r="U40" s="48">
        <v>64120.000000000007</v>
      </c>
      <c r="V40" s="32"/>
      <c r="W40" s="37">
        <v>2016</v>
      </c>
      <c r="X40" s="191"/>
    </row>
    <row r="41" spans="1:24" s="22" customFormat="1" ht="89.25" x14ac:dyDescent="0.25">
      <c r="A41" s="120" t="s">
        <v>627</v>
      </c>
      <c r="B41" s="32" t="s">
        <v>180</v>
      </c>
      <c r="C41" s="33" t="s">
        <v>385</v>
      </c>
      <c r="D41" s="108" t="s">
        <v>792</v>
      </c>
      <c r="E41" s="33" t="s">
        <v>1771</v>
      </c>
      <c r="F41" s="33" t="s">
        <v>793</v>
      </c>
      <c r="G41" s="32" t="s">
        <v>2223</v>
      </c>
      <c r="H41" s="34">
        <v>0</v>
      </c>
      <c r="I41" s="32">
        <v>710000000</v>
      </c>
      <c r="J41" s="32" t="s">
        <v>1187</v>
      </c>
      <c r="K41" s="32" t="s">
        <v>1434</v>
      </c>
      <c r="L41" s="32" t="s">
        <v>1187</v>
      </c>
      <c r="M41" s="32" t="s">
        <v>35</v>
      </c>
      <c r="N41" s="32" t="s">
        <v>1451</v>
      </c>
      <c r="O41" s="35" t="s">
        <v>2268</v>
      </c>
      <c r="P41" s="32">
        <v>796</v>
      </c>
      <c r="Q41" s="32" t="s">
        <v>1227</v>
      </c>
      <c r="R41" s="36">
        <v>100</v>
      </c>
      <c r="S41" s="36">
        <v>935</v>
      </c>
      <c r="T41" s="48">
        <v>93500</v>
      </c>
      <c r="U41" s="48">
        <v>104720.00000000001</v>
      </c>
      <c r="V41" s="32"/>
      <c r="W41" s="37">
        <v>2016</v>
      </c>
      <c r="X41" s="191"/>
    </row>
    <row r="42" spans="1:24" s="22" customFormat="1" ht="89.25" x14ac:dyDescent="0.25">
      <c r="A42" s="120" t="s">
        <v>628</v>
      </c>
      <c r="B42" s="32" t="s">
        <v>180</v>
      </c>
      <c r="C42" s="98" t="s">
        <v>388</v>
      </c>
      <c r="D42" s="108" t="s">
        <v>794</v>
      </c>
      <c r="E42" s="98" t="s">
        <v>1772</v>
      </c>
      <c r="F42" s="33" t="s">
        <v>795</v>
      </c>
      <c r="G42" s="32" t="s">
        <v>2223</v>
      </c>
      <c r="H42" s="34">
        <v>0</v>
      </c>
      <c r="I42" s="32">
        <v>710000000</v>
      </c>
      <c r="J42" s="32" t="s">
        <v>1187</v>
      </c>
      <c r="K42" s="32" t="s">
        <v>1434</v>
      </c>
      <c r="L42" s="32" t="s">
        <v>1187</v>
      </c>
      <c r="M42" s="32" t="s">
        <v>35</v>
      </c>
      <c r="N42" s="32" t="s">
        <v>1451</v>
      </c>
      <c r="O42" s="35" t="s">
        <v>2268</v>
      </c>
      <c r="P42" s="32">
        <v>796</v>
      </c>
      <c r="Q42" s="32" t="s">
        <v>1227</v>
      </c>
      <c r="R42" s="36">
        <v>14000</v>
      </c>
      <c r="S42" s="36">
        <v>23.5</v>
      </c>
      <c r="T42" s="48">
        <v>329000</v>
      </c>
      <c r="U42" s="48">
        <v>368480.00000000006</v>
      </c>
      <c r="V42" s="32"/>
      <c r="W42" s="37">
        <v>2016</v>
      </c>
      <c r="X42" s="191"/>
    </row>
    <row r="43" spans="1:24" s="22" customFormat="1" ht="84" customHeight="1" x14ac:dyDescent="0.25">
      <c r="A43" s="120" t="s">
        <v>629</v>
      </c>
      <c r="B43" s="32" t="s">
        <v>180</v>
      </c>
      <c r="C43" s="33" t="s">
        <v>391</v>
      </c>
      <c r="D43" s="33" t="s">
        <v>392</v>
      </c>
      <c r="E43" s="33" t="s">
        <v>796</v>
      </c>
      <c r="F43" s="33" t="s">
        <v>797</v>
      </c>
      <c r="G43" s="32" t="s">
        <v>2223</v>
      </c>
      <c r="H43" s="34">
        <v>0</v>
      </c>
      <c r="I43" s="32">
        <v>710000000</v>
      </c>
      <c r="J43" s="32" t="s">
        <v>1187</v>
      </c>
      <c r="K43" s="32" t="s">
        <v>1434</v>
      </c>
      <c r="L43" s="32" t="s">
        <v>1187</v>
      </c>
      <c r="M43" s="32" t="s">
        <v>35</v>
      </c>
      <c r="N43" s="32" t="s">
        <v>1451</v>
      </c>
      <c r="O43" s="35" t="s">
        <v>2268</v>
      </c>
      <c r="P43" s="32">
        <v>796</v>
      </c>
      <c r="Q43" s="32" t="s">
        <v>1227</v>
      </c>
      <c r="R43" s="36">
        <v>60</v>
      </c>
      <c r="S43" s="36">
        <v>4150</v>
      </c>
      <c r="T43" s="48">
        <v>249000</v>
      </c>
      <c r="U43" s="48">
        <v>278880</v>
      </c>
      <c r="V43" s="32"/>
      <c r="W43" s="37">
        <v>2016</v>
      </c>
      <c r="X43" s="191"/>
    </row>
    <row r="44" spans="1:24" s="22" customFormat="1" ht="89.25" x14ac:dyDescent="0.25">
      <c r="A44" s="120" t="s">
        <v>630</v>
      </c>
      <c r="B44" s="32" t="s">
        <v>180</v>
      </c>
      <c r="C44" s="33" t="s">
        <v>394</v>
      </c>
      <c r="D44" s="33" t="s">
        <v>798</v>
      </c>
      <c r="E44" s="33" t="s">
        <v>1773</v>
      </c>
      <c r="F44" s="33" t="s">
        <v>799</v>
      </c>
      <c r="G44" s="32" t="s">
        <v>2223</v>
      </c>
      <c r="H44" s="34">
        <v>0</v>
      </c>
      <c r="I44" s="32">
        <v>710000000</v>
      </c>
      <c r="J44" s="32" t="s">
        <v>1187</v>
      </c>
      <c r="K44" s="32" t="s">
        <v>1434</v>
      </c>
      <c r="L44" s="32" t="s">
        <v>1187</v>
      </c>
      <c r="M44" s="32" t="s">
        <v>35</v>
      </c>
      <c r="N44" s="32" t="s">
        <v>1451</v>
      </c>
      <c r="O44" s="35" t="s">
        <v>2268</v>
      </c>
      <c r="P44" s="32">
        <v>796</v>
      </c>
      <c r="Q44" s="32" t="s">
        <v>1227</v>
      </c>
      <c r="R44" s="36">
        <v>40</v>
      </c>
      <c r="S44" s="36">
        <v>7150</v>
      </c>
      <c r="T44" s="48">
        <v>286000</v>
      </c>
      <c r="U44" s="48">
        <v>320320.00000000006</v>
      </c>
      <c r="V44" s="32"/>
      <c r="W44" s="37">
        <v>2016</v>
      </c>
      <c r="X44" s="191"/>
    </row>
    <row r="45" spans="1:24" s="22" customFormat="1" ht="89.25" x14ac:dyDescent="0.25">
      <c r="A45" s="120" t="s">
        <v>631</v>
      </c>
      <c r="B45" s="32" t="s">
        <v>180</v>
      </c>
      <c r="C45" s="33" t="s">
        <v>397</v>
      </c>
      <c r="D45" s="33" t="s">
        <v>1506</v>
      </c>
      <c r="E45" s="98" t="s">
        <v>1774</v>
      </c>
      <c r="F45" s="136" t="s">
        <v>800</v>
      </c>
      <c r="G45" s="32" t="s">
        <v>2223</v>
      </c>
      <c r="H45" s="34">
        <v>0</v>
      </c>
      <c r="I45" s="32">
        <v>710000000</v>
      </c>
      <c r="J45" s="32" t="s">
        <v>1187</v>
      </c>
      <c r="K45" s="32" t="s">
        <v>1434</v>
      </c>
      <c r="L45" s="32" t="s">
        <v>1187</v>
      </c>
      <c r="M45" s="32" t="s">
        <v>35</v>
      </c>
      <c r="N45" s="32" t="s">
        <v>1451</v>
      </c>
      <c r="O45" s="35" t="s">
        <v>2268</v>
      </c>
      <c r="P45" s="32">
        <v>796</v>
      </c>
      <c r="Q45" s="32" t="s">
        <v>1227</v>
      </c>
      <c r="R45" s="36">
        <v>2000</v>
      </c>
      <c r="S45" s="36">
        <v>52.5</v>
      </c>
      <c r="T45" s="48">
        <v>105000</v>
      </c>
      <c r="U45" s="48">
        <v>117600.00000000001</v>
      </c>
      <c r="V45" s="32"/>
      <c r="W45" s="37">
        <v>2016</v>
      </c>
      <c r="X45" s="191"/>
    </row>
    <row r="46" spans="1:24" s="22" customFormat="1" ht="89.25" x14ac:dyDescent="0.25">
      <c r="A46" s="120" t="s">
        <v>632</v>
      </c>
      <c r="B46" s="32" t="s">
        <v>180</v>
      </c>
      <c r="C46" s="33" t="s">
        <v>399</v>
      </c>
      <c r="D46" s="33" t="s">
        <v>400</v>
      </c>
      <c r="E46" s="98" t="s">
        <v>1775</v>
      </c>
      <c r="F46" s="98" t="s">
        <v>801</v>
      </c>
      <c r="G46" s="32" t="s">
        <v>2223</v>
      </c>
      <c r="H46" s="34">
        <v>0</v>
      </c>
      <c r="I46" s="32">
        <v>710000000</v>
      </c>
      <c r="J46" s="32" t="s">
        <v>1187</v>
      </c>
      <c r="K46" s="32" t="s">
        <v>1434</v>
      </c>
      <c r="L46" s="32" t="s">
        <v>1187</v>
      </c>
      <c r="M46" s="32" t="s">
        <v>35</v>
      </c>
      <c r="N46" s="32" t="s">
        <v>1451</v>
      </c>
      <c r="O46" s="35" t="s">
        <v>2268</v>
      </c>
      <c r="P46" s="32">
        <v>796</v>
      </c>
      <c r="Q46" s="32" t="s">
        <v>1227</v>
      </c>
      <c r="R46" s="36">
        <v>400</v>
      </c>
      <c r="S46" s="36">
        <v>80</v>
      </c>
      <c r="T46" s="48">
        <v>32000</v>
      </c>
      <c r="U46" s="48">
        <v>35840</v>
      </c>
      <c r="V46" s="32"/>
      <c r="W46" s="37">
        <v>2016</v>
      </c>
      <c r="X46" s="191"/>
    </row>
    <row r="47" spans="1:24" s="22" customFormat="1" ht="89.25" x14ac:dyDescent="0.25">
      <c r="A47" s="120" t="s">
        <v>633</v>
      </c>
      <c r="B47" s="32" t="s">
        <v>180</v>
      </c>
      <c r="C47" s="33" t="s">
        <v>402</v>
      </c>
      <c r="D47" s="98" t="s">
        <v>802</v>
      </c>
      <c r="E47" s="98" t="s">
        <v>803</v>
      </c>
      <c r="F47" s="98" t="s">
        <v>804</v>
      </c>
      <c r="G47" s="32" t="s">
        <v>2223</v>
      </c>
      <c r="H47" s="34">
        <v>0</v>
      </c>
      <c r="I47" s="32">
        <v>710000000</v>
      </c>
      <c r="J47" s="32" t="s">
        <v>1187</v>
      </c>
      <c r="K47" s="32" t="s">
        <v>1434</v>
      </c>
      <c r="L47" s="32" t="s">
        <v>1187</v>
      </c>
      <c r="M47" s="32" t="s">
        <v>35</v>
      </c>
      <c r="N47" s="32" t="s">
        <v>1451</v>
      </c>
      <c r="O47" s="35" t="s">
        <v>2268</v>
      </c>
      <c r="P47" s="32">
        <v>796</v>
      </c>
      <c r="Q47" s="32" t="s">
        <v>1227</v>
      </c>
      <c r="R47" s="36">
        <v>100</v>
      </c>
      <c r="S47" s="36">
        <v>72.5</v>
      </c>
      <c r="T47" s="48">
        <v>7250</v>
      </c>
      <c r="U47" s="48">
        <v>8120.0000000000009</v>
      </c>
      <c r="V47" s="32"/>
      <c r="W47" s="37">
        <v>2016</v>
      </c>
      <c r="X47" s="191"/>
    </row>
    <row r="48" spans="1:24" s="22" customFormat="1" ht="89.25" x14ac:dyDescent="0.25">
      <c r="A48" s="120" t="s">
        <v>634</v>
      </c>
      <c r="B48" s="32" t="s">
        <v>180</v>
      </c>
      <c r="C48" s="33" t="s">
        <v>405</v>
      </c>
      <c r="D48" s="33" t="s">
        <v>406</v>
      </c>
      <c r="E48" s="98" t="s">
        <v>1776</v>
      </c>
      <c r="F48" s="33" t="s">
        <v>805</v>
      </c>
      <c r="G48" s="32" t="s">
        <v>2223</v>
      </c>
      <c r="H48" s="34">
        <v>0</v>
      </c>
      <c r="I48" s="32">
        <v>710000000</v>
      </c>
      <c r="J48" s="32" t="s">
        <v>1187</v>
      </c>
      <c r="K48" s="32" t="s">
        <v>1434</v>
      </c>
      <c r="L48" s="32" t="s">
        <v>1187</v>
      </c>
      <c r="M48" s="32" t="s">
        <v>35</v>
      </c>
      <c r="N48" s="32" t="s">
        <v>1451</v>
      </c>
      <c r="O48" s="35" t="s">
        <v>2268</v>
      </c>
      <c r="P48" s="32">
        <v>796</v>
      </c>
      <c r="Q48" s="32" t="s">
        <v>1227</v>
      </c>
      <c r="R48" s="36">
        <v>600</v>
      </c>
      <c r="S48" s="36">
        <v>310</v>
      </c>
      <c r="T48" s="48">
        <v>186000</v>
      </c>
      <c r="U48" s="48">
        <v>208320.00000000003</v>
      </c>
      <c r="V48" s="32"/>
      <c r="W48" s="37">
        <v>2016</v>
      </c>
      <c r="X48" s="191"/>
    </row>
    <row r="49" spans="1:24" s="22" customFormat="1" ht="89.25" x14ac:dyDescent="0.25">
      <c r="A49" s="120" t="s">
        <v>635</v>
      </c>
      <c r="B49" s="32" t="s">
        <v>180</v>
      </c>
      <c r="C49" s="98" t="s">
        <v>408</v>
      </c>
      <c r="D49" s="108" t="s">
        <v>409</v>
      </c>
      <c r="E49" s="108" t="s">
        <v>2035</v>
      </c>
      <c r="F49" s="33" t="s">
        <v>2036</v>
      </c>
      <c r="G49" s="32" t="s">
        <v>2223</v>
      </c>
      <c r="H49" s="34">
        <v>0</v>
      </c>
      <c r="I49" s="32">
        <v>710000000</v>
      </c>
      <c r="J49" s="32" t="s">
        <v>1187</v>
      </c>
      <c r="K49" s="32" t="s">
        <v>1434</v>
      </c>
      <c r="L49" s="32" t="s">
        <v>1187</v>
      </c>
      <c r="M49" s="32" t="s">
        <v>35</v>
      </c>
      <c r="N49" s="32" t="s">
        <v>1451</v>
      </c>
      <c r="O49" s="35" t="s">
        <v>2268</v>
      </c>
      <c r="P49" s="32">
        <v>796</v>
      </c>
      <c r="Q49" s="32" t="s">
        <v>1227</v>
      </c>
      <c r="R49" s="36">
        <v>100</v>
      </c>
      <c r="S49" s="36">
        <v>90</v>
      </c>
      <c r="T49" s="48">
        <v>9000</v>
      </c>
      <c r="U49" s="48">
        <v>10080.000000000002</v>
      </c>
      <c r="V49" s="32"/>
      <c r="W49" s="37">
        <v>2016</v>
      </c>
      <c r="X49" s="191"/>
    </row>
    <row r="50" spans="1:24" s="22" customFormat="1" ht="89.25" x14ac:dyDescent="0.25">
      <c r="A50" s="120" t="s">
        <v>636</v>
      </c>
      <c r="B50" s="32" t="s">
        <v>180</v>
      </c>
      <c r="C50" s="33" t="s">
        <v>410</v>
      </c>
      <c r="D50" s="33" t="s">
        <v>806</v>
      </c>
      <c r="E50" s="33" t="s">
        <v>807</v>
      </c>
      <c r="F50" s="33" t="s">
        <v>808</v>
      </c>
      <c r="G50" s="32" t="s">
        <v>2223</v>
      </c>
      <c r="H50" s="34">
        <v>0</v>
      </c>
      <c r="I50" s="32">
        <v>710000000</v>
      </c>
      <c r="J50" s="32" t="s">
        <v>1187</v>
      </c>
      <c r="K50" s="32" t="s">
        <v>1434</v>
      </c>
      <c r="L50" s="32" t="s">
        <v>1187</v>
      </c>
      <c r="M50" s="32" t="s">
        <v>35</v>
      </c>
      <c r="N50" s="32" t="s">
        <v>1451</v>
      </c>
      <c r="O50" s="35" t="s">
        <v>2268</v>
      </c>
      <c r="P50" s="32">
        <v>796</v>
      </c>
      <c r="Q50" s="32" t="s">
        <v>1227</v>
      </c>
      <c r="R50" s="36">
        <v>500</v>
      </c>
      <c r="S50" s="36">
        <v>42.5</v>
      </c>
      <c r="T50" s="48">
        <v>21250</v>
      </c>
      <c r="U50" s="48">
        <v>23800.000000000004</v>
      </c>
      <c r="V50" s="32"/>
      <c r="W50" s="37">
        <v>2016</v>
      </c>
      <c r="X50" s="191"/>
    </row>
    <row r="51" spans="1:24" s="22" customFormat="1" ht="89.25" x14ac:dyDescent="0.25">
      <c r="A51" s="120" t="s">
        <v>637</v>
      </c>
      <c r="B51" s="32" t="s">
        <v>180</v>
      </c>
      <c r="C51" s="33" t="s">
        <v>410</v>
      </c>
      <c r="D51" s="33" t="s">
        <v>806</v>
      </c>
      <c r="E51" s="33" t="s">
        <v>807</v>
      </c>
      <c r="F51" s="33" t="s">
        <v>809</v>
      </c>
      <c r="G51" s="32" t="s">
        <v>2223</v>
      </c>
      <c r="H51" s="34">
        <v>0</v>
      </c>
      <c r="I51" s="32">
        <v>710000000</v>
      </c>
      <c r="J51" s="32" t="s">
        <v>1187</v>
      </c>
      <c r="K51" s="32" t="s">
        <v>1434</v>
      </c>
      <c r="L51" s="32" t="s">
        <v>1187</v>
      </c>
      <c r="M51" s="32" t="s">
        <v>35</v>
      </c>
      <c r="N51" s="32" t="s">
        <v>1451</v>
      </c>
      <c r="O51" s="35" t="s">
        <v>2268</v>
      </c>
      <c r="P51" s="32">
        <v>796</v>
      </c>
      <c r="Q51" s="32" t="s">
        <v>1227</v>
      </c>
      <c r="R51" s="36">
        <v>500</v>
      </c>
      <c r="S51" s="36">
        <v>67.5</v>
      </c>
      <c r="T51" s="48">
        <v>33750</v>
      </c>
      <c r="U51" s="48">
        <v>37800</v>
      </c>
      <c r="V51" s="32"/>
      <c r="W51" s="37">
        <v>2016</v>
      </c>
      <c r="X51" s="191"/>
    </row>
    <row r="52" spans="1:24" s="22" customFormat="1" ht="89.25" x14ac:dyDescent="0.25">
      <c r="A52" s="120" t="s">
        <v>638</v>
      </c>
      <c r="B52" s="32" t="s">
        <v>180</v>
      </c>
      <c r="C52" s="33" t="s">
        <v>414</v>
      </c>
      <c r="D52" s="33" t="s">
        <v>810</v>
      </c>
      <c r="E52" s="98" t="s">
        <v>1777</v>
      </c>
      <c r="F52" s="33" t="s">
        <v>811</v>
      </c>
      <c r="G52" s="32" t="s">
        <v>2223</v>
      </c>
      <c r="H52" s="34">
        <v>0</v>
      </c>
      <c r="I52" s="32">
        <v>710000000</v>
      </c>
      <c r="J52" s="32" t="s">
        <v>1187</v>
      </c>
      <c r="K52" s="32" t="s">
        <v>1434</v>
      </c>
      <c r="L52" s="32" t="s">
        <v>1187</v>
      </c>
      <c r="M52" s="32" t="s">
        <v>35</v>
      </c>
      <c r="N52" s="32" t="s">
        <v>1451</v>
      </c>
      <c r="O52" s="35" t="s">
        <v>2268</v>
      </c>
      <c r="P52" s="32">
        <v>796</v>
      </c>
      <c r="Q52" s="32" t="s">
        <v>1227</v>
      </c>
      <c r="R52" s="36">
        <v>150</v>
      </c>
      <c r="S52" s="36">
        <v>1195</v>
      </c>
      <c r="T52" s="48">
        <v>179250</v>
      </c>
      <c r="U52" s="48">
        <v>200760.00000000003</v>
      </c>
      <c r="V52" s="32"/>
      <c r="W52" s="37">
        <v>2016</v>
      </c>
      <c r="X52" s="191"/>
    </row>
    <row r="53" spans="1:24" s="22" customFormat="1" ht="89.25" x14ac:dyDescent="0.25">
      <c r="A53" s="120" t="s">
        <v>639</v>
      </c>
      <c r="B53" s="32" t="s">
        <v>180</v>
      </c>
      <c r="C53" s="33" t="s">
        <v>414</v>
      </c>
      <c r="D53" s="33" t="s">
        <v>415</v>
      </c>
      <c r="E53" s="98" t="s">
        <v>1777</v>
      </c>
      <c r="F53" s="33" t="s">
        <v>812</v>
      </c>
      <c r="G53" s="32" t="s">
        <v>2223</v>
      </c>
      <c r="H53" s="34">
        <v>0</v>
      </c>
      <c r="I53" s="32">
        <v>710000000</v>
      </c>
      <c r="J53" s="32" t="s">
        <v>1187</v>
      </c>
      <c r="K53" s="32" t="s">
        <v>1434</v>
      </c>
      <c r="L53" s="32" t="s">
        <v>1187</v>
      </c>
      <c r="M53" s="32" t="s">
        <v>35</v>
      </c>
      <c r="N53" s="32" t="s">
        <v>1451</v>
      </c>
      <c r="O53" s="35" t="s">
        <v>2268</v>
      </c>
      <c r="P53" s="32">
        <v>796</v>
      </c>
      <c r="Q53" s="32" t="s">
        <v>1227</v>
      </c>
      <c r="R53" s="36">
        <v>50</v>
      </c>
      <c r="S53" s="36">
        <v>6800</v>
      </c>
      <c r="T53" s="48">
        <v>340000</v>
      </c>
      <c r="U53" s="48">
        <v>380800.00000000006</v>
      </c>
      <c r="V53" s="32"/>
      <c r="W53" s="37">
        <v>2016</v>
      </c>
      <c r="X53" s="191"/>
    </row>
    <row r="54" spans="1:24" s="22" customFormat="1" ht="89.25" x14ac:dyDescent="0.25">
      <c r="A54" s="120" t="s">
        <v>640</v>
      </c>
      <c r="B54" s="32" t="s">
        <v>180</v>
      </c>
      <c r="C54" s="98" t="s">
        <v>418</v>
      </c>
      <c r="D54" s="108" t="s">
        <v>419</v>
      </c>
      <c r="E54" s="137" t="s">
        <v>813</v>
      </c>
      <c r="F54" s="98" t="s">
        <v>814</v>
      </c>
      <c r="G54" s="32" t="s">
        <v>2223</v>
      </c>
      <c r="H54" s="34">
        <v>0</v>
      </c>
      <c r="I54" s="32">
        <v>710000000</v>
      </c>
      <c r="J54" s="32" t="s">
        <v>1187</v>
      </c>
      <c r="K54" s="32" t="s">
        <v>1434</v>
      </c>
      <c r="L54" s="32" t="s">
        <v>1187</v>
      </c>
      <c r="M54" s="32" t="s">
        <v>35</v>
      </c>
      <c r="N54" s="32" t="s">
        <v>1451</v>
      </c>
      <c r="O54" s="35" t="s">
        <v>2268</v>
      </c>
      <c r="P54" s="32">
        <v>796</v>
      </c>
      <c r="Q54" s="32" t="s">
        <v>1227</v>
      </c>
      <c r="R54" s="36">
        <v>350</v>
      </c>
      <c r="S54" s="36">
        <v>315</v>
      </c>
      <c r="T54" s="48">
        <v>110250</v>
      </c>
      <c r="U54" s="48">
        <v>123480.00000000001</v>
      </c>
      <c r="V54" s="32"/>
      <c r="W54" s="37">
        <v>2016</v>
      </c>
      <c r="X54" s="191"/>
    </row>
    <row r="55" spans="1:24" s="22" customFormat="1" ht="89.25" x14ac:dyDescent="0.25">
      <c r="A55" s="120" t="s">
        <v>641</v>
      </c>
      <c r="B55" s="32" t="s">
        <v>180</v>
      </c>
      <c r="C55" s="33" t="s">
        <v>422</v>
      </c>
      <c r="D55" s="98" t="s">
        <v>815</v>
      </c>
      <c r="E55" s="98" t="s">
        <v>816</v>
      </c>
      <c r="F55" s="98" t="s">
        <v>817</v>
      </c>
      <c r="G55" s="32" t="s">
        <v>2223</v>
      </c>
      <c r="H55" s="34">
        <v>0</v>
      </c>
      <c r="I55" s="32">
        <v>710000000</v>
      </c>
      <c r="J55" s="32" t="s">
        <v>1187</v>
      </c>
      <c r="K55" s="32" t="s">
        <v>1434</v>
      </c>
      <c r="L55" s="32" t="s">
        <v>1187</v>
      </c>
      <c r="M55" s="32" t="s">
        <v>35</v>
      </c>
      <c r="N55" s="32" t="s">
        <v>1451</v>
      </c>
      <c r="O55" s="35" t="s">
        <v>2268</v>
      </c>
      <c r="P55" s="32">
        <v>778</v>
      </c>
      <c r="Q55" s="32" t="s">
        <v>1226</v>
      </c>
      <c r="R55" s="36">
        <v>1200</v>
      </c>
      <c r="S55" s="36">
        <v>580</v>
      </c>
      <c r="T55" s="48">
        <v>696000</v>
      </c>
      <c r="U55" s="48">
        <v>779520.00000000012</v>
      </c>
      <c r="V55" s="32"/>
      <c r="W55" s="37">
        <v>2016</v>
      </c>
      <c r="X55" s="191"/>
    </row>
    <row r="56" spans="1:24" s="22" customFormat="1" ht="37.5" customHeight="1" x14ac:dyDescent="0.25">
      <c r="A56" s="120" t="s">
        <v>642</v>
      </c>
      <c r="B56" s="32" t="s">
        <v>180</v>
      </c>
      <c r="C56" s="33" t="s">
        <v>426</v>
      </c>
      <c r="D56" s="98" t="s">
        <v>818</v>
      </c>
      <c r="E56" s="98" t="s">
        <v>819</v>
      </c>
      <c r="F56" s="98" t="s">
        <v>819</v>
      </c>
      <c r="G56" s="32" t="s">
        <v>2223</v>
      </c>
      <c r="H56" s="34">
        <v>0</v>
      </c>
      <c r="I56" s="32">
        <v>710000000</v>
      </c>
      <c r="J56" s="32" t="s">
        <v>1187</v>
      </c>
      <c r="K56" s="32" t="s">
        <v>1434</v>
      </c>
      <c r="L56" s="32" t="s">
        <v>1187</v>
      </c>
      <c r="M56" s="32" t="s">
        <v>35</v>
      </c>
      <c r="N56" s="32" t="s">
        <v>1451</v>
      </c>
      <c r="O56" s="35" t="s">
        <v>2268</v>
      </c>
      <c r="P56" s="32">
        <v>796</v>
      </c>
      <c r="Q56" s="32" t="s">
        <v>1227</v>
      </c>
      <c r="R56" s="36">
        <v>120</v>
      </c>
      <c r="S56" s="36">
        <v>405</v>
      </c>
      <c r="T56" s="48">
        <v>48600</v>
      </c>
      <c r="U56" s="48">
        <v>54432.000000000007</v>
      </c>
      <c r="V56" s="32"/>
      <c r="W56" s="37">
        <v>2016</v>
      </c>
      <c r="X56" s="191"/>
    </row>
    <row r="57" spans="1:24" s="22" customFormat="1" ht="89.25" x14ac:dyDescent="0.25">
      <c r="A57" s="120" t="s">
        <v>643</v>
      </c>
      <c r="B57" s="32" t="s">
        <v>180</v>
      </c>
      <c r="C57" s="33" t="s">
        <v>429</v>
      </c>
      <c r="D57" s="33" t="s">
        <v>430</v>
      </c>
      <c r="E57" s="33" t="s">
        <v>1778</v>
      </c>
      <c r="F57" s="33" t="s">
        <v>820</v>
      </c>
      <c r="G57" s="32" t="s">
        <v>2223</v>
      </c>
      <c r="H57" s="34">
        <v>0</v>
      </c>
      <c r="I57" s="32">
        <v>710000000</v>
      </c>
      <c r="J57" s="32" t="s">
        <v>1187</v>
      </c>
      <c r="K57" s="32" t="s">
        <v>1434</v>
      </c>
      <c r="L57" s="32" t="s">
        <v>1187</v>
      </c>
      <c r="M57" s="32" t="s">
        <v>35</v>
      </c>
      <c r="N57" s="32" t="s">
        <v>1451</v>
      </c>
      <c r="O57" s="35" t="s">
        <v>2268</v>
      </c>
      <c r="P57" s="32">
        <v>796</v>
      </c>
      <c r="Q57" s="32" t="s">
        <v>1227</v>
      </c>
      <c r="R57" s="36">
        <v>150</v>
      </c>
      <c r="S57" s="36">
        <v>585</v>
      </c>
      <c r="T57" s="48">
        <v>87750</v>
      </c>
      <c r="U57" s="48">
        <v>98280.000000000015</v>
      </c>
      <c r="V57" s="32"/>
      <c r="W57" s="37">
        <v>2016</v>
      </c>
      <c r="X57" s="191"/>
    </row>
    <row r="58" spans="1:24" s="22" customFormat="1" ht="89.25" x14ac:dyDescent="0.25">
      <c r="A58" s="120" t="s">
        <v>644</v>
      </c>
      <c r="B58" s="32" t="s">
        <v>180</v>
      </c>
      <c r="C58" s="33" t="s">
        <v>432</v>
      </c>
      <c r="D58" s="98" t="s">
        <v>821</v>
      </c>
      <c r="E58" s="98" t="s">
        <v>822</v>
      </c>
      <c r="F58" s="98" t="s">
        <v>823</v>
      </c>
      <c r="G58" s="32" t="s">
        <v>2223</v>
      </c>
      <c r="H58" s="34">
        <v>0</v>
      </c>
      <c r="I58" s="32">
        <v>710000000</v>
      </c>
      <c r="J58" s="32" t="s">
        <v>1187</v>
      </c>
      <c r="K58" s="32" t="s">
        <v>1434</v>
      </c>
      <c r="L58" s="32" t="s">
        <v>1187</v>
      </c>
      <c r="M58" s="32" t="s">
        <v>35</v>
      </c>
      <c r="N58" s="32" t="s">
        <v>1451</v>
      </c>
      <c r="O58" s="35" t="s">
        <v>2268</v>
      </c>
      <c r="P58" s="32">
        <v>796</v>
      </c>
      <c r="Q58" s="32" t="s">
        <v>1227</v>
      </c>
      <c r="R58" s="36">
        <v>60</v>
      </c>
      <c r="S58" s="36">
        <v>2798</v>
      </c>
      <c r="T58" s="48">
        <v>167880</v>
      </c>
      <c r="U58" s="48">
        <v>188025.60000000001</v>
      </c>
      <c r="V58" s="32"/>
      <c r="W58" s="37">
        <v>2016</v>
      </c>
      <c r="X58" s="191"/>
    </row>
    <row r="59" spans="1:24" s="22" customFormat="1" ht="89.25" x14ac:dyDescent="0.25">
      <c r="A59" s="120" t="s">
        <v>645</v>
      </c>
      <c r="B59" s="32" t="s">
        <v>180</v>
      </c>
      <c r="C59" s="33" t="s">
        <v>435</v>
      </c>
      <c r="D59" s="98" t="s">
        <v>824</v>
      </c>
      <c r="E59" s="98" t="s">
        <v>1779</v>
      </c>
      <c r="F59" s="98" t="s">
        <v>825</v>
      </c>
      <c r="G59" s="32" t="s">
        <v>2223</v>
      </c>
      <c r="H59" s="34">
        <v>0</v>
      </c>
      <c r="I59" s="32">
        <v>710000000</v>
      </c>
      <c r="J59" s="32" t="s">
        <v>1187</v>
      </c>
      <c r="K59" s="32" t="s">
        <v>1434</v>
      </c>
      <c r="L59" s="32" t="s">
        <v>1187</v>
      </c>
      <c r="M59" s="32" t="s">
        <v>35</v>
      </c>
      <c r="N59" s="32" t="s">
        <v>1451</v>
      </c>
      <c r="O59" s="35" t="s">
        <v>2268</v>
      </c>
      <c r="P59" s="32">
        <v>796</v>
      </c>
      <c r="Q59" s="32" t="s">
        <v>1227</v>
      </c>
      <c r="R59" s="36">
        <v>2000</v>
      </c>
      <c r="S59" s="36">
        <v>95</v>
      </c>
      <c r="T59" s="48">
        <v>190000</v>
      </c>
      <c r="U59" s="48">
        <v>212800.00000000003</v>
      </c>
      <c r="V59" s="32"/>
      <c r="W59" s="37">
        <v>2016</v>
      </c>
      <c r="X59" s="191"/>
    </row>
    <row r="60" spans="1:24" s="22" customFormat="1" ht="89.25" x14ac:dyDescent="0.25">
      <c r="A60" s="120" t="s">
        <v>646</v>
      </c>
      <c r="B60" s="32" t="s">
        <v>180</v>
      </c>
      <c r="C60" s="33" t="s">
        <v>438</v>
      </c>
      <c r="D60" s="98" t="s">
        <v>824</v>
      </c>
      <c r="E60" s="98" t="s">
        <v>1780</v>
      </c>
      <c r="F60" s="98" t="s">
        <v>826</v>
      </c>
      <c r="G60" s="32" t="s">
        <v>2223</v>
      </c>
      <c r="H60" s="34">
        <v>0</v>
      </c>
      <c r="I60" s="32">
        <v>710000000</v>
      </c>
      <c r="J60" s="32" t="s">
        <v>1187</v>
      </c>
      <c r="K60" s="32" t="s">
        <v>1434</v>
      </c>
      <c r="L60" s="32" t="s">
        <v>1187</v>
      </c>
      <c r="M60" s="32" t="s">
        <v>35</v>
      </c>
      <c r="N60" s="32" t="s">
        <v>1451</v>
      </c>
      <c r="O60" s="35" t="s">
        <v>2268</v>
      </c>
      <c r="P60" s="32">
        <v>796</v>
      </c>
      <c r="Q60" s="32" t="s">
        <v>1227</v>
      </c>
      <c r="R60" s="36">
        <v>2000</v>
      </c>
      <c r="S60" s="36">
        <v>85</v>
      </c>
      <c r="T60" s="48">
        <v>170000</v>
      </c>
      <c r="U60" s="48">
        <v>190400.00000000003</v>
      </c>
      <c r="V60" s="32"/>
      <c r="W60" s="37">
        <v>2016</v>
      </c>
      <c r="X60" s="191"/>
    </row>
    <row r="61" spans="1:24" s="22" customFormat="1" ht="89.25" x14ac:dyDescent="0.25">
      <c r="A61" s="120" t="s">
        <v>647</v>
      </c>
      <c r="B61" s="32" t="s">
        <v>180</v>
      </c>
      <c r="C61" s="33" t="s">
        <v>438</v>
      </c>
      <c r="D61" s="98" t="s">
        <v>824</v>
      </c>
      <c r="E61" s="98" t="s">
        <v>1780</v>
      </c>
      <c r="F61" s="98" t="s">
        <v>1781</v>
      </c>
      <c r="G61" s="32" t="s">
        <v>2223</v>
      </c>
      <c r="H61" s="34">
        <v>0</v>
      </c>
      <c r="I61" s="32">
        <v>710000000</v>
      </c>
      <c r="J61" s="32" t="s">
        <v>1187</v>
      </c>
      <c r="K61" s="32" t="s">
        <v>1434</v>
      </c>
      <c r="L61" s="32" t="s">
        <v>1187</v>
      </c>
      <c r="M61" s="32" t="s">
        <v>35</v>
      </c>
      <c r="N61" s="32" t="s">
        <v>1451</v>
      </c>
      <c r="O61" s="35" t="s">
        <v>2268</v>
      </c>
      <c r="P61" s="32">
        <v>704</v>
      </c>
      <c r="Q61" s="32" t="s">
        <v>1224</v>
      </c>
      <c r="R61" s="36">
        <v>50</v>
      </c>
      <c r="S61" s="36">
        <v>4300</v>
      </c>
      <c r="T61" s="48">
        <v>215000</v>
      </c>
      <c r="U61" s="48">
        <v>240800.00000000003</v>
      </c>
      <c r="V61" s="32"/>
      <c r="W61" s="37">
        <v>2016</v>
      </c>
      <c r="X61" s="191"/>
    </row>
    <row r="62" spans="1:24" s="22" customFormat="1" ht="89.25" x14ac:dyDescent="0.25">
      <c r="A62" s="120" t="s">
        <v>648</v>
      </c>
      <c r="B62" s="32" t="s">
        <v>180</v>
      </c>
      <c r="C62" s="33" t="s">
        <v>438</v>
      </c>
      <c r="D62" s="98" t="s">
        <v>824</v>
      </c>
      <c r="E62" s="33" t="s">
        <v>1782</v>
      </c>
      <c r="F62" s="33" t="s">
        <v>827</v>
      </c>
      <c r="G62" s="32" t="s">
        <v>2223</v>
      </c>
      <c r="H62" s="34">
        <v>0</v>
      </c>
      <c r="I62" s="32">
        <v>710000000</v>
      </c>
      <c r="J62" s="32" t="s">
        <v>1187</v>
      </c>
      <c r="K62" s="32" t="s">
        <v>1434</v>
      </c>
      <c r="L62" s="32" t="s">
        <v>1187</v>
      </c>
      <c r="M62" s="32" t="s">
        <v>35</v>
      </c>
      <c r="N62" s="32" t="s">
        <v>1451</v>
      </c>
      <c r="O62" s="35" t="s">
        <v>2268</v>
      </c>
      <c r="P62" s="32">
        <v>796</v>
      </c>
      <c r="Q62" s="32" t="s">
        <v>1227</v>
      </c>
      <c r="R62" s="36">
        <v>180</v>
      </c>
      <c r="S62" s="36">
        <v>902.5</v>
      </c>
      <c r="T62" s="48">
        <v>162450</v>
      </c>
      <c r="U62" s="48">
        <v>181944.00000000003</v>
      </c>
      <c r="V62" s="32"/>
      <c r="W62" s="37">
        <v>2016</v>
      </c>
      <c r="X62" s="191"/>
    </row>
    <row r="63" spans="1:24" s="22" customFormat="1" ht="89.25" x14ac:dyDescent="0.25">
      <c r="A63" s="120" t="s">
        <v>649</v>
      </c>
      <c r="B63" s="32" t="s">
        <v>180</v>
      </c>
      <c r="C63" s="33" t="s">
        <v>438</v>
      </c>
      <c r="D63" s="98" t="s">
        <v>824</v>
      </c>
      <c r="E63" s="33" t="s">
        <v>1783</v>
      </c>
      <c r="F63" s="33" t="s">
        <v>828</v>
      </c>
      <c r="G63" s="32" t="s">
        <v>2223</v>
      </c>
      <c r="H63" s="34">
        <v>0</v>
      </c>
      <c r="I63" s="32">
        <v>710000000</v>
      </c>
      <c r="J63" s="32" t="s">
        <v>1187</v>
      </c>
      <c r="K63" s="32" t="s">
        <v>1434</v>
      </c>
      <c r="L63" s="32" t="s">
        <v>1187</v>
      </c>
      <c r="M63" s="32" t="s">
        <v>35</v>
      </c>
      <c r="N63" s="32" t="s">
        <v>1451</v>
      </c>
      <c r="O63" s="35" t="s">
        <v>2268</v>
      </c>
      <c r="P63" s="32">
        <v>796</v>
      </c>
      <c r="Q63" s="32" t="s">
        <v>1227</v>
      </c>
      <c r="R63" s="36">
        <v>15</v>
      </c>
      <c r="S63" s="36">
        <v>2267.5</v>
      </c>
      <c r="T63" s="48">
        <v>34012.5</v>
      </c>
      <c r="U63" s="48">
        <v>38094</v>
      </c>
      <c r="V63" s="32"/>
      <c r="W63" s="37">
        <v>2016</v>
      </c>
      <c r="X63" s="191"/>
    </row>
    <row r="64" spans="1:24" s="22" customFormat="1" ht="127.5" x14ac:dyDescent="0.25">
      <c r="A64" s="120" t="s">
        <v>650</v>
      </c>
      <c r="B64" s="32" t="s">
        <v>180</v>
      </c>
      <c r="C64" s="33" t="s">
        <v>445</v>
      </c>
      <c r="D64" s="108" t="s">
        <v>829</v>
      </c>
      <c r="E64" s="108" t="s">
        <v>830</v>
      </c>
      <c r="F64" s="33" t="s">
        <v>831</v>
      </c>
      <c r="G64" s="32" t="s">
        <v>2223</v>
      </c>
      <c r="H64" s="34">
        <v>0</v>
      </c>
      <c r="I64" s="32">
        <v>710000000</v>
      </c>
      <c r="J64" s="32" t="s">
        <v>1187</v>
      </c>
      <c r="K64" s="32" t="s">
        <v>1434</v>
      </c>
      <c r="L64" s="32" t="s">
        <v>1187</v>
      </c>
      <c r="M64" s="32" t="s">
        <v>35</v>
      </c>
      <c r="N64" s="32" t="s">
        <v>1451</v>
      </c>
      <c r="O64" s="35" t="s">
        <v>2268</v>
      </c>
      <c r="P64" s="32">
        <v>704</v>
      </c>
      <c r="Q64" s="32" t="s">
        <v>1224</v>
      </c>
      <c r="R64" s="36">
        <v>20</v>
      </c>
      <c r="S64" s="36">
        <v>36500</v>
      </c>
      <c r="T64" s="48">
        <v>730000</v>
      </c>
      <c r="U64" s="48">
        <v>817600.00000000012</v>
      </c>
      <c r="V64" s="32"/>
      <c r="W64" s="37">
        <v>2016</v>
      </c>
      <c r="X64" s="191"/>
    </row>
    <row r="65" spans="1:24" s="22" customFormat="1" ht="45.75" customHeight="1" x14ac:dyDescent="0.25">
      <c r="A65" s="120" t="s">
        <v>651</v>
      </c>
      <c r="B65" s="32" t="s">
        <v>180</v>
      </c>
      <c r="C65" s="33" t="s">
        <v>448</v>
      </c>
      <c r="D65" s="98" t="s">
        <v>832</v>
      </c>
      <c r="E65" s="98" t="s">
        <v>1507</v>
      </c>
      <c r="F65" s="33" t="s">
        <v>1784</v>
      </c>
      <c r="G65" s="32" t="s">
        <v>2223</v>
      </c>
      <c r="H65" s="34">
        <v>0</v>
      </c>
      <c r="I65" s="32">
        <v>710000000</v>
      </c>
      <c r="J65" s="32" t="s">
        <v>1187</v>
      </c>
      <c r="K65" s="32" t="s">
        <v>1434</v>
      </c>
      <c r="L65" s="32" t="s">
        <v>1187</v>
      </c>
      <c r="M65" s="32" t="s">
        <v>35</v>
      </c>
      <c r="N65" s="32" t="s">
        <v>1451</v>
      </c>
      <c r="O65" s="35" t="s">
        <v>2268</v>
      </c>
      <c r="P65" s="32">
        <v>796</v>
      </c>
      <c r="Q65" s="32" t="s">
        <v>1227</v>
      </c>
      <c r="R65" s="36">
        <v>140</v>
      </c>
      <c r="S65" s="36">
        <v>29.46</v>
      </c>
      <c r="T65" s="48">
        <v>4124.4000000000005</v>
      </c>
      <c r="U65" s="48">
        <v>4619.3280000000013</v>
      </c>
      <c r="V65" s="32"/>
      <c r="W65" s="37">
        <v>2016</v>
      </c>
      <c r="X65" s="191"/>
    </row>
    <row r="66" spans="1:24" s="22" customFormat="1" ht="89.25" x14ac:dyDescent="0.25">
      <c r="A66" s="120" t="s">
        <v>652</v>
      </c>
      <c r="B66" s="32" t="s">
        <v>180</v>
      </c>
      <c r="C66" s="33" t="s">
        <v>451</v>
      </c>
      <c r="D66" s="98" t="s">
        <v>1508</v>
      </c>
      <c r="E66" s="33" t="s">
        <v>1785</v>
      </c>
      <c r="F66" s="33" t="s">
        <v>833</v>
      </c>
      <c r="G66" s="32" t="s">
        <v>2223</v>
      </c>
      <c r="H66" s="34">
        <v>0</v>
      </c>
      <c r="I66" s="32">
        <v>710000000</v>
      </c>
      <c r="J66" s="32" t="s">
        <v>1187</v>
      </c>
      <c r="K66" s="32" t="s">
        <v>1434</v>
      </c>
      <c r="L66" s="32" t="s">
        <v>1187</v>
      </c>
      <c r="M66" s="32" t="s">
        <v>35</v>
      </c>
      <c r="N66" s="32" t="s">
        <v>1451</v>
      </c>
      <c r="O66" s="35" t="s">
        <v>2268</v>
      </c>
      <c r="P66" s="32">
        <v>796</v>
      </c>
      <c r="Q66" s="32" t="s">
        <v>1227</v>
      </c>
      <c r="R66" s="36">
        <v>400</v>
      </c>
      <c r="S66" s="36">
        <v>237.5</v>
      </c>
      <c r="T66" s="48">
        <v>95000</v>
      </c>
      <c r="U66" s="48">
        <v>106400.00000000001</v>
      </c>
      <c r="V66" s="32"/>
      <c r="W66" s="37">
        <v>2016</v>
      </c>
      <c r="X66" s="191"/>
    </row>
    <row r="67" spans="1:24" s="22" customFormat="1" ht="89.25" x14ac:dyDescent="0.25">
      <c r="A67" s="120" t="s">
        <v>653</v>
      </c>
      <c r="B67" s="32" t="s">
        <v>180</v>
      </c>
      <c r="C67" s="98" t="s">
        <v>453</v>
      </c>
      <c r="D67" s="108" t="s">
        <v>834</v>
      </c>
      <c r="E67" s="108" t="s">
        <v>835</v>
      </c>
      <c r="F67" s="33" t="s">
        <v>836</v>
      </c>
      <c r="G67" s="32" t="s">
        <v>2223</v>
      </c>
      <c r="H67" s="34">
        <v>0</v>
      </c>
      <c r="I67" s="32">
        <v>710000000</v>
      </c>
      <c r="J67" s="32" t="s">
        <v>1187</v>
      </c>
      <c r="K67" s="32" t="s">
        <v>1434</v>
      </c>
      <c r="L67" s="32" t="s">
        <v>1187</v>
      </c>
      <c r="M67" s="32" t="s">
        <v>35</v>
      </c>
      <c r="N67" s="32" t="s">
        <v>1451</v>
      </c>
      <c r="O67" s="35" t="s">
        <v>2268</v>
      </c>
      <c r="P67" s="32">
        <v>796</v>
      </c>
      <c r="Q67" s="32" t="s">
        <v>1227</v>
      </c>
      <c r="R67" s="36">
        <v>200</v>
      </c>
      <c r="S67" s="36">
        <v>342.5</v>
      </c>
      <c r="T67" s="48">
        <v>68500</v>
      </c>
      <c r="U67" s="48">
        <v>76720.000000000015</v>
      </c>
      <c r="V67" s="32"/>
      <c r="W67" s="37">
        <v>2016</v>
      </c>
      <c r="X67" s="191"/>
    </row>
    <row r="68" spans="1:24" s="22" customFormat="1" ht="89.25" x14ac:dyDescent="0.25">
      <c r="A68" s="120" t="s">
        <v>654</v>
      </c>
      <c r="B68" s="32" t="s">
        <v>180</v>
      </c>
      <c r="C68" s="33" t="s">
        <v>457</v>
      </c>
      <c r="D68" s="33" t="s">
        <v>837</v>
      </c>
      <c r="E68" s="98" t="s">
        <v>1786</v>
      </c>
      <c r="F68" s="33" t="s">
        <v>838</v>
      </c>
      <c r="G68" s="32" t="s">
        <v>2223</v>
      </c>
      <c r="H68" s="34">
        <v>0</v>
      </c>
      <c r="I68" s="32">
        <v>710000000</v>
      </c>
      <c r="J68" s="32" t="s">
        <v>1187</v>
      </c>
      <c r="K68" s="32" t="s">
        <v>1434</v>
      </c>
      <c r="L68" s="32" t="s">
        <v>1187</v>
      </c>
      <c r="M68" s="32" t="s">
        <v>35</v>
      </c>
      <c r="N68" s="32" t="s">
        <v>1451</v>
      </c>
      <c r="O68" s="35" t="s">
        <v>2268</v>
      </c>
      <c r="P68" s="32">
        <v>796</v>
      </c>
      <c r="Q68" s="32" t="s">
        <v>1226</v>
      </c>
      <c r="R68" s="36">
        <v>30</v>
      </c>
      <c r="S68" s="36">
        <v>2250</v>
      </c>
      <c r="T68" s="48">
        <v>67500</v>
      </c>
      <c r="U68" s="48">
        <v>75600</v>
      </c>
      <c r="V68" s="32"/>
      <c r="W68" s="37">
        <v>2016</v>
      </c>
      <c r="X68" s="191"/>
    </row>
    <row r="69" spans="1:24" s="22" customFormat="1" ht="89.25" x14ac:dyDescent="0.25">
      <c r="A69" s="120" t="s">
        <v>655</v>
      </c>
      <c r="B69" s="32" t="s">
        <v>180</v>
      </c>
      <c r="C69" s="33" t="s">
        <v>460</v>
      </c>
      <c r="D69" s="33" t="s">
        <v>1509</v>
      </c>
      <c r="E69" s="33" t="s">
        <v>1510</v>
      </c>
      <c r="F69" s="33" t="s">
        <v>839</v>
      </c>
      <c r="G69" s="32" t="s">
        <v>2223</v>
      </c>
      <c r="H69" s="34">
        <v>0</v>
      </c>
      <c r="I69" s="32">
        <v>710000000</v>
      </c>
      <c r="J69" s="32" t="s">
        <v>1187</v>
      </c>
      <c r="K69" s="32" t="s">
        <v>1434</v>
      </c>
      <c r="L69" s="32" t="s">
        <v>1187</v>
      </c>
      <c r="M69" s="32" t="s">
        <v>35</v>
      </c>
      <c r="N69" s="32" t="s">
        <v>1451</v>
      </c>
      <c r="O69" s="35" t="s">
        <v>2268</v>
      </c>
      <c r="P69" s="32">
        <v>5111</v>
      </c>
      <c r="Q69" s="32" t="s">
        <v>1225</v>
      </c>
      <c r="R69" s="36">
        <v>200</v>
      </c>
      <c r="S69" s="36">
        <v>505</v>
      </c>
      <c r="T69" s="48">
        <v>101000</v>
      </c>
      <c r="U69" s="48">
        <v>113120.00000000001</v>
      </c>
      <c r="V69" s="32"/>
      <c r="W69" s="37">
        <v>2016</v>
      </c>
      <c r="X69" s="191"/>
    </row>
    <row r="70" spans="1:24" s="22" customFormat="1" ht="89.25" x14ac:dyDescent="0.25">
      <c r="A70" s="120" t="s">
        <v>656</v>
      </c>
      <c r="B70" s="32" t="s">
        <v>180</v>
      </c>
      <c r="C70" s="33" t="s">
        <v>463</v>
      </c>
      <c r="D70" s="33" t="s">
        <v>464</v>
      </c>
      <c r="E70" s="98" t="s">
        <v>1787</v>
      </c>
      <c r="F70" s="33" t="s">
        <v>840</v>
      </c>
      <c r="G70" s="32" t="s">
        <v>2223</v>
      </c>
      <c r="H70" s="34">
        <v>0</v>
      </c>
      <c r="I70" s="32">
        <v>710000000</v>
      </c>
      <c r="J70" s="32" t="s">
        <v>1187</v>
      </c>
      <c r="K70" s="32" t="s">
        <v>1434</v>
      </c>
      <c r="L70" s="32" t="s">
        <v>1187</v>
      </c>
      <c r="M70" s="32" t="s">
        <v>35</v>
      </c>
      <c r="N70" s="32" t="s">
        <v>1451</v>
      </c>
      <c r="O70" s="35" t="s">
        <v>2268</v>
      </c>
      <c r="P70" s="32">
        <v>796</v>
      </c>
      <c r="Q70" s="32" t="s">
        <v>1227</v>
      </c>
      <c r="R70" s="36">
        <v>50</v>
      </c>
      <c r="S70" s="36">
        <v>590</v>
      </c>
      <c r="T70" s="48">
        <v>29500</v>
      </c>
      <c r="U70" s="48">
        <v>33040</v>
      </c>
      <c r="V70" s="32"/>
      <c r="W70" s="37">
        <v>2016</v>
      </c>
      <c r="X70" s="191"/>
    </row>
    <row r="71" spans="1:24" s="22" customFormat="1" ht="102" x14ac:dyDescent="0.25">
      <c r="A71" s="120" t="s">
        <v>657</v>
      </c>
      <c r="B71" s="32" t="s">
        <v>180</v>
      </c>
      <c r="C71" s="33" t="s">
        <v>466</v>
      </c>
      <c r="D71" s="33" t="s">
        <v>464</v>
      </c>
      <c r="E71" s="98" t="s">
        <v>1787</v>
      </c>
      <c r="F71" s="33" t="s">
        <v>841</v>
      </c>
      <c r="G71" s="32" t="s">
        <v>2223</v>
      </c>
      <c r="H71" s="34">
        <v>0</v>
      </c>
      <c r="I71" s="32">
        <v>710000000</v>
      </c>
      <c r="J71" s="32" t="s">
        <v>1187</v>
      </c>
      <c r="K71" s="32" t="s">
        <v>1434</v>
      </c>
      <c r="L71" s="32" t="s">
        <v>1187</v>
      </c>
      <c r="M71" s="32" t="s">
        <v>35</v>
      </c>
      <c r="N71" s="32" t="s">
        <v>1451</v>
      </c>
      <c r="O71" s="35" t="s">
        <v>2268</v>
      </c>
      <c r="P71" s="32">
        <v>704</v>
      </c>
      <c r="Q71" s="32" t="s">
        <v>1224</v>
      </c>
      <c r="R71" s="36">
        <v>250</v>
      </c>
      <c r="S71" s="36">
        <v>560</v>
      </c>
      <c r="T71" s="48">
        <v>140000</v>
      </c>
      <c r="U71" s="48">
        <v>156800.00000000003</v>
      </c>
      <c r="V71" s="32"/>
      <c r="W71" s="37">
        <v>2016</v>
      </c>
      <c r="X71" s="191"/>
    </row>
    <row r="72" spans="1:24" s="22" customFormat="1" ht="89.25" x14ac:dyDescent="0.25">
      <c r="A72" s="120" t="s">
        <v>658</v>
      </c>
      <c r="B72" s="32" t="s">
        <v>180</v>
      </c>
      <c r="C72" s="33" t="s">
        <v>467</v>
      </c>
      <c r="D72" s="33" t="s">
        <v>468</v>
      </c>
      <c r="E72" s="33" t="s">
        <v>842</v>
      </c>
      <c r="F72" s="33" t="s">
        <v>843</v>
      </c>
      <c r="G72" s="32" t="s">
        <v>2223</v>
      </c>
      <c r="H72" s="34">
        <v>0</v>
      </c>
      <c r="I72" s="32">
        <v>710000000</v>
      </c>
      <c r="J72" s="32" t="s">
        <v>1187</v>
      </c>
      <c r="K72" s="32" t="s">
        <v>1434</v>
      </c>
      <c r="L72" s="32" t="s">
        <v>1187</v>
      </c>
      <c r="M72" s="32" t="s">
        <v>35</v>
      </c>
      <c r="N72" s="32" t="s">
        <v>1451</v>
      </c>
      <c r="O72" s="35" t="s">
        <v>2268</v>
      </c>
      <c r="P72" s="32">
        <v>796</v>
      </c>
      <c r="Q72" s="32" t="s">
        <v>1227</v>
      </c>
      <c r="R72" s="36">
        <v>200</v>
      </c>
      <c r="S72" s="36">
        <v>435.71</v>
      </c>
      <c r="T72" s="48">
        <v>0</v>
      </c>
      <c r="U72" s="48">
        <v>0</v>
      </c>
      <c r="V72" s="32"/>
      <c r="W72" s="37">
        <v>2016</v>
      </c>
      <c r="X72" s="192" t="s">
        <v>2790</v>
      </c>
    </row>
    <row r="73" spans="1:24" s="144" customFormat="1" ht="89.25" x14ac:dyDescent="0.2">
      <c r="A73" s="120" t="s">
        <v>2728</v>
      </c>
      <c r="B73" s="32" t="s">
        <v>180</v>
      </c>
      <c r="C73" s="33" t="s">
        <v>467</v>
      </c>
      <c r="D73" s="33" t="s">
        <v>468</v>
      </c>
      <c r="E73" s="33" t="s">
        <v>842</v>
      </c>
      <c r="F73" s="33" t="s">
        <v>843</v>
      </c>
      <c r="G73" s="32" t="s">
        <v>2223</v>
      </c>
      <c r="H73" s="34">
        <v>0</v>
      </c>
      <c r="I73" s="32">
        <v>710000000</v>
      </c>
      <c r="J73" s="32" t="s">
        <v>1187</v>
      </c>
      <c r="K73" s="32" t="s">
        <v>1434</v>
      </c>
      <c r="L73" s="32" t="s">
        <v>1187</v>
      </c>
      <c r="M73" s="32" t="s">
        <v>35</v>
      </c>
      <c r="N73" s="32" t="s">
        <v>1451</v>
      </c>
      <c r="O73" s="35" t="s">
        <v>2268</v>
      </c>
      <c r="P73" s="32">
        <v>796</v>
      </c>
      <c r="Q73" s="32" t="s">
        <v>1227</v>
      </c>
      <c r="R73" s="36">
        <v>200</v>
      </c>
      <c r="S73" s="36">
        <v>435.71</v>
      </c>
      <c r="T73" s="48">
        <v>0</v>
      </c>
      <c r="U73" s="48">
        <v>0</v>
      </c>
      <c r="V73" s="32" t="s">
        <v>2796</v>
      </c>
      <c r="W73" s="37">
        <v>2016</v>
      </c>
      <c r="X73" s="72" t="s">
        <v>3050</v>
      </c>
    </row>
    <row r="74" spans="1:24" s="144" customFormat="1" ht="89.25" x14ac:dyDescent="0.2">
      <c r="A74" s="120" t="s">
        <v>2866</v>
      </c>
      <c r="B74" s="32" t="s">
        <v>180</v>
      </c>
      <c r="C74" s="33" t="s">
        <v>467</v>
      </c>
      <c r="D74" s="33" t="s">
        <v>468</v>
      </c>
      <c r="E74" s="33" t="s">
        <v>842</v>
      </c>
      <c r="F74" s="33" t="s">
        <v>843</v>
      </c>
      <c r="G74" s="32" t="s">
        <v>2223</v>
      </c>
      <c r="H74" s="34">
        <v>0</v>
      </c>
      <c r="I74" s="32">
        <v>710000000</v>
      </c>
      <c r="J74" s="32" t="s">
        <v>1187</v>
      </c>
      <c r="K74" s="32" t="s">
        <v>1422</v>
      </c>
      <c r="L74" s="32" t="s">
        <v>1187</v>
      </c>
      <c r="M74" s="32" t="s">
        <v>35</v>
      </c>
      <c r="N74" s="32" t="s">
        <v>1451</v>
      </c>
      <c r="O74" s="35" t="s">
        <v>3052</v>
      </c>
      <c r="P74" s="32">
        <v>796</v>
      </c>
      <c r="Q74" s="32" t="s">
        <v>1227</v>
      </c>
      <c r="R74" s="36">
        <v>200</v>
      </c>
      <c r="S74" s="36">
        <v>30</v>
      </c>
      <c r="T74" s="48">
        <v>6000</v>
      </c>
      <c r="U74" s="48">
        <v>6720.0000000000009</v>
      </c>
      <c r="V74" s="32" t="s">
        <v>2796</v>
      </c>
      <c r="W74" s="37">
        <v>2016</v>
      </c>
      <c r="X74" s="72" t="s">
        <v>2868</v>
      </c>
    </row>
    <row r="75" spans="1:24" s="22" customFormat="1" ht="89.25" x14ac:dyDescent="0.25">
      <c r="A75" s="120" t="s">
        <v>659</v>
      </c>
      <c r="B75" s="32" t="s">
        <v>180</v>
      </c>
      <c r="C75" s="33" t="s">
        <v>471</v>
      </c>
      <c r="D75" s="33" t="s">
        <v>468</v>
      </c>
      <c r="E75" s="33" t="s">
        <v>844</v>
      </c>
      <c r="F75" s="33" t="s">
        <v>845</v>
      </c>
      <c r="G75" s="32" t="s">
        <v>2223</v>
      </c>
      <c r="H75" s="34">
        <v>0</v>
      </c>
      <c r="I75" s="32">
        <v>710000000</v>
      </c>
      <c r="J75" s="32" t="s">
        <v>1187</v>
      </c>
      <c r="K75" s="32" t="s">
        <v>1434</v>
      </c>
      <c r="L75" s="32" t="s">
        <v>1187</v>
      </c>
      <c r="M75" s="32" t="s">
        <v>35</v>
      </c>
      <c r="N75" s="32" t="s">
        <v>1451</v>
      </c>
      <c r="O75" s="35" t="s">
        <v>2268</v>
      </c>
      <c r="P75" s="32">
        <v>796</v>
      </c>
      <c r="Q75" s="32" t="s">
        <v>1227</v>
      </c>
      <c r="R75" s="36">
        <v>2000</v>
      </c>
      <c r="S75" s="36">
        <v>21</v>
      </c>
      <c r="T75" s="48">
        <v>0</v>
      </c>
      <c r="U75" s="48">
        <v>0</v>
      </c>
      <c r="V75" s="32"/>
      <c r="W75" s="37">
        <v>2016</v>
      </c>
      <c r="X75" s="192" t="s">
        <v>2790</v>
      </c>
    </row>
    <row r="76" spans="1:24" s="22" customFormat="1" ht="89.25" x14ac:dyDescent="0.25">
      <c r="A76" s="120" t="s">
        <v>2729</v>
      </c>
      <c r="B76" s="32" t="s">
        <v>180</v>
      </c>
      <c r="C76" s="33" t="s">
        <v>471</v>
      </c>
      <c r="D76" s="33" t="s">
        <v>468</v>
      </c>
      <c r="E76" s="33" t="s">
        <v>844</v>
      </c>
      <c r="F76" s="33" t="s">
        <v>845</v>
      </c>
      <c r="G76" s="32" t="s">
        <v>2223</v>
      </c>
      <c r="H76" s="34">
        <v>0</v>
      </c>
      <c r="I76" s="32">
        <v>710000000</v>
      </c>
      <c r="J76" s="32" t="s">
        <v>1187</v>
      </c>
      <c r="K76" s="32" t="s">
        <v>1434</v>
      </c>
      <c r="L76" s="32" t="s">
        <v>1187</v>
      </c>
      <c r="M76" s="32" t="s">
        <v>35</v>
      </c>
      <c r="N76" s="32" t="s">
        <v>1451</v>
      </c>
      <c r="O76" s="35" t="s">
        <v>2268</v>
      </c>
      <c r="P76" s="32">
        <v>796</v>
      </c>
      <c r="Q76" s="32" t="s">
        <v>1227</v>
      </c>
      <c r="R76" s="36">
        <v>2000</v>
      </c>
      <c r="S76" s="36">
        <v>21</v>
      </c>
      <c r="T76" s="48">
        <v>42000</v>
      </c>
      <c r="U76" s="48">
        <v>47040.000000000007</v>
      </c>
      <c r="V76" s="32" t="s">
        <v>2796</v>
      </c>
      <c r="W76" s="37">
        <v>2016</v>
      </c>
      <c r="X76" s="191" t="s">
        <v>2726</v>
      </c>
    </row>
    <row r="77" spans="1:24" s="22" customFormat="1" ht="89.25" x14ac:dyDescent="0.25">
      <c r="A77" s="120" t="s">
        <v>660</v>
      </c>
      <c r="B77" s="32" t="s">
        <v>180</v>
      </c>
      <c r="C77" s="33" t="s">
        <v>474</v>
      </c>
      <c r="D77" s="33" t="s">
        <v>846</v>
      </c>
      <c r="E77" s="98" t="s">
        <v>1788</v>
      </c>
      <c r="F77" s="33" t="s">
        <v>847</v>
      </c>
      <c r="G77" s="32" t="s">
        <v>2223</v>
      </c>
      <c r="H77" s="34">
        <v>0</v>
      </c>
      <c r="I77" s="32">
        <v>710000000</v>
      </c>
      <c r="J77" s="32" t="s">
        <v>1187</v>
      </c>
      <c r="K77" s="32" t="s">
        <v>1434</v>
      </c>
      <c r="L77" s="32" t="s">
        <v>1187</v>
      </c>
      <c r="M77" s="32" t="s">
        <v>35</v>
      </c>
      <c r="N77" s="32" t="s">
        <v>1451</v>
      </c>
      <c r="O77" s="35" t="s">
        <v>2268</v>
      </c>
      <c r="P77" s="32">
        <v>796</v>
      </c>
      <c r="Q77" s="32" t="s">
        <v>1227</v>
      </c>
      <c r="R77" s="36">
        <v>100</v>
      </c>
      <c r="S77" s="36">
        <v>167.5</v>
      </c>
      <c r="T77" s="48">
        <v>0</v>
      </c>
      <c r="U77" s="48">
        <v>0</v>
      </c>
      <c r="V77" s="32"/>
      <c r="W77" s="37">
        <v>2016</v>
      </c>
      <c r="X77" s="72" t="s">
        <v>3051</v>
      </c>
    </row>
    <row r="78" spans="1:24" s="22" customFormat="1" ht="85.5" customHeight="1" x14ac:dyDescent="0.25">
      <c r="A78" s="120" t="s">
        <v>661</v>
      </c>
      <c r="B78" s="32" t="s">
        <v>180</v>
      </c>
      <c r="C78" s="33" t="s">
        <v>477</v>
      </c>
      <c r="D78" s="33" t="s">
        <v>848</v>
      </c>
      <c r="E78" s="33" t="s">
        <v>1789</v>
      </c>
      <c r="F78" s="33" t="s">
        <v>849</v>
      </c>
      <c r="G78" s="32" t="s">
        <v>2223</v>
      </c>
      <c r="H78" s="34">
        <v>0</v>
      </c>
      <c r="I78" s="32">
        <v>710000000</v>
      </c>
      <c r="J78" s="32" t="s">
        <v>1187</v>
      </c>
      <c r="K78" s="32" t="s">
        <v>1434</v>
      </c>
      <c r="L78" s="32" t="s">
        <v>1187</v>
      </c>
      <c r="M78" s="32" t="s">
        <v>35</v>
      </c>
      <c r="N78" s="32" t="s">
        <v>1451</v>
      </c>
      <c r="O78" s="35" t="s">
        <v>2268</v>
      </c>
      <c r="P78" s="32">
        <v>778</v>
      </c>
      <c r="Q78" s="32" t="s">
        <v>1226</v>
      </c>
      <c r="R78" s="36">
        <v>100</v>
      </c>
      <c r="S78" s="36">
        <v>455</v>
      </c>
      <c r="T78" s="48">
        <v>0</v>
      </c>
      <c r="U78" s="48">
        <v>0</v>
      </c>
      <c r="V78" s="32"/>
      <c r="W78" s="37">
        <v>2016</v>
      </c>
      <c r="X78" s="72" t="s">
        <v>3051</v>
      </c>
    </row>
    <row r="79" spans="1:24" s="22" customFormat="1" ht="41.25" customHeight="1" x14ac:dyDescent="0.25">
      <c r="A79" s="120" t="s">
        <v>662</v>
      </c>
      <c r="B79" s="32" t="s">
        <v>180</v>
      </c>
      <c r="C79" s="33" t="s">
        <v>479</v>
      </c>
      <c r="D79" s="33" t="s">
        <v>480</v>
      </c>
      <c r="E79" s="98" t="s">
        <v>1511</v>
      </c>
      <c r="F79" s="98" t="s">
        <v>850</v>
      </c>
      <c r="G79" s="32" t="s">
        <v>2223</v>
      </c>
      <c r="H79" s="34">
        <v>0</v>
      </c>
      <c r="I79" s="32">
        <v>710000000</v>
      </c>
      <c r="J79" s="32" t="s">
        <v>1187</v>
      </c>
      <c r="K79" s="32" t="s">
        <v>1434</v>
      </c>
      <c r="L79" s="32" t="s">
        <v>1187</v>
      </c>
      <c r="M79" s="32" t="s">
        <v>35</v>
      </c>
      <c r="N79" s="32" t="s">
        <v>1451</v>
      </c>
      <c r="O79" s="35" t="s">
        <v>2268</v>
      </c>
      <c r="P79" s="32">
        <v>796</v>
      </c>
      <c r="Q79" s="32" t="s">
        <v>1227</v>
      </c>
      <c r="R79" s="36">
        <v>30</v>
      </c>
      <c r="S79" s="36">
        <v>135</v>
      </c>
      <c r="T79" s="48">
        <v>4050</v>
      </c>
      <c r="U79" s="48">
        <v>4536</v>
      </c>
      <c r="V79" s="32"/>
      <c r="W79" s="37">
        <v>2016</v>
      </c>
      <c r="X79" s="191"/>
    </row>
    <row r="80" spans="1:24" s="22" customFormat="1" ht="161.25" customHeight="1" x14ac:dyDescent="0.25">
      <c r="A80" s="120" t="s">
        <v>663</v>
      </c>
      <c r="B80" s="32" t="s">
        <v>180</v>
      </c>
      <c r="C80" s="33" t="s">
        <v>482</v>
      </c>
      <c r="D80" s="98" t="s">
        <v>851</v>
      </c>
      <c r="E80" s="98" t="s">
        <v>2003</v>
      </c>
      <c r="F80" s="98" t="s">
        <v>852</v>
      </c>
      <c r="G80" s="32" t="s">
        <v>2223</v>
      </c>
      <c r="H80" s="34">
        <v>0</v>
      </c>
      <c r="I80" s="32">
        <v>710000000</v>
      </c>
      <c r="J80" s="32" t="s">
        <v>1187</v>
      </c>
      <c r="K80" s="32" t="s">
        <v>1441</v>
      </c>
      <c r="L80" s="32" t="s">
        <v>1187</v>
      </c>
      <c r="M80" s="32" t="s">
        <v>35</v>
      </c>
      <c r="N80" s="32" t="s">
        <v>1440</v>
      </c>
      <c r="O80" s="35" t="s">
        <v>2269</v>
      </c>
      <c r="P80" s="32">
        <v>796</v>
      </c>
      <c r="Q80" s="32" t="s">
        <v>1227</v>
      </c>
      <c r="R80" s="36">
        <v>50</v>
      </c>
      <c r="S80" s="36">
        <v>12400</v>
      </c>
      <c r="T80" s="48">
        <v>620000</v>
      </c>
      <c r="U80" s="48">
        <v>694400.00000000012</v>
      </c>
      <c r="V80" s="32"/>
      <c r="W80" s="37">
        <v>2016</v>
      </c>
      <c r="X80" s="191"/>
    </row>
    <row r="81" spans="1:24" s="22" customFormat="1" ht="95.25" customHeight="1" x14ac:dyDescent="0.25">
      <c r="A81" s="120" t="s">
        <v>664</v>
      </c>
      <c r="B81" s="32" t="s">
        <v>180</v>
      </c>
      <c r="C81" s="108" t="s">
        <v>486</v>
      </c>
      <c r="D81" s="98" t="s">
        <v>851</v>
      </c>
      <c r="E81" s="33" t="s">
        <v>853</v>
      </c>
      <c r="F81" s="98" t="s">
        <v>854</v>
      </c>
      <c r="G81" s="32" t="s">
        <v>1419</v>
      </c>
      <c r="H81" s="34">
        <v>0</v>
      </c>
      <c r="I81" s="32">
        <v>710000000</v>
      </c>
      <c r="J81" s="32" t="s">
        <v>1187</v>
      </c>
      <c r="K81" s="32" t="s">
        <v>1441</v>
      </c>
      <c r="L81" s="32" t="s">
        <v>1187</v>
      </c>
      <c r="M81" s="32" t="s">
        <v>35</v>
      </c>
      <c r="N81" s="32" t="s">
        <v>1440</v>
      </c>
      <c r="O81" s="35" t="s">
        <v>2269</v>
      </c>
      <c r="P81" s="32">
        <v>796</v>
      </c>
      <c r="Q81" s="32" t="s">
        <v>1227</v>
      </c>
      <c r="R81" s="36">
        <v>363</v>
      </c>
      <c r="S81" s="36">
        <v>3660.71</v>
      </c>
      <c r="T81" s="68">
        <v>1328837.73</v>
      </c>
      <c r="U81" s="68">
        <v>1488298.2576000001</v>
      </c>
      <c r="V81" s="32"/>
      <c r="W81" s="37">
        <v>2016</v>
      </c>
      <c r="X81" s="191"/>
    </row>
    <row r="82" spans="1:24" s="22" customFormat="1" ht="95.25" customHeight="1" x14ac:dyDescent="0.25">
      <c r="A82" s="120" t="s">
        <v>665</v>
      </c>
      <c r="B82" s="32" t="s">
        <v>180</v>
      </c>
      <c r="C82" s="33" t="s">
        <v>489</v>
      </c>
      <c r="D82" s="108" t="s">
        <v>855</v>
      </c>
      <c r="E82" s="98" t="s">
        <v>1790</v>
      </c>
      <c r="F82" s="33" t="s">
        <v>856</v>
      </c>
      <c r="G82" s="32" t="s">
        <v>1419</v>
      </c>
      <c r="H82" s="34">
        <v>0</v>
      </c>
      <c r="I82" s="32">
        <v>710000000</v>
      </c>
      <c r="J82" s="32" t="s">
        <v>1187</v>
      </c>
      <c r="K82" s="32" t="s">
        <v>1431</v>
      </c>
      <c r="L82" s="32" t="s">
        <v>1187</v>
      </c>
      <c r="M82" s="32" t="s">
        <v>35</v>
      </c>
      <c r="N82" s="32" t="s">
        <v>1430</v>
      </c>
      <c r="O82" s="35" t="s">
        <v>2268</v>
      </c>
      <c r="P82" s="32">
        <v>796</v>
      </c>
      <c r="Q82" s="32" t="s">
        <v>1227</v>
      </c>
      <c r="R82" s="36">
        <v>10</v>
      </c>
      <c r="S82" s="36">
        <v>43124.999999999993</v>
      </c>
      <c r="T82" s="68">
        <v>0</v>
      </c>
      <c r="U82" s="68">
        <v>0</v>
      </c>
      <c r="V82" s="32"/>
      <c r="W82" s="37">
        <v>2016</v>
      </c>
      <c r="X82" s="192" t="s">
        <v>2134</v>
      </c>
    </row>
    <row r="83" spans="1:24" s="22" customFormat="1" ht="89.25" x14ac:dyDescent="0.25">
      <c r="A83" s="120" t="s">
        <v>666</v>
      </c>
      <c r="B83" s="32" t="s">
        <v>180</v>
      </c>
      <c r="C83" s="108" t="s">
        <v>491</v>
      </c>
      <c r="D83" s="108" t="s">
        <v>857</v>
      </c>
      <c r="E83" s="108" t="s">
        <v>858</v>
      </c>
      <c r="F83" s="33" t="s">
        <v>859</v>
      </c>
      <c r="G83" s="32" t="s">
        <v>1419</v>
      </c>
      <c r="H83" s="34">
        <v>0</v>
      </c>
      <c r="I83" s="32">
        <v>710000000</v>
      </c>
      <c r="J83" s="32" t="s">
        <v>1187</v>
      </c>
      <c r="K83" s="32" t="s">
        <v>1431</v>
      </c>
      <c r="L83" s="32" t="s">
        <v>1187</v>
      </c>
      <c r="M83" s="32" t="s">
        <v>35</v>
      </c>
      <c r="N83" s="32" t="s">
        <v>1430</v>
      </c>
      <c r="O83" s="35" t="s">
        <v>2268</v>
      </c>
      <c r="P83" s="32">
        <v>796</v>
      </c>
      <c r="Q83" s="32" t="s">
        <v>1227</v>
      </c>
      <c r="R83" s="36">
        <v>8</v>
      </c>
      <c r="S83" s="36">
        <v>38392.85</v>
      </c>
      <c r="T83" s="68">
        <v>0</v>
      </c>
      <c r="U83" s="68">
        <v>0</v>
      </c>
      <c r="V83" s="32"/>
      <c r="W83" s="37">
        <v>2016</v>
      </c>
      <c r="X83" s="192" t="s">
        <v>2134</v>
      </c>
    </row>
    <row r="84" spans="1:24" s="22" customFormat="1" ht="89.25" x14ac:dyDescent="0.25">
      <c r="A84" s="120" t="s">
        <v>667</v>
      </c>
      <c r="B84" s="32" t="s">
        <v>180</v>
      </c>
      <c r="C84" s="108" t="s">
        <v>491</v>
      </c>
      <c r="D84" s="108" t="s">
        <v>857</v>
      </c>
      <c r="E84" s="108" t="s">
        <v>858</v>
      </c>
      <c r="F84" s="33" t="s">
        <v>860</v>
      </c>
      <c r="G84" s="32" t="s">
        <v>1419</v>
      </c>
      <c r="H84" s="34">
        <v>0</v>
      </c>
      <c r="I84" s="32">
        <v>710000000</v>
      </c>
      <c r="J84" s="32" t="s">
        <v>1187</v>
      </c>
      <c r="K84" s="32" t="s">
        <v>1431</v>
      </c>
      <c r="L84" s="32" t="s">
        <v>1187</v>
      </c>
      <c r="M84" s="32" t="s">
        <v>35</v>
      </c>
      <c r="N84" s="32" t="s">
        <v>1430</v>
      </c>
      <c r="O84" s="35" t="s">
        <v>2268</v>
      </c>
      <c r="P84" s="32">
        <v>796</v>
      </c>
      <c r="Q84" s="32" t="s">
        <v>1227</v>
      </c>
      <c r="R84" s="36">
        <v>5</v>
      </c>
      <c r="S84" s="36">
        <v>38392.85</v>
      </c>
      <c r="T84" s="68">
        <v>0</v>
      </c>
      <c r="U84" s="68">
        <v>0</v>
      </c>
      <c r="V84" s="32"/>
      <c r="W84" s="37">
        <v>2016</v>
      </c>
      <c r="X84" s="192" t="s">
        <v>2134</v>
      </c>
    </row>
    <row r="85" spans="1:24" s="22" customFormat="1" ht="102" x14ac:dyDescent="0.25">
      <c r="A85" s="120" t="s">
        <v>668</v>
      </c>
      <c r="B85" s="32" t="s">
        <v>180</v>
      </c>
      <c r="C85" s="108" t="s">
        <v>491</v>
      </c>
      <c r="D85" s="108" t="s">
        <v>857</v>
      </c>
      <c r="E85" s="108" t="s">
        <v>858</v>
      </c>
      <c r="F85" s="33" t="s">
        <v>861</v>
      </c>
      <c r="G85" s="32" t="s">
        <v>1419</v>
      </c>
      <c r="H85" s="34">
        <v>0</v>
      </c>
      <c r="I85" s="32">
        <v>710000000</v>
      </c>
      <c r="J85" s="32" t="s">
        <v>1187</v>
      </c>
      <c r="K85" s="32" t="s">
        <v>1431</v>
      </c>
      <c r="L85" s="32" t="s">
        <v>1187</v>
      </c>
      <c r="M85" s="32" t="s">
        <v>35</v>
      </c>
      <c r="N85" s="32" t="s">
        <v>1430</v>
      </c>
      <c r="O85" s="35" t="s">
        <v>2268</v>
      </c>
      <c r="P85" s="32">
        <v>796</v>
      </c>
      <c r="Q85" s="32" t="s">
        <v>1227</v>
      </c>
      <c r="R85" s="36">
        <v>15</v>
      </c>
      <c r="S85" s="36">
        <v>33303.57</v>
      </c>
      <c r="T85" s="68">
        <v>0</v>
      </c>
      <c r="U85" s="68">
        <v>0</v>
      </c>
      <c r="V85" s="32"/>
      <c r="W85" s="37">
        <v>2016</v>
      </c>
      <c r="X85" s="192" t="s">
        <v>2134</v>
      </c>
    </row>
    <row r="86" spans="1:24" s="22" customFormat="1" ht="216.75" x14ac:dyDescent="0.25">
      <c r="A86" s="120" t="s">
        <v>669</v>
      </c>
      <c r="B86" s="32" t="s">
        <v>180</v>
      </c>
      <c r="C86" s="108" t="s">
        <v>491</v>
      </c>
      <c r="D86" s="108" t="s">
        <v>857</v>
      </c>
      <c r="E86" s="108" t="s">
        <v>858</v>
      </c>
      <c r="F86" s="33" t="s">
        <v>862</v>
      </c>
      <c r="G86" s="32" t="s">
        <v>1419</v>
      </c>
      <c r="H86" s="34">
        <v>0</v>
      </c>
      <c r="I86" s="32">
        <v>710000000</v>
      </c>
      <c r="J86" s="32" t="s">
        <v>1187</v>
      </c>
      <c r="K86" s="32" t="s">
        <v>1441</v>
      </c>
      <c r="L86" s="32" t="s">
        <v>1187</v>
      </c>
      <c r="M86" s="32" t="s">
        <v>35</v>
      </c>
      <c r="N86" s="32" t="s">
        <v>1439</v>
      </c>
      <c r="O86" s="35" t="s">
        <v>2268</v>
      </c>
      <c r="P86" s="32">
        <v>796</v>
      </c>
      <c r="Q86" s="32" t="s">
        <v>1227</v>
      </c>
      <c r="R86" s="36">
        <v>15</v>
      </c>
      <c r="S86" s="36">
        <v>59464.29</v>
      </c>
      <c r="T86" s="68">
        <v>891964.35</v>
      </c>
      <c r="U86" s="68">
        <v>999000.07200000004</v>
      </c>
      <c r="V86" s="32"/>
      <c r="W86" s="37">
        <v>2016</v>
      </c>
      <c r="X86" s="192"/>
    </row>
    <row r="87" spans="1:24" s="22" customFormat="1" ht="114.75" x14ac:dyDescent="0.25">
      <c r="A87" s="120" t="s">
        <v>670</v>
      </c>
      <c r="B87" s="32" t="s">
        <v>180</v>
      </c>
      <c r="C87" s="108" t="s">
        <v>491</v>
      </c>
      <c r="D87" s="108" t="s">
        <v>857</v>
      </c>
      <c r="E87" s="108" t="s">
        <v>858</v>
      </c>
      <c r="F87" s="108" t="s">
        <v>863</v>
      </c>
      <c r="G87" s="32" t="s">
        <v>1419</v>
      </c>
      <c r="H87" s="34">
        <v>0</v>
      </c>
      <c r="I87" s="32">
        <v>710000000</v>
      </c>
      <c r="J87" s="32" t="s">
        <v>1187</v>
      </c>
      <c r="K87" s="32" t="s">
        <v>1441</v>
      </c>
      <c r="L87" s="32" t="s">
        <v>1187</v>
      </c>
      <c r="M87" s="32" t="s">
        <v>35</v>
      </c>
      <c r="N87" s="32" t="s">
        <v>1439</v>
      </c>
      <c r="O87" s="35" t="s">
        <v>2268</v>
      </c>
      <c r="P87" s="32">
        <v>796</v>
      </c>
      <c r="Q87" s="32" t="s">
        <v>1227</v>
      </c>
      <c r="R87" s="36">
        <v>10</v>
      </c>
      <c r="S87" s="36">
        <v>71428.570000000007</v>
      </c>
      <c r="T87" s="68">
        <v>714285.70000000007</v>
      </c>
      <c r="U87" s="68">
        <v>799999.98400000017</v>
      </c>
      <c r="V87" s="32"/>
      <c r="W87" s="37">
        <v>2016</v>
      </c>
      <c r="X87" s="192"/>
    </row>
    <row r="88" spans="1:24" s="22" customFormat="1" ht="89.25" x14ac:dyDescent="0.25">
      <c r="A88" s="120" t="s">
        <v>671</v>
      </c>
      <c r="B88" s="32" t="s">
        <v>180</v>
      </c>
      <c r="C88" s="108" t="s">
        <v>491</v>
      </c>
      <c r="D88" s="108" t="s">
        <v>857</v>
      </c>
      <c r="E88" s="108" t="s">
        <v>858</v>
      </c>
      <c r="F88" s="108" t="s">
        <v>864</v>
      </c>
      <c r="G88" s="32" t="s">
        <v>1419</v>
      </c>
      <c r="H88" s="34">
        <v>0</v>
      </c>
      <c r="I88" s="32">
        <v>710000000</v>
      </c>
      <c r="J88" s="32" t="s">
        <v>1187</v>
      </c>
      <c r="K88" s="32" t="s">
        <v>1441</v>
      </c>
      <c r="L88" s="32" t="s">
        <v>1187</v>
      </c>
      <c r="M88" s="32" t="s">
        <v>35</v>
      </c>
      <c r="N88" s="32" t="s">
        <v>1439</v>
      </c>
      <c r="O88" s="35" t="s">
        <v>2268</v>
      </c>
      <c r="P88" s="32">
        <v>796</v>
      </c>
      <c r="Q88" s="32" t="s">
        <v>1227</v>
      </c>
      <c r="R88" s="36">
        <v>18</v>
      </c>
      <c r="S88" s="36">
        <v>22410.71</v>
      </c>
      <c r="T88" s="68">
        <v>403392.77999999997</v>
      </c>
      <c r="U88" s="68">
        <v>451799.91360000003</v>
      </c>
      <c r="V88" s="32"/>
      <c r="W88" s="37">
        <v>2016</v>
      </c>
      <c r="X88" s="192"/>
    </row>
    <row r="89" spans="1:24" s="22" customFormat="1" ht="89.25" x14ac:dyDescent="0.25">
      <c r="A89" s="120" t="s">
        <v>672</v>
      </c>
      <c r="B89" s="32" t="s">
        <v>180</v>
      </c>
      <c r="C89" s="108" t="s">
        <v>491</v>
      </c>
      <c r="D89" s="108" t="s">
        <v>857</v>
      </c>
      <c r="E89" s="108" t="s">
        <v>858</v>
      </c>
      <c r="F89" s="108" t="s">
        <v>865</v>
      </c>
      <c r="G89" s="32" t="s">
        <v>1419</v>
      </c>
      <c r="H89" s="34">
        <v>0</v>
      </c>
      <c r="I89" s="32">
        <v>710000000</v>
      </c>
      <c r="J89" s="32" t="s">
        <v>1187</v>
      </c>
      <c r="K89" s="32" t="s">
        <v>1437</v>
      </c>
      <c r="L89" s="32" t="s">
        <v>1187</v>
      </c>
      <c r="M89" s="32" t="s">
        <v>35</v>
      </c>
      <c r="N89" s="32" t="s">
        <v>1424</v>
      </c>
      <c r="O89" s="35" t="s">
        <v>2268</v>
      </c>
      <c r="P89" s="32">
        <v>796</v>
      </c>
      <c r="Q89" s="32" t="s">
        <v>1227</v>
      </c>
      <c r="R89" s="36">
        <v>15</v>
      </c>
      <c r="S89" s="36">
        <v>35446.43</v>
      </c>
      <c r="T89" s="68">
        <v>531696.44999999995</v>
      </c>
      <c r="U89" s="68">
        <v>595500.02399999998</v>
      </c>
      <c r="V89" s="32"/>
      <c r="W89" s="37">
        <v>2016</v>
      </c>
      <c r="X89" s="192"/>
    </row>
    <row r="90" spans="1:24" s="22" customFormat="1" ht="89.25" x14ac:dyDescent="0.25">
      <c r="A90" s="120" t="s">
        <v>673</v>
      </c>
      <c r="B90" s="32" t="s">
        <v>180</v>
      </c>
      <c r="C90" s="108" t="s">
        <v>500</v>
      </c>
      <c r="D90" s="108" t="s">
        <v>1512</v>
      </c>
      <c r="E90" s="108" t="s">
        <v>1791</v>
      </c>
      <c r="F90" s="108" t="s">
        <v>866</v>
      </c>
      <c r="G90" s="32" t="s">
        <v>1419</v>
      </c>
      <c r="H90" s="34">
        <v>0</v>
      </c>
      <c r="I90" s="32">
        <v>710000000</v>
      </c>
      <c r="J90" s="32" t="s">
        <v>1187</v>
      </c>
      <c r="K90" s="32" t="s">
        <v>1437</v>
      </c>
      <c r="L90" s="32" t="s">
        <v>1187</v>
      </c>
      <c r="M90" s="32" t="s">
        <v>35</v>
      </c>
      <c r="N90" s="32" t="s">
        <v>1424</v>
      </c>
      <c r="O90" s="35" t="s">
        <v>2268</v>
      </c>
      <c r="P90" s="32">
        <v>796</v>
      </c>
      <c r="Q90" s="32" t="s">
        <v>1227</v>
      </c>
      <c r="R90" s="36">
        <v>3</v>
      </c>
      <c r="S90" s="36">
        <v>114107.14</v>
      </c>
      <c r="T90" s="68">
        <v>0</v>
      </c>
      <c r="U90" s="68">
        <v>0</v>
      </c>
      <c r="V90" s="32"/>
      <c r="W90" s="37">
        <v>2016</v>
      </c>
      <c r="X90" s="192" t="s">
        <v>2135</v>
      </c>
    </row>
    <row r="91" spans="1:24" s="22" customFormat="1" ht="89.25" x14ac:dyDescent="0.25">
      <c r="A91" s="120" t="s">
        <v>2041</v>
      </c>
      <c r="B91" s="32" t="s">
        <v>180</v>
      </c>
      <c r="C91" s="108" t="s">
        <v>500</v>
      </c>
      <c r="D91" s="108" t="s">
        <v>1512</v>
      </c>
      <c r="E91" s="108" t="s">
        <v>1791</v>
      </c>
      <c r="F91" s="108" t="s">
        <v>866</v>
      </c>
      <c r="G91" s="32" t="s">
        <v>1419</v>
      </c>
      <c r="H91" s="34">
        <v>0</v>
      </c>
      <c r="I91" s="32">
        <v>710000000</v>
      </c>
      <c r="J91" s="32" t="s">
        <v>1187</v>
      </c>
      <c r="K91" s="32" t="s">
        <v>1437</v>
      </c>
      <c r="L91" s="32" t="s">
        <v>1187</v>
      </c>
      <c r="M91" s="32" t="s">
        <v>35</v>
      </c>
      <c r="N91" s="32" t="s">
        <v>1424</v>
      </c>
      <c r="O91" s="35" t="s">
        <v>2268</v>
      </c>
      <c r="P91" s="32">
        <v>796</v>
      </c>
      <c r="Q91" s="32" t="s">
        <v>1227</v>
      </c>
      <c r="R91" s="36">
        <v>2</v>
      </c>
      <c r="S91" s="36">
        <v>114107.14</v>
      </c>
      <c r="T91" s="68">
        <v>228214.28</v>
      </c>
      <c r="U91" s="68">
        <v>255599.99360000002</v>
      </c>
      <c r="V91" s="32"/>
      <c r="W91" s="37">
        <v>2016</v>
      </c>
      <c r="X91" s="192" t="s">
        <v>2042</v>
      </c>
    </row>
    <row r="92" spans="1:24" s="22" customFormat="1" ht="89.25" x14ac:dyDescent="0.25">
      <c r="A92" s="120" t="s">
        <v>674</v>
      </c>
      <c r="B92" s="32" t="s">
        <v>180</v>
      </c>
      <c r="C92" s="108" t="s">
        <v>502</v>
      </c>
      <c r="D92" s="108" t="s">
        <v>867</v>
      </c>
      <c r="E92" s="108" t="s">
        <v>1792</v>
      </c>
      <c r="F92" s="108" t="s">
        <v>868</v>
      </c>
      <c r="G92" s="32" t="s">
        <v>2223</v>
      </c>
      <c r="H92" s="34">
        <v>0</v>
      </c>
      <c r="I92" s="32">
        <v>710000000</v>
      </c>
      <c r="J92" s="32" t="s">
        <v>1187</v>
      </c>
      <c r="K92" s="32" t="s">
        <v>1434</v>
      </c>
      <c r="L92" s="32" t="s">
        <v>1187</v>
      </c>
      <c r="M92" s="32" t="s">
        <v>35</v>
      </c>
      <c r="N92" s="32" t="s">
        <v>1451</v>
      </c>
      <c r="O92" s="35" t="s">
        <v>2268</v>
      </c>
      <c r="P92" s="32">
        <v>778</v>
      </c>
      <c r="Q92" s="32" t="s">
        <v>1226</v>
      </c>
      <c r="R92" s="36">
        <v>250</v>
      </c>
      <c r="S92" s="36">
        <v>687.9</v>
      </c>
      <c r="T92" s="68">
        <v>171975</v>
      </c>
      <c r="U92" s="68">
        <v>192612.00000000003</v>
      </c>
      <c r="V92" s="32"/>
      <c r="W92" s="37">
        <v>2016</v>
      </c>
      <c r="X92" s="191"/>
    </row>
    <row r="93" spans="1:24" s="22" customFormat="1" ht="90" thickBot="1" x14ac:dyDescent="0.3">
      <c r="A93" s="120" t="s">
        <v>675</v>
      </c>
      <c r="B93" s="32" t="s">
        <v>180</v>
      </c>
      <c r="C93" s="33" t="s">
        <v>505</v>
      </c>
      <c r="D93" s="108" t="s">
        <v>1494</v>
      </c>
      <c r="E93" s="108" t="s">
        <v>1793</v>
      </c>
      <c r="F93" s="108" t="s">
        <v>869</v>
      </c>
      <c r="G93" s="32" t="s">
        <v>2223</v>
      </c>
      <c r="H93" s="34">
        <v>0</v>
      </c>
      <c r="I93" s="32">
        <v>710000000</v>
      </c>
      <c r="J93" s="32" t="s">
        <v>1187</v>
      </c>
      <c r="K93" s="32" t="s">
        <v>1434</v>
      </c>
      <c r="L93" s="32" t="s">
        <v>1187</v>
      </c>
      <c r="M93" s="32" t="s">
        <v>35</v>
      </c>
      <c r="N93" s="32" t="s">
        <v>1451</v>
      </c>
      <c r="O93" s="35" t="s">
        <v>2268</v>
      </c>
      <c r="P93" s="32">
        <v>778</v>
      </c>
      <c r="Q93" s="32" t="s">
        <v>1226</v>
      </c>
      <c r="R93" s="36">
        <v>245</v>
      </c>
      <c r="S93" s="36">
        <v>347.5</v>
      </c>
      <c r="T93" s="68">
        <v>85137.5</v>
      </c>
      <c r="U93" s="68">
        <v>95354.000000000015</v>
      </c>
      <c r="V93" s="32"/>
      <c r="W93" s="37">
        <v>2016</v>
      </c>
      <c r="X93" s="191"/>
    </row>
    <row r="94" spans="1:24" s="40" customFormat="1" ht="89.25" x14ac:dyDescent="0.25">
      <c r="A94" s="159" t="s">
        <v>676</v>
      </c>
      <c r="B94" s="160" t="s">
        <v>180</v>
      </c>
      <c r="C94" s="161" t="s">
        <v>505</v>
      </c>
      <c r="D94" s="162" t="s">
        <v>1494</v>
      </c>
      <c r="E94" s="162" t="s">
        <v>1793</v>
      </c>
      <c r="F94" s="162" t="s">
        <v>870</v>
      </c>
      <c r="G94" s="160" t="s">
        <v>2223</v>
      </c>
      <c r="H94" s="163">
        <v>0</v>
      </c>
      <c r="I94" s="160">
        <v>710000000</v>
      </c>
      <c r="J94" s="160" t="s">
        <v>1187</v>
      </c>
      <c r="K94" s="160" t="s">
        <v>1434</v>
      </c>
      <c r="L94" s="160" t="s">
        <v>1187</v>
      </c>
      <c r="M94" s="160" t="s">
        <v>35</v>
      </c>
      <c r="N94" s="160" t="s">
        <v>1451</v>
      </c>
      <c r="O94" s="164" t="s">
        <v>2268</v>
      </c>
      <c r="P94" s="160">
        <v>778</v>
      </c>
      <c r="Q94" s="160" t="s">
        <v>1226</v>
      </c>
      <c r="R94" s="165">
        <v>240</v>
      </c>
      <c r="S94" s="165">
        <v>350</v>
      </c>
      <c r="T94" s="166">
        <v>0</v>
      </c>
      <c r="U94" s="166">
        <v>0</v>
      </c>
      <c r="V94" s="160"/>
      <c r="W94" s="167">
        <v>2016</v>
      </c>
      <c r="X94" s="219" t="s">
        <v>3260</v>
      </c>
    </row>
    <row r="95" spans="1:24" s="40" customFormat="1" ht="89.25" x14ac:dyDescent="0.25">
      <c r="A95" s="120" t="s">
        <v>3212</v>
      </c>
      <c r="B95" s="32" t="s">
        <v>180</v>
      </c>
      <c r="C95" s="33" t="s">
        <v>505</v>
      </c>
      <c r="D95" s="108" t="s">
        <v>1494</v>
      </c>
      <c r="E95" s="108" t="s">
        <v>1793</v>
      </c>
      <c r="F95" s="108" t="s">
        <v>870</v>
      </c>
      <c r="G95" s="32" t="s">
        <v>2223</v>
      </c>
      <c r="H95" s="34">
        <v>0</v>
      </c>
      <c r="I95" s="32">
        <v>710000000</v>
      </c>
      <c r="J95" s="32" t="s">
        <v>1187</v>
      </c>
      <c r="K95" s="32" t="s">
        <v>1434</v>
      </c>
      <c r="L95" s="32" t="s">
        <v>1187</v>
      </c>
      <c r="M95" s="32" t="s">
        <v>35</v>
      </c>
      <c r="N95" s="32" t="s">
        <v>1451</v>
      </c>
      <c r="O95" s="35" t="s">
        <v>2268</v>
      </c>
      <c r="P95" s="32">
        <v>778</v>
      </c>
      <c r="Q95" s="32" t="s">
        <v>1226</v>
      </c>
      <c r="R95" s="36">
        <v>240</v>
      </c>
      <c r="S95" s="36">
        <v>350</v>
      </c>
      <c r="T95" s="68">
        <v>84000</v>
      </c>
      <c r="U95" s="68">
        <v>94080.000000000015</v>
      </c>
      <c r="V95" s="32"/>
      <c r="W95" s="37">
        <v>2016</v>
      </c>
      <c r="X95" s="195" t="s">
        <v>3213</v>
      </c>
    </row>
    <row r="96" spans="1:24" s="40" customFormat="1" ht="89.25" x14ac:dyDescent="0.25">
      <c r="A96" s="120" t="s">
        <v>677</v>
      </c>
      <c r="B96" s="32" t="s">
        <v>180</v>
      </c>
      <c r="C96" s="33" t="s">
        <v>509</v>
      </c>
      <c r="D96" s="108" t="s">
        <v>871</v>
      </c>
      <c r="E96" s="108" t="s">
        <v>872</v>
      </c>
      <c r="F96" s="108" t="s">
        <v>873</v>
      </c>
      <c r="G96" s="32" t="s">
        <v>2223</v>
      </c>
      <c r="H96" s="34">
        <v>0</v>
      </c>
      <c r="I96" s="32">
        <v>710000000</v>
      </c>
      <c r="J96" s="32" t="s">
        <v>1187</v>
      </c>
      <c r="K96" s="32" t="s">
        <v>1434</v>
      </c>
      <c r="L96" s="32" t="s">
        <v>1187</v>
      </c>
      <c r="M96" s="32" t="s">
        <v>35</v>
      </c>
      <c r="N96" s="32" t="s">
        <v>1451</v>
      </c>
      <c r="O96" s="35" t="s">
        <v>2268</v>
      </c>
      <c r="P96" s="32">
        <v>778</v>
      </c>
      <c r="Q96" s="32" t="s">
        <v>1226</v>
      </c>
      <c r="R96" s="36">
        <v>150</v>
      </c>
      <c r="S96" s="36">
        <v>865</v>
      </c>
      <c r="T96" s="68">
        <v>0</v>
      </c>
      <c r="U96" s="68">
        <v>0</v>
      </c>
      <c r="V96" s="32"/>
      <c r="W96" s="37">
        <v>2016</v>
      </c>
      <c r="X96" s="195" t="s">
        <v>3260</v>
      </c>
    </row>
    <row r="97" spans="1:24" s="40" customFormat="1" ht="89.25" x14ac:dyDescent="0.25">
      <c r="A97" s="120" t="s">
        <v>3214</v>
      </c>
      <c r="B97" s="32" t="s">
        <v>180</v>
      </c>
      <c r="C97" s="33" t="s">
        <v>509</v>
      </c>
      <c r="D97" s="108" t="s">
        <v>871</v>
      </c>
      <c r="E97" s="108" t="s">
        <v>872</v>
      </c>
      <c r="F97" s="108" t="s">
        <v>873</v>
      </c>
      <c r="G97" s="32" t="s">
        <v>2223</v>
      </c>
      <c r="H97" s="34">
        <v>0</v>
      </c>
      <c r="I97" s="32">
        <v>710000000</v>
      </c>
      <c r="J97" s="32" t="s">
        <v>1187</v>
      </c>
      <c r="K97" s="32" t="s">
        <v>1434</v>
      </c>
      <c r="L97" s="32" t="s">
        <v>1187</v>
      </c>
      <c r="M97" s="32" t="s">
        <v>35</v>
      </c>
      <c r="N97" s="32" t="s">
        <v>1451</v>
      </c>
      <c r="O97" s="35" t="s">
        <v>2268</v>
      </c>
      <c r="P97" s="32">
        <v>778</v>
      </c>
      <c r="Q97" s="32" t="s">
        <v>1226</v>
      </c>
      <c r="R97" s="36">
        <v>150</v>
      </c>
      <c r="S97" s="36">
        <v>865</v>
      </c>
      <c r="T97" s="68">
        <v>129750</v>
      </c>
      <c r="U97" s="68">
        <v>145320</v>
      </c>
      <c r="V97" s="32"/>
      <c r="W97" s="37">
        <v>2016</v>
      </c>
      <c r="X97" s="195" t="s">
        <v>3213</v>
      </c>
    </row>
    <row r="98" spans="1:24" s="22" customFormat="1" ht="89.25" x14ac:dyDescent="0.25">
      <c r="A98" s="120" t="s">
        <v>678</v>
      </c>
      <c r="B98" s="32" t="s">
        <v>180</v>
      </c>
      <c r="C98" s="33" t="s">
        <v>511</v>
      </c>
      <c r="D98" s="108" t="s">
        <v>1513</v>
      </c>
      <c r="E98" s="108" t="s">
        <v>1794</v>
      </c>
      <c r="F98" s="33" t="s">
        <v>874</v>
      </c>
      <c r="G98" s="32" t="s">
        <v>2223</v>
      </c>
      <c r="H98" s="34">
        <v>0</v>
      </c>
      <c r="I98" s="32">
        <v>710000000</v>
      </c>
      <c r="J98" s="32" t="s">
        <v>1187</v>
      </c>
      <c r="K98" s="32" t="s">
        <v>1434</v>
      </c>
      <c r="L98" s="32" t="s">
        <v>1187</v>
      </c>
      <c r="M98" s="32" t="s">
        <v>35</v>
      </c>
      <c r="N98" s="32" t="s">
        <v>1451</v>
      </c>
      <c r="O98" s="35" t="s">
        <v>2268</v>
      </c>
      <c r="P98" s="32">
        <v>736</v>
      </c>
      <c r="Q98" s="32" t="s">
        <v>1497</v>
      </c>
      <c r="R98" s="36">
        <v>100</v>
      </c>
      <c r="S98" s="36">
        <v>455</v>
      </c>
      <c r="T98" s="68">
        <v>45500</v>
      </c>
      <c r="U98" s="68">
        <v>50960.000000000007</v>
      </c>
      <c r="V98" s="32"/>
      <c r="W98" s="37">
        <v>2016</v>
      </c>
      <c r="X98" s="191"/>
    </row>
    <row r="99" spans="1:24" s="40" customFormat="1" ht="89.25" x14ac:dyDescent="0.25">
      <c r="A99" s="120" t="s">
        <v>679</v>
      </c>
      <c r="B99" s="32" t="s">
        <v>180</v>
      </c>
      <c r="C99" s="33" t="s">
        <v>514</v>
      </c>
      <c r="D99" s="108" t="s">
        <v>875</v>
      </c>
      <c r="E99" s="108" t="s">
        <v>876</v>
      </c>
      <c r="F99" s="108" t="s">
        <v>877</v>
      </c>
      <c r="G99" s="32" t="s">
        <v>2223</v>
      </c>
      <c r="H99" s="34">
        <v>0</v>
      </c>
      <c r="I99" s="32">
        <v>710000000</v>
      </c>
      <c r="J99" s="32" t="s">
        <v>1187</v>
      </c>
      <c r="K99" s="32" t="s">
        <v>1434</v>
      </c>
      <c r="L99" s="32" t="s">
        <v>1187</v>
      </c>
      <c r="M99" s="32" t="s">
        <v>35</v>
      </c>
      <c r="N99" s="32" t="s">
        <v>1451</v>
      </c>
      <c r="O99" s="35" t="s">
        <v>2268</v>
      </c>
      <c r="P99" s="32">
        <v>796</v>
      </c>
      <c r="Q99" s="32" t="s">
        <v>1227</v>
      </c>
      <c r="R99" s="36">
        <v>100</v>
      </c>
      <c r="S99" s="36">
        <v>575</v>
      </c>
      <c r="T99" s="68">
        <v>0</v>
      </c>
      <c r="U99" s="68">
        <v>0</v>
      </c>
      <c r="V99" s="32"/>
      <c r="W99" s="37">
        <v>2016</v>
      </c>
      <c r="X99" s="195" t="s">
        <v>3260</v>
      </c>
    </row>
    <row r="100" spans="1:24" s="40" customFormat="1" ht="89.25" x14ac:dyDescent="0.25">
      <c r="A100" s="120" t="s">
        <v>3215</v>
      </c>
      <c r="B100" s="32" t="s">
        <v>180</v>
      </c>
      <c r="C100" s="33" t="s">
        <v>514</v>
      </c>
      <c r="D100" s="108" t="s">
        <v>875</v>
      </c>
      <c r="E100" s="108" t="s">
        <v>876</v>
      </c>
      <c r="F100" s="108" t="s">
        <v>877</v>
      </c>
      <c r="G100" s="32" t="s">
        <v>2223</v>
      </c>
      <c r="H100" s="34">
        <v>0</v>
      </c>
      <c r="I100" s="32">
        <v>710000000</v>
      </c>
      <c r="J100" s="32" t="s">
        <v>1187</v>
      </c>
      <c r="K100" s="32" t="s">
        <v>1434</v>
      </c>
      <c r="L100" s="32" t="s">
        <v>1187</v>
      </c>
      <c r="M100" s="32" t="s">
        <v>35</v>
      </c>
      <c r="N100" s="32" t="s">
        <v>1451</v>
      </c>
      <c r="O100" s="35" t="s">
        <v>2268</v>
      </c>
      <c r="P100" s="32">
        <v>796</v>
      </c>
      <c r="Q100" s="32" t="s">
        <v>1227</v>
      </c>
      <c r="R100" s="36">
        <v>100</v>
      </c>
      <c r="S100" s="36">
        <v>575</v>
      </c>
      <c r="T100" s="68">
        <v>57500</v>
      </c>
      <c r="U100" s="68">
        <v>64400.000000000007</v>
      </c>
      <c r="V100" s="32"/>
      <c r="W100" s="37">
        <v>2016</v>
      </c>
      <c r="X100" s="195" t="s">
        <v>3213</v>
      </c>
    </row>
    <row r="101" spans="1:24" s="40" customFormat="1" ht="89.25" x14ac:dyDescent="0.25">
      <c r="A101" s="120" t="s">
        <v>680</v>
      </c>
      <c r="B101" s="32" t="s">
        <v>180</v>
      </c>
      <c r="C101" s="33" t="s">
        <v>518</v>
      </c>
      <c r="D101" s="108" t="s">
        <v>1494</v>
      </c>
      <c r="E101" s="108" t="s">
        <v>1795</v>
      </c>
      <c r="F101" s="108" t="s">
        <v>878</v>
      </c>
      <c r="G101" s="32" t="s">
        <v>2223</v>
      </c>
      <c r="H101" s="34">
        <v>0</v>
      </c>
      <c r="I101" s="32">
        <v>710000000</v>
      </c>
      <c r="J101" s="32" t="s">
        <v>1187</v>
      </c>
      <c r="K101" s="32" t="s">
        <v>1434</v>
      </c>
      <c r="L101" s="32" t="s">
        <v>1187</v>
      </c>
      <c r="M101" s="32" t="s">
        <v>35</v>
      </c>
      <c r="N101" s="32" t="s">
        <v>1451</v>
      </c>
      <c r="O101" s="35" t="s">
        <v>2268</v>
      </c>
      <c r="P101" s="32">
        <v>778</v>
      </c>
      <c r="Q101" s="32" t="s">
        <v>1226</v>
      </c>
      <c r="R101" s="36">
        <v>50</v>
      </c>
      <c r="S101" s="36">
        <v>402.5</v>
      </c>
      <c r="T101" s="68">
        <v>0</v>
      </c>
      <c r="U101" s="68">
        <v>0</v>
      </c>
      <c r="V101" s="32"/>
      <c r="W101" s="37">
        <v>2016</v>
      </c>
      <c r="X101" s="195" t="s">
        <v>3260</v>
      </c>
    </row>
    <row r="102" spans="1:24" s="40" customFormat="1" ht="89.25" x14ac:dyDescent="0.25">
      <c r="A102" s="120" t="s">
        <v>3216</v>
      </c>
      <c r="B102" s="32" t="s">
        <v>180</v>
      </c>
      <c r="C102" s="33" t="s">
        <v>518</v>
      </c>
      <c r="D102" s="108" t="s">
        <v>1494</v>
      </c>
      <c r="E102" s="108" t="s">
        <v>1795</v>
      </c>
      <c r="F102" s="108" t="s">
        <v>878</v>
      </c>
      <c r="G102" s="32" t="s">
        <v>2223</v>
      </c>
      <c r="H102" s="34">
        <v>0</v>
      </c>
      <c r="I102" s="32">
        <v>710000000</v>
      </c>
      <c r="J102" s="32" t="s">
        <v>1187</v>
      </c>
      <c r="K102" s="32" t="s">
        <v>1434</v>
      </c>
      <c r="L102" s="32" t="s">
        <v>1187</v>
      </c>
      <c r="M102" s="32" t="s">
        <v>35</v>
      </c>
      <c r="N102" s="32" t="s">
        <v>1451</v>
      </c>
      <c r="O102" s="35" t="s">
        <v>2268</v>
      </c>
      <c r="P102" s="32">
        <v>778</v>
      </c>
      <c r="Q102" s="32" t="s">
        <v>1226</v>
      </c>
      <c r="R102" s="36">
        <v>50</v>
      </c>
      <c r="S102" s="36">
        <v>402.5</v>
      </c>
      <c r="T102" s="68">
        <v>20125</v>
      </c>
      <c r="U102" s="68">
        <v>22540.000000000004</v>
      </c>
      <c r="V102" s="32"/>
      <c r="W102" s="37">
        <v>2016</v>
      </c>
      <c r="X102" s="195" t="s">
        <v>3213</v>
      </c>
    </row>
    <row r="103" spans="1:24" s="40" customFormat="1" ht="89.25" x14ac:dyDescent="0.25">
      <c r="A103" s="70" t="s">
        <v>979</v>
      </c>
      <c r="B103" s="32" t="s">
        <v>180</v>
      </c>
      <c r="C103" s="33" t="s">
        <v>520</v>
      </c>
      <c r="D103" s="108" t="s">
        <v>879</v>
      </c>
      <c r="E103" s="108" t="s">
        <v>880</v>
      </c>
      <c r="F103" s="33" t="s">
        <v>881</v>
      </c>
      <c r="G103" s="32" t="s">
        <v>2223</v>
      </c>
      <c r="H103" s="34">
        <v>0</v>
      </c>
      <c r="I103" s="32">
        <v>710000000</v>
      </c>
      <c r="J103" s="32" t="s">
        <v>1187</v>
      </c>
      <c r="K103" s="32" t="s">
        <v>1434</v>
      </c>
      <c r="L103" s="32" t="s">
        <v>1187</v>
      </c>
      <c r="M103" s="32" t="s">
        <v>35</v>
      </c>
      <c r="N103" s="32" t="s">
        <v>1451</v>
      </c>
      <c r="O103" s="35" t="s">
        <v>2268</v>
      </c>
      <c r="P103" s="32">
        <v>868</v>
      </c>
      <c r="Q103" s="42" t="s">
        <v>1222</v>
      </c>
      <c r="R103" s="36">
        <v>200</v>
      </c>
      <c r="S103" s="36">
        <v>812.5</v>
      </c>
      <c r="T103" s="68">
        <v>0</v>
      </c>
      <c r="U103" s="68">
        <v>0</v>
      </c>
      <c r="V103" s="32"/>
      <c r="W103" s="37">
        <v>2016</v>
      </c>
      <c r="X103" s="195" t="s">
        <v>3260</v>
      </c>
    </row>
    <row r="104" spans="1:24" s="40" customFormat="1" ht="89.25" x14ac:dyDescent="0.25">
      <c r="A104" s="70" t="s">
        <v>3217</v>
      </c>
      <c r="B104" s="32" t="s">
        <v>180</v>
      </c>
      <c r="C104" s="33" t="s">
        <v>520</v>
      </c>
      <c r="D104" s="108" t="s">
        <v>879</v>
      </c>
      <c r="E104" s="108" t="s">
        <v>880</v>
      </c>
      <c r="F104" s="33" t="s">
        <v>881</v>
      </c>
      <c r="G104" s="32" t="s">
        <v>2223</v>
      </c>
      <c r="H104" s="34">
        <v>0</v>
      </c>
      <c r="I104" s="32">
        <v>710000000</v>
      </c>
      <c r="J104" s="32" t="s">
        <v>1187</v>
      </c>
      <c r="K104" s="32" t="s">
        <v>1434</v>
      </c>
      <c r="L104" s="32" t="s">
        <v>1187</v>
      </c>
      <c r="M104" s="32" t="s">
        <v>35</v>
      </c>
      <c r="N104" s="32" t="s">
        <v>1451</v>
      </c>
      <c r="O104" s="35" t="s">
        <v>2268</v>
      </c>
      <c r="P104" s="32">
        <v>868</v>
      </c>
      <c r="Q104" s="42" t="s">
        <v>1222</v>
      </c>
      <c r="R104" s="36">
        <v>200</v>
      </c>
      <c r="S104" s="36">
        <v>812.5</v>
      </c>
      <c r="T104" s="68">
        <v>162500</v>
      </c>
      <c r="U104" s="68">
        <v>182000.00000000003</v>
      </c>
      <c r="V104" s="32"/>
      <c r="W104" s="37">
        <v>2016</v>
      </c>
      <c r="X104" s="195" t="s">
        <v>3213</v>
      </c>
    </row>
    <row r="105" spans="1:24" s="40" customFormat="1" ht="89.25" x14ac:dyDescent="0.25">
      <c r="A105" s="70" t="s">
        <v>980</v>
      </c>
      <c r="B105" s="32" t="s">
        <v>180</v>
      </c>
      <c r="C105" s="33" t="s">
        <v>525</v>
      </c>
      <c r="D105" s="108" t="s">
        <v>882</v>
      </c>
      <c r="E105" s="108" t="s">
        <v>1796</v>
      </c>
      <c r="F105" s="108" t="s">
        <v>883</v>
      </c>
      <c r="G105" s="32" t="s">
        <v>2223</v>
      </c>
      <c r="H105" s="34">
        <v>0</v>
      </c>
      <c r="I105" s="32">
        <v>710000000</v>
      </c>
      <c r="J105" s="32" t="s">
        <v>1187</v>
      </c>
      <c r="K105" s="32" t="s">
        <v>1434</v>
      </c>
      <c r="L105" s="32" t="s">
        <v>1187</v>
      </c>
      <c r="M105" s="32" t="s">
        <v>35</v>
      </c>
      <c r="N105" s="32" t="s">
        <v>1451</v>
      </c>
      <c r="O105" s="35" t="s">
        <v>2268</v>
      </c>
      <c r="P105" s="32">
        <v>796</v>
      </c>
      <c r="Q105" s="32" t="s">
        <v>1227</v>
      </c>
      <c r="R105" s="36">
        <v>10</v>
      </c>
      <c r="S105" s="36">
        <v>1645</v>
      </c>
      <c r="T105" s="68">
        <v>0</v>
      </c>
      <c r="U105" s="68">
        <v>0</v>
      </c>
      <c r="V105" s="32"/>
      <c r="W105" s="37">
        <v>2016</v>
      </c>
      <c r="X105" s="195" t="s">
        <v>3260</v>
      </c>
    </row>
    <row r="106" spans="1:24" s="40" customFormat="1" ht="89.25" x14ac:dyDescent="0.25">
      <c r="A106" s="70" t="s">
        <v>3218</v>
      </c>
      <c r="B106" s="32" t="s">
        <v>180</v>
      </c>
      <c r="C106" s="33" t="s">
        <v>525</v>
      </c>
      <c r="D106" s="108" t="s">
        <v>882</v>
      </c>
      <c r="E106" s="108" t="s">
        <v>1796</v>
      </c>
      <c r="F106" s="108" t="s">
        <v>883</v>
      </c>
      <c r="G106" s="32" t="s">
        <v>2223</v>
      </c>
      <c r="H106" s="34">
        <v>0</v>
      </c>
      <c r="I106" s="32">
        <v>710000000</v>
      </c>
      <c r="J106" s="32" t="s">
        <v>1187</v>
      </c>
      <c r="K106" s="32" t="s">
        <v>1434</v>
      </c>
      <c r="L106" s="32" t="s">
        <v>1187</v>
      </c>
      <c r="M106" s="32" t="s">
        <v>35</v>
      </c>
      <c r="N106" s="32" t="s">
        <v>1451</v>
      </c>
      <c r="O106" s="35" t="s">
        <v>2268</v>
      </c>
      <c r="P106" s="32">
        <v>796</v>
      </c>
      <c r="Q106" s="32" t="s">
        <v>1227</v>
      </c>
      <c r="R106" s="36">
        <v>10</v>
      </c>
      <c r="S106" s="36">
        <v>1645</v>
      </c>
      <c r="T106" s="68">
        <v>16450</v>
      </c>
      <c r="U106" s="68">
        <v>18424</v>
      </c>
      <c r="V106" s="32"/>
      <c r="W106" s="37">
        <v>2016</v>
      </c>
      <c r="X106" s="195" t="s">
        <v>3213</v>
      </c>
    </row>
    <row r="107" spans="1:24" s="40" customFormat="1" ht="89.25" x14ac:dyDescent="0.25">
      <c r="A107" s="70" t="s">
        <v>981</v>
      </c>
      <c r="B107" s="32" t="s">
        <v>180</v>
      </c>
      <c r="C107" s="33" t="s">
        <v>527</v>
      </c>
      <c r="D107" s="108" t="s">
        <v>884</v>
      </c>
      <c r="E107" s="108" t="s">
        <v>885</v>
      </c>
      <c r="F107" s="108" t="s">
        <v>885</v>
      </c>
      <c r="G107" s="32" t="s">
        <v>2223</v>
      </c>
      <c r="H107" s="34">
        <v>0</v>
      </c>
      <c r="I107" s="32">
        <v>710000000</v>
      </c>
      <c r="J107" s="32" t="s">
        <v>1187</v>
      </c>
      <c r="K107" s="32" t="s">
        <v>1434</v>
      </c>
      <c r="L107" s="32" t="s">
        <v>1187</v>
      </c>
      <c r="M107" s="32" t="s">
        <v>35</v>
      </c>
      <c r="N107" s="32" t="s">
        <v>1451</v>
      </c>
      <c r="O107" s="35" t="s">
        <v>2268</v>
      </c>
      <c r="P107" s="32">
        <v>796</v>
      </c>
      <c r="Q107" s="32" t="s">
        <v>1227</v>
      </c>
      <c r="R107" s="36">
        <v>100</v>
      </c>
      <c r="S107" s="36">
        <v>170</v>
      </c>
      <c r="T107" s="68">
        <v>0</v>
      </c>
      <c r="U107" s="68">
        <v>0</v>
      </c>
      <c r="V107" s="32"/>
      <c r="W107" s="37">
        <v>2016</v>
      </c>
      <c r="X107" s="195" t="s">
        <v>3260</v>
      </c>
    </row>
    <row r="108" spans="1:24" s="40" customFormat="1" ht="89.25" x14ac:dyDescent="0.25">
      <c r="A108" s="70" t="s">
        <v>3219</v>
      </c>
      <c r="B108" s="32" t="s">
        <v>180</v>
      </c>
      <c r="C108" s="33" t="s">
        <v>527</v>
      </c>
      <c r="D108" s="108" t="s">
        <v>884</v>
      </c>
      <c r="E108" s="108" t="s">
        <v>885</v>
      </c>
      <c r="F108" s="108" t="s">
        <v>885</v>
      </c>
      <c r="G108" s="32" t="s">
        <v>2223</v>
      </c>
      <c r="H108" s="34">
        <v>0</v>
      </c>
      <c r="I108" s="32">
        <v>710000000</v>
      </c>
      <c r="J108" s="32" t="s">
        <v>1187</v>
      </c>
      <c r="K108" s="32" t="s">
        <v>1434</v>
      </c>
      <c r="L108" s="32" t="s">
        <v>1187</v>
      </c>
      <c r="M108" s="32" t="s">
        <v>35</v>
      </c>
      <c r="N108" s="32" t="s">
        <v>1451</v>
      </c>
      <c r="O108" s="35" t="s">
        <v>2268</v>
      </c>
      <c r="P108" s="32">
        <v>796</v>
      </c>
      <c r="Q108" s="32" t="s">
        <v>1227</v>
      </c>
      <c r="R108" s="36">
        <v>100</v>
      </c>
      <c r="S108" s="36">
        <v>170</v>
      </c>
      <c r="T108" s="68">
        <v>17000</v>
      </c>
      <c r="U108" s="68">
        <v>19040</v>
      </c>
      <c r="V108" s="32"/>
      <c r="W108" s="37">
        <v>2016</v>
      </c>
      <c r="X108" s="195" t="s">
        <v>3213</v>
      </c>
    </row>
    <row r="109" spans="1:24" s="40" customFormat="1" ht="89.25" x14ac:dyDescent="0.25">
      <c r="A109" s="70" t="s">
        <v>982</v>
      </c>
      <c r="B109" s="32" t="s">
        <v>180</v>
      </c>
      <c r="C109" s="33" t="s">
        <v>529</v>
      </c>
      <c r="D109" s="108" t="s">
        <v>879</v>
      </c>
      <c r="E109" s="108" t="s">
        <v>886</v>
      </c>
      <c r="F109" s="108" t="s">
        <v>887</v>
      </c>
      <c r="G109" s="32" t="s">
        <v>2223</v>
      </c>
      <c r="H109" s="34">
        <v>0</v>
      </c>
      <c r="I109" s="32">
        <v>710000000</v>
      </c>
      <c r="J109" s="32" t="s">
        <v>1187</v>
      </c>
      <c r="K109" s="32" t="s">
        <v>1434</v>
      </c>
      <c r="L109" s="32" t="s">
        <v>1187</v>
      </c>
      <c r="M109" s="32" t="s">
        <v>35</v>
      </c>
      <c r="N109" s="32" t="s">
        <v>1451</v>
      </c>
      <c r="O109" s="35" t="s">
        <v>2268</v>
      </c>
      <c r="P109" s="32">
        <v>112</v>
      </c>
      <c r="Q109" s="32" t="s">
        <v>1498</v>
      </c>
      <c r="R109" s="36">
        <v>50</v>
      </c>
      <c r="S109" s="36">
        <v>570</v>
      </c>
      <c r="T109" s="68">
        <v>0</v>
      </c>
      <c r="U109" s="68">
        <v>0</v>
      </c>
      <c r="V109" s="32"/>
      <c r="W109" s="37">
        <v>2016</v>
      </c>
      <c r="X109" s="195" t="s">
        <v>3260</v>
      </c>
    </row>
    <row r="110" spans="1:24" s="40" customFormat="1" ht="89.25" x14ac:dyDescent="0.25">
      <c r="A110" s="70" t="s">
        <v>3220</v>
      </c>
      <c r="B110" s="32" t="s">
        <v>180</v>
      </c>
      <c r="C110" s="33" t="s">
        <v>529</v>
      </c>
      <c r="D110" s="108" t="s">
        <v>879</v>
      </c>
      <c r="E110" s="108" t="s">
        <v>886</v>
      </c>
      <c r="F110" s="108" t="s">
        <v>887</v>
      </c>
      <c r="G110" s="32" t="s">
        <v>2223</v>
      </c>
      <c r="H110" s="34">
        <v>0</v>
      </c>
      <c r="I110" s="32">
        <v>710000000</v>
      </c>
      <c r="J110" s="32" t="s">
        <v>1187</v>
      </c>
      <c r="K110" s="32" t="s">
        <v>1434</v>
      </c>
      <c r="L110" s="32" t="s">
        <v>1187</v>
      </c>
      <c r="M110" s="32" t="s">
        <v>35</v>
      </c>
      <c r="N110" s="32" t="s">
        <v>1451</v>
      </c>
      <c r="O110" s="35" t="s">
        <v>2268</v>
      </c>
      <c r="P110" s="32">
        <v>112</v>
      </c>
      <c r="Q110" s="32" t="s">
        <v>1498</v>
      </c>
      <c r="R110" s="36">
        <v>50</v>
      </c>
      <c r="S110" s="36">
        <v>570</v>
      </c>
      <c r="T110" s="68">
        <v>28500</v>
      </c>
      <c r="U110" s="68">
        <v>31920.000000000004</v>
      </c>
      <c r="V110" s="32"/>
      <c r="W110" s="37">
        <v>2016</v>
      </c>
      <c r="X110" s="195" t="s">
        <v>3213</v>
      </c>
    </row>
    <row r="111" spans="1:24" s="40" customFormat="1" ht="89.25" x14ac:dyDescent="0.25">
      <c r="A111" s="70" t="s">
        <v>983</v>
      </c>
      <c r="B111" s="32" t="s">
        <v>180</v>
      </c>
      <c r="C111" s="33" t="s">
        <v>534</v>
      </c>
      <c r="D111" s="108" t="s">
        <v>888</v>
      </c>
      <c r="E111" s="108" t="s">
        <v>536</v>
      </c>
      <c r="F111" s="108" t="s">
        <v>889</v>
      </c>
      <c r="G111" s="32" t="s">
        <v>2223</v>
      </c>
      <c r="H111" s="34">
        <v>0</v>
      </c>
      <c r="I111" s="32">
        <v>710000000</v>
      </c>
      <c r="J111" s="32" t="s">
        <v>1187</v>
      </c>
      <c r="K111" s="32" t="s">
        <v>1434</v>
      </c>
      <c r="L111" s="32" t="s">
        <v>1187</v>
      </c>
      <c r="M111" s="32" t="s">
        <v>35</v>
      </c>
      <c r="N111" s="32" t="s">
        <v>1451</v>
      </c>
      <c r="O111" s="35" t="s">
        <v>2268</v>
      </c>
      <c r="P111" s="32">
        <v>796</v>
      </c>
      <c r="Q111" s="32" t="s">
        <v>1227</v>
      </c>
      <c r="R111" s="36">
        <v>50</v>
      </c>
      <c r="S111" s="36">
        <v>2732.5</v>
      </c>
      <c r="T111" s="68">
        <v>0</v>
      </c>
      <c r="U111" s="68">
        <v>0</v>
      </c>
      <c r="V111" s="32"/>
      <c r="W111" s="37">
        <v>2016</v>
      </c>
      <c r="X111" s="195" t="s">
        <v>3260</v>
      </c>
    </row>
    <row r="112" spans="1:24" s="40" customFormat="1" ht="89.25" x14ac:dyDescent="0.25">
      <c r="A112" s="70" t="s">
        <v>3221</v>
      </c>
      <c r="B112" s="32" t="s">
        <v>180</v>
      </c>
      <c r="C112" s="33" t="s">
        <v>534</v>
      </c>
      <c r="D112" s="108" t="s">
        <v>888</v>
      </c>
      <c r="E112" s="108" t="s">
        <v>536</v>
      </c>
      <c r="F112" s="108" t="s">
        <v>889</v>
      </c>
      <c r="G112" s="32" t="s">
        <v>2223</v>
      </c>
      <c r="H112" s="34">
        <v>0</v>
      </c>
      <c r="I112" s="32">
        <v>710000000</v>
      </c>
      <c r="J112" s="32" t="s">
        <v>1187</v>
      </c>
      <c r="K112" s="32" t="s">
        <v>1434</v>
      </c>
      <c r="L112" s="32" t="s">
        <v>1187</v>
      </c>
      <c r="M112" s="32" t="s">
        <v>35</v>
      </c>
      <c r="N112" s="32" t="s">
        <v>1451</v>
      </c>
      <c r="O112" s="35" t="s">
        <v>2268</v>
      </c>
      <c r="P112" s="32">
        <v>796</v>
      </c>
      <c r="Q112" s="32" t="s">
        <v>1227</v>
      </c>
      <c r="R112" s="36">
        <v>50</v>
      </c>
      <c r="S112" s="36">
        <v>2732.5</v>
      </c>
      <c r="T112" s="68">
        <v>136625</v>
      </c>
      <c r="U112" s="68">
        <v>153020.00000000003</v>
      </c>
      <c r="V112" s="32"/>
      <c r="W112" s="37">
        <v>2016</v>
      </c>
      <c r="X112" s="195" t="s">
        <v>3213</v>
      </c>
    </row>
    <row r="113" spans="1:24" s="40" customFormat="1" ht="89.25" x14ac:dyDescent="0.25">
      <c r="A113" s="70" t="s">
        <v>984</v>
      </c>
      <c r="B113" s="32" t="s">
        <v>180</v>
      </c>
      <c r="C113" s="33" t="s">
        <v>534</v>
      </c>
      <c r="D113" s="108" t="s">
        <v>888</v>
      </c>
      <c r="E113" s="108" t="s">
        <v>536</v>
      </c>
      <c r="F113" s="108" t="s">
        <v>890</v>
      </c>
      <c r="G113" s="32" t="s">
        <v>2223</v>
      </c>
      <c r="H113" s="34">
        <v>0</v>
      </c>
      <c r="I113" s="32">
        <v>710000000</v>
      </c>
      <c r="J113" s="32" t="s">
        <v>1187</v>
      </c>
      <c r="K113" s="32" t="s">
        <v>1434</v>
      </c>
      <c r="L113" s="32" t="s">
        <v>1187</v>
      </c>
      <c r="M113" s="32" t="s">
        <v>35</v>
      </c>
      <c r="N113" s="32" t="s">
        <v>1451</v>
      </c>
      <c r="O113" s="35" t="s">
        <v>2268</v>
      </c>
      <c r="P113" s="32">
        <v>796</v>
      </c>
      <c r="Q113" s="32" t="s">
        <v>1227</v>
      </c>
      <c r="R113" s="36">
        <v>50</v>
      </c>
      <c r="S113" s="36">
        <v>1732.5</v>
      </c>
      <c r="T113" s="68">
        <v>0</v>
      </c>
      <c r="U113" s="68">
        <v>0</v>
      </c>
      <c r="V113" s="32"/>
      <c r="W113" s="37">
        <v>2016</v>
      </c>
      <c r="X113" s="195" t="s">
        <v>3260</v>
      </c>
    </row>
    <row r="114" spans="1:24" s="40" customFormat="1" ht="89.25" x14ac:dyDescent="0.25">
      <c r="A114" s="70" t="s">
        <v>3222</v>
      </c>
      <c r="B114" s="32" t="s">
        <v>180</v>
      </c>
      <c r="C114" s="33" t="s">
        <v>534</v>
      </c>
      <c r="D114" s="108" t="s">
        <v>888</v>
      </c>
      <c r="E114" s="108" t="s">
        <v>536</v>
      </c>
      <c r="F114" s="108" t="s">
        <v>890</v>
      </c>
      <c r="G114" s="32" t="s">
        <v>2223</v>
      </c>
      <c r="H114" s="34">
        <v>0</v>
      </c>
      <c r="I114" s="32">
        <v>710000000</v>
      </c>
      <c r="J114" s="32" t="s">
        <v>1187</v>
      </c>
      <c r="K114" s="32" t="s">
        <v>1434</v>
      </c>
      <c r="L114" s="32" t="s">
        <v>1187</v>
      </c>
      <c r="M114" s="32" t="s">
        <v>35</v>
      </c>
      <c r="N114" s="32" t="s">
        <v>1451</v>
      </c>
      <c r="O114" s="35" t="s">
        <v>2268</v>
      </c>
      <c r="P114" s="32">
        <v>796</v>
      </c>
      <c r="Q114" s="32" t="s">
        <v>1227</v>
      </c>
      <c r="R114" s="36">
        <v>50</v>
      </c>
      <c r="S114" s="36">
        <v>1732.5</v>
      </c>
      <c r="T114" s="68">
        <v>86625</v>
      </c>
      <c r="U114" s="68">
        <v>97020.000000000015</v>
      </c>
      <c r="V114" s="32"/>
      <c r="W114" s="37">
        <v>2016</v>
      </c>
      <c r="X114" s="195" t="s">
        <v>3213</v>
      </c>
    </row>
    <row r="115" spans="1:24" s="73" customFormat="1" ht="89.25" x14ac:dyDescent="0.25">
      <c r="A115" s="70" t="s">
        <v>1318</v>
      </c>
      <c r="B115" s="32" t="s">
        <v>180</v>
      </c>
      <c r="C115" s="33" t="s">
        <v>539</v>
      </c>
      <c r="D115" s="108" t="s">
        <v>891</v>
      </c>
      <c r="E115" s="108" t="s">
        <v>892</v>
      </c>
      <c r="F115" s="108" t="s">
        <v>893</v>
      </c>
      <c r="G115" s="32" t="s">
        <v>2223</v>
      </c>
      <c r="H115" s="34">
        <v>0</v>
      </c>
      <c r="I115" s="32">
        <v>710000000</v>
      </c>
      <c r="J115" s="32" t="s">
        <v>1187</v>
      </c>
      <c r="K115" s="32" t="s">
        <v>1434</v>
      </c>
      <c r="L115" s="32" t="s">
        <v>1187</v>
      </c>
      <c r="M115" s="32" t="s">
        <v>35</v>
      </c>
      <c r="N115" s="32" t="s">
        <v>1451</v>
      </c>
      <c r="O115" s="35" t="s">
        <v>2268</v>
      </c>
      <c r="P115" s="32">
        <v>796</v>
      </c>
      <c r="Q115" s="32" t="s">
        <v>1227</v>
      </c>
      <c r="R115" s="36">
        <v>40</v>
      </c>
      <c r="S115" s="36">
        <v>11667.5</v>
      </c>
      <c r="T115" s="68">
        <v>466700</v>
      </c>
      <c r="U115" s="68">
        <v>522704.00000000006</v>
      </c>
      <c r="V115" s="32"/>
      <c r="W115" s="37">
        <v>2016</v>
      </c>
      <c r="X115" s="72"/>
    </row>
    <row r="116" spans="1:24" s="144" customFormat="1" ht="89.25" x14ac:dyDescent="0.2">
      <c r="A116" s="70" t="s">
        <v>985</v>
      </c>
      <c r="B116" s="32" t="s">
        <v>180</v>
      </c>
      <c r="C116" s="33" t="s">
        <v>543</v>
      </c>
      <c r="D116" s="108" t="s">
        <v>894</v>
      </c>
      <c r="E116" s="108" t="s">
        <v>895</v>
      </c>
      <c r="F116" s="108" t="s">
        <v>896</v>
      </c>
      <c r="G116" s="32" t="s">
        <v>1419</v>
      </c>
      <c r="H116" s="34">
        <v>0</v>
      </c>
      <c r="I116" s="32">
        <v>710000000</v>
      </c>
      <c r="J116" s="32" t="s">
        <v>1187</v>
      </c>
      <c r="K116" s="32" t="s">
        <v>1443</v>
      </c>
      <c r="L116" s="32" t="s">
        <v>1187</v>
      </c>
      <c r="M116" s="32" t="s">
        <v>35</v>
      </c>
      <c r="N116" s="32" t="s">
        <v>1434</v>
      </c>
      <c r="O116" s="35" t="s">
        <v>2268</v>
      </c>
      <c r="P116" s="32">
        <v>796</v>
      </c>
      <c r="Q116" s="32" t="s">
        <v>1227</v>
      </c>
      <c r="R116" s="36">
        <v>1</v>
      </c>
      <c r="S116" s="36">
        <v>1654429.14</v>
      </c>
      <c r="T116" s="68">
        <v>0</v>
      </c>
      <c r="U116" s="68">
        <v>0</v>
      </c>
      <c r="V116" s="32"/>
      <c r="W116" s="37">
        <v>2016</v>
      </c>
      <c r="X116" s="72" t="s">
        <v>3050</v>
      </c>
    </row>
    <row r="117" spans="1:24" s="144" customFormat="1" ht="89.25" x14ac:dyDescent="0.2">
      <c r="A117" s="70" t="s">
        <v>2869</v>
      </c>
      <c r="B117" s="32" t="s">
        <v>180</v>
      </c>
      <c r="C117" s="33" t="s">
        <v>543</v>
      </c>
      <c r="D117" s="108" t="s">
        <v>894</v>
      </c>
      <c r="E117" s="108" t="s">
        <v>895</v>
      </c>
      <c r="F117" s="108" t="s">
        <v>896</v>
      </c>
      <c r="G117" s="32" t="s">
        <v>1419</v>
      </c>
      <c r="H117" s="34">
        <v>0</v>
      </c>
      <c r="I117" s="32">
        <v>710000000</v>
      </c>
      <c r="J117" s="32" t="s">
        <v>1187</v>
      </c>
      <c r="K117" s="32" t="s">
        <v>1422</v>
      </c>
      <c r="L117" s="32" t="s">
        <v>1187</v>
      </c>
      <c r="M117" s="32" t="s">
        <v>35</v>
      </c>
      <c r="N117" s="32" t="s">
        <v>1431</v>
      </c>
      <c r="O117" s="35" t="s">
        <v>2268</v>
      </c>
      <c r="P117" s="32">
        <v>796</v>
      </c>
      <c r="Q117" s="32" t="s">
        <v>1227</v>
      </c>
      <c r="R117" s="36">
        <v>1</v>
      </c>
      <c r="S117" s="36">
        <v>1654429.14</v>
      </c>
      <c r="T117" s="68">
        <v>1654429.14</v>
      </c>
      <c r="U117" s="68">
        <v>1852960.6368</v>
      </c>
      <c r="V117" s="32"/>
      <c r="W117" s="37">
        <v>2016</v>
      </c>
      <c r="X117" s="72" t="s">
        <v>2870</v>
      </c>
    </row>
    <row r="118" spans="1:24" s="31" customFormat="1" ht="89.25" x14ac:dyDescent="0.2">
      <c r="A118" s="120" t="s">
        <v>986</v>
      </c>
      <c r="B118" s="32" t="s">
        <v>180</v>
      </c>
      <c r="C118" s="33" t="s">
        <v>592</v>
      </c>
      <c r="D118" s="33" t="s">
        <v>1340</v>
      </c>
      <c r="E118" s="33" t="s">
        <v>914</v>
      </c>
      <c r="F118" s="33" t="s">
        <v>915</v>
      </c>
      <c r="G118" s="32" t="s">
        <v>2223</v>
      </c>
      <c r="H118" s="34">
        <v>50</v>
      </c>
      <c r="I118" s="32">
        <v>710000000</v>
      </c>
      <c r="J118" s="32" t="s">
        <v>1187</v>
      </c>
      <c r="K118" s="32" t="s">
        <v>1441</v>
      </c>
      <c r="L118" s="32" t="s">
        <v>1187</v>
      </c>
      <c r="M118" s="32" t="s">
        <v>35</v>
      </c>
      <c r="N118" s="32" t="s">
        <v>1440</v>
      </c>
      <c r="O118" s="35" t="s">
        <v>2268</v>
      </c>
      <c r="P118" s="32">
        <v>839</v>
      </c>
      <c r="Q118" s="44" t="s">
        <v>1223</v>
      </c>
      <c r="R118" s="36">
        <v>365</v>
      </c>
      <c r="S118" s="36">
        <v>19571.400000000001</v>
      </c>
      <c r="T118" s="36">
        <v>7143561.0000000009</v>
      </c>
      <c r="U118" s="36">
        <v>8000788.3200000022</v>
      </c>
      <c r="V118" s="32"/>
      <c r="W118" s="37">
        <v>2016</v>
      </c>
      <c r="X118" s="72"/>
    </row>
    <row r="119" spans="1:24" s="40" customFormat="1" ht="89.25" x14ac:dyDescent="0.25">
      <c r="A119" s="120" t="s">
        <v>2308</v>
      </c>
      <c r="B119" s="32" t="s">
        <v>2516</v>
      </c>
      <c r="C119" s="44" t="s">
        <v>2309</v>
      </c>
      <c r="D119" s="33" t="s">
        <v>2517</v>
      </c>
      <c r="E119" s="33" t="s">
        <v>2709</v>
      </c>
      <c r="F119" s="33" t="s">
        <v>2518</v>
      </c>
      <c r="G119" s="32" t="s">
        <v>2222</v>
      </c>
      <c r="H119" s="34">
        <v>0</v>
      </c>
      <c r="I119" s="32">
        <v>710000000</v>
      </c>
      <c r="J119" s="44" t="s">
        <v>2519</v>
      </c>
      <c r="K119" s="32" t="s">
        <v>1447</v>
      </c>
      <c r="L119" s="44" t="s">
        <v>2519</v>
      </c>
      <c r="M119" s="32" t="s">
        <v>35</v>
      </c>
      <c r="N119" s="32" t="s">
        <v>2520</v>
      </c>
      <c r="O119" s="35" t="s">
        <v>2267</v>
      </c>
      <c r="P119" s="32">
        <v>796</v>
      </c>
      <c r="Q119" s="32" t="s">
        <v>1227</v>
      </c>
      <c r="R119" s="36">
        <v>1</v>
      </c>
      <c r="S119" s="36">
        <v>11229166.67</v>
      </c>
      <c r="T119" s="36">
        <v>11229166.67</v>
      </c>
      <c r="U119" s="36">
        <f>T119*1.12</f>
        <v>12576666.670400001</v>
      </c>
      <c r="V119" s="32"/>
      <c r="W119" s="32">
        <v>2016</v>
      </c>
      <c r="X119" s="72" t="s">
        <v>2521</v>
      </c>
    </row>
    <row r="120" spans="1:24" s="144" customFormat="1" ht="89.25" x14ac:dyDescent="0.2">
      <c r="A120" s="120" t="s">
        <v>2730</v>
      </c>
      <c r="B120" s="32" t="s">
        <v>180</v>
      </c>
      <c r="C120" s="93" t="s">
        <v>1251</v>
      </c>
      <c r="D120" s="33" t="s">
        <v>2731</v>
      </c>
      <c r="E120" s="33" t="s">
        <v>1331</v>
      </c>
      <c r="F120" s="33" t="s">
        <v>2797</v>
      </c>
      <c r="G120" s="32" t="s">
        <v>2222</v>
      </c>
      <c r="H120" s="34">
        <v>0</v>
      </c>
      <c r="I120" s="32">
        <v>710000000</v>
      </c>
      <c r="J120" s="32" t="s">
        <v>1187</v>
      </c>
      <c r="K120" s="32" t="s">
        <v>1434</v>
      </c>
      <c r="L120" s="32" t="s">
        <v>1187</v>
      </c>
      <c r="M120" s="32" t="s">
        <v>35</v>
      </c>
      <c r="N120" s="32" t="s">
        <v>1423</v>
      </c>
      <c r="O120" s="35" t="s">
        <v>2268</v>
      </c>
      <c r="P120" s="32">
        <v>796</v>
      </c>
      <c r="Q120" s="32" t="s">
        <v>1227</v>
      </c>
      <c r="R120" s="36">
        <v>25</v>
      </c>
      <c r="S120" s="36">
        <v>700517.28</v>
      </c>
      <c r="T120" s="36">
        <v>0</v>
      </c>
      <c r="U120" s="36">
        <v>0</v>
      </c>
      <c r="V120" s="32"/>
      <c r="W120" s="32">
        <v>2016</v>
      </c>
      <c r="X120" s="72" t="s">
        <v>3050</v>
      </c>
    </row>
    <row r="121" spans="1:24" s="144" customFormat="1" ht="89.25" x14ac:dyDescent="0.2">
      <c r="A121" s="120" t="s">
        <v>2871</v>
      </c>
      <c r="B121" s="32" t="s">
        <v>180</v>
      </c>
      <c r="C121" s="93" t="s">
        <v>1251</v>
      </c>
      <c r="D121" s="33" t="s">
        <v>2731</v>
      </c>
      <c r="E121" s="33" t="s">
        <v>1331</v>
      </c>
      <c r="F121" s="33" t="s">
        <v>2797</v>
      </c>
      <c r="G121" s="32" t="s">
        <v>2222</v>
      </c>
      <c r="H121" s="34">
        <v>0</v>
      </c>
      <c r="I121" s="32">
        <v>710000000</v>
      </c>
      <c r="J121" s="32" t="s">
        <v>1187</v>
      </c>
      <c r="K121" s="32" t="s">
        <v>1422</v>
      </c>
      <c r="L121" s="32" t="s">
        <v>1187</v>
      </c>
      <c r="M121" s="32" t="s">
        <v>35</v>
      </c>
      <c r="N121" s="32" t="s">
        <v>1464</v>
      </c>
      <c r="O121" s="35" t="s">
        <v>2268</v>
      </c>
      <c r="P121" s="32">
        <v>796</v>
      </c>
      <c r="Q121" s="32" t="s">
        <v>1227</v>
      </c>
      <c r="R121" s="36">
        <v>25</v>
      </c>
      <c r="S121" s="36">
        <v>700517.28</v>
      </c>
      <c r="T121" s="36">
        <f>R121*S121</f>
        <v>17512932</v>
      </c>
      <c r="U121" s="36">
        <f>T121*1.12</f>
        <v>19614483.840000004</v>
      </c>
      <c r="V121" s="32"/>
      <c r="W121" s="32">
        <v>2016</v>
      </c>
      <c r="X121" s="190" t="s">
        <v>3053</v>
      </c>
    </row>
    <row r="122" spans="1:24" s="144" customFormat="1" ht="89.25" x14ac:dyDescent="0.2">
      <c r="A122" s="70" t="s">
        <v>2873</v>
      </c>
      <c r="B122" s="32" t="s">
        <v>180</v>
      </c>
      <c r="C122" s="32" t="s">
        <v>2874</v>
      </c>
      <c r="D122" s="33" t="s">
        <v>3054</v>
      </c>
      <c r="E122" s="33" t="s">
        <v>3208</v>
      </c>
      <c r="F122" s="33" t="s">
        <v>3055</v>
      </c>
      <c r="G122" s="32" t="s">
        <v>2223</v>
      </c>
      <c r="H122" s="34">
        <v>74</v>
      </c>
      <c r="I122" s="32">
        <v>710000000</v>
      </c>
      <c r="J122" s="32" t="s">
        <v>1187</v>
      </c>
      <c r="K122" s="32" t="s">
        <v>1422</v>
      </c>
      <c r="L122" s="32" t="s">
        <v>1187</v>
      </c>
      <c r="M122" s="32" t="s">
        <v>35</v>
      </c>
      <c r="N122" s="32" t="s">
        <v>1451</v>
      </c>
      <c r="O122" s="35" t="s">
        <v>3052</v>
      </c>
      <c r="P122" s="32">
        <v>796</v>
      </c>
      <c r="Q122" s="32" t="s">
        <v>1227</v>
      </c>
      <c r="R122" s="36">
        <v>5000</v>
      </c>
      <c r="S122" s="36">
        <v>16.82</v>
      </c>
      <c r="T122" s="68">
        <v>84100</v>
      </c>
      <c r="U122" s="68">
        <v>94192.000000000015</v>
      </c>
      <c r="V122" s="32" t="s">
        <v>3293</v>
      </c>
      <c r="W122" s="37">
        <v>2016</v>
      </c>
      <c r="X122" s="72" t="s">
        <v>3056</v>
      </c>
    </row>
    <row r="123" spans="1:24" s="101" customFormat="1" x14ac:dyDescent="0.25">
      <c r="A123" s="223" t="s">
        <v>190</v>
      </c>
      <c r="B123" s="61"/>
      <c r="C123" s="109"/>
      <c r="D123" s="103"/>
      <c r="E123" s="104"/>
      <c r="F123" s="62"/>
      <c r="G123" s="56"/>
      <c r="H123" s="57"/>
      <c r="I123" s="54"/>
      <c r="J123" s="38"/>
      <c r="K123" s="58"/>
      <c r="L123" s="58"/>
      <c r="M123" s="58"/>
      <c r="N123" s="58"/>
      <c r="O123" s="143"/>
      <c r="P123" s="54"/>
      <c r="Q123" s="38"/>
      <c r="R123" s="59"/>
      <c r="S123" s="59"/>
      <c r="T123" s="59">
        <f>SUM(T14:T122)</f>
        <v>843981389.63</v>
      </c>
      <c r="U123" s="59">
        <f>SUM(U14:U122)</f>
        <v>945259156.38560021</v>
      </c>
      <c r="V123" s="61"/>
      <c r="W123" s="54"/>
      <c r="X123" s="193"/>
    </row>
    <row r="124" spans="1:24" s="101" customFormat="1" x14ac:dyDescent="0.25">
      <c r="A124" s="223" t="s">
        <v>191</v>
      </c>
      <c r="B124" s="61"/>
      <c r="C124" s="109"/>
      <c r="D124" s="103"/>
      <c r="E124" s="104"/>
      <c r="F124" s="62"/>
      <c r="G124" s="56"/>
      <c r="H124" s="57"/>
      <c r="I124" s="54"/>
      <c r="J124" s="38"/>
      <c r="K124" s="58"/>
      <c r="L124" s="58"/>
      <c r="M124" s="58"/>
      <c r="N124" s="58"/>
      <c r="O124" s="143"/>
      <c r="P124" s="54"/>
      <c r="Q124" s="38"/>
      <c r="R124" s="59"/>
      <c r="S124" s="59"/>
      <c r="T124" s="59"/>
      <c r="U124" s="59"/>
      <c r="V124" s="61"/>
      <c r="W124" s="54"/>
      <c r="X124" s="193"/>
    </row>
    <row r="125" spans="1:24" s="101" customFormat="1" ht="89.25" x14ac:dyDescent="0.2">
      <c r="A125" s="120" t="s">
        <v>1553</v>
      </c>
      <c r="B125" s="32" t="s">
        <v>180</v>
      </c>
      <c r="C125" s="33" t="s">
        <v>52</v>
      </c>
      <c r="D125" s="33" t="s">
        <v>196</v>
      </c>
      <c r="E125" s="33" t="s">
        <v>197</v>
      </c>
      <c r="F125" s="33" t="s">
        <v>2522</v>
      </c>
      <c r="G125" s="32" t="s">
        <v>1419</v>
      </c>
      <c r="H125" s="39">
        <v>90</v>
      </c>
      <c r="I125" s="32">
        <v>710000000</v>
      </c>
      <c r="J125" s="32" t="s">
        <v>1187</v>
      </c>
      <c r="K125" s="32" t="s">
        <v>1425</v>
      </c>
      <c r="L125" s="32" t="s">
        <v>1188</v>
      </c>
      <c r="M125" s="32"/>
      <c r="N125" s="32" t="s">
        <v>1478</v>
      </c>
      <c r="O125" s="35" t="s">
        <v>2303</v>
      </c>
      <c r="P125" s="32"/>
      <c r="Q125" s="32"/>
      <c r="R125" s="36"/>
      <c r="S125" s="36"/>
      <c r="T125" s="36">
        <v>0</v>
      </c>
      <c r="U125" s="36">
        <v>0</v>
      </c>
      <c r="V125" s="35" t="s">
        <v>1550</v>
      </c>
      <c r="W125" s="32">
        <v>2015</v>
      </c>
      <c r="X125" s="192" t="s">
        <v>2523</v>
      </c>
    </row>
    <row r="126" spans="1:24" s="101" customFormat="1" ht="89.25" x14ac:dyDescent="0.2">
      <c r="A126" s="120" t="s">
        <v>2524</v>
      </c>
      <c r="B126" s="32" t="s">
        <v>180</v>
      </c>
      <c r="C126" s="33" t="s">
        <v>52</v>
      </c>
      <c r="D126" s="33" t="s">
        <v>196</v>
      </c>
      <c r="E126" s="33" t="s">
        <v>197</v>
      </c>
      <c r="F126" s="33" t="s">
        <v>2522</v>
      </c>
      <c r="G126" s="32" t="s">
        <v>1419</v>
      </c>
      <c r="H126" s="39">
        <v>90</v>
      </c>
      <c r="I126" s="32">
        <v>710000000</v>
      </c>
      <c r="J126" s="32" t="s">
        <v>1187</v>
      </c>
      <c r="K126" s="32" t="s">
        <v>1445</v>
      </c>
      <c r="L126" s="32" t="s">
        <v>1188</v>
      </c>
      <c r="M126" s="32"/>
      <c r="N126" s="32" t="s">
        <v>1478</v>
      </c>
      <c r="O126" s="35" t="s">
        <v>2303</v>
      </c>
      <c r="P126" s="32"/>
      <c r="Q126" s="32"/>
      <c r="R126" s="36"/>
      <c r="S126" s="36"/>
      <c r="T126" s="36">
        <f>U126/1.12</f>
        <v>1259887689.1607141</v>
      </c>
      <c r="U126" s="36">
        <v>1411074211.8599999</v>
      </c>
      <c r="V126" s="35" t="s">
        <v>1550</v>
      </c>
      <c r="W126" s="32">
        <v>2016</v>
      </c>
      <c r="X126" s="72" t="s">
        <v>2316</v>
      </c>
    </row>
    <row r="127" spans="1:24" s="101" customFormat="1" ht="89.25" x14ac:dyDescent="0.2">
      <c r="A127" s="120" t="s">
        <v>1554</v>
      </c>
      <c r="B127" s="32" t="s">
        <v>180</v>
      </c>
      <c r="C127" s="33" t="s">
        <v>52</v>
      </c>
      <c r="D127" s="33" t="s">
        <v>196</v>
      </c>
      <c r="E127" s="33" t="s">
        <v>197</v>
      </c>
      <c r="F127" s="33" t="s">
        <v>1798</v>
      </c>
      <c r="G127" s="32" t="s">
        <v>1419</v>
      </c>
      <c r="H127" s="39">
        <v>90</v>
      </c>
      <c r="I127" s="32">
        <v>710000000</v>
      </c>
      <c r="J127" s="32" t="s">
        <v>1187</v>
      </c>
      <c r="K127" s="32" t="s">
        <v>1425</v>
      </c>
      <c r="L127" s="32" t="s">
        <v>1188</v>
      </c>
      <c r="M127" s="32"/>
      <c r="N127" s="32" t="s">
        <v>1478</v>
      </c>
      <c r="O127" s="35" t="s">
        <v>2303</v>
      </c>
      <c r="P127" s="32"/>
      <c r="Q127" s="32"/>
      <c r="R127" s="36"/>
      <c r="S127" s="36"/>
      <c r="T127" s="36">
        <v>0</v>
      </c>
      <c r="U127" s="36">
        <v>0</v>
      </c>
      <c r="V127" s="35" t="s">
        <v>1550</v>
      </c>
      <c r="W127" s="32">
        <v>2015</v>
      </c>
      <c r="X127" s="192" t="s">
        <v>2523</v>
      </c>
    </row>
    <row r="128" spans="1:24" s="101" customFormat="1" ht="89.25" x14ac:dyDescent="0.2">
      <c r="A128" s="120" t="s">
        <v>2525</v>
      </c>
      <c r="B128" s="32" t="s">
        <v>180</v>
      </c>
      <c r="C128" s="33" t="s">
        <v>52</v>
      </c>
      <c r="D128" s="33" t="s">
        <v>196</v>
      </c>
      <c r="E128" s="33" t="s">
        <v>197</v>
      </c>
      <c r="F128" s="33" t="s">
        <v>1798</v>
      </c>
      <c r="G128" s="32" t="s">
        <v>1419</v>
      </c>
      <c r="H128" s="39">
        <v>90</v>
      </c>
      <c r="I128" s="32">
        <v>710000000</v>
      </c>
      <c r="J128" s="32" t="s">
        <v>1187</v>
      </c>
      <c r="K128" s="32" t="s">
        <v>1425</v>
      </c>
      <c r="L128" s="32" t="s">
        <v>1188</v>
      </c>
      <c r="M128" s="32"/>
      <c r="N128" s="32" t="s">
        <v>1478</v>
      </c>
      <c r="O128" s="35" t="s">
        <v>2303</v>
      </c>
      <c r="P128" s="32"/>
      <c r="Q128" s="32"/>
      <c r="R128" s="36"/>
      <c r="S128" s="36"/>
      <c r="T128" s="36">
        <f t="shared" ref="T128:T134" si="0">U128/1.12</f>
        <v>8990330.3571428563</v>
      </c>
      <c r="U128" s="36">
        <v>10069170</v>
      </c>
      <c r="V128" s="35" t="s">
        <v>1550</v>
      </c>
      <c r="W128" s="32">
        <v>2015</v>
      </c>
      <c r="X128" s="72" t="s">
        <v>2318</v>
      </c>
    </row>
    <row r="129" spans="1:24" s="101" customFormat="1" ht="89.25" x14ac:dyDescent="0.2">
      <c r="A129" s="120" t="s">
        <v>1555</v>
      </c>
      <c r="B129" s="32" t="s">
        <v>180</v>
      </c>
      <c r="C129" s="33" t="s">
        <v>52</v>
      </c>
      <c r="D129" s="33" t="s">
        <v>196</v>
      </c>
      <c r="E129" s="33" t="s">
        <v>197</v>
      </c>
      <c r="F129" s="33" t="s">
        <v>2526</v>
      </c>
      <c r="G129" s="32" t="s">
        <v>1419</v>
      </c>
      <c r="H129" s="39">
        <v>90</v>
      </c>
      <c r="I129" s="32">
        <v>710000000</v>
      </c>
      <c r="J129" s="32" t="s">
        <v>1187</v>
      </c>
      <c r="K129" s="32" t="s">
        <v>1425</v>
      </c>
      <c r="L129" s="32" t="s">
        <v>1188</v>
      </c>
      <c r="M129" s="32"/>
      <c r="N129" s="32" t="s">
        <v>1478</v>
      </c>
      <c r="O129" s="35" t="s">
        <v>2303</v>
      </c>
      <c r="P129" s="32"/>
      <c r="Q129" s="32"/>
      <c r="R129" s="36"/>
      <c r="S129" s="36"/>
      <c r="T129" s="36">
        <f t="shared" si="0"/>
        <v>0</v>
      </c>
      <c r="U129" s="36">
        <v>0</v>
      </c>
      <c r="V129" s="35" t="s">
        <v>1550</v>
      </c>
      <c r="W129" s="32">
        <v>2015</v>
      </c>
      <c r="X129" s="192" t="s">
        <v>2523</v>
      </c>
    </row>
    <row r="130" spans="1:24" s="101" customFormat="1" ht="89.25" x14ac:dyDescent="0.2">
      <c r="A130" s="120" t="s">
        <v>2527</v>
      </c>
      <c r="B130" s="32" t="s">
        <v>180</v>
      </c>
      <c r="C130" s="33" t="s">
        <v>52</v>
      </c>
      <c r="D130" s="33" t="s">
        <v>196</v>
      </c>
      <c r="E130" s="33" t="s">
        <v>197</v>
      </c>
      <c r="F130" s="33" t="s">
        <v>2526</v>
      </c>
      <c r="G130" s="32" t="s">
        <v>1419</v>
      </c>
      <c r="H130" s="39">
        <v>90</v>
      </c>
      <c r="I130" s="32">
        <v>710000000</v>
      </c>
      <c r="J130" s="32" t="s">
        <v>1187</v>
      </c>
      <c r="K130" s="32" t="s">
        <v>1425</v>
      </c>
      <c r="L130" s="32" t="s">
        <v>1188</v>
      </c>
      <c r="M130" s="32"/>
      <c r="N130" s="32" t="s">
        <v>1478</v>
      </c>
      <c r="O130" s="35" t="s">
        <v>2303</v>
      </c>
      <c r="P130" s="32"/>
      <c r="Q130" s="32"/>
      <c r="R130" s="36"/>
      <c r="S130" s="36"/>
      <c r="T130" s="36">
        <f t="shared" si="0"/>
        <v>512687352.6785714</v>
      </c>
      <c r="U130" s="36">
        <v>574209835</v>
      </c>
      <c r="V130" s="35" t="s">
        <v>1550</v>
      </c>
      <c r="W130" s="32">
        <v>2015</v>
      </c>
      <c r="X130" s="72" t="s">
        <v>2318</v>
      </c>
    </row>
    <row r="131" spans="1:24" s="101" customFormat="1" ht="89.25" x14ac:dyDescent="0.2">
      <c r="A131" s="120" t="s">
        <v>1556</v>
      </c>
      <c r="B131" s="32" t="s">
        <v>180</v>
      </c>
      <c r="C131" s="33" t="s">
        <v>52</v>
      </c>
      <c r="D131" s="33" t="s">
        <v>196</v>
      </c>
      <c r="E131" s="33" t="s">
        <v>197</v>
      </c>
      <c r="F131" s="33" t="s">
        <v>1799</v>
      </c>
      <c r="G131" s="32" t="s">
        <v>1419</v>
      </c>
      <c r="H131" s="39">
        <v>90</v>
      </c>
      <c r="I131" s="32">
        <v>710000000</v>
      </c>
      <c r="J131" s="32" t="s">
        <v>1187</v>
      </c>
      <c r="K131" s="32" t="s">
        <v>1425</v>
      </c>
      <c r="L131" s="64" t="s">
        <v>1189</v>
      </c>
      <c r="M131" s="32"/>
      <c r="N131" s="32" t="s">
        <v>1478</v>
      </c>
      <c r="O131" s="35" t="s">
        <v>2303</v>
      </c>
      <c r="P131" s="32"/>
      <c r="Q131" s="32"/>
      <c r="R131" s="36"/>
      <c r="S131" s="36"/>
      <c r="T131" s="36">
        <f t="shared" si="0"/>
        <v>0</v>
      </c>
      <c r="U131" s="36">
        <v>0</v>
      </c>
      <c r="V131" s="35" t="s">
        <v>1550</v>
      </c>
      <c r="W131" s="32">
        <v>2015</v>
      </c>
      <c r="X131" s="192" t="s">
        <v>2523</v>
      </c>
    </row>
    <row r="132" spans="1:24" s="101" customFormat="1" ht="89.25" x14ac:dyDescent="0.2">
      <c r="A132" s="120" t="s">
        <v>2528</v>
      </c>
      <c r="B132" s="32" t="s">
        <v>180</v>
      </c>
      <c r="C132" s="33" t="s">
        <v>52</v>
      </c>
      <c r="D132" s="33" t="s">
        <v>196</v>
      </c>
      <c r="E132" s="33" t="s">
        <v>197</v>
      </c>
      <c r="F132" s="33" t="s">
        <v>1799</v>
      </c>
      <c r="G132" s="32" t="s">
        <v>1419</v>
      </c>
      <c r="H132" s="39">
        <v>90</v>
      </c>
      <c r="I132" s="32">
        <v>710000000</v>
      </c>
      <c r="J132" s="32" t="s">
        <v>1187</v>
      </c>
      <c r="K132" s="32" t="s">
        <v>1425</v>
      </c>
      <c r="L132" s="64" t="s">
        <v>1189</v>
      </c>
      <c r="M132" s="32"/>
      <c r="N132" s="32" t="s">
        <v>1478</v>
      </c>
      <c r="O132" s="35" t="s">
        <v>2303</v>
      </c>
      <c r="P132" s="32"/>
      <c r="Q132" s="32"/>
      <c r="R132" s="36"/>
      <c r="S132" s="36"/>
      <c r="T132" s="36">
        <f t="shared" si="0"/>
        <v>819051074.99999988</v>
      </c>
      <c r="U132" s="36">
        <v>917337204</v>
      </c>
      <c r="V132" s="35" t="s">
        <v>1550</v>
      </c>
      <c r="W132" s="32">
        <v>2015</v>
      </c>
      <c r="X132" s="72" t="s">
        <v>2318</v>
      </c>
    </row>
    <row r="133" spans="1:24" s="101" customFormat="1" ht="89.25" x14ac:dyDescent="0.2">
      <c r="A133" s="120" t="s">
        <v>1557</v>
      </c>
      <c r="B133" s="32" t="s">
        <v>180</v>
      </c>
      <c r="C133" s="33" t="s">
        <v>52</v>
      </c>
      <c r="D133" s="33" t="s">
        <v>196</v>
      </c>
      <c r="E133" s="33" t="s">
        <v>197</v>
      </c>
      <c r="F133" s="33" t="s">
        <v>2529</v>
      </c>
      <c r="G133" s="32" t="s">
        <v>1419</v>
      </c>
      <c r="H133" s="39">
        <v>90</v>
      </c>
      <c r="I133" s="32">
        <v>710000000</v>
      </c>
      <c r="J133" s="32" t="s">
        <v>1187</v>
      </c>
      <c r="K133" s="32" t="s">
        <v>1425</v>
      </c>
      <c r="L133" s="64" t="s">
        <v>1215</v>
      </c>
      <c r="M133" s="32"/>
      <c r="N133" s="32" t="s">
        <v>1478</v>
      </c>
      <c r="O133" s="35" t="s">
        <v>2303</v>
      </c>
      <c r="P133" s="32"/>
      <c r="Q133" s="32"/>
      <c r="R133" s="36"/>
      <c r="S133" s="36"/>
      <c r="T133" s="36">
        <f t="shared" si="0"/>
        <v>0</v>
      </c>
      <c r="U133" s="36">
        <v>0</v>
      </c>
      <c r="V133" s="35" t="s">
        <v>1550</v>
      </c>
      <c r="W133" s="32">
        <v>2015</v>
      </c>
      <c r="X133" s="192" t="s">
        <v>2523</v>
      </c>
    </row>
    <row r="134" spans="1:24" s="101" customFormat="1" ht="89.25" x14ac:dyDescent="0.2">
      <c r="A134" s="120" t="s">
        <v>2530</v>
      </c>
      <c r="B134" s="32" t="s">
        <v>180</v>
      </c>
      <c r="C134" s="33" t="s">
        <v>52</v>
      </c>
      <c r="D134" s="33" t="s">
        <v>196</v>
      </c>
      <c r="E134" s="33" t="s">
        <v>197</v>
      </c>
      <c r="F134" s="33" t="s">
        <v>2529</v>
      </c>
      <c r="G134" s="32" t="s">
        <v>1419</v>
      </c>
      <c r="H134" s="39">
        <v>90</v>
      </c>
      <c r="I134" s="32">
        <v>710000000</v>
      </c>
      <c r="J134" s="32" t="s">
        <v>1187</v>
      </c>
      <c r="K134" s="32" t="s">
        <v>1445</v>
      </c>
      <c r="L134" s="64" t="s">
        <v>1215</v>
      </c>
      <c r="M134" s="32"/>
      <c r="N134" s="32" t="s">
        <v>1478</v>
      </c>
      <c r="O134" s="35" t="s">
        <v>2303</v>
      </c>
      <c r="P134" s="32"/>
      <c r="Q134" s="32"/>
      <c r="R134" s="36"/>
      <c r="S134" s="36"/>
      <c r="T134" s="36">
        <f t="shared" si="0"/>
        <v>1247144049.3035712</v>
      </c>
      <c r="U134" s="36">
        <v>1396801335.22</v>
      </c>
      <c r="V134" s="35" t="s">
        <v>1550</v>
      </c>
      <c r="W134" s="32">
        <v>2016</v>
      </c>
      <c r="X134" s="72" t="s">
        <v>2324</v>
      </c>
    </row>
    <row r="135" spans="1:24" s="101" customFormat="1" ht="89.25" x14ac:dyDescent="0.2">
      <c r="A135" s="120" t="s">
        <v>1558</v>
      </c>
      <c r="B135" s="32" t="s">
        <v>180</v>
      </c>
      <c r="C135" s="33" t="s">
        <v>65</v>
      </c>
      <c r="D135" s="33" t="s">
        <v>198</v>
      </c>
      <c r="E135" s="33" t="s">
        <v>198</v>
      </c>
      <c r="F135" s="33" t="s">
        <v>2531</v>
      </c>
      <c r="G135" s="32" t="s">
        <v>1419</v>
      </c>
      <c r="H135" s="39">
        <v>90</v>
      </c>
      <c r="I135" s="32">
        <v>710000000</v>
      </c>
      <c r="J135" s="32" t="s">
        <v>1187</v>
      </c>
      <c r="K135" s="32" t="s">
        <v>1425</v>
      </c>
      <c r="L135" s="32" t="s">
        <v>1216</v>
      </c>
      <c r="M135" s="32"/>
      <c r="N135" s="32" t="s">
        <v>1478</v>
      </c>
      <c r="O135" s="35" t="s">
        <v>2303</v>
      </c>
      <c r="P135" s="32"/>
      <c r="Q135" s="32"/>
      <c r="R135" s="36"/>
      <c r="S135" s="36"/>
      <c r="T135" s="36">
        <v>0</v>
      </c>
      <c r="U135" s="36">
        <v>0</v>
      </c>
      <c r="V135" s="35" t="s">
        <v>1550</v>
      </c>
      <c r="W135" s="32">
        <v>2015</v>
      </c>
      <c r="X135" s="192" t="s">
        <v>2523</v>
      </c>
    </row>
    <row r="136" spans="1:24" s="101" customFormat="1" ht="89.25" x14ac:dyDescent="0.2">
      <c r="A136" s="120" t="s">
        <v>2532</v>
      </c>
      <c r="B136" s="32" t="s">
        <v>180</v>
      </c>
      <c r="C136" s="33" t="s">
        <v>65</v>
      </c>
      <c r="D136" s="33" t="s">
        <v>198</v>
      </c>
      <c r="E136" s="33" t="s">
        <v>198</v>
      </c>
      <c r="F136" s="33" t="s">
        <v>2531</v>
      </c>
      <c r="G136" s="32" t="s">
        <v>1419</v>
      </c>
      <c r="H136" s="39">
        <v>90</v>
      </c>
      <c r="I136" s="32">
        <v>710000000</v>
      </c>
      <c r="J136" s="32" t="s">
        <v>1187</v>
      </c>
      <c r="K136" s="32" t="s">
        <v>1447</v>
      </c>
      <c r="L136" s="32" t="s">
        <v>1216</v>
      </c>
      <c r="M136" s="32"/>
      <c r="N136" s="32" t="s">
        <v>1475</v>
      </c>
      <c r="O136" s="35" t="s">
        <v>2303</v>
      </c>
      <c r="P136" s="32"/>
      <c r="Q136" s="32"/>
      <c r="R136" s="36"/>
      <c r="S136" s="36"/>
      <c r="T136" s="36">
        <v>1503590178.5714285</v>
      </c>
      <c r="U136" s="36">
        <v>1684021000</v>
      </c>
      <c r="V136" s="35" t="s">
        <v>1550</v>
      </c>
      <c r="W136" s="32">
        <v>2016</v>
      </c>
      <c r="X136" s="72" t="s">
        <v>2326</v>
      </c>
    </row>
    <row r="137" spans="1:24" s="101" customFormat="1" ht="89.25" x14ac:dyDescent="0.2">
      <c r="A137" s="70" t="s">
        <v>1559</v>
      </c>
      <c r="B137" s="32" t="s">
        <v>180</v>
      </c>
      <c r="C137" s="33" t="s">
        <v>65</v>
      </c>
      <c r="D137" s="33" t="s">
        <v>198</v>
      </c>
      <c r="E137" s="33" t="s">
        <v>198</v>
      </c>
      <c r="F137" s="33" t="s">
        <v>2533</v>
      </c>
      <c r="G137" s="32" t="s">
        <v>1419</v>
      </c>
      <c r="H137" s="39">
        <v>90</v>
      </c>
      <c r="I137" s="32">
        <v>710000000</v>
      </c>
      <c r="J137" s="32" t="s">
        <v>1187</v>
      </c>
      <c r="K137" s="32" t="s">
        <v>1425</v>
      </c>
      <c r="L137" s="32" t="s">
        <v>1188</v>
      </c>
      <c r="M137" s="32"/>
      <c r="N137" s="32" t="s">
        <v>1478</v>
      </c>
      <c r="O137" s="35" t="s">
        <v>2303</v>
      </c>
      <c r="P137" s="32"/>
      <c r="Q137" s="32"/>
      <c r="R137" s="36"/>
      <c r="S137" s="36"/>
      <c r="T137" s="36">
        <v>0</v>
      </c>
      <c r="U137" s="36">
        <v>0</v>
      </c>
      <c r="V137" s="35" t="s">
        <v>1550</v>
      </c>
      <c r="W137" s="32">
        <v>2015</v>
      </c>
      <c r="X137" s="192" t="s">
        <v>2523</v>
      </c>
    </row>
    <row r="138" spans="1:24" s="101" customFormat="1" ht="89.25" x14ac:dyDescent="0.2">
      <c r="A138" s="70" t="s">
        <v>2534</v>
      </c>
      <c r="B138" s="32" t="s">
        <v>180</v>
      </c>
      <c r="C138" s="33" t="s">
        <v>65</v>
      </c>
      <c r="D138" s="33" t="s">
        <v>198</v>
      </c>
      <c r="E138" s="33" t="s">
        <v>198</v>
      </c>
      <c r="F138" s="33" t="s">
        <v>2533</v>
      </c>
      <c r="G138" s="32" t="s">
        <v>1419</v>
      </c>
      <c r="H138" s="39">
        <v>90</v>
      </c>
      <c r="I138" s="32">
        <v>710000000</v>
      </c>
      <c r="J138" s="32" t="s">
        <v>1187</v>
      </c>
      <c r="K138" s="32" t="s">
        <v>1447</v>
      </c>
      <c r="L138" s="32" t="s">
        <v>1188</v>
      </c>
      <c r="M138" s="32"/>
      <c r="N138" s="32" t="s">
        <v>1470</v>
      </c>
      <c r="O138" s="35" t="s">
        <v>2303</v>
      </c>
      <c r="P138" s="32"/>
      <c r="Q138" s="32"/>
      <c r="R138" s="36"/>
      <c r="S138" s="36"/>
      <c r="T138" s="36">
        <v>479712510.98214275</v>
      </c>
      <c r="U138" s="36">
        <v>537278012.29999995</v>
      </c>
      <c r="V138" s="35" t="s">
        <v>1550</v>
      </c>
      <c r="W138" s="32">
        <v>2016</v>
      </c>
      <c r="X138" s="72" t="s">
        <v>2326</v>
      </c>
    </row>
    <row r="139" spans="1:24" s="101" customFormat="1" ht="89.25" x14ac:dyDescent="0.2">
      <c r="A139" s="120" t="s">
        <v>1560</v>
      </c>
      <c r="B139" s="32" t="s">
        <v>180</v>
      </c>
      <c r="C139" s="33" t="s">
        <v>70</v>
      </c>
      <c r="D139" s="33" t="s">
        <v>199</v>
      </c>
      <c r="E139" s="33" t="s">
        <v>199</v>
      </c>
      <c r="F139" s="33" t="s">
        <v>2535</v>
      </c>
      <c r="G139" s="32" t="s">
        <v>1419</v>
      </c>
      <c r="H139" s="39">
        <v>90</v>
      </c>
      <c r="I139" s="32">
        <v>710000000</v>
      </c>
      <c r="J139" s="32" t="s">
        <v>1187</v>
      </c>
      <c r="K139" s="32" t="s">
        <v>1425</v>
      </c>
      <c r="L139" s="32" t="s">
        <v>1188</v>
      </c>
      <c r="M139" s="32"/>
      <c r="N139" s="32" t="s">
        <v>1478</v>
      </c>
      <c r="O139" s="35" t="s">
        <v>2303</v>
      </c>
      <c r="P139" s="32"/>
      <c r="Q139" s="32"/>
      <c r="R139" s="36"/>
      <c r="S139" s="36"/>
      <c r="T139" s="36">
        <v>0</v>
      </c>
      <c r="U139" s="36">
        <v>0</v>
      </c>
      <c r="V139" s="35" t="s">
        <v>1550</v>
      </c>
      <c r="W139" s="32">
        <v>2015</v>
      </c>
      <c r="X139" s="192" t="s">
        <v>2523</v>
      </c>
    </row>
    <row r="140" spans="1:24" s="144" customFormat="1" ht="69" customHeight="1" x14ac:dyDescent="0.2">
      <c r="A140" s="120" t="s">
        <v>2536</v>
      </c>
      <c r="B140" s="32" t="s">
        <v>180</v>
      </c>
      <c r="C140" s="33" t="s">
        <v>70</v>
      </c>
      <c r="D140" s="33" t="s">
        <v>199</v>
      </c>
      <c r="E140" s="33" t="s">
        <v>199</v>
      </c>
      <c r="F140" s="33" t="s">
        <v>2535</v>
      </c>
      <c r="G140" s="32" t="s">
        <v>1419</v>
      </c>
      <c r="H140" s="39">
        <v>90</v>
      </c>
      <c r="I140" s="32">
        <v>710000000</v>
      </c>
      <c r="J140" s="32" t="s">
        <v>1187</v>
      </c>
      <c r="K140" s="32" t="s">
        <v>1434</v>
      </c>
      <c r="L140" s="32" t="s">
        <v>1188</v>
      </c>
      <c r="M140" s="32"/>
      <c r="N140" s="32" t="s">
        <v>1470</v>
      </c>
      <c r="O140" s="35" t="s">
        <v>2303</v>
      </c>
      <c r="P140" s="32"/>
      <c r="Q140" s="32"/>
      <c r="R140" s="36"/>
      <c r="S140" s="36"/>
      <c r="T140" s="36">
        <v>0</v>
      </c>
      <c r="U140" s="36">
        <v>0</v>
      </c>
      <c r="V140" s="35" t="s">
        <v>1550</v>
      </c>
      <c r="W140" s="32">
        <v>2016</v>
      </c>
      <c r="X140" s="195" t="s">
        <v>3260</v>
      </c>
    </row>
    <row r="141" spans="1:24" s="144" customFormat="1" ht="69" customHeight="1" x14ac:dyDescent="0.2">
      <c r="A141" s="120" t="s">
        <v>3261</v>
      </c>
      <c r="B141" s="32" t="s">
        <v>180</v>
      </c>
      <c r="C141" s="33" t="s">
        <v>70</v>
      </c>
      <c r="D141" s="33" t="s">
        <v>199</v>
      </c>
      <c r="E141" s="33" t="s">
        <v>199</v>
      </c>
      <c r="F141" s="33" t="s">
        <v>2535</v>
      </c>
      <c r="G141" s="32" t="s">
        <v>1419</v>
      </c>
      <c r="H141" s="39">
        <v>90</v>
      </c>
      <c r="I141" s="32">
        <v>710000000</v>
      </c>
      <c r="J141" s="32" t="s">
        <v>1187</v>
      </c>
      <c r="K141" s="32" t="s">
        <v>1428</v>
      </c>
      <c r="L141" s="32" t="s">
        <v>1188</v>
      </c>
      <c r="M141" s="32"/>
      <c r="N141" s="32" t="s">
        <v>1461</v>
      </c>
      <c r="O141" s="35" t="s">
        <v>2303</v>
      </c>
      <c r="P141" s="32"/>
      <c r="Q141" s="32"/>
      <c r="R141" s="36"/>
      <c r="S141" s="36"/>
      <c r="T141" s="36">
        <v>17857142.857142854</v>
      </c>
      <c r="U141" s="36">
        <v>20000000</v>
      </c>
      <c r="V141" s="35" t="s">
        <v>1550</v>
      </c>
      <c r="W141" s="32">
        <v>2016</v>
      </c>
      <c r="X141" s="72" t="s">
        <v>3224</v>
      </c>
    </row>
    <row r="142" spans="1:24" s="101" customFormat="1" ht="89.25" x14ac:dyDescent="0.2">
      <c r="A142" s="120" t="s">
        <v>1561</v>
      </c>
      <c r="B142" s="32" t="s">
        <v>180</v>
      </c>
      <c r="C142" s="33" t="s">
        <v>73</v>
      </c>
      <c r="D142" s="33" t="s">
        <v>1797</v>
      </c>
      <c r="E142" s="33" t="s">
        <v>200</v>
      </c>
      <c r="F142" s="33" t="s">
        <v>2522</v>
      </c>
      <c r="G142" s="32" t="s">
        <v>1419</v>
      </c>
      <c r="H142" s="39">
        <v>90</v>
      </c>
      <c r="I142" s="32">
        <v>710000000</v>
      </c>
      <c r="J142" s="32" t="s">
        <v>1187</v>
      </c>
      <c r="K142" s="32" t="s">
        <v>1425</v>
      </c>
      <c r="L142" s="32" t="s">
        <v>1188</v>
      </c>
      <c r="M142" s="32"/>
      <c r="N142" s="32" t="s">
        <v>1478</v>
      </c>
      <c r="O142" s="35" t="s">
        <v>2270</v>
      </c>
      <c r="P142" s="32"/>
      <c r="Q142" s="32"/>
      <c r="R142" s="36"/>
      <c r="S142" s="36"/>
      <c r="T142" s="36">
        <f t="shared" ref="T142:T169" si="1">U142/1.12</f>
        <v>0</v>
      </c>
      <c r="U142" s="36">
        <v>0</v>
      </c>
      <c r="V142" s="35" t="s">
        <v>1550</v>
      </c>
      <c r="W142" s="32">
        <v>2015</v>
      </c>
      <c r="X142" s="192" t="s">
        <v>2523</v>
      </c>
    </row>
    <row r="143" spans="1:24" s="101" customFormat="1" ht="89.25" x14ac:dyDescent="0.2">
      <c r="A143" s="120" t="s">
        <v>2537</v>
      </c>
      <c r="B143" s="32" t="s">
        <v>180</v>
      </c>
      <c r="C143" s="33" t="s">
        <v>73</v>
      </c>
      <c r="D143" s="33" t="s">
        <v>1797</v>
      </c>
      <c r="E143" s="33" t="s">
        <v>200</v>
      </c>
      <c r="F143" s="33" t="s">
        <v>2522</v>
      </c>
      <c r="G143" s="32" t="s">
        <v>1419</v>
      </c>
      <c r="H143" s="39">
        <v>90</v>
      </c>
      <c r="I143" s="32">
        <v>710000000</v>
      </c>
      <c r="J143" s="32" t="s">
        <v>1187</v>
      </c>
      <c r="K143" s="32" t="s">
        <v>1445</v>
      </c>
      <c r="L143" s="32" t="s">
        <v>1188</v>
      </c>
      <c r="M143" s="32"/>
      <c r="N143" s="32" t="s">
        <v>1478</v>
      </c>
      <c r="O143" s="35" t="s">
        <v>2270</v>
      </c>
      <c r="P143" s="32"/>
      <c r="Q143" s="32"/>
      <c r="R143" s="36"/>
      <c r="S143" s="36"/>
      <c r="T143" s="36">
        <f t="shared" si="1"/>
        <v>9930750435.4375</v>
      </c>
      <c r="U143" s="36">
        <v>11122440487.690001</v>
      </c>
      <c r="V143" s="35" t="s">
        <v>1550</v>
      </c>
      <c r="W143" s="32">
        <v>2016</v>
      </c>
      <c r="X143" s="72" t="s">
        <v>2324</v>
      </c>
    </row>
    <row r="144" spans="1:24" s="101" customFormat="1" ht="89.25" x14ac:dyDescent="0.2">
      <c r="A144" s="120" t="s">
        <v>1562</v>
      </c>
      <c r="B144" s="32" t="s">
        <v>180</v>
      </c>
      <c r="C144" s="33" t="s">
        <v>73</v>
      </c>
      <c r="D144" s="33" t="s">
        <v>1797</v>
      </c>
      <c r="E144" s="33" t="s">
        <v>200</v>
      </c>
      <c r="F144" s="33" t="s">
        <v>1798</v>
      </c>
      <c r="G144" s="32" t="s">
        <v>1419</v>
      </c>
      <c r="H144" s="39">
        <v>90</v>
      </c>
      <c r="I144" s="32">
        <v>710000000</v>
      </c>
      <c r="J144" s="32" t="s">
        <v>1187</v>
      </c>
      <c r="K144" s="32" t="s">
        <v>1425</v>
      </c>
      <c r="L144" s="32" t="s">
        <v>1188</v>
      </c>
      <c r="M144" s="32"/>
      <c r="N144" s="32" t="s">
        <v>1478</v>
      </c>
      <c r="O144" s="35" t="s">
        <v>2270</v>
      </c>
      <c r="P144" s="32"/>
      <c r="Q144" s="32"/>
      <c r="R144" s="36"/>
      <c r="S144" s="36"/>
      <c r="T144" s="36">
        <f t="shared" si="1"/>
        <v>0</v>
      </c>
      <c r="U144" s="36">
        <v>0</v>
      </c>
      <c r="V144" s="35" t="s">
        <v>1550</v>
      </c>
      <c r="W144" s="32">
        <v>2015</v>
      </c>
      <c r="X144" s="192" t="s">
        <v>2523</v>
      </c>
    </row>
    <row r="145" spans="1:24" s="101" customFormat="1" ht="89.25" x14ac:dyDescent="0.2">
      <c r="A145" s="120" t="s">
        <v>2538</v>
      </c>
      <c r="B145" s="32" t="s">
        <v>180</v>
      </c>
      <c r="C145" s="33" t="s">
        <v>73</v>
      </c>
      <c r="D145" s="33" t="s">
        <v>1797</v>
      </c>
      <c r="E145" s="33" t="s">
        <v>200</v>
      </c>
      <c r="F145" s="33" t="s">
        <v>1798</v>
      </c>
      <c r="G145" s="32" t="s">
        <v>1419</v>
      </c>
      <c r="H145" s="39">
        <v>90</v>
      </c>
      <c r="I145" s="32">
        <v>710000000</v>
      </c>
      <c r="J145" s="32" t="s">
        <v>1187</v>
      </c>
      <c r="K145" s="32" t="s">
        <v>1425</v>
      </c>
      <c r="L145" s="32" t="s">
        <v>1188</v>
      </c>
      <c r="M145" s="32"/>
      <c r="N145" s="32" t="s">
        <v>1478</v>
      </c>
      <c r="O145" s="35" t="s">
        <v>2270</v>
      </c>
      <c r="P145" s="32"/>
      <c r="Q145" s="32"/>
      <c r="R145" s="36"/>
      <c r="S145" s="36"/>
      <c r="T145" s="36">
        <f t="shared" si="1"/>
        <v>1360219166.9642856</v>
      </c>
      <c r="U145" s="36">
        <v>1523445467</v>
      </c>
      <c r="V145" s="35" t="s">
        <v>1550</v>
      </c>
      <c r="W145" s="32">
        <v>2015</v>
      </c>
      <c r="X145" s="72" t="s">
        <v>2318</v>
      </c>
    </row>
    <row r="146" spans="1:24" s="101" customFormat="1" ht="89.25" x14ac:dyDescent="0.2">
      <c r="A146" s="120" t="s">
        <v>1563</v>
      </c>
      <c r="B146" s="32" t="s">
        <v>180</v>
      </c>
      <c r="C146" s="33" t="s">
        <v>73</v>
      </c>
      <c r="D146" s="33" t="s">
        <v>1797</v>
      </c>
      <c r="E146" s="33" t="s">
        <v>1797</v>
      </c>
      <c r="F146" s="33" t="s">
        <v>2526</v>
      </c>
      <c r="G146" s="32" t="s">
        <v>1419</v>
      </c>
      <c r="H146" s="39">
        <v>90</v>
      </c>
      <c r="I146" s="32">
        <v>710000000</v>
      </c>
      <c r="J146" s="32" t="s">
        <v>1187</v>
      </c>
      <c r="K146" s="32" t="s">
        <v>1425</v>
      </c>
      <c r="L146" s="32" t="s">
        <v>1188</v>
      </c>
      <c r="M146" s="32"/>
      <c r="N146" s="32" t="s">
        <v>1478</v>
      </c>
      <c r="O146" s="35" t="s">
        <v>2270</v>
      </c>
      <c r="P146" s="32"/>
      <c r="Q146" s="32"/>
      <c r="R146" s="36"/>
      <c r="S146" s="36"/>
      <c r="T146" s="36">
        <f t="shared" si="1"/>
        <v>0</v>
      </c>
      <c r="U146" s="36">
        <v>0</v>
      </c>
      <c r="V146" s="35" t="s">
        <v>1550</v>
      </c>
      <c r="W146" s="32">
        <v>2015</v>
      </c>
      <c r="X146" s="192" t="s">
        <v>2523</v>
      </c>
    </row>
    <row r="147" spans="1:24" s="101" customFormat="1" ht="89.25" x14ac:dyDescent="0.2">
      <c r="A147" s="120" t="s">
        <v>2539</v>
      </c>
      <c r="B147" s="32" t="s">
        <v>180</v>
      </c>
      <c r="C147" s="33" t="s">
        <v>73</v>
      </c>
      <c r="D147" s="33" t="s">
        <v>1797</v>
      </c>
      <c r="E147" s="33" t="s">
        <v>1797</v>
      </c>
      <c r="F147" s="33" t="s">
        <v>2526</v>
      </c>
      <c r="G147" s="32" t="s">
        <v>1419</v>
      </c>
      <c r="H147" s="39">
        <v>90</v>
      </c>
      <c r="I147" s="32">
        <v>710000000</v>
      </c>
      <c r="J147" s="32" t="s">
        <v>1187</v>
      </c>
      <c r="K147" s="32" t="s">
        <v>1425</v>
      </c>
      <c r="L147" s="32" t="s">
        <v>1188</v>
      </c>
      <c r="M147" s="32"/>
      <c r="N147" s="32" t="s">
        <v>1478</v>
      </c>
      <c r="O147" s="35" t="s">
        <v>2270</v>
      </c>
      <c r="P147" s="32"/>
      <c r="Q147" s="32"/>
      <c r="R147" s="36"/>
      <c r="S147" s="36"/>
      <c r="T147" s="36">
        <f t="shared" si="1"/>
        <v>4810998001.7857141</v>
      </c>
      <c r="U147" s="36">
        <v>5388317762</v>
      </c>
      <c r="V147" s="35" t="s">
        <v>1550</v>
      </c>
      <c r="W147" s="32">
        <v>2015</v>
      </c>
      <c r="X147" s="72" t="s">
        <v>2318</v>
      </c>
    </row>
    <row r="148" spans="1:24" s="101" customFormat="1" ht="89.25" x14ac:dyDescent="0.2">
      <c r="A148" s="120" t="s">
        <v>1564</v>
      </c>
      <c r="B148" s="32" t="s">
        <v>180</v>
      </c>
      <c r="C148" s="33" t="s">
        <v>73</v>
      </c>
      <c r="D148" s="33" t="s">
        <v>1797</v>
      </c>
      <c r="E148" s="33" t="s">
        <v>200</v>
      </c>
      <c r="F148" s="33" t="s">
        <v>1799</v>
      </c>
      <c r="G148" s="32" t="s">
        <v>1419</v>
      </c>
      <c r="H148" s="39">
        <v>90</v>
      </c>
      <c r="I148" s="32">
        <v>710000000</v>
      </c>
      <c r="J148" s="32" t="s">
        <v>1187</v>
      </c>
      <c r="K148" s="32" t="s">
        <v>1425</v>
      </c>
      <c r="L148" s="64" t="s">
        <v>1189</v>
      </c>
      <c r="M148" s="32"/>
      <c r="N148" s="32" t="s">
        <v>1478</v>
      </c>
      <c r="O148" s="35" t="s">
        <v>2270</v>
      </c>
      <c r="P148" s="32"/>
      <c r="Q148" s="32"/>
      <c r="R148" s="36"/>
      <c r="S148" s="36"/>
      <c r="T148" s="36">
        <f t="shared" si="1"/>
        <v>0</v>
      </c>
      <c r="U148" s="36">
        <v>0</v>
      </c>
      <c r="V148" s="35" t="s">
        <v>1550</v>
      </c>
      <c r="W148" s="32">
        <v>2015</v>
      </c>
      <c r="X148" s="192" t="s">
        <v>2523</v>
      </c>
    </row>
    <row r="149" spans="1:24" s="101" customFormat="1" ht="89.25" x14ac:dyDescent="0.2">
      <c r="A149" s="120" t="s">
        <v>2540</v>
      </c>
      <c r="B149" s="32" t="s">
        <v>180</v>
      </c>
      <c r="C149" s="33" t="s">
        <v>73</v>
      </c>
      <c r="D149" s="33" t="s">
        <v>1797</v>
      </c>
      <c r="E149" s="33" t="s">
        <v>200</v>
      </c>
      <c r="F149" s="33" t="s">
        <v>1799</v>
      </c>
      <c r="G149" s="32" t="s">
        <v>1419</v>
      </c>
      <c r="H149" s="39">
        <v>90</v>
      </c>
      <c r="I149" s="32">
        <v>710000000</v>
      </c>
      <c r="J149" s="32" t="s">
        <v>1187</v>
      </c>
      <c r="K149" s="32" t="s">
        <v>1425</v>
      </c>
      <c r="L149" s="64" t="s">
        <v>1189</v>
      </c>
      <c r="M149" s="32"/>
      <c r="N149" s="32" t="s">
        <v>1478</v>
      </c>
      <c r="O149" s="35" t="s">
        <v>2270</v>
      </c>
      <c r="P149" s="32"/>
      <c r="Q149" s="32"/>
      <c r="R149" s="36"/>
      <c r="S149" s="36"/>
      <c r="T149" s="36">
        <f t="shared" si="1"/>
        <v>3817109661.6071424</v>
      </c>
      <c r="U149" s="36">
        <v>4275162821</v>
      </c>
      <c r="V149" s="35" t="s">
        <v>1550</v>
      </c>
      <c r="W149" s="32">
        <v>2015</v>
      </c>
      <c r="X149" s="72" t="s">
        <v>2318</v>
      </c>
    </row>
    <row r="150" spans="1:24" s="101" customFormat="1" ht="89.25" x14ac:dyDescent="0.2">
      <c r="A150" s="120" t="s">
        <v>1565</v>
      </c>
      <c r="B150" s="32" t="s">
        <v>180</v>
      </c>
      <c r="C150" s="33" t="s">
        <v>73</v>
      </c>
      <c r="D150" s="33" t="s">
        <v>1797</v>
      </c>
      <c r="E150" s="33" t="s">
        <v>200</v>
      </c>
      <c r="F150" s="33" t="s">
        <v>2541</v>
      </c>
      <c r="G150" s="32" t="s">
        <v>1419</v>
      </c>
      <c r="H150" s="39">
        <v>90</v>
      </c>
      <c r="I150" s="32">
        <v>710000000</v>
      </c>
      <c r="J150" s="32" t="s">
        <v>1187</v>
      </c>
      <c r="K150" s="32" t="s">
        <v>1425</v>
      </c>
      <c r="L150" s="64" t="s">
        <v>1189</v>
      </c>
      <c r="M150" s="32"/>
      <c r="N150" s="32" t="s">
        <v>1478</v>
      </c>
      <c r="O150" s="35" t="s">
        <v>2270</v>
      </c>
      <c r="P150" s="32"/>
      <c r="Q150" s="32"/>
      <c r="R150" s="36"/>
      <c r="S150" s="36"/>
      <c r="T150" s="36">
        <f t="shared" si="1"/>
        <v>0</v>
      </c>
      <c r="U150" s="36">
        <v>0</v>
      </c>
      <c r="V150" s="35" t="s">
        <v>1550</v>
      </c>
      <c r="W150" s="32">
        <v>2015</v>
      </c>
      <c r="X150" s="192" t="s">
        <v>2523</v>
      </c>
    </row>
    <row r="151" spans="1:24" s="101" customFormat="1" ht="89.25" x14ac:dyDescent="0.2">
      <c r="A151" s="120" t="s">
        <v>2542</v>
      </c>
      <c r="B151" s="32" t="s">
        <v>180</v>
      </c>
      <c r="C151" s="33" t="s">
        <v>73</v>
      </c>
      <c r="D151" s="33" t="s">
        <v>1797</v>
      </c>
      <c r="E151" s="33" t="s">
        <v>200</v>
      </c>
      <c r="F151" s="33" t="s">
        <v>2541</v>
      </c>
      <c r="G151" s="32" t="s">
        <v>1419</v>
      </c>
      <c r="H151" s="39">
        <v>90</v>
      </c>
      <c r="I151" s="32">
        <v>710000000</v>
      </c>
      <c r="J151" s="32" t="s">
        <v>1187</v>
      </c>
      <c r="K151" s="32" t="s">
        <v>1425</v>
      </c>
      <c r="L151" s="64" t="s">
        <v>1189</v>
      </c>
      <c r="M151" s="32"/>
      <c r="N151" s="32" t="s">
        <v>1478</v>
      </c>
      <c r="O151" s="35" t="s">
        <v>2270</v>
      </c>
      <c r="P151" s="32"/>
      <c r="Q151" s="32"/>
      <c r="R151" s="36"/>
      <c r="S151" s="36"/>
      <c r="T151" s="36">
        <f t="shared" si="1"/>
        <v>1351877543.7499998</v>
      </c>
      <c r="U151" s="36">
        <v>1514102849</v>
      </c>
      <c r="V151" s="35" t="s">
        <v>1550</v>
      </c>
      <c r="W151" s="32">
        <v>2015</v>
      </c>
      <c r="X151" s="72" t="s">
        <v>2318</v>
      </c>
    </row>
    <row r="152" spans="1:24" s="101" customFormat="1" ht="89.25" x14ac:dyDescent="0.2">
      <c r="A152" s="120" t="s">
        <v>1566</v>
      </c>
      <c r="B152" s="32" t="s">
        <v>180</v>
      </c>
      <c r="C152" s="33" t="s">
        <v>73</v>
      </c>
      <c r="D152" s="33" t="s">
        <v>1797</v>
      </c>
      <c r="E152" s="33" t="s">
        <v>200</v>
      </c>
      <c r="F152" s="33" t="s">
        <v>2529</v>
      </c>
      <c r="G152" s="32" t="s">
        <v>1419</v>
      </c>
      <c r="H152" s="39">
        <v>90</v>
      </c>
      <c r="I152" s="32">
        <v>710000000</v>
      </c>
      <c r="J152" s="32" t="s">
        <v>1187</v>
      </c>
      <c r="K152" s="32" t="s">
        <v>1425</v>
      </c>
      <c r="L152" s="64" t="s">
        <v>1215</v>
      </c>
      <c r="M152" s="32"/>
      <c r="N152" s="32" t="s">
        <v>1478</v>
      </c>
      <c r="O152" s="35" t="s">
        <v>2270</v>
      </c>
      <c r="P152" s="32"/>
      <c r="Q152" s="32"/>
      <c r="R152" s="36"/>
      <c r="S152" s="36"/>
      <c r="T152" s="36">
        <f t="shared" si="1"/>
        <v>0</v>
      </c>
      <c r="U152" s="36">
        <v>0</v>
      </c>
      <c r="V152" s="35" t="s">
        <v>1550</v>
      </c>
      <c r="W152" s="32">
        <v>2015</v>
      </c>
      <c r="X152" s="192" t="s">
        <v>2523</v>
      </c>
    </row>
    <row r="153" spans="1:24" s="101" customFormat="1" ht="89.25" x14ac:dyDescent="0.2">
      <c r="A153" s="120" t="s">
        <v>2543</v>
      </c>
      <c r="B153" s="32" t="s">
        <v>180</v>
      </c>
      <c r="C153" s="33" t="s">
        <v>73</v>
      </c>
      <c r="D153" s="33" t="s">
        <v>1797</v>
      </c>
      <c r="E153" s="33" t="s">
        <v>200</v>
      </c>
      <c r="F153" s="33" t="s">
        <v>2529</v>
      </c>
      <c r="G153" s="32" t="s">
        <v>1419</v>
      </c>
      <c r="H153" s="39">
        <v>90</v>
      </c>
      <c r="I153" s="32">
        <v>710000000</v>
      </c>
      <c r="J153" s="32" t="s">
        <v>1187</v>
      </c>
      <c r="K153" s="32" t="s">
        <v>1445</v>
      </c>
      <c r="L153" s="64" t="s">
        <v>1215</v>
      </c>
      <c r="M153" s="32"/>
      <c r="N153" s="32" t="s">
        <v>1478</v>
      </c>
      <c r="O153" s="35" t="s">
        <v>2270</v>
      </c>
      <c r="P153" s="32"/>
      <c r="Q153" s="32"/>
      <c r="R153" s="36"/>
      <c r="S153" s="36"/>
      <c r="T153" s="36">
        <f t="shared" si="1"/>
        <v>5842387470.1160707</v>
      </c>
      <c r="U153" s="36">
        <v>6543473966.5299997</v>
      </c>
      <c r="V153" s="35" t="s">
        <v>1550</v>
      </c>
      <c r="W153" s="32">
        <v>2016</v>
      </c>
      <c r="X153" s="72" t="s">
        <v>2316</v>
      </c>
    </row>
    <row r="154" spans="1:24" s="101" customFormat="1" ht="89.25" x14ac:dyDescent="0.2">
      <c r="A154" s="120" t="s">
        <v>1567</v>
      </c>
      <c r="B154" s="32" t="s">
        <v>180</v>
      </c>
      <c r="C154" s="33" t="s">
        <v>73</v>
      </c>
      <c r="D154" s="33" t="s">
        <v>1797</v>
      </c>
      <c r="E154" s="33" t="s">
        <v>200</v>
      </c>
      <c r="F154" s="33" t="s">
        <v>2544</v>
      </c>
      <c r="G154" s="32" t="s">
        <v>1419</v>
      </c>
      <c r="H154" s="39">
        <v>90</v>
      </c>
      <c r="I154" s="32">
        <v>710000000</v>
      </c>
      <c r="J154" s="32" t="s">
        <v>1187</v>
      </c>
      <c r="K154" s="32" t="s">
        <v>1425</v>
      </c>
      <c r="L154" s="64" t="s">
        <v>1189</v>
      </c>
      <c r="M154" s="32"/>
      <c r="N154" s="32" t="s">
        <v>1478</v>
      </c>
      <c r="O154" s="35" t="s">
        <v>2270</v>
      </c>
      <c r="P154" s="32"/>
      <c r="Q154" s="32"/>
      <c r="R154" s="36"/>
      <c r="S154" s="36"/>
      <c r="T154" s="36">
        <f t="shared" si="1"/>
        <v>0</v>
      </c>
      <c r="U154" s="36">
        <v>0</v>
      </c>
      <c r="V154" s="35" t="s">
        <v>1550</v>
      </c>
      <c r="W154" s="32">
        <v>2015</v>
      </c>
      <c r="X154" s="192" t="s">
        <v>2523</v>
      </c>
    </row>
    <row r="155" spans="1:24" s="101" customFormat="1" ht="89.25" x14ac:dyDescent="0.2">
      <c r="A155" s="120" t="s">
        <v>2545</v>
      </c>
      <c r="B155" s="32" t="s">
        <v>180</v>
      </c>
      <c r="C155" s="33" t="s">
        <v>73</v>
      </c>
      <c r="D155" s="33" t="s">
        <v>1797</v>
      </c>
      <c r="E155" s="33" t="s">
        <v>200</v>
      </c>
      <c r="F155" s="33" t="s">
        <v>2544</v>
      </c>
      <c r="G155" s="32" t="s">
        <v>1419</v>
      </c>
      <c r="H155" s="39">
        <v>90</v>
      </c>
      <c r="I155" s="32">
        <v>710000000</v>
      </c>
      <c r="J155" s="32" t="s">
        <v>1187</v>
      </c>
      <c r="K155" s="32" t="s">
        <v>1425</v>
      </c>
      <c r="L155" s="64" t="s">
        <v>1189</v>
      </c>
      <c r="M155" s="32"/>
      <c r="N155" s="32" t="s">
        <v>1478</v>
      </c>
      <c r="O155" s="35" t="s">
        <v>2270</v>
      </c>
      <c r="P155" s="32"/>
      <c r="Q155" s="32"/>
      <c r="R155" s="36"/>
      <c r="S155" s="36"/>
      <c r="T155" s="36">
        <f t="shared" si="1"/>
        <v>721561691.96428561</v>
      </c>
      <c r="U155" s="36">
        <v>808149095</v>
      </c>
      <c r="V155" s="35" t="s">
        <v>1550</v>
      </c>
      <c r="W155" s="32">
        <v>2015</v>
      </c>
      <c r="X155" s="72" t="s">
        <v>2318</v>
      </c>
    </row>
    <row r="156" spans="1:24" s="101" customFormat="1" ht="89.25" x14ac:dyDescent="0.2">
      <c r="A156" s="120" t="s">
        <v>1568</v>
      </c>
      <c r="B156" s="32" t="s">
        <v>180</v>
      </c>
      <c r="C156" s="33" t="s">
        <v>85</v>
      </c>
      <c r="D156" s="33" t="s">
        <v>1800</v>
      </c>
      <c r="E156" s="33" t="s">
        <v>1801</v>
      </c>
      <c r="F156" s="33" t="s">
        <v>2546</v>
      </c>
      <c r="G156" s="32" t="s">
        <v>1419</v>
      </c>
      <c r="H156" s="39">
        <v>90</v>
      </c>
      <c r="I156" s="32">
        <v>710000000</v>
      </c>
      <c r="J156" s="32" t="s">
        <v>1187</v>
      </c>
      <c r="K156" s="32" t="s">
        <v>1425</v>
      </c>
      <c r="L156" s="32" t="s">
        <v>1188</v>
      </c>
      <c r="M156" s="32"/>
      <c r="N156" s="32" t="s">
        <v>1478</v>
      </c>
      <c r="O156" s="35" t="s">
        <v>2303</v>
      </c>
      <c r="P156" s="32"/>
      <c r="Q156" s="32"/>
      <c r="R156" s="36"/>
      <c r="S156" s="36"/>
      <c r="T156" s="36">
        <f t="shared" si="1"/>
        <v>0</v>
      </c>
      <c r="U156" s="36">
        <v>0</v>
      </c>
      <c r="V156" s="35" t="s">
        <v>1550</v>
      </c>
      <c r="W156" s="32">
        <v>2015</v>
      </c>
      <c r="X156" s="192" t="s">
        <v>2523</v>
      </c>
    </row>
    <row r="157" spans="1:24" s="101" customFormat="1" ht="89.25" x14ac:dyDescent="0.2">
      <c r="A157" s="120" t="s">
        <v>2547</v>
      </c>
      <c r="B157" s="32" t="s">
        <v>180</v>
      </c>
      <c r="C157" s="33" t="s">
        <v>85</v>
      </c>
      <c r="D157" s="33" t="s">
        <v>1800</v>
      </c>
      <c r="E157" s="33" t="s">
        <v>1801</v>
      </c>
      <c r="F157" s="33" t="s">
        <v>2546</v>
      </c>
      <c r="G157" s="32" t="s">
        <v>1419</v>
      </c>
      <c r="H157" s="39">
        <v>90</v>
      </c>
      <c r="I157" s="32">
        <v>710000000</v>
      </c>
      <c r="J157" s="32" t="s">
        <v>1187</v>
      </c>
      <c r="K157" s="32" t="s">
        <v>1445</v>
      </c>
      <c r="L157" s="32" t="s">
        <v>1188</v>
      </c>
      <c r="M157" s="32"/>
      <c r="N157" s="32" t="s">
        <v>1478</v>
      </c>
      <c r="O157" s="35" t="s">
        <v>2303</v>
      </c>
      <c r="P157" s="32"/>
      <c r="Q157" s="32"/>
      <c r="R157" s="36"/>
      <c r="S157" s="36"/>
      <c r="T157" s="36">
        <f t="shared" si="1"/>
        <v>4012927273.8928571</v>
      </c>
      <c r="U157" s="36">
        <v>4494478546.7600002</v>
      </c>
      <c r="V157" s="35" t="s">
        <v>1550</v>
      </c>
      <c r="W157" s="32">
        <v>2016</v>
      </c>
      <c r="X157" s="72" t="s">
        <v>2316</v>
      </c>
    </row>
    <row r="158" spans="1:24" s="101" customFormat="1" ht="89.25" x14ac:dyDescent="0.2">
      <c r="A158" s="120" t="s">
        <v>1569</v>
      </c>
      <c r="B158" s="32" t="s">
        <v>180</v>
      </c>
      <c r="C158" s="33" t="s">
        <v>85</v>
      </c>
      <c r="D158" s="33" t="s">
        <v>1800</v>
      </c>
      <c r="E158" s="33" t="s">
        <v>1801</v>
      </c>
      <c r="F158" s="33" t="s">
        <v>201</v>
      </c>
      <c r="G158" s="32" t="s">
        <v>1419</v>
      </c>
      <c r="H158" s="39">
        <v>90</v>
      </c>
      <c r="I158" s="32">
        <v>710000000</v>
      </c>
      <c r="J158" s="32" t="s">
        <v>1187</v>
      </c>
      <c r="K158" s="32" t="s">
        <v>1425</v>
      </c>
      <c r="L158" s="64" t="s">
        <v>1189</v>
      </c>
      <c r="M158" s="32"/>
      <c r="N158" s="32" t="s">
        <v>1478</v>
      </c>
      <c r="O158" s="35" t="s">
        <v>2303</v>
      </c>
      <c r="P158" s="32"/>
      <c r="Q158" s="32"/>
      <c r="R158" s="36"/>
      <c r="S158" s="36"/>
      <c r="T158" s="36">
        <f t="shared" si="1"/>
        <v>0</v>
      </c>
      <c r="U158" s="36">
        <v>0</v>
      </c>
      <c r="V158" s="35" t="s">
        <v>1550</v>
      </c>
      <c r="W158" s="32">
        <v>2015</v>
      </c>
      <c r="X158" s="192" t="s">
        <v>2523</v>
      </c>
    </row>
    <row r="159" spans="1:24" s="101" customFormat="1" ht="89.25" x14ac:dyDescent="0.2">
      <c r="A159" s="120" t="s">
        <v>2548</v>
      </c>
      <c r="B159" s="32" t="s">
        <v>180</v>
      </c>
      <c r="C159" s="33" t="s">
        <v>85</v>
      </c>
      <c r="D159" s="33" t="s">
        <v>1800</v>
      </c>
      <c r="E159" s="33" t="s">
        <v>1801</v>
      </c>
      <c r="F159" s="33" t="s">
        <v>201</v>
      </c>
      <c r="G159" s="32" t="s">
        <v>1419</v>
      </c>
      <c r="H159" s="39">
        <v>90</v>
      </c>
      <c r="I159" s="32">
        <v>710000000</v>
      </c>
      <c r="J159" s="32" t="s">
        <v>1187</v>
      </c>
      <c r="K159" s="32" t="s">
        <v>1425</v>
      </c>
      <c r="L159" s="64" t="s">
        <v>1189</v>
      </c>
      <c r="M159" s="32"/>
      <c r="N159" s="32" t="s">
        <v>1478</v>
      </c>
      <c r="O159" s="35" t="s">
        <v>2303</v>
      </c>
      <c r="P159" s="32"/>
      <c r="Q159" s="32"/>
      <c r="R159" s="36"/>
      <c r="S159" s="36"/>
      <c r="T159" s="36">
        <f t="shared" si="1"/>
        <v>797193630.35714281</v>
      </c>
      <c r="U159" s="36">
        <v>892856866</v>
      </c>
      <c r="V159" s="35" t="s">
        <v>1550</v>
      </c>
      <c r="W159" s="32">
        <v>2015</v>
      </c>
      <c r="X159" s="72" t="s">
        <v>2318</v>
      </c>
    </row>
    <row r="160" spans="1:24" s="101" customFormat="1" ht="89.25" x14ac:dyDescent="0.2">
      <c r="A160" s="120" t="s">
        <v>1570</v>
      </c>
      <c r="B160" s="32" t="s">
        <v>180</v>
      </c>
      <c r="C160" s="33" t="s">
        <v>85</v>
      </c>
      <c r="D160" s="33" t="s">
        <v>1800</v>
      </c>
      <c r="E160" s="33" t="s">
        <v>1801</v>
      </c>
      <c r="F160" s="33" t="s">
        <v>2549</v>
      </c>
      <c r="G160" s="32" t="s">
        <v>1419</v>
      </c>
      <c r="H160" s="39">
        <v>90</v>
      </c>
      <c r="I160" s="32">
        <v>710000000</v>
      </c>
      <c r="J160" s="32" t="s">
        <v>1187</v>
      </c>
      <c r="K160" s="32" t="s">
        <v>1425</v>
      </c>
      <c r="L160" s="64" t="s">
        <v>1189</v>
      </c>
      <c r="M160" s="32"/>
      <c r="N160" s="32" t="s">
        <v>1478</v>
      </c>
      <c r="O160" s="35" t="s">
        <v>2303</v>
      </c>
      <c r="P160" s="32"/>
      <c r="Q160" s="32"/>
      <c r="R160" s="36"/>
      <c r="S160" s="36"/>
      <c r="T160" s="36">
        <f t="shared" si="1"/>
        <v>0</v>
      </c>
      <c r="U160" s="36">
        <v>0</v>
      </c>
      <c r="V160" s="35" t="s">
        <v>1550</v>
      </c>
      <c r="W160" s="32">
        <v>2015</v>
      </c>
      <c r="X160" s="192" t="s">
        <v>2523</v>
      </c>
    </row>
    <row r="161" spans="1:24" s="101" customFormat="1" ht="89.25" x14ac:dyDescent="0.2">
      <c r="A161" s="120" t="s">
        <v>2550</v>
      </c>
      <c r="B161" s="32" t="s">
        <v>180</v>
      </c>
      <c r="C161" s="33" t="s">
        <v>85</v>
      </c>
      <c r="D161" s="33" t="s">
        <v>1800</v>
      </c>
      <c r="E161" s="33" t="s">
        <v>1801</v>
      </c>
      <c r="F161" s="33" t="s">
        <v>2549</v>
      </c>
      <c r="G161" s="32" t="s">
        <v>1419</v>
      </c>
      <c r="H161" s="39">
        <v>90</v>
      </c>
      <c r="I161" s="32">
        <v>710000000</v>
      </c>
      <c r="J161" s="32" t="s">
        <v>1187</v>
      </c>
      <c r="K161" s="32" t="s">
        <v>1425</v>
      </c>
      <c r="L161" s="64" t="s">
        <v>1189</v>
      </c>
      <c r="M161" s="32"/>
      <c r="N161" s="32" t="s">
        <v>1478</v>
      </c>
      <c r="O161" s="35" t="s">
        <v>2303</v>
      </c>
      <c r="P161" s="32"/>
      <c r="Q161" s="32"/>
      <c r="R161" s="36"/>
      <c r="S161" s="36"/>
      <c r="T161" s="36">
        <f t="shared" si="1"/>
        <v>308526249.10714281</v>
      </c>
      <c r="U161" s="36">
        <v>345549399</v>
      </c>
      <c r="V161" s="35" t="s">
        <v>1550</v>
      </c>
      <c r="W161" s="32">
        <v>2015</v>
      </c>
      <c r="X161" s="72" t="s">
        <v>2318</v>
      </c>
    </row>
    <row r="162" spans="1:24" s="101" customFormat="1" ht="89.25" x14ac:dyDescent="0.2">
      <c r="A162" s="120" t="s">
        <v>1571</v>
      </c>
      <c r="B162" s="32" t="s">
        <v>180</v>
      </c>
      <c r="C162" s="33" t="s">
        <v>85</v>
      </c>
      <c r="D162" s="33" t="s">
        <v>1800</v>
      </c>
      <c r="E162" s="33" t="s">
        <v>1801</v>
      </c>
      <c r="F162" s="33" t="s">
        <v>2551</v>
      </c>
      <c r="G162" s="32" t="s">
        <v>1419</v>
      </c>
      <c r="H162" s="39">
        <v>90</v>
      </c>
      <c r="I162" s="32">
        <v>710000000</v>
      </c>
      <c r="J162" s="32" t="s">
        <v>1187</v>
      </c>
      <c r="K162" s="32" t="s">
        <v>1425</v>
      </c>
      <c r="L162" s="64" t="s">
        <v>1189</v>
      </c>
      <c r="M162" s="32"/>
      <c r="N162" s="32" t="s">
        <v>1478</v>
      </c>
      <c r="O162" s="35" t="s">
        <v>2303</v>
      </c>
      <c r="P162" s="32"/>
      <c r="Q162" s="32"/>
      <c r="R162" s="36"/>
      <c r="S162" s="36"/>
      <c r="T162" s="36">
        <f t="shared" si="1"/>
        <v>0</v>
      </c>
      <c r="U162" s="36">
        <v>0</v>
      </c>
      <c r="V162" s="35" t="s">
        <v>1550</v>
      </c>
      <c r="W162" s="32">
        <v>2015</v>
      </c>
      <c r="X162" s="192" t="s">
        <v>2523</v>
      </c>
    </row>
    <row r="163" spans="1:24" s="101" customFormat="1" ht="89.25" x14ac:dyDescent="0.2">
      <c r="A163" s="120" t="s">
        <v>2552</v>
      </c>
      <c r="B163" s="32" t="s">
        <v>180</v>
      </c>
      <c r="C163" s="33" t="s">
        <v>85</v>
      </c>
      <c r="D163" s="33" t="s">
        <v>1800</v>
      </c>
      <c r="E163" s="33" t="s">
        <v>1801</v>
      </c>
      <c r="F163" s="33" t="s">
        <v>2551</v>
      </c>
      <c r="G163" s="32" t="s">
        <v>1419</v>
      </c>
      <c r="H163" s="39">
        <v>90</v>
      </c>
      <c r="I163" s="32">
        <v>710000000</v>
      </c>
      <c r="J163" s="32" t="s">
        <v>1187</v>
      </c>
      <c r="K163" s="32" t="s">
        <v>1425</v>
      </c>
      <c r="L163" s="64" t="s">
        <v>1189</v>
      </c>
      <c r="M163" s="32"/>
      <c r="N163" s="32" t="s">
        <v>1478</v>
      </c>
      <c r="O163" s="35" t="s">
        <v>2303</v>
      </c>
      <c r="P163" s="32"/>
      <c r="Q163" s="32"/>
      <c r="R163" s="36"/>
      <c r="S163" s="36"/>
      <c r="T163" s="36">
        <f t="shared" si="1"/>
        <v>366467028.57142854</v>
      </c>
      <c r="U163" s="36">
        <v>410443072</v>
      </c>
      <c r="V163" s="35" t="s">
        <v>1550</v>
      </c>
      <c r="W163" s="32">
        <v>2015</v>
      </c>
      <c r="X163" s="72" t="s">
        <v>2318</v>
      </c>
    </row>
    <row r="164" spans="1:24" s="101" customFormat="1" ht="89.25" x14ac:dyDescent="0.2">
      <c r="A164" s="120" t="s">
        <v>1572</v>
      </c>
      <c r="B164" s="32" t="s">
        <v>180</v>
      </c>
      <c r="C164" s="33" t="s">
        <v>85</v>
      </c>
      <c r="D164" s="33" t="s">
        <v>1800</v>
      </c>
      <c r="E164" s="33" t="s">
        <v>1801</v>
      </c>
      <c r="F164" s="33" t="s">
        <v>2553</v>
      </c>
      <c r="G164" s="32" t="s">
        <v>1419</v>
      </c>
      <c r="H164" s="39">
        <v>90</v>
      </c>
      <c r="I164" s="32">
        <v>710000000</v>
      </c>
      <c r="J164" s="32" t="s">
        <v>1187</v>
      </c>
      <c r="K164" s="32" t="s">
        <v>1425</v>
      </c>
      <c r="L164" s="32" t="s">
        <v>1188</v>
      </c>
      <c r="M164" s="32"/>
      <c r="N164" s="32" t="s">
        <v>1478</v>
      </c>
      <c r="O164" s="35" t="s">
        <v>2303</v>
      </c>
      <c r="P164" s="32"/>
      <c r="Q164" s="32"/>
      <c r="R164" s="36"/>
      <c r="S164" s="36"/>
      <c r="T164" s="36">
        <f t="shared" si="1"/>
        <v>0</v>
      </c>
      <c r="U164" s="36">
        <v>0</v>
      </c>
      <c r="V164" s="35" t="s">
        <v>1550</v>
      </c>
      <c r="W164" s="32">
        <v>2015</v>
      </c>
      <c r="X164" s="192" t="s">
        <v>2523</v>
      </c>
    </row>
    <row r="165" spans="1:24" s="101" customFormat="1" ht="89.25" x14ac:dyDescent="0.2">
      <c r="A165" s="120" t="s">
        <v>2554</v>
      </c>
      <c r="B165" s="32" t="s">
        <v>180</v>
      </c>
      <c r="C165" s="33" t="s">
        <v>85</v>
      </c>
      <c r="D165" s="33" t="s">
        <v>1800</v>
      </c>
      <c r="E165" s="33" t="s">
        <v>1801</v>
      </c>
      <c r="F165" s="33" t="s">
        <v>2553</v>
      </c>
      <c r="G165" s="32" t="s">
        <v>1419</v>
      </c>
      <c r="H165" s="39">
        <v>90</v>
      </c>
      <c r="I165" s="32">
        <v>710000000</v>
      </c>
      <c r="J165" s="32" t="s">
        <v>1187</v>
      </c>
      <c r="K165" s="32" t="s">
        <v>1425</v>
      </c>
      <c r="L165" s="32" t="s">
        <v>1188</v>
      </c>
      <c r="M165" s="32"/>
      <c r="N165" s="32" t="s">
        <v>1478</v>
      </c>
      <c r="O165" s="35" t="s">
        <v>2303</v>
      </c>
      <c r="P165" s="32"/>
      <c r="Q165" s="32"/>
      <c r="R165" s="36"/>
      <c r="S165" s="36"/>
      <c r="T165" s="36">
        <f t="shared" si="1"/>
        <v>910927158.41071415</v>
      </c>
      <c r="U165" s="36">
        <v>1020238417.42</v>
      </c>
      <c r="V165" s="35" t="s">
        <v>1550</v>
      </c>
      <c r="W165" s="32">
        <v>2015</v>
      </c>
      <c r="X165" s="72" t="s">
        <v>2318</v>
      </c>
    </row>
    <row r="166" spans="1:24" s="101" customFormat="1" ht="89.25" x14ac:dyDescent="0.2">
      <c r="A166" s="202" t="s">
        <v>1573</v>
      </c>
      <c r="B166" s="32" t="s">
        <v>180</v>
      </c>
      <c r="C166" s="33" t="s">
        <v>85</v>
      </c>
      <c r="D166" s="33" t="s">
        <v>1800</v>
      </c>
      <c r="E166" s="33" t="s">
        <v>1801</v>
      </c>
      <c r="F166" s="33" t="s">
        <v>2555</v>
      </c>
      <c r="G166" s="32" t="s">
        <v>1419</v>
      </c>
      <c r="H166" s="39">
        <v>90</v>
      </c>
      <c r="I166" s="32">
        <v>710000000</v>
      </c>
      <c r="J166" s="32" t="s">
        <v>1187</v>
      </c>
      <c r="K166" s="32" t="s">
        <v>1425</v>
      </c>
      <c r="L166" s="32" t="s">
        <v>1188</v>
      </c>
      <c r="M166" s="32"/>
      <c r="N166" s="32" t="s">
        <v>1478</v>
      </c>
      <c r="O166" s="35" t="s">
        <v>2303</v>
      </c>
      <c r="P166" s="32"/>
      <c r="Q166" s="32"/>
      <c r="R166" s="36"/>
      <c r="S166" s="36"/>
      <c r="T166" s="36">
        <f t="shared" si="1"/>
        <v>0</v>
      </c>
      <c r="U166" s="36">
        <v>0</v>
      </c>
      <c r="V166" s="35" t="s">
        <v>1550</v>
      </c>
      <c r="W166" s="32">
        <v>2015</v>
      </c>
      <c r="X166" s="192" t="s">
        <v>2523</v>
      </c>
    </row>
    <row r="167" spans="1:24" s="101" customFormat="1" ht="89.25" x14ac:dyDescent="0.2">
      <c r="A167" s="202" t="s">
        <v>2556</v>
      </c>
      <c r="B167" s="32" t="s">
        <v>180</v>
      </c>
      <c r="C167" s="33" t="s">
        <v>85</v>
      </c>
      <c r="D167" s="33" t="s">
        <v>1800</v>
      </c>
      <c r="E167" s="33" t="s">
        <v>1801</v>
      </c>
      <c r="F167" s="33" t="s">
        <v>2555</v>
      </c>
      <c r="G167" s="32" t="s">
        <v>1419</v>
      </c>
      <c r="H167" s="39">
        <v>90</v>
      </c>
      <c r="I167" s="32">
        <v>710000000</v>
      </c>
      <c r="J167" s="32" t="s">
        <v>1187</v>
      </c>
      <c r="K167" s="32" t="s">
        <v>1425</v>
      </c>
      <c r="L167" s="32" t="s">
        <v>1188</v>
      </c>
      <c r="M167" s="32"/>
      <c r="N167" s="32" t="s">
        <v>1478</v>
      </c>
      <c r="O167" s="35" t="s">
        <v>2303</v>
      </c>
      <c r="P167" s="32"/>
      <c r="Q167" s="32"/>
      <c r="R167" s="36"/>
      <c r="S167" s="36"/>
      <c r="T167" s="36">
        <f t="shared" si="1"/>
        <v>831037436.71428561</v>
      </c>
      <c r="U167" s="36">
        <v>930761929.12</v>
      </c>
      <c r="V167" s="35" t="s">
        <v>1550</v>
      </c>
      <c r="W167" s="32">
        <v>2015</v>
      </c>
      <c r="X167" s="72" t="s">
        <v>2318</v>
      </c>
    </row>
    <row r="168" spans="1:24" s="101" customFormat="1" ht="89.25" x14ac:dyDescent="0.2">
      <c r="A168" s="202" t="s">
        <v>1574</v>
      </c>
      <c r="B168" s="32" t="s">
        <v>180</v>
      </c>
      <c r="C168" s="33" t="s">
        <v>85</v>
      </c>
      <c r="D168" s="33" t="s">
        <v>1800</v>
      </c>
      <c r="E168" s="33" t="s">
        <v>1801</v>
      </c>
      <c r="F168" s="33" t="s">
        <v>1802</v>
      </c>
      <c r="G168" s="32" t="s">
        <v>1419</v>
      </c>
      <c r="H168" s="39">
        <v>90</v>
      </c>
      <c r="I168" s="32">
        <v>710000000</v>
      </c>
      <c r="J168" s="32" t="s">
        <v>1187</v>
      </c>
      <c r="K168" s="32" t="s">
        <v>1425</v>
      </c>
      <c r="L168" s="32" t="s">
        <v>1188</v>
      </c>
      <c r="M168" s="32"/>
      <c r="N168" s="32" t="s">
        <v>1478</v>
      </c>
      <c r="O168" s="35" t="s">
        <v>2303</v>
      </c>
      <c r="P168" s="32"/>
      <c r="Q168" s="32"/>
      <c r="R168" s="36"/>
      <c r="S168" s="36"/>
      <c r="T168" s="36">
        <f t="shared" si="1"/>
        <v>0</v>
      </c>
      <c r="U168" s="36">
        <v>0</v>
      </c>
      <c r="V168" s="35" t="s">
        <v>1550</v>
      </c>
      <c r="W168" s="32">
        <v>2015</v>
      </c>
      <c r="X168" s="192" t="s">
        <v>2523</v>
      </c>
    </row>
    <row r="169" spans="1:24" s="101" customFormat="1" ht="89.25" x14ac:dyDescent="0.2">
      <c r="A169" s="202" t="s">
        <v>2557</v>
      </c>
      <c r="B169" s="32" t="s">
        <v>180</v>
      </c>
      <c r="C169" s="33" t="s">
        <v>85</v>
      </c>
      <c r="D169" s="33" t="s">
        <v>1800</v>
      </c>
      <c r="E169" s="33" t="s">
        <v>1801</v>
      </c>
      <c r="F169" s="33" t="s">
        <v>1802</v>
      </c>
      <c r="G169" s="32" t="s">
        <v>1419</v>
      </c>
      <c r="H169" s="39">
        <v>90</v>
      </c>
      <c r="I169" s="32">
        <v>710000000</v>
      </c>
      <c r="J169" s="32" t="s">
        <v>1187</v>
      </c>
      <c r="K169" s="32" t="s">
        <v>1425</v>
      </c>
      <c r="L169" s="32" t="s">
        <v>1188</v>
      </c>
      <c r="M169" s="32"/>
      <c r="N169" s="32" t="s">
        <v>1478</v>
      </c>
      <c r="O169" s="35" t="s">
        <v>2303</v>
      </c>
      <c r="P169" s="32"/>
      <c r="Q169" s="32"/>
      <c r="R169" s="36"/>
      <c r="S169" s="36"/>
      <c r="T169" s="36">
        <f t="shared" si="1"/>
        <v>1090088244.2767856</v>
      </c>
      <c r="U169" s="36">
        <v>1220898833.5899999</v>
      </c>
      <c r="V169" s="35" t="s">
        <v>1550</v>
      </c>
      <c r="W169" s="32">
        <v>2015</v>
      </c>
      <c r="X169" s="72" t="s">
        <v>2318</v>
      </c>
    </row>
    <row r="170" spans="1:24" s="101" customFormat="1" ht="89.25" x14ac:dyDescent="0.2">
      <c r="A170" s="120" t="s">
        <v>1575</v>
      </c>
      <c r="B170" s="32" t="s">
        <v>180</v>
      </c>
      <c r="C170" s="33" t="s">
        <v>85</v>
      </c>
      <c r="D170" s="33" t="s">
        <v>1800</v>
      </c>
      <c r="E170" s="33" t="s">
        <v>1801</v>
      </c>
      <c r="F170" s="33" t="s">
        <v>2558</v>
      </c>
      <c r="G170" s="32" t="s">
        <v>1419</v>
      </c>
      <c r="H170" s="39">
        <v>90</v>
      </c>
      <c r="I170" s="32">
        <v>710000000</v>
      </c>
      <c r="J170" s="32" t="s">
        <v>1187</v>
      </c>
      <c r="K170" s="32" t="s">
        <v>1425</v>
      </c>
      <c r="L170" s="64" t="s">
        <v>1215</v>
      </c>
      <c r="M170" s="32"/>
      <c r="N170" s="32" t="s">
        <v>1478</v>
      </c>
      <c r="O170" s="35" t="s">
        <v>2303</v>
      </c>
      <c r="P170" s="32"/>
      <c r="Q170" s="32"/>
      <c r="R170" s="36"/>
      <c r="S170" s="36"/>
      <c r="T170" s="36">
        <v>0</v>
      </c>
      <c r="U170" s="36">
        <v>0</v>
      </c>
      <c r="V170" s="35" t="s">
        <v>1550</v>
      </c>
      <c r="W170" s="32">
        <v>2015</v>
      </c>
      <c r="X170" s="192" t="s">
        <v>2523</v>
      </c>
    </row>
    <row r="171" spans="1:24" s="101" customFormat="1" ht="89.25" x14ac:dyDescent="0.2">
      <c r="A171" s="120" t="s">
        <v>2559</v>
      </c>
      <c r="B171" s="32" t="s">
        <v>180</v>
      </c>
      <c r="C171" s="33" t="s">
        <v>85</v>
      </c>
      <c r="D171" s="33" t="s">
        <v>1800</v>
      </c>
      <c r="E171" s="33" t="s">
        <v>1801</v>
      </c>
      <c r="F171" s="33" t="s">
        <v>2558</v>
      </c>
      <c r="G171" s="32" t="s">
        <v>1419</v>
      </c>
      <c r="H171" s="39">
        <v>90</v>
      </c>
      <c r="I171" s="32">
        <v>710000000</v>
      </c>
      <c r="J171" s="32" t="s">
        <v>1187</v>
      </c>
      <c r="K171" s="32" t="s">
        <v>1445</v>
      </c>
      <c r="L171" s="64" t="s">
        <v>1215</v>
      </c>
      <c r="M171" s="32"/>
      <c r="N171" s="32" t="s">
        <v>1478</v>
      </c>
      <c r="O171" s="35" t="s">
        <v>2303</v>
      </c>
      <c r="P171" s="32"/>
      <c r="Q171" s="32"/>
      <c r="R171" s="36"/>
      <c r="S171" s="36"/>
      <c r="T171" s="36">
        <v>1358780064.47</v>
      </c>
      <c r="U171" s="36">
        <v>1521833672.2064002</v>
      </c>
      <c r="V171" s="35" t="s">
        <v>1550</v>
      </c>
      <c r="W171" s="32">
        <v>2016</v>
      </c>
      <c r="X171" s="72" t="s">
        <v>2352</v>
      </c>
    </row>
    <row r="172" spans="1:24" s="101" customFormat="1" ht="89.25" x14ac:dyDescent="0.2">
      <c r="A172" s="120" t="s">
        <v>1576</v>
      </c>
      <c r="B172" s="32" t="s">
        <v>180</v>
      </c>
      <c r="C172" s="33" t="s">
        <v>98</v>
      </c>
      <c r="D172" s="33" t="s">
        <v>202</v>
      </c>
      <c r="E172" s="33" t="s">
        <v>202</v>
      </c>
      <c r="F172" s="33" t="s">
        <v>2560</v>
      </c>
      <c r="G172" s="32" t="s">
        <v>2222</v>
      </c>
      <c r="H172" s="39">
        <v>100</v>
      </c>
      <c r="I172" s="41">
        <v>510000000</v>
      </c>
      <c r="J172" s="64" t="s">
        <v>1189</v>
      </c>
      <c r="K172" s="32" t="s">
        <v>1444</v>
      </c>
      <c r="L172" s="64" t="s">
        <v>1189</v>
      </c>
      <c r="M172" s="32"/>
      <c r="N172" s="32" t="s">
        <v>1478</v>
      </c>
      <c r="O172" s="66" t="s">
        <v>2304</v>
      </c>
      <c r="P172" s="32"/>
      <c r="Q172" s="32"/>
      <c r="R172" s="36"/>
      <c r="S172" s="36"/>
      <c r="T172" s="36">
        <v>0</v>
      </c>
      <c r="U172" s="36">
        <v>0</v>
      </c>
      <c r="V172" s="35"/>
      <c r="W172" s="32">
        <v>2016</v>
      </c>
      <c r="X172" s="192" t="s">
        <v>2523</v>
      </c>
    </row>
    <row r="173" spans="1:24" s="101" customFormat="1" ht="89.25" x14ac:dyDescent="0.2">
      <c r="A173" s="120" t="s">
        <v>2561</v>
      </c>
      <c r="B173" s="32" t="s">
        <v>180</v>
      </c>
      <c r="C173" s="33" t="s">
        <v>98</v>
      </c>
      <c r="D173" s="33" t="s">
        <v>202</v>
      </c>
      <c r="E173" s="33" t="s">
        <v>202</v>
      </c>
      <c r="F173" s="33" t="s">
        <v>2560</v>
      </c>
      <c r="G173" s="32" t="s">
        <v>2222</v>
      </c>
      <c r="H173" s="39">
        <v>100</v>
      </c>
      <c r="I173" s="41">
        <v>510000000</v>
      </c>
      <c r="J173" s="64" t="s">
        <v>1189</v>
      </c>
      <c r="K173" s="32" t="s">
        <v>1420</v>
      </c>
      <c r="L173" s="64" t="s">
        <v>1189</v>
      </c>
      <c r="M173" s="32"/>
      <c r="N173" s="32" t="s">
        <v>1449</v>
      </c>
      <c r="O173" s="66" t="s">
        <v>2304</v>
      </c>
      <c r="P173" s="32"/>
      <c r="Q173" s="32"/>
      <c r="R173" s="36"/>
      <c r="S173" s="36"/>
      <c r="T173" s="36">
        <v>70599750</v>
      </c>
      <c r="U173" s="36">
        <v>79071720</v>
      </c>
      <c r="V173" s="35"/>
      <c r="W173" s="32">
        <v>2016</v>
      </c>
      <c r="X173" s="72" t="s">
        <v>2326</v>
      </c>
    </row>
    <row r="174" spans="1:24" s="101" customFormat="1" ht="89.25" x14ac:dyDescent="0.2">
      <c r="A174" s="120" t="s">
        <v>1577</v>
      </c>
      <c r="B174" s="32" t="s">
        <v>180</v>
      </c>
      <c r="C174" s="33" t="s">
        <v>98</v>
      </c>
      <c r="D174" s="33" t="s">
        <v>202</v>
      </c>
      <c r="E174" s="33" t="s">
        <v>202</v>
      </c>
      <c r="F174" s="33" t="s">
        <v>2562</v>
      </c>
      <c r="G174" s="32" t="s">
        <v>2222</v>
      </c>
      <c r="H174" s="39">
        <v>100</v>
      </c>
      <c r="I174" s="32">
        <v>510000000</v>
      </c>
      <c r="J174" s="32" t="s">
        <v>1188</v>
      </c>
      <c r="K174" s="32" t="s">
        <v>1444</v>
      </c>
      <c r="L174" s="32" t="s">
        <v>1188</v>
      </c>
      <c r="M174" s="32"/>
      <c r="N174" s="32" t="s">
        <v>1478</v>
      </c>
      <c r="O174" s="66" t="s">
        <v>2304</v>
      </c>
      <c r="P174" s="32"/>
      <c r="Q174" s="32"/>
      <c r="R174" s="36"/>
      <c r="S174" s="36"/>
      <c r="T174" s="36">
        <v>0</v>
      </c>
      <c r="U174" s="36">
        <v>0</v>
      </c>
      <c r="V174" s="35"/>
      <c r="W174" s="32">
        <v>2016</v>
      </c>
      <c r="X174" s="192" t="s">
        <v>2523</v>
      </c>
    </row>
    <row r="175" spans="1:24" s="101" customFormat="1" ht="89.25" x14ac:dyDescent="0.2">
      <c r="A175" s="120" t="s">
        <v>2563</v>
      </c>
      <c r="B175" s="32" t="s">
        <v>180</v>
      </c>
      <c r="C175" s="33" t="s">
        <v>98</v>
      </c>
      <c r="D175" s="33" t="s">
        <v>202</v>
      </c>
      <c r="E175" s="33" t="s">
        <v>202</v>
      </c>
      <c r="F175" s="33" t="s">
        <v>2562</v>
      </c>
      <c r="G175" s="32" t="s">
        <v>2222</v>
      </c>
      <c r="H175" s="39">
        <v>100</v>
      </c>
      <c r="I175" s="32">
        <v>510000000</v>
      </c>
      <c r="J175" s="32" t="s">
        <v>1188</v>
      </c>
      <c r="K175" s="32" t="s">
        <v>1420</v>
      </c>
      <c r="L175" s="32" t="s">
        <v>1188</v>
      </c>
      <c r="M175" s="32"/>
      <c r="N175" s="32" t="s">
        <v>1449</v>
      </c>
      <c r="O175" s="66" t="s">
        <v>2304</v>
      </c>
      <c r="P175" s="32"/>
      <c r="Q175" s="32"/>
      <c r="R175" s="36"/>
      <c r="S175" s="36"/>
      <c r="T175" s="36">
        <v>22321428.571428571</v>
      </c>
      <c r="U175" s="36">
        <v>25000000</v>
      </c>
      <c r="V175" s="35"/>
      <c r="W175" s="32">
        <v>2016</v>
      </c>
      <c r="X175" s="72" t="s">
        <v>2326</v>
      </c>
    </row>
    <row r="176" spans="1:24" s="101" customFormat="1" ht="102" x14ac:dyDescent="0.2">
      <c r="A176" s="120" t="s">
        <v>1578</v>
      </c>
      <c r="B176" s="32" t="s">
        <v>180</v>
      </c>
      <c r="C176" s="33" t="s">
        <v>103</v>
      </c>
      <c r="D176" s="33" t="s">
        <v>1803</v>
      </c>
      <c r="E176" s="33" t="s">
        <v>1803</v>
      </c>
      <c r="F176" s="33" t="s">
        <v>1804</v>
      </c>
      <c r="G176" s="32" t="s">
        <v>1419</v>
      </c>
      <c r="H176" s="43">
        <v>100</v>
      </c>
      <c r="I176" s="32">
        <v>710000000</v>
      </c>
      <c r="J176" s="32" t="s">
        <v>1187</v>
      </c>
      <c r="K176" s="32" t="s">
        <v>1443</v>
      </c>
      <c r="L176" s="32" t="s">
        <v>1216</v>
      </c>
      <c r="M176" s="32"/>
      <c r="N176" s="32" t="s">
        <v>1470</v>
      </c>
      <c r="O176" s="66" t="s">
        <v>2304</v>
      </c>
      <c r="P176" s="32"/>
      <c r="Q176" s="32"/>
      <c r="R176" s="36"/>
      <c r="S176" s="36"/>
      <c r="T176" s="36">
        <v>0</v>
      </c>
      <c r="U176" s="36">
        <v>0</v>
      </c>
      <c r="V176" s="35" t="s">
        <v>1550</v>
      </c>
      <c r="W176" s="32">
        <v>2016</v>
      </c>
      <c r="X176" s="192" t="s">
        <v>2523</v>
      </c>
    </row>
    <row r="177" spans="1:24" s="101" customFormat="1" ht="102" x14ac:dyDescent="0.2">
      <c r="A177" s="120" t="s">
        <v>2564</v>
      </c>
      <c r="B177" s="32" t="s">
        <v>180</v>
      </c>
      <c r="C177" s="33" t="s">
        <v>103</v>
      </c>
      <c r="D177" s="33" t="s">
        <v>1803</v>
      </c>
      <c r="E177" s="33" t="s">
        <v>1803</v>
      </c>
      <c r="F177" s="98" t="s">
        <v>2565</v>
      </c>
      <c r="G177" s="32" t="s">
        <v>1419</v>
      </c>
      <c r="H177" s="43">
        <v>100</v>
      </c>
      <c r="I177" s="32">
        <v>710000000</v>
      </c>
      <c r="J177" s="32" t="s">
        <v>1187</v>
      </c>
      <c r="K177" s="32" t="s">
        <v>1447</v>
      </c>
      <c r="L177" s="32" t="s">
        <v>1216</v>
      </c>
      <c r="M177" s="32"/>
      <c r="N177" s="32" t="s">
        <v>1470</v>
      </c>
      <c r="O177" s="66" t="s">
        <v>2304</v>
      </c>
      <c r="P177" s="32"/>
      <c r="Q177" s="32"/>
      <c r="R177" s="36"/>
      <c r="S177" s="36"/>
      <c r="T177" s="36">
        <v>26785714.285714284</v>
      </c>
      <c r="U177" s="36">
        <v>30000000</v>
      </c>
      <c r="V177" s="35" t="s">
        <v>1550</v>
      </c>
      <c r="W177" s="32">
        <v>2016</v>
      </c>
      <c r="X177" s="203" t="s">
        <v>2359</v>
      </c>
    </row>
    <row r="178" spans="1:24" s="144" customFormat="1" ht="150" customHeight="1" x14ac:dyDescent="0.2">
      <c r="A178" s="120" t="s">
        <v>1579</v>
      </c>
      <c r="B178" s="32" t="s">
        <v>180</v>
      </c>
      <c r="C178" s="33" t="s">
        <v>103</v>
      </c>
      <c r="D178" s="33" t="s">
        <v>1803</v>
      </c>
      <c r="E178" s="33" t="s">
        <v>1803</v>
      </c>
      <c r="F178" s="33" t="s">
        <v>1805</v>
      </c>
      <c r="G178" s="32" t="s">
        <v>2222</v>
      </c>
      <c r="H178" s="43">
        <v>100</v>
      </c>
      <c r="I178" s="32">
        <v>710000000</v>
      </c>
      <c r="J178" s="32" t="s">
        <v>1187</v>
      </c>
      <c r="K178" s="32" t="s">
        <v>1430</v>
      </c>
      <c r="L178" s="64" t="s">
        <v>1189</v>
      </c>
      <c r="M178" s="32"/>
      <c r="N178" s="32" t="s">
        <v>1461</v>
      </c>
      <c r="O178" s="66" t="s">
        <v>2304</v>
      </c>
      <c r="P178" s="32"/>
      <c r="Q178" s="32"/>
      <c r="R178" s="36"/>
      <c r="S178" s="36"/>
      <c r="T178" s="36">
        <v>0</v>
      </c>
      <c r="U178" s="36">
        <v>0</v>
      </c>
      <c r="V178" s="35"/>
      <c r="W178" s="32">
        <v>2016</v>
      </c>
      <c r="X178" s="195" t="s">
        <v>3260</v>
      </c>
    </row>
    <row r="179" spans="1:24" s="144" customFormat="1" ht="152.25" customHeight="1" x14ac:dyDescent="0.2">
      <c r="A179" s="120" t="s">
        <v>3262</v>
      </c>
      <c r="B179" s="32" t="s">
        <v>180</v>
      </c>
      <c r="C179" s="33" t="s">
        <v>103</v>
      </c>
      <c r="D179" s="33" t="s">
        <v>1803</v>
      </c>
      <c r="E179" s="33" t="s">
        <v>1803</v>
      </c>
      <c r="F179" s="33" t="s">
        <v>1805</v>
      </c>
      <c r="G179" s="32" t="s">
        <v>1419</v>
      </c>
      <c r="H179" s="43">
        <v>100</v>
      </c>
      <c r="I179" s="32">
        <v>710000000</v>
      </c>
      <c r="J179" s="32" t="s">
        <v>1187</v>
      </c>
      <c r="K179" s="44" t="s">
        <v>1431</v>
      </c>
      <c r="L179" s="64" t="s">
        <v>1189</v>
      </c>
      <c r="M179" s="32"/>
      <c r="N179" s="32" t="s">
        <v>1466</v>
      </c>
      <c r="O179" s="66" t="s">
        <v>3263</v>
      </c>
      <c r="P179" s="32"/>
      <c r="Q179" s="32"/>
      <c r="R179" s="36"/>
      <c r="S179" s="36"/>
      <c r="T179" s="36">
        <v>62499999.999999993</v>
      </c>
      <c r="U179" s="36">
        <v>70000000</v>
      </c>
      <c r="V179" s="35" t="s">
        <v>1550</v>
      </c>
      <c r="W179" s="32">
        <v>2016</v>
      </c>
      <c r="X179" s="195" t="s">
        <v>3227</v>
      </c>
    </row>
    <row r="180" spans="1:24" s="101" customFormat="1" ht="114.75" x14ac:dyDescent="0.2">
      <c r="A180" s="120" t="s">
        <v>1580</v>
      </c>
      <c r="B180" s="32" t="s">
        <v>180</v>
      </c>
      <c r="C180" s="96" t="s">
        <v>208</v>
      </c>
      <c r="D180" s="96" t="s">
        <v>767</v>
      </c>
      <c r="E180" s="96" t="s">
        <v>767</v>
      </c>
      <c r="F180" s="96" t="s">
        <v>1991</v>
      </c>
      <c r="G180" s="32" t="s">
        <v>2221</v>
      </c>
      <c r="H180" s="67">
        <v>40</v>
      </c>
      <c r="I180" s="41">
        <v>710000000</v>
      </c>
      <c r="J180" s="32" t="s">
        <v>1187</v>
      </c>
      <c r="K180" s="32" t="s">
        <v>1445</v>
      </c>
      <c r="L180" s="32" t="s">
        <v>1209</v>
      </c>
      <c r="M180" s="32"/>
      <c r="N180" s="66" t="s">
        <v>1473</v>
      </c>
      <c r="O180" s="66" t="s">
        <v>2271</v>
      </c>
      <c r="P180" s="41"/>
      <c r="Q180" s="66"/>
      <c r="R180" s="65"/>
      <c r="S180" s="65"/>
      <c r="T180" s="65">
        <v>614511640</v>
      </c>
      <c r="U180" s="65">
        <v>688253036.80000007</v>
      </c>
      <c r="V180" s="35"/>
      <c r="W180" s="41">
        <v>2016</v>
      </c>
      <c r="X180" s="194"/>
    </row>
    <row r="181" spans="1:24" s="144" customFormat="1" ht="102" x14ac:dyDescent="0.2">
      <c r="A181" s="120" t="s">
        <v>1581</v>
      </c>
      <c r="B181" s="32" t="s">
        <v>180</v>
      </c>
      <c r="C181" s="96" t="s">
        <v>214</v>
      </c>
      <c r="D181" s="96" t="s">
        <v>768</v>
      </c>
      <c r="E181" s="96" t="s">
        <v>769</v>
      </c>
      <c r="F181" s="96" t="s">
        <v>1992</v>
      </c>
      <c r="G181" s="32" t="s">
        <v>2223</v>
      </c>
      <c r="H181" s="67">
        <v>100</v>
      </c>
      <c r="I181" s="41">
        <v>710000000</v>
      </c>
      <c r="J181" s="32" t="s">
        <v>1187</v>
      </c>
      <c r="K181" s="32" t="s">
        <v>1444</v>
      </c>
      <c r="L181" s="32" t="s">
        <v>1188</v>
      </c>
      <c r="M181" s="41"/>
      <c r="N181" s="66" t="s">
        <v>1447</v>
      </c>
      <c r="O181" s="66" t="s">
        <v>2271</v>
      </c>
      <c r="P181" s="41"/>
      <c r="Q181" s="66"/>
      <c r="R181" s="65"/>
      <c r="S181" s="65"/>
      <c r="T181" s="65">
        <v>0</v>
      </c>
      <c r="U181" s="65">
        <v>0</v>
      </c>
      <c r="V181" s="35"/>
      <c r="W181" s="41">
        <v>2016</v>
      </c>
      <c r="X181" s="192" t="s">
        <v>2135</v>
      </c>
    </row>
    <row r="182" spans="1:24" s="144" customFormat="1" ht="102" x14ac:dyDescent="0.2">
      <c r="A182" s="120" t="s">
        <v>2136</v>
      </c>
      <c r="B182" s="32" t="s">
        <v>180</v>
      </c>
      <c r="C182" s="96" t="s">
        <v>214</v>
      </c>
      <c r="D182" s="96" t="s">
        <v>768</v>
      </c>
      <c r="E182" s="96" t="s">
        <v>769</v>
      </c>
      <c r="F182" s="96" t="s">
        <v>2137</v>
      </c>
      <c r="G182" s="32" t="s">
        <v>2223</v>
      </c>
      <c r="H182" s="67">
        <v>100</v>
      </c>
      <c r="I182" s="41">
        <v>710000000</v>
      </c>
      <c r="J182" s="32" t="s">
        <v>1187</v>
      </c>
      <c r="K182" s="32" t="s">
        <v>1445</v>
      </c>
      <c r="L182" s="32" t="s">
        <v>1188</v>
      </c>
      <c r="M182" s="41"/>
      <c r="N182" s="66" t="s">
        <v>1436</v>
      </c>
      <c r="O182" s="35" t="s">
        <v>2272</v>
      </c>
      <c r="P182" s="41"/>
      <c r="Q182" s="66"/>
      <c r="R182" s="65"/>
      <c r="S182" s="65"/>
      <c r="T182" s="65">
        <v>0</v>
      </c>
      <c r="U182" s="65">
        <v>0</v>
      </c>
      <c r="V182" s="35"/>
      <c r="W182" s="41">
        <v>2016</v>
      </c>
      <c r="X182" s="72" t="s">
        <v>3050</v>
      </c>
    </row>
    <row r="183" spans="1:24" s="144" customFormat="1" ht="102" x14ac:dyDescent="0.2">
      <c r="A183" s="120" t="s">
        <v>3057</v>
      </c>
      <c r="B183" s="32" t="s">
        <v>180</v>
      </c>
      <c r="C183" s="96" t="s">
        <v>214</v>
      </c>
      <c r="D183" s="96" t="s">
        <v>768</v>
      </c>
      <c r="E183" s="96" t="s">
        <v>769</v>
      </c>
      <c r="F183" s="96" t="s">
        <v>2137</v>
      </c>
      <c r="G183" s="32" t="s">
        <v>2223</v>
      </c>
      <c r="H183" s="67">
        <v>100</v>
      </c>
      <c r="I183" s="41">
        <v>710000000</v>
      </c>
      <c r="J183" s="32" t="s">
        <v>1187</v>
      </c>
      <c r="K183" s="32" t="s">
        <v>1445</v>
      </c>
      <c r="L183" s="32" t="s">
        <v>1188</v>
      </c>
      <c r="M183" s="41"/>
      <c r="N183" s="66" t="s">
        <v>1436</v>
      </c>
      <c r="O183" s="35" t="s">
        <v>2272</v>
      </c>
      <c r="P183" s="41"/>
      <c r="Q183" s="66"/>
      <c r="R183" s="65"/>
      <c r="S183" s="65"/>
      <c r="T183" s="65">
        <v>4498214.2857142854</v>
      </c>
      <c r="U183" s="65">
        <v>5038000</v>
      </c>
      <c r="V183" s="35"/>
      <c r="W183" s="41">
        <v>2016</v>
      </c>
      <c r="X183" s="72" t="s">
        <v>2880</v>
      </c>
    </row>
    <row r="184" spans="1:24" s="144" customFormat="1" ht="114.75" x14ac:dyDescent="0.2">
      <c r="A184" s="120" t="s">
        <v>1582</v>
      </c>
      <c r="B184" s="32" t="s">
        <v>180</v>
      </c>
      <c r="C184" s="96" t="s">
        <v>238</v>
      </c>
      <c r="D184" s="96" t="s">
        <v>776</v>
      </c>
      <c r="E184" s="96" t="s">
        <v>776</v>
      </c>
      <c r="F184" s="96" t="s">
        <v>2030</v>
      </c>
      <c r="G184" s="32" t="s">
        <v>1419</v>
      </c>
      <c r="H184" s="67">
        <v>100</v>
      </c>
      <c r="I184" s="41">
        <v>710000000</v>
      </c>
      <c r="J184" s="32" t="s">
        <v>1187</v>
      </c>
      <c r="K184" s="32" t="s">
        <v>1434</v>
      </c>
      <c r="L184" s="32" t="s">
        <v>1188</v>
      </c>
      <c r="M184" s="41"/>
      <c r="N184" s="32" t="s">
        <v>1423</v>
      </c>
      <c r="O184" s="35" t="s">
        <v>2273</v>
      </c>
      <c r="P184" s="41"/>
      <c r="Q184" s="66"/>
      <c r="R184" s="65"/>
      <c r="S184" s="65"/>
      <c r="T184" s="65">
        <v>0</v>
      </c>
      <c r="U184" s="65">
        <v>0</v>
      </c>
      <c r="V184" s="35"/>
      <c r="W184" s="41">
        <v>2016</v>
      </c>
      <c r="X184" s="192" t="s">
        <v>2135</v>
      </c>
    </row>
    <row r="185" spans="1:24" s="144" customFormat="1" ht="114.75" x14ac:dyDescent="0.2">
      <c r="A185" s="120" t="s">
        <v>2138</v>
      </c>
      <c r="B185" s="32" t="s">
        <v>180</v>
      </c>
      <c r="C185" s="96" t="s">
        <v>238</v>
      </c>
      <c r="D185" s="96" t="s">
        <v>776</v>
      </c>
      <c r="E185" s="96" t="s">
        <v>776</v>
      </c>
      <c r="F185" s="96" t="s">
        <v>2139</v>
      </c>
      <c r="G185" s="32" t="s">
        <v>1419</v>
      </c>
      <c r="H185" s="67">
        <v>100</v>
      </c>
      <c r="I185" s="41">
        <v>710000000</v>
      </c>
      <c r="J185" s="32" t="s">
        <v>1187</v>
      </c>
      <c r="K185" s="32" t="s">
        <v>1423</v>
      </c>
      <c r="L185" s="32" t="s">
        <v>1188</v>
      </c>
      <c r="M185" s="41"/>
      <c r="N185" s="32" t="s">
        <v>1464</v>
      </c>
      <c r="O185" s="35" t="s">
        <v>2273</v>
      </c>
      <c r="P185" s="41"/>
      <c r="Q185" s="66"/>
      <c r="R185" s="65"/>
      <c r="S185" s="65"/>
      <c r="T185" s="65">
        <v>1200000</v>
      </c>
      <c r="U185" s="65">
        <v>1344000.0000000002</v>
      </c>
      <c r="V185" s="35"/>
      <c r="W185" s="41">
        <v>2016</v>
      </c>
      <c r="X185" s="195" t="s">
        <v>2046</v>
      </c>
    </row>
    <row r="186" spans="1:24" s="101" customFormat="1" ht="89.25" x14ac:dyDescent="0.2">
      <c r="A186" s="120" t="s">
        <v>1583</v>
      </c>
      <c r="B186" s="32" t="s">
        <v>180</v>
      </c>
      <c r="C186" s="96" t="s">
        <v>208</v>
      </c>
      <c r="D186" s="96" t="s">
        <v>767</v>
      </c>
      <c r="E186" s="96" t="s">
        <v>767</v>
      </c>
      <c r="F186" s="96" t="s">
        <v>1993</v>
      </c>
      <c r="G186" s="32" t="s">
        <v>2221</v>
      </c>
      <c r="H186" s="67">
        <v>40</v>
      </c>
      <c r="I186" s="41">
        <v>710000000</v>
      </c>
      <c r="J186" s="32" t="s">
        <v>1187</v>
      </c>
      <c r="K186" s="75" t="s">
        <v>1433</v>
      </c>
      <c r="L186" s="32" t="s">
        <v>1188</v>
      </c>
      <c r="M186" s="41"/>
      <c r="N186" s="32" t="s">
        <v>1461</v>
      </c>
      <c r="O186" s="66" t="s">
        <v>2271</v>
      </c>
      <c r="P186" s="41"/>
      <c r="Q186" s="66"/>
      <c r="R186" s="65"/>
      <c r="S186" s="65"/>
      <c r="T186" s="65">
        <v>914012600</v>
      </c>
      <c r="U186" s="65">
        <v>1023694112.0000001</v>
      </c>
      <c r="V186" s="35"/>
      <c r="W186" s="41">
        <v>2016</v>
      </c>
      <c r="X186" s="194"/>
    </row>
    <row r="187" spans="1:24" s="101" customFormat="1" ht="102" x14ac:dyDescent="0.2">
      <c r="A187" s="120" t="s">
        <v>1584</v>
      </c>
      <c r="B187" s="32" t="s">
        <v>180</v>
      </c>
      <c r="C187" s="96" t="s">
        <v>85</v>
      </c>
      <c r="D187" s="33" t="s">
        <v>1800</v>
      </c>
      <c r="E187" s="33" t="s">
        <v>1800</v>
      </c>
      <c r="F187" s="105" t="s">
        <v>770</v>
      </c>
      <c r="G187" s="32" t="s">
        <v>1419</v>
      </c>
      <c r="H187" s="67">
        <v>90</v>
      </c>
      <c r="I187" s="41">
        <v>710000000</v>
      </c>
      <c r="J187" s="32" t="s">
        <v>1187</v>
      </c>
      <c r="K187" s="32" t="s">
        <v>1425</v>
      </c>
      <c r="L187" s="64" t="s">
        <v>1205</v>
      </c>
      <c r="M187" s="41"/>
      <c r="N187" s="32" t="s">
        <v>1478</v>
      </c>
      <c r="O187" s="66" t="s">
        <v>2302</v>
      </c>
      <c r="P187" s="41"/>
      <c r="Q187" s="66"/>
      <c r="R187" s="65"/>
      <c r="S187" s="65"/>
      <c r="T187" s="65">
        <v>3845405196.4299998</v>
      </c>
      <c r="U187" s="65">
        <v>4306853820</v>
      </c>
      <c r="V187" s="35" t="s">
        <v>1550</v>
      </c>
      <c r="W187" s="41">
        <v>2015</v>
      </c>
      <c r="X187" s="194"/>
    </row>
    <row r="188" spans="1:24" s="144" customFormat="1" ht="102" x14ac:dyDescent="0.2">
      <c r="A188" s="120" t="s">
        <v>1585</v>
      </c>
      <c r="B188" s="32" t="s">
        <v>180</v>
      </c>
      <c r="C188" s="96" t="s">
        <v>85</v>
      </c>
      <c r="D188" s="33" t="s">
        <v>1800</v>
      </c>
      <c r="E188" s="33" t="s">
        <v>1800</v>
      </c>
      <c r="F188" s="105" t="s">
        <v>771</v>
      </c>
      <c r="G188" s="32" t="s">
        <v>1419</v>
      </c>
      <c r="H188" s="67">
        <v>90</v>
      </c>
      <c r="I188" s="41">
        <v>710000000</v>
      </c>
      <c r="J188" s="32" t="s">
        <v>1187</v>
      </c>
      <c r="K188" s="32" t="s">
        <v>1425</v>
      </c>
      <c r="L188" s="64" t="s">
        <v>1189</v>
      </c>
      <c r="M188" s="41"/>
      <c r="N188" s="32" t="s">
        <v>1478</v>
      </c>
      <c r="O188" s="66" t="s">
        <v>2302</v>
      </c>
      <c r="P188" s="41"/>
      <c r="Q188" s="66"/>
      <c r="R188" s="65"/>
      <c r="S188" s="65"/>
      <c r="T188" s="65">
        <v>0</v>
      </c>
      <c r="U188" s="65">
        <v>0</v>
      </c>
      <c r="V188" s="35" t="s">
        <v>1550</v>
      </c>
      <c r="W188" s="37">
        <v>2016</v>
      </c>
      <c r="X188" s="192" t="s">
        <v>2135</v>
      </c>
    </row>
    <row r="189" spans="1:24" s="144" customFormat="1" ht="89.25" x14ac:dyDescent="0.2">
      <c r="A189" s="120" t="s">
        <v>2140</v>
      </c>
      <c r="B189" s="32" t="s">
        <v>180</v>
      </c>
      <c r="C189" s="96" t="s">
        <v>85</v>
      </c>
      <c r="D189" s="33" t="s">
        <v>1800</v>
      </c>
      <c r="E189" s="33" t="s">
        <v>1800</v>
      </c>
      <c r="F189" s="105" t="s">
        <v>2141</v>
      </c>
      <c r="G189" s="32" t="s">
        <v>1419</v>
      </c>
      <c r="H189" s="67">
        <v>90</v>
      </c>
      <c r="I189" s="41">
        <v>710000000</v>
      </c>
      <c r="J189" s="32" t="s">
        <v>1187</v>
      </c>
      <c r="K189" s="32" t="s">
        <v>1444</v>
      </c>
      <c r="L189" s="64" t="s">
        <v>1189</v>
      </c>
      <c r="M189" s="41"/>
      <c r="N189" s="32" t="s">
        <v>1478</v>
      </c>
      <c r="O189" s="66" t="s">
        <v>2302</v>
      </c>
      <c r="P189" s="41"/>
      <c r="Q189" s="66"/>
      <c r="R189" s="65"/>
      <c r="S189" s="65"/>
      <c r="T189" s="65">
        <v>764759688.39285707</v>
      </c>
      <c r="U189" s="65">
        <v>856530851</v>
      </c>
      <c r="V189" s="35" t="s">
        <v>1550</v>
      </c>
      <c r="W189" s="41">
        <v>2016</v>
      </c>
      <c r="X189" s="195" t="s">
        <v>2052</v>
      </c>
    </row>
    <row r="190" spans="1:24" s="144" customFormat="1" ht="89.25" x14ac:dyDescent="0.2">
      <c r="A190" s="120" t="s">
        <v>1586</v>
      </c>
      <c r="B190" s="32" t="s">
        <v>180</v>
      </c>
      <c r="C190" s="96" t="s">
        <v>227</v>
      </c>
      <c r="D190" s="33" t="s">
        <v>1800</v>
      </c>
      <c r="E190" s="33" t="s">
        <v>1800</v>
      </c>
      <c r="F190" s="105" t="s">
        <v>772</v>
      </c>
      <c r="G190" s="32" t="s">
        <v>1419</v>
      </c>
      <c r="H190" s="67">
        <v>60</v>
      </c>
      <c r="I190" s="41">
        <v>710000000</v>
      </c>
      <c r="J190" s="32" t="s">
        <v>1187</v>
      </c>
      <c r="K190" s="32" t="s">
        <v>1425</v>
      </c>
      <c r="L190" s="44" t="s">
        <v>1201</v>
      </c>
      <c r="M190" s="41"/>
      <c r="N190" s="32" t="s">
        <v>1478</v>
      </c>
      <c r="O190" s="66" t="s">
        <v>2302</v>
      </c>
      <c r="P190" s="41"/>
      <c r="Q190" s="66"/>
      <c r="R190" s="65"/>
      <c r="S190" s="65"/>
      <c r="T190" s="65">
        <v>0</v>
      </c>
      <c r="U190" s="65">
        <v>0</v>
      </c>
      <c r="V190" s="35" t="s">
        <v>1550</v>
      </c>
      <c r="W190" s="37">
        <v>2016</v>
      </c>
      <c r="X190" s="192" t="s">
        <v>2135</v>
      </c>
    </row>
    <row r="191" spans="1:24" s="144" customFormat="1" ht="89.25" x14ac:dyDescent="0.2">
      <c r="A191" s="120" t="s">
        <v>2142</v>
      </c>
      <c r="B191" s="32" t="s">
        <v>180</v>
      </c>
      <c r="C191" s="96" t="s">
        <v>227</v>
      </c>
      <c r="D191" s="33" t="s">
        <v>1800</v>
      </c>
      <c r="E191" s="33" t="s">
        <v>1800</v>
      </c>
      <c r="F191" s="105" t="s">
        <v>772</v>
      </c>
      <c r="G191" s="32" t="s">
        <v>1419</v>
      </c>
      <c r="H191" s="67">
        <v>60</v>
      </c>
      <c r="I191" s="41">
        <v>710000000</v>
      </c>
      <c r="J191" s="32" t="s">
        <v>1187</v>
      </c>
      <c r="K191" s="32" t="s">
        <v>1445</v>
      </c>
      <c r="L191" s="44" t="s">
        <v>1201</v>
      </c>
      <c r="M191" s="41"/>
      <c r="N191" s="32" t="s">
        <v>1472</v>
      </c>
      <c r="O191" s="66" t="s">
        <v>2302</v>
      </c>
      <c r="P191" s="41"/>
      <c r="Q191" s="66"/>
      <c r="R191" s="65"/>
      <c r="S191" s="65"/>
      <c r="T191" s="65">
        <v>1050191125</v>
      </c>
      <c r="U191" s="65">
        <v>1176214060</v>
      </c>
      <c r="V191" s="35"/>
      <c r="W191" s="41">
        <v>2016</v>
      </c>
      <c r="X191" s="195" t="s">
        <v>2054</v>
      </c>
    </row>
    <row r="192" spans="1:24" s="101" customFormat="1" ht="76.5" x14ac:dyDescent="0.2">
      <c r="A192" s="120" t="s">
        <v>1587</v>
      </c>
      <c r="B192" s="32" t="s">
        <v>180</v>
      </c>
      <c r="C192" s="96" t="s">
        <v>220</v>
      </c>
      <c r="D192" s="96" t="s">
        <v>773</v>
      </c>
      <c r="E192" s="96" t="s">
        <v>774</v>
      </c>
      <c r="F192" s="96" t="s">
        <v>2000</v>
      </c>
      <c r="G192" s="32" t="s">
        <v>1419</v>
      </c>
      <c r="H192" s="39">
        <v>100</v>
      </c>
      <c r="I192" s="41">
        <v>710000000</v>
      </c>
      <c r="J192" s="32" t="s">
        <v>1187</v>
      </c>
      <c r="K192" s="32" t="s">
        <v>1441</v>
      </c>
      <c r="L192" s="32" t="s">
        <v>1187</v>
      </c>
      <c r="M192" s="41"/>
      <c r="N192" s="32" t="s">
        <v>1440</v>
      </c>
      <c r="O192" s="35" t="s">
        <v>2273</v>
      </c>
      <c r="P192" s="41"/>
      <c r="Q192" s="41"/>
      <c r="R192" s="65"/>
      <c r="S192" s="65"/>
      <c r="T192" s="65">
        <v>500000</v>
      </c>
      <c r="U192" s="65">
        <v>560000</v>
      </c>
      <c r="V192" s="35"/>
      <c r="W192" s="41">
        <v>2016</v>
      </c>
      <c r="X192" s="194"/>
    </row>
    <row r="193" spans="1:155" s="73" customFormat="1" ht="51" customHeight="1" x14ac:dyDescent="0.2">
      <c r="A193" s="120" t="s">
        <v>1588</v>
      </c>
      <c r="B193" s="32" t="s">
        <v>180</v>
      </c>
      <c r="C193" s="96" t="s">
        <v>251</v>
      </c>
      <c r="D193" s="96" t="s">
        <v>1806</v>
      </c>
      <c r="E193" s="96" t="s">
        <v>1806</v>
      </c>
      <c r="F193" s="96" t="s">
        <v>2024</v>
      </c>
      <c r="G193" s="32" t="s">
        <v>1419</v>
      </c>
      <c r="H193" s="39">
        <v>100</v>
      </c>
      <c r="I193" s="41">
        <v>710000000</v>
      </c>
      <c r="J193" s="32" t="s">
        <v>1187</v>
      </c>
      <c r="K193" s="32" t="s">
        <v>1436</v>
      </c>
      <c r="L193" s="32" t="s">
        <v>1187</v>
      </c>
      <c r="M193" s="41"/>
      <c r="N193" s="41" t="s">
        <v>1464</v>
      </c>
      <c r="O193" s="35" t="s">
        <v>2273</v>
      </c>
      <c r="P193" s="41"/>
      <c r="Q193" s="41"/>
      <c r="R193" s="65"/>
      <c r="S193" s="65"/>
      <c r="T193" s="65">
        <v>999999.99999999988</v>
      </c>
      <c r="U193" s="65">
        <v>1120000</v>
      </c>
      <c r="V193" s="35"/>
      <c r="W193" s="41">
        <v>2016</v>
      </c>
      <c r="X193" s="194"/>
    </row>
    <row r="194" spans="1:155" s="144" customFormat="1" ht="89.25" x14ac:dyDescent="0.2">
      <c r="A194" s="120" t="s">
        <v>1589</v>
      </c>
      <c r="B194" s="32" t="s">
        <v>180</v>
      </c>
      <c r="C194" s="96" t="s">
        <v>234</v>
      </c>
      <c r="D194" s="96" t="s">
        <v>2001</v>
      </c>
      <c r="E194" s="96" t="s">
        <v>2001</v>
      </c>
      <c r="F194" s="96" t="s">
        <v>775</v>
      </c>
      <c r="G194" s="32" t="s">
        <v>1419</v>
      </c>
      <c r="H194" s="39">
        <v>100</v>
      </c>
      <c r="I194" s="41">
        <v>710000000</v>
      </c>
      <c r="J194" s="32" t="s">
        <v>1187</v>
      </c>
      <c r="K194" s="32" t="s">
        <v>1430</v>
      </c>
      <c r="L194" s="32" t="s">
        <v>1188</v>
      </c>
      <c r="M194" s="41"/>
      <c r="N194" s="75" t="s">
        <v>1457</v>
      </c>
      <c r="O194" s="67" t="s">
        <v>2274</v>
      </c>
      <c r="P194" s="41"/>
      <c r="Q194" s="41"/>
      <c r="R194" s="65"/>
      <c r="S194" s="65"/>
      <c r="T194" s="65">
        <v>0</v>
      </c>
      <c r="U194" s="65">
        <v>0</v>
      </c>
      <c r="V194" s="35" t="s">
        <v>1550</v>
      </c>
      <c r="W194" s="41">
        <v>2016</v>
      </c>
      <c r="X194" s="192" t="s">
        <v>2135</v>
      </c>
    </row>
    <row r="195" spans="1:155" s="144" customFormat="1" ht="89.25" x14ac:dyDescent="0.2">
      <c r="A195" s="120" t="s">
        <v>2143</v>
      </c>
      <c r="B195" s="32" t="s">
        <v>180</v>
      </c>
      <c r="C195" s="96" t="s">
        <v>234</v>
      </c>
      <c r="D195" s="96" t="s">
        <v>2001</v>
      </c>
      <c r="E195" s="96" t="s">
        <v>2001</v>
      </c>
      <c r="F195" s="96" t="s">
        <v>775</v>
      </c>
      <c r="G195" s="32" t="s">
        <v>1419</v>
      </c>
      <c r="H195" s="39">
        <v>100</v>
      </c>
      <c r="I195" s="41">
        <v>710000000</v>
      </c>
      <c r="J195" s="32" t="s">
        <v>1187</v>
      </c>
      <c r="K195" s="32" t="s">
        <v>1430</v>
      </c>
      <c r="L195" s="32" t="s">
        <v>1188</v>
      </c>
      <c r="M195" s="41"/>
      <c r="N195" s="75" t="s">
        <v>1457</v>
      </c>
      <c r="O195" s="67" t="s">
        <v>2274</v>
      </c>
      <c r="P195" s="41"/>
      <c r="Q195" s="41"/>
      <c r="R195" s="65"/>
      <c r="S195" s="65"/>
      <c r="T195" s="65">
        <v>0</v>
      </c>
      <c r="U195" s="65">
        <v>0</v>
      </c>
      <c r="V195" s="35" t="s">
        <v>1550</v>
      </c>
      <c r="W195" s="41">
        <v>2016</v>
      </c>
      <c r="X195" s="192" t="s">
        <v>2790</v>
      </c>
    </row>
    <row r="196" spans="1:155" s="144" customFormat="1" ht="89.25" x14ac:dyDescent="0.2">
      <c r="A196" s="120" t="s">
        <v>2799</v>
      </c>
      <c r="B196" s="32" t="s">
        <v>180</v>
      </c>
      <c r="C196" s="96" t="s">
        <v>234</v>
      </c>
      <c r="D196" s="96" t="s">
        <v>2001</v>
      </c>
      <c r="E196" s="96" t="s">
        <v>2001</v>
      </c>
      <c r="F196" s="96" t="s">
        <v>775</v>
      </c>
      <c r="G196" s="32" t="s">
        <v>1419</v>
      </c>
      <c r="H196" s="39">
        <v>100</v>
      </c>
      <c r="I196" s="41">
        <v>710000000</v>
      </c>
      <c r="J196" s="32" t="s">
        <v>1187</v>
      </c>
      <c r="K196" s="32" t="s">
        <v>1430</v>
      </c>
      <c r="L196" s="32" t="s">
        <v>1188</v>
      </c>
      <c r="M196" s="41"/>
      <c r="N196" s="75" t="s">
        <v>1457</v>
      </c>
      <c r="O196" s="67" t="s">
        <v>2274</v>
      </c>
      <c r="P196" s="41"/>
      <c r="Q196" s="41"/>
      <c r="R196" s="65"/>
      <c r="S196" s="65"/>
      <c r="T196" s="65">
        <v>272036098.57142854</v>
      </c>
      <c r="U196" s="65">
        <v>304680430.39999998</v>
      </c>
      <c r="V196" s="35" t="s">
        <v>1550</v>
      </c>
      <c r="W196" s="41">
        <v>2016</v>
      </c>
      <c r="X196" s="195" t="s">
        <v>2735</v>
      </c>
    </row>
    <row r="197" spans="1:155" s="73" customFormat="1" ht="51" customHeight="1" x14ac:dyDescent="0.25">
      <c r="A197" s="120" t="s">
        <v>1590</v>
      </c>
      <c r="B197" s="32" t="s">
        <v>180</v>
      </c>
      <c r="C197" s="98" t="s">
        <v>261</v>
      </c>
      <c r="D197" s="98" t="s">
        <v>1807</v>
      </c>
      <c r="E197" s="98" t="s">
        <v>1807</v>
      </c>
      <c r="F197" s="33" t="s">
        <v>1808</v>
      </c>
      <c r="G197" s="32" t="s">
        <v>2223</v>
      </c>
      <c r="H197" s="43">
        <v>90</v>
      </c>
      <c r="I197" s="32">
        <v>710000000</v>
      </c>
      <c r="J197" s="32" t="s">
        <v>1187</v>
      </c>
      <c r="K197" s="97" t="s">
        <v>1420</v>
      </c>
      <c r="L197" s="32" t="s">
        <v>1187</v>
      </c>
      <c r="M197" s="32"/>
      <c r="N197" s="32" t="s">
        <v>1442</v>
      </c>
      <c r="O197" s="35" t="s">
        <v>2275</v>
      </c>
      <c r="P197" s="32"/>
      <c r="Q197" s="32"/>
      <c r="R197" s="47"/>
      <c r="S197" s="36"/>
      <c r="T197" s="36">
        <v>829200</v>
      </c>
      <c r="U197" s="36">
        <v>829200</v>
      </c>
      <c r="V197" s="32"/>
      <c r="W197" s="32">
        <v>2016</v>
      </c>
      <c r="X197" s="72" t="s">
        <v>2002</v>
      </c>
    </row>
    <row r="198" spans="1:155" s="73" customFormat="1" ht="51" customHeight="1" x14ac:dyDescent="0.25">
      <c r="A198" s="120" t="s">
        <v>1591</v>
      </c>
      <c r="B198" s="32" t="s">
        <v>180</v>
      </c>
      <c r="C198" s="98" t="s">
        <v>261</v>
      </c>
      <c r="D198" s="98" t="s">
        <v>1807</v>
      </c>
      <c r="E198" s="98" t="s">
        <v>1807</v>
      </c>
      <c r="F198" s="33" t="s">
        <v>1809</v>
      </c>
      <c r="G198" s="32" t="s">
        <v>2223</v>
      </c>
      <c r="H198" s="43">
        <v>90</v>
      </c>
      <c r="I198" s="32">
        <v>710000000</v>
      </c>
      <c r="J198" s="32" t="s">
        <v>1187</v>
      </c>
      <c r="K198" s="32" t="s">
        <v>1420</v>
      </c>
      <c r="L198" s="32" t="s">
        <v>1187</v>
      </c>
      <c r="M198" s="32"/>
      <c r="N198" s="32" t="s">
        <v>1442</v>
      </c>
      <c r="O198" s="35" t="s">
        <v>2275</v>
      </c>
      <c r="P198" s="32"/>
      <c r="Q198" s="32"/>
      <c r="R198" s="47"/>
      <c r="S198" s="36"/>
      <c r="T198" s="36">
        <v>292800</v>
      </c>
      <c r="U198" s="36">
        <v>292800</v>
      </c>
      <c r="V198" s="32"/>
      <c r="W198" s="32">
        <v>2016</v>
      </c>
      <c r="X198" s="72" t="s">
        <v>2002</v>
      </c>
    </row>
    <row r="199" spans="1:155" s="73" customFormat="1" ht="51" customHeight="1" x14ac:dyDescent="0.25">
      <c r="A199" s="120" t="s">
        <v>1592</v>
      </c>
      <c r="B199" s="32" t="s">
        <v>180</v>
      </c>
      <c r="C199" s="98" t="s">
        <v>261</v>
      </c>
      <c r="D199" s="98" t="s">
        <v>1807</v>
      </c>
      <c r="E199" s="98" t="s">
        <v>1807</v>
      </c>
      <c r="F199" s="33" t="s">
        <v>1810</v>
      </c>
      <c r="G199" s="32" t="s">
        <v>2223</v>
      </c>
      <c r="H199" s="43">
        <v>90</v>
      </c>
      <c r="I199" s="32">
        <v>710000000</v>
      </c>
      <c r="J199" s="32" t="s">
        <v>1187</v>
      </c>
      <c r="K199" s="32" t="s">
        <v>1420</v>
      </c>
      <c r="L199" s="32" t="s">
        <v>1187</v>
      </c>
      <c r="M199" s="32"/>
      <c r="N199" s="32" t="s">
        <v>1442</v>
      </c>
      <c r="O199" s="35" t="s">
        <v>2275</v>
      </c>
      <c r="P199" s="32"/>
      <c r="Q199" s="32"/>
      <c r="R199" s="47"/>
      <c r="S199" s="36"/>
      <c r="T199" s="36">
        <v>478500</v>
      </c>
      <c r="U199" s="36">
        <v>478500</v>
      </c>
      <c r="V199" s="32"/>
      <c r="W199" s="32">
        <v>2016</v>
      </c>
      <c r="X199" s="72" t="s">
        <v>2002</v>
      </c>
    </row>
    <row r="200" spans="1:155" s="73" customFormat="1" ht="51" customHeight="1" x14ac:dyDescent="0.25">
      <c r="A200" s="120" t="s">
        <v>1593</v>
      </c>
      <c r="B200" s="32" t="s">
        <v>180</v>
      </c>
      <c r="C200" s="98" t="s">
        <v>261</v>
      </c>
      <c r="D200" s="98" t="s">
        <v>1807</v>
      </c>
      <c r="E200" s="98" t="s">
        <v>1807</v>
      </c>
      <c r="F200" s="33" t="s">
        <v>1811</v>
      </c>
      <c r="G200" s="32" t="s">
        <v>2223</v>
      </c>
      <c r="H200" s="43">
        <v>90</v>
      </c>
      <c r="I200" s="32">
        <v>710000000</v>
      </c>
      <c r="J200" s="32" t="s">
        <v>1187</v>
      </c>
      <c r="K200" s="32" t="s">
        <v>1420</v>
      </c>
      <c r="L200" s="32" t="s">
        <v>1187</v>
      </c>
      <c r="M200" s="32"/>
      <c r="N200" s="32" t="s">
        <v>1442</v>
      </c>
      <c r="O200" s="35" t="s">
        <v>2275</v>
      </c>
      <c r="P200" s="32"/>
      <c r="Q200" s="32"/>
      <c r="R200" s="47"/>
      <c r="S200" s="36"/>
      <c r="T200" s="36">
        <v>182400</v>
      </c>
      <c r="U200" s="36">
        <v>182400</v>
      </c>
      <c r="V200" s="32"/>
      <c r="W200" s="32">
        <v>2016</v>
      </c>
      <c r="X200" s="72" t="s">
        <v>2002</v>
      </c>
    </row>
    <row r="201" spans="1:155" s="73" customFormat="1" ht="51" customHeight="1" x14ac:dyDescent="0.25">
      <c r="A201" s="120" t="s">
        <v>1594</v>
      </c>
      <c r="B201" s="32" t="s">
        <v>180</v>
      </c>
      <c r="C201" s="98" t="s">
        <v>261</v>
      </c>
      <c r="D201" s="98" t="s">
        <v>1807</v>
      </c>
      <c r="E201" s="98" t="s">
        <v>1807</v>
      </c>
      <c r="F201" s="33" t="s">
        <v>1812</v>
      </c>
      <c r="G201" s="32" t="s">
        <v>2223</v>
      </c>
      <c r="H201" s="43">
        <v>90</v>
      </c>
      <c r="I201" s="32">
        <v>710000000</v>
      </c>
      <c r="J201" s="32" t="s">
        <v>1187</v>
      </c>
      <c r="K201" s="32" t="s">
        <v>1420</v>
      </c>
      <c r="L201" s="32" t="s">
        <v>1187</v>
      </c>
      <c r="M201" s="32"/>
      <c r="N201" s="32" t="s">
        <v>1442</v>
      </c>
      <c r="O201" s="35" t="s">
        <v>2275</v>
      </c>
      <c r="P201" s="32"/>
      <c r="Q201" s="32"/>
      <c r="R201" s="47"/>
      <c r="S201" s="36"/>
      <c r="T201" s="36">
        <v>130000</v>
      </c>
      <c r="U201" s="36">
        <v>130000</v>
      </c>
      <c r="V201" s="32"/>
      <c r="W201" s="32">
        <v>2016</v>
      </c>
      <c r="X201" s="72" t="s">
        <v>2002</v>
      </c>
    </row>
    <row r="202" spans="1:155" s="73" customFormat="1" ht="51" customHeight="1" x14ac:dyDescent="0.25">
      <c r="A202" s="120" t="s">
        <v>1595</v>
      </c>
      <c r="B202" s="32" t="s">
        <v>180</v>
      </c>
      <c r="C202" s="98" t="s">
        <v>261</v>
      </c>
      <c r="D202" s="98" t="s">
        <v>1807</v>
      </c>
      <c r="E202" s="98" t="s">
        <v>1807</v>
      </c>
      <c r="F202" s="33" t="s">
        <v>1813</v>
      </c>
      <c r="G202" s="32" t="s">
        <v>2223</v>
      </c>
      <c r="H202" s="43">
        <v>90</v>
      </c>
      <c r="I202" s="32">
        <v>710000000</v>
      </c>
      <c r="J202" s="32" t="s">
        <v>1187</v>
      </c>
      <c r="K202" s="32" t="s">
        <v>1420</v>
      </c>
      <c r="L202" s="32" t="s">
        <v>1187</v>
      </c>
      <c r="M202" s="32"/>
      <c r="N202" s="32" t="s">
        <v>1442</v>
      </c>
      <c r="O202" s="35" t="s">
        <v>2275</v>
      </c>
      <c r="P202" s="32"/>
      <c r="Q202" s="32"/>
      <c r="R202" s="47"/>
      <c r="S202" s="36"/>
      <c r="T202" s="36">
        <v>238000</v>
      </c>
      <c r="U202" s="36">
        <v>238000</v>
      </c>
      <c r="V202" s="32"/>
      <c r="W202" s="32">
        <v>2016</v>
      </c>
      <c r="X202" s="72" t="s">
        <v>2002</v>
      </c>
    </row>
    <row r="203" spans="1:155" s="127" customFormat="1" ht="76.5" x14ac:dyDescent="0.2">
      <c r="A203" s="120" t="s">
        <v>1596</v>
      </c>
      <c r="B203" s="32" t="s">
        <v>180</v>
      </c>
      <c r="C203" s="98" t="s">
        <v>261</v>
      </c>
      <c r="D203" s="98" t="s">
        <v>1807</v>
      </c>
      <c r="E203" s="98" t="s">
        <v>1807</v>
      </c>
      <c r="F203" s="33" t="s">
        <v>1814</v>
      </c>
      <c r="G203" s="32" t="s">
        <v>2223</v>
      </c>
      <c r="H203" s="43">
        <v>90</v>
      </c>
      <c r="I203" s="32">
        <v>710000000</v>
      </c>
      <c r="J203" s="32" t="s">
        <v>1187</v>
      </c>
      <c r="K203" s="32" t="s">
        <v>1420</v>
      </c>
      <c r="L203" s="32" t="s">
        <v>1187</v>
      </c>
      <c r="M203" s="32"/>
      <c r="N203" s="32" t="s">
        <v>1442</v>
      </c>
      <c r="O203" s="35" t="s">
        <v>2275</v>
      </c>
      <c r="P203" s="32"/>
      <c r="Q203" s="32"/>
      <c r="R203" s="47"/>
      <c r="S203" s="36"/>
      <c r="T203" s="36">
        <v>92500</v>
      </c>
      <c r="U203" s="36">
        <v>92500</v>
      </c>
      <c r="V203" s="32"/>
      <c r="W203" s="32">
        <v>2016</v>
      </c>
      <c r="X203" s="72" t="s">
        <v>2002</v>
      </c>
      <c r="Y203" s="7"/>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c r="DL203" s="22"/>
      <c r="DM203" s="22"/>
      <c r="DN203" s="22"/>
      <c r="DO203" s="22"/>
      <c r="DP203" s="22"/>
      <c r="DQ203" s="22"/>
      <c r="DR203" s="22"/>
      <c r="DS203" s="22"/>
      <c r="DT203" s="22"/>
      <c r="DU203" s="22"/>
      <c r="DV203" s="22"/>
      <c r="DW203" s="22"/>
      <c r="DX203" s="22"/>
      <c r="DY203" s="22"/>
      <c r="DZ203" s="22"/>
      <c r="EA203" s="22"/>
      <c r="EB203" s="22"/>
      <c r="EC203" s="22"/>
      <c r="ED203" s="22"/>
      <c r="EE203" s="22"/>
      <c r="EF203" s="22"/>
      <c r="EG203" s="22"/>
      <c r="EH203" s="22"/>
      <c r="EI203" s="22"/>
      <c r="EJ203" s="22"/>
      <c r="EK203" s="22"/>
      <c r="EL203" s="22"/>
      <c r="EM203" s="22"/>
      <c r="EN203" s="22"/>
      <c r="EO203" s="22"/>
      <c r="EP203" s="22"/>
      <c r="EQ203" s="22"/>
      <c r="ER203" s="22"/>
      <c r="ES203" s="22"/>
      <c r="ET203" s="22"/>
      <c r="EU203" s="22"/>
      <c r="EV203" s="22"/>
      <c r="EW203" s="22"/>
      <c r="EX203" s="22"/>
      <c r="EY203" s="22"/>
    </row>
    <row r="204" spans="1:155" s="127" customFormat="1" ht="76.5" x14ac:dyDescent="0.25">
      <c r="A204" s="120" t="s">
        <v>1597</v>
      </c>
      <c r="B204" s="32" t="s">
        <v>180</v>
      </c>
      <c r="C204" s="98" t="s">
        <v>261</v>
      </c>
      <c r="D204" s="98" t="s">
        <v>1807</v>
      </c>
      <c r="E204" s="98" t="s">
        <v>1807</v>
      </c>
      <c r="F204" s="33" t="s">
        <v>1815</v>
      </c>
      <c r="G204" s="32" t="s">
        <v>2223</v>
      </c>
      <c r="H204" s="43">
        <v>90</v>
      </c>
      <c r="I204" s="32">
        <v>710000000</v>
      </c>
      <c r="J204" s="32" t="s">
        <v>1187</v>
      </c>
      <c r="K204" s="32" t="s">
        <v>1420</v>
      </c>
      <c r="L204" s="32" t="s">
        <v>1187</v>
      </c>
      <c r="M204" s="32"/>
      <c r="N204" s="32" t="s">
        <v>1442</v>
      </c>
      <c r="O204" s="35" t="s">
        <v>2275</v>
      </c>
      <c r="P204" s="32"/>
      <c r="Q204" s="32"/>
      <c r="R204" s="47"/>
      <c r="S204" s="36"/>
      <c r="T204" s="36">
        <v>76600</v>
      </c>
      <c r="U204" s="36">
        <v>76600</v>
      </c>
      <c r="V204" s="32"/>
      <c r="W204" s="32">
        <v>2016</v>
      </c>
      <c r="X204" s="72" t="s">
        <v>2002</v>
      </c>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c r="DL204" s="22"/>
      <c r="DM204" s="22"/>
      <c r="DN204" s="22"/>
      <c r="DO204" s="22"/>
      <c r="DP204" s="22"/>
      <c r="DQ204" s="22"/>
      <c r="DR204" s="22"/>
      <c r="DS204" s="22"/>
      <c r="DT204" s="22"/>
      <c r="DU204" s="22"/>
      <c r="DV204" s="22"/>
      <c r="DW204" s="22"/>
      <c r="DX204" s="22"/>
      <c r="DY204" s="22"/>
      <c r="DZ204" s="22"/>
      <c r="EA204" s="22"/>
      <c r="EB204" s="22"/>
      <c r="EC204" s="22"/>
      <c r="ED204" s="22"/>
      <c r="EE204" s="22"/>
      <c r="EF204" s="22"/>
      <c r="EG204" s="22"/>
      <c r="EH204" s="22"/>
      <c r="EI204" s="22"/>
      <c r="EJ204" s="22"/>
      <c r="EK204" s="22"/>
      <c r="EL204" s="22"/>
      <c r="EM204" s="22"/>
      <c r="EN204" s="22"/>
      <c r="EO204" s="22"/>
      <c r="EP204" s="22"/>
      <c r="EQ204" s="22"/>
      <c r="ER204" s="22"/>
      <c r="ES204" s="22"/>
      <c r="ET204" s="22"/>
      <c r="EU204" s="22"/>
      <c r="EV204" s="22"/>
      <c r="EW204" s="22"/>
      <c r="EX204" s="22"/>
    </row>
    <row r="205" spans="1:155" s="127" customFormat="1" ht="76.5" x14ac:dyDescent="0.25">
      <c r="A205" s="120" t="s">
        <v>1598</v>
      </c>
      <c r="B205" s="32" t="s">
        <v>180</v>
      </c>
      <c r="C205" s="107" t="s">
        <v>589</v>
      </c>
      <c r="D205" s="98" t="s">
        <v>1519</v>
      </c>
      <c r="E205" s="98" t="s">
        <v>1519</v>
      </c>
      <c r="F205" s="98" t="s">
        <v>1520</v>
      </c>
      <c r="G205" s="32" t="s">
        <v>2222</v>
      </c>
      <c r="H205" s="34">
        <v>50</v>
      </c>
      <c r="I205" s="32">
        <v>710000000</v>
      </c>
      <c r="J205" s="32" t="s">
        <v>1187</v>
      </c>
      <c r="K205" s="32" t="s">
        <v>1434</v>
      </c>
      <c r="L205" s="32" t="s">
        <v>1194</v>
      </c>
      <c r="M205" s="76"/>
      <c r="N205" s="32" t="s">
        <v>1451</v>
      </c>
      <c r="O205" s="35" t="s">
        <v>2276</v>
      </c>
      <c r="P205" s="32"/>
      <c r="Q205" s="32"/>
      <c r="R205" s="36"/>
      <c r="S205" s="36"/>
      <c r="T205" s="36">
        <v>0</v>
      </c>
      <c r="U205" s="36">
        <v>0</v>
      </c>
      <c r="V205" s="37"/>
      <c r="W205" s="32">
        <v>2016</v>
      </c>
      <c r="X205" s="192" t="s">
        <v>2523</v>
      </c>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c r="DL205" s="22"/>
      <c r="DM205" s="22"/>
      <c r="DN205" s="22"/>
      <c r="DO205" s="22"/>
      <c r="DP205" s="22"/>
      <c r="DQ205" s="22"/>
      <c r="DR205" s="22"/>
      <c r="DS205" s="22"/>
      <c r="DT205" s="22"/>
      <c r="DU205" s="22"/>
      <c r="DV205" s="22"/>
      <c r="DW205" s="22"/>
      <c r="DX205" s="22"/>
      <c r="DY205" s="22"/>
      <c r="DZ205" s="22"/>
      <c r="EA205" s="22"/>
      <c r="EB205" s="22"/>
      <c r="EC205" s="22"/>
      <c r="ED205" s="22"/>
      <c r="EE205" s="22"/>
      <c r="EF205" s="22"/>
      <c r="EG205" s="22"/>
      <c r="EH205" s="22"/>
      <c r="EI205" s="22"/>
      <c r="EJ205" s="22"/>
      <c r="EK205" s="22"/>
      <c r="EL205" s="22"/>
      <c r="EM205" s="22"/>
      <c r="EN205" s="22"/>
      <c r="EO205" s="22"/>
      <c r="EP205" s="22"/>
      <c r="EQ205" s="22"/>
      <c r="ER205" s="22"/>
      <c r="ES205" s="22"/>
      <c r="ET205" s="22"/>
      <c r="EU205" s="22"/>
      <c r="EV205" s="22"/>
      <c r="EW205" s="22"/>
      <c r="EX205" s="22"/>
    </row>
    <row r="206" spans="1:155" s="127" customFormat="1" ht="76.5" x14ac:dyDescent="0.25">
      <c r="A206" s="120" t="s">
        <v>2566</v>
      </c>
      <c r="B206" s="32" t="s">
        <v>180</v>
      </c>
      <c r="C206" s="107" t="s">
        <v>589</v>
      </c>
      <c r="D206" s="98" t="s">
        <v>1519</v>
      </c>
      <c r="E206" s="98" t="s">
        <v>1519</v>
      </c>
      <c r="F206" s="98" t="s">
        <v>2567</v>
      </c>
      <c r="G206" s="32" t="s">
        <v>2222</v>
      </c>
      <c r="H206" s="34">
        <v>50</v>
      </c>
      <c r="I206" s="32">
        <v>710000000</v>
      </c>
      <c r="J206" s="32" t="s">
        <v>1187</v>
      </c>
      <c r="K206" s="32" t="s">
        <v>1432</v>
      </c>
      <c r="L206" s="32" t="s">
        <v>1194</v>
      </c>
      <c r="M206" s="76"/>
      <c r="N206" s="32" t="s">
        <v>1460</v>
      </c>
      <c r="O206" s="35" t="s">
        <v>2276</v>
      </c>
      <c r="P206" s="32"/>
      <c r="Q206" s="32"/>
      <c r="R206" s="36"/>
      <c r="S206" s="36"/>
      <c r="T206" s="36">
        <v>969641964.28571415</v>
      </c>
      <c r="U206" s="36">
        <v>1085999000</v>
      </c>
      <c r="V206" s="37"/>
      <c r="W206" s="32">
        <v>2016</v>
      </c>
      <c r="X206" s="72" t="s">
        <v>2362</v>
      </c>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c r="DL206" s="22"/>
      <c r="DM206" s="22"/>
      <c r="DN206" s="22"/>
      <c r="DO206" s="22"/>
      <c r="DP206" s="22"/>
      <c r="DQ206" s="22"/>
      <c r="DR206" s="22"/>
      <c r="DS206" s="22"/>
      <c r="DT206" s="22"/>
      <c r="DU206" s="22"/>
      <c r="DV206" s="22"/>
      <c r="DW206" s="22"/>
      <c r="DX206" s="22"/>
      <c r="DY206" s="22"/>
      <c r="DZ206" s="22"/>
      <c r="EA206" s="22"/>
      <c r="EB206" s="22"/>
      <c r="EC206" s="22"/>
      <c r="ED206" s="22"/>
      <c r="EE206" s="22"/>
      <c r="EF206" s="22"/>
      <c r="EG206" s="22"/>
      <c r="EH206" s="22"/>
      <c r="EI206" s="22"/>
      <c r="EJ206" s="22"/>
      <c r="EK206" s="22"/>
      <c r="EL206" s="22"/>
      <c r="EM206" s="22"/>
      <c r="EN206" s="22"/>
      <c r="EO206" s="22"/>
      <c r="EP206" s="22"/>
      <c r="EQ206" s="22"/>
      <c r="ER206" s="22"/>
      <c r="ES206" s="22"/>
      <c r="ET206" s="22"/>
      <c r="EU206" s="22"/>
      <c r="EV206" s="22"/>
      <c r="EW206" s="22"/>
      <c r="EX206" s="22"/>
    </row>
    <row r="207" spans="1:155" s="127" customFormat="1" ht="76.5" x14ac:dyDescent="0.25">
      <c r="A207" s="120" t="s">
        <v>1599</v>
      </c>
      <c r="B207" s="32" t="s">
        <v>180</v>
      </c>
      <c r="C207" s="107" t="s">
        <v>589</v>
      </c>
      <c r="D207" s="98" t="s">
        <v>1519</v>
      </c>
      <c r="E207" s="98" t="s">
        <v>1519</v>
      </c>
      <c r="F207" s="98" t="s">
        <v>1521</v>
      </c>
      <c r="G207" s="32" t="s">
        <v>1419</v>
      </c>
      <c r="H207" s="34">
        <v>50</v>
      </c>
      <c r="I207" s="32">
        <v>710000000</v>
      </c>
      <c r="J207" s="32" t="s">
        <v>1187</v>
      </c>
      <c r="K207" s="32" t="s">
        <v>1434</v>
      </c>
      <c r="L207" s="32" t="s">
        <v>1189</v>
      </c>
      <c r="M207" s="76"/>
      <c r="N207" s="32" t="s">
        <v>1451</v>
      </c>
      <c r="O207" s="35" t="s">
        <v>2272</v>
      </c>
      <c r="P207" s="76"/>
      <c r="Q207" s="76"/>
      <c r="R207" s="36"/>
      <c r="S207" s="36"/>
      <c r="T207" s="36">
        <v>0</v>
      </c>
      <c r="U207" s="36">
        <v>0</v>
      </c>
      <c r="V207" s="35" t="s">
        <v>1550</v>
      </c>
      <c r="W207" s="32">
        <v>2016</v>
      </c>
      <c r="X207" s="192" t="s">
        <v>2523</v>
      </c>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c r="DL207" s="22"/>
      <c r="DM207" s="22"/>
      <c r="DN207" s="22"/>
      <c r="DO207" s="22"/>
      <c r="DP207" s="22"/>
      <c r="DQ207" s="22"/>
      <c r="DR207" s="22"/>
      <c r="DS207" s="22"/>
      <c r="DT207" s="22"/>
      <c r="DU207" s="22"/>
      <c r="DV207" s="22"/>
      <c r="DW207" s="22"/>
      <c r="DX207" s="22"/>
      <c r="DY207" s="22"/>
      <c r="DZ207" s="22"/>
      <c r="EA207" s="22"/>
      <c r="EB207" s="22"/>
      <c r="EC207" s="22"/>
      <c r="ED207" s="22"/>
      <c r="EE207" s="22"/>
      <c r="EF207" s="22"/>
      <c r="EG207" s="22"/>
      <c r="EH207" s="22"/>
      <c r="EI207" s="22"/>
      <c r="EJ207" s="22"/>
      <c r="EK207" s="22"/>
      <c r="EL207" s="22"/>
      <c r="EM207" s="22"/>
      <c r="EN207" s="22"/>
      <c r="EO207" s="22"/>
      <c r="EP207" s="22"/>
      <c r="EQ207" s="22"/>
      <c r="ER207" s="22"/>
      <c r="ES207" s="22"/>
      <c r="ET207" s="22"/>
      <c r="EU207" s="22"/>
      <c r="EV207" s="22"/>
      <c r="EW207" s="22"/>
      <c r="EX207" s="22"/>
    </row>
    <row r="208" spans="1:155" s="127" customFormat="1" ht="76.5" x14ac:dyDescent="0.25">
      <c r="A208" s="120" t="s">
        <v>2568</v>
      </c>
      <c r="B208" s="32" t="s">
        <v>180</v>
      </c>
      <c r="C208" s="107" t="s">
        <v>589</v>
      </c>
      <c r="D208" s="98" t="s">
        <v>1519</v>
      </c>
      <c r="E208" s="98" t="s">
        <v>1519</v>
      </c>
      <c r="F208" s="98" t="s">
        <v>1521</v>
      </c>
      <c r="G208" s="32" t="s">
        <v>1419</v>
      </c>
      <c r="H208" s="34">
        <v>50</v>
      </c>
      <c r="I208" s="32">
        <v>710000000</v>
      </c>
      <c r="J208" s="32" t="s">
        <v>1187</v>
      </c>
      <c r="K208" s="32" t="s">
        <v>1434</v>
      </c>
      <c r="L208" s="32" t="s">
        <v>1189</v>
      </c>
      <c r="M208" s="76"/>
      <c r="N208" s="32" t="s">
        <v>1451</v>
      </c>
      <c r="O208" s="35" t="s">
        <v>2272</v>
      </c>
      <c r="P208" s="76"/>
      <c r="Q208" s="76"/>
      <c r="R208" s="36"/>
      <c r="S208" s="36"/>
      <c r="T208" s="36">
        <v>0</v>
      </c>
      <c r="U208" s="36">
        <v>0</v>
      </c>
      <c r="V208" s="35" t="s">
        <v>1550</v>
      </c>
      <c r="W208" s="32">
        <v>2016</v>
      </c>
      <c r="X208" s="192" t="s">
        <v>2790</v>
      </c>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c r="DL208" s="22"/>
      <c r="DM208" s="22"/>
      <c r="DN208" s="22"/>
      <c r="DO208" s="22"/>
      <c r="DP208" s="22"/>
      <c r="DQ208" s="22"/>
      <c r="DR208" s="22"/>
      <c r="DS208" s="22"/>
      <c r="DT208" s="22"/>
      <c r="DU208" s="22"/>
      <c r="DV208" s="22"/>
      <c r="DW208" s="22"/>
      <c r="DX208" s="22"/>
      <c r="DY208" s="22"/>
      <c r="DZ208" s="22"/>
      <c r="EA208" s="22"/>
      <c r="EB208" s="22"/>
      <c r="EC208" s="22"/>
      <c r="ED208" s="22"/>
      <c r="EE208" s="22"/>
      <c r="EF208" s="22"/>
      <c r="EG208" s="22"/>
      <c r="EH208" s="22"/>
      <c r="EI208" s="22"/>
      <c r="EJ208" s="22"/>
      <c r="EK208" s="22"/>
      <c r="EL208" s="22"/>
      <c r="EM208" s="22"/>
      <c r="EN208" s="22"/>
      <c r="EO208" s="22"/>
      <c r="EP208" s="22"/>
      <c r="EQ208" s="22"/>
      <c r="ER208" s="22"/>
      <c r="ES208" s="22"/>
      <c r="ET208" s="22"/>
      <c r="EU208" s="22"/>
      <c r="EV208" s="22"/>
      <c r="EW208" s="22"/>
      <c r="EX208" s="22"/>
    </row>
    <row r="209" spans="1:154" s="127" customFormat="1" ht="76.5" x14ac:dyDescent="0.25">
      <c r="A209" s="120" t="s">
        <v>2800</v>
      </c>
      <c r="B209" s="32" t="s">
        <v>180</v>
      </c>
      <c r="C209" s="107" t="s">
        <v>589</v>
      </c>
      <c r="D209" s="98" t="s">
        <v>1519</v>
      </c>
      <c r="E209" s="98" t="s">
        <v>1519</v>
      </c>
      <c r="F209" s="98" t="s">
        <v>1521</v>
      </c>
      <c r="G209" s="32" t="s">
        <v>1419</v>
      </c>
      <c r="H209" s="34">
        <v>50</v>
      </c>
      <c r="I209" s="32">
        <v>710000000</v>
      </c>
      <c r="J209" s="32" t="s">
        <v>1187</v>
      </c>
      <c r="K209" s="76" t="s">
        <v>1423</v>
      </c>
      <c r="L209" s="32" t="s">
        <v>1189</v>
      </c>
      <c r="M209" s="76"/>
      <c r="N209" s="32" t="s">
        <v>1466</v>
      </c>
      <c r="O209" s="35" t="s">
        <v>2272</v>
      </c>
      <c r="P209" s="76"/>
      <c r="Q209" s="76"/>
      <c r="R209" s="36"/>
      <c r="S209" s="36"/>
      <c r="T209" s="36">
        <v>358244767.85714281</v>
      </c>
      <c r="U209" s="36">
        <v>401234140</v>
      </c>
      <c r="V209" s="35" t="s">
        <v>1550</v>
      </c>
      <c r="W209" s="32">
        <v>2016</v>
      </c>
      <c r="X209" s="190" t="s">
        <v>2737</v>
      </c>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c r="DL209" s="22"/>
      <c r="DM209" s="22"/>
      <c r="DN209" s="22"/>
      <c r="DO209" s="22"/>
      <c r="DP209" s="22"/>
      <c r="DQ209" s="22"/>
      <c r="DR209" s="22"/>
      <c r="DS209" s="22"/>
      <c r="DT209" s="22"/>
      <c r="DU209" s="22"/>
      <c r="DV209" s="22"/>
      <c r="DW209" s="22"/>
      <c r="DX209" s="22"/>
      <c r="DY209" s="22"/>
      <c r="DZ209" s="22"/>
      <c r="EA209" s="22"/>
      <c r="EB209" s="22"/>
      <c r="EC209" s="22"/>
      <c r="ED209" s="22"/>
      <c r="EE209" s="22"/>
      <c r="EF209" s="22"/>
      <c r="EG209" s="22"/>
      <c r="EH209" s="22"/>
      <c r="EI209" s="22"/>
      <c r="EJ209" s="22"/>
      <c r="EK209" s="22"/>
      <c r="EL209" s="22"/>
      <c r="EM209" s="22"/>
      <c r="EN209" s="22"/>
      <c r="EO209" s="22"/>
      <c r="EP209" s="22"/>
      <c r="EQ209" s="22"/>
      <c r="ER209" s="22"/>
      <c r="ES209" s="22"/>
      <c r="ET209" s="22"/>
      <c r="EU209" s="22"/>
      <c r="EV209" s="22"/>
      <c r="EW209" s="22"/>
      <c r="EX209" s="22"/>
    </row>
    <row r="210" spans="1:154" s="127" customFormat="1" ht="76.5" x14ac:dyDescent="0.25">
      <c r="A210" s="120" t="s">
        <v>1600</v>
      </c>
      <c r="B210" s="32" t="s">
        <v>180</v>
      </c>
      <c r="C210" s="107" t="s">
        <v>1270</v>
      </c>
      <c r="D210" s="98" t="s">
        <v>1522</v>
      </c>
      <c r="E210" s="98" t="s">
        <v>1523</v>
      </c>
      <c r="F210" s="98" t="s">
        <v>1524</v>
      </c>
      <c r="G210" s="32" t="s">
        <v>1419</v>
      </c>
      <c r="H210" s="34">
        <v>70</v>
      </c>
      <c r="I210" s="32">
        <v>710000000</v>
      </c>
      <c r="J210" s="32" t="s">
        <v>1187</v>
      </c>
      <c r="K210" s="32" t="s">
        <v>1425</v>
      </c>
      <c r="L210" s="32" t="s">
        <v>1187</v>
      </c>
      <c r="M210" s="76"/>
      <c r="N210" s="32" t="s">
        <v>1478</v>
      </c>
      <c r="O210" s="35" t="s">
        <v>2276</v>
      </c>
      <c r="P210" s="32"/>
      <c r="Q210" s="32"/>
      <c r="R210" s="36"/>
      <c r="S210" s="36"/>
      <c r="T210" s="36">
        <v>0</v>
      </c>
      <c r="U210" s="36">
        <v>0</v>
      </c>
      <c r="V210" s="35" t="s">
        <v>1550</v>
      </c>
      <c r="W210" s="32">
        <v>2015</v>
      </c>
      <c r="X210" s="192" t="s">
        <v>2569</v>
      </c>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c r="DL210" s="22"/>
      <c r="DM210" s="22"/>
      <c r="DN210" s="22"/>
      <c r="DO210" s="22"/>
      <c r="DP210" s="22"/>
      <c r="DQ210" s="22"/>
      <c r="DR210" s="22"/>
      <c r="DS210" s="22"/>
      <c r="DT210" s="22"/>
      <c r="DU210" s="22"/>
      <c r="DV210" s="22"/>
      <c r="DW210" s="22"/>
      <c r="DX210" s="22"/>
      <c r="DY210" s="22"/>
      <c r="DZ210" s="22"/>
      <c r="EA210" s="22"/>
      <c r="EB210" s="22"/>
      <c r="EC210" s="22"/>
      <c r="ED210" s="22"/>
      <c r="EE210" s="22"/>
      <c r="EF210" s="22"/>
      <c r="EG210" s="22"/>
      <c r="EH210" s="22"/>
      <c r="EI210" s="22"/>
      <c r="EJ210" s="22"/>
      <c r="EK210" s="22"/>
      <c r="EL210" s="22"/>
      <c r="EM210" s="22"/>
      <c r="EN210" s="22"/>
      <c r="EO210" s="22"/>
      <c r="EP210" s="22"/>
      <c r="EQ210" s="22"/>
      <c r="ER210" s="22"/>
      <c r="ES210" s="22"/>
      <c r="ET210" s="22"/>
      <c r="EU210" s="22"/>
      <c r="EV210" s="22"/>
      <c r="EW210" s="22"/>
      <c r="EX210" s="22"/>
    </row>
    <row r="211" spans="1:154" s="101" customFormat="1" ht="76.5" x14ac:dyDescent="0.2">
      <c r="A211" s="120" t="s">
        <v>1601</v>
      </c>
      <c r="B211" s="32" t="s">
        <v>180</v>
      </c>
      <c r="C211" s="107" t="s">
        <v>589</v>
      </c>
      <c r="D211" s="98" t="s">
        <v>1525</v>
      </c>
      <c r="E211" s="98" t="s">
        <v>1525</v>
      </c>
      <c r="F211" s="98" t="s">
        <v>1526</v>
      </c>
      <c r="G211" s="32" t="s">
        <v>2222</v>
      </c>
      <c r="H211" s="34">
        <v>50</v>
      </c>
      <c r="I211" s="32">
        <v>710000000</v>
      </c>
      <c r="J211" s="32" t="s">
        <v>1187</v>
      </c>
      <c r="K211" s="32" t="s">
        <v>1434</v>
      </c>
      <c r="L211" s="32" t="s">
        <v>1189</v>
      </c>
      <c r="M211" s="76"/>
      <c r="N211" s="32" t="s">
        <v>1451</v>
      </c>
      <c r="O211" s="35" t="s">
        <v>2272</v>
      </c>
      <c r="P211" s="76"/>
      <c r="Q211" s="76"/>
      <c r="R211" s="36"/>
      <c r="S211" s="36"/>
      <c r="T211" s="36">
        <v>0</v>
      </c>
      <c r="U211" s="36">
        <v>0</v>
      </c>
      <c r="V211" s="37"/>
      <c r="W211" s="32">
        <v>2016</v>
      </c>
      <c r="X211" s="192" t="s">
        <v>2523</v>
      </c>
    </row>
    <row r="212" spans="1:154" s="101" customFormat="1" ht="89.25" x14ac:dyDescent="0.2">
      <c r="A212" s="120" t="s">
        <v>2570</v>
      </c>
      <c r="B212" s="32" t="s">
        <v>180</v>
      </c>
      <c r="C212" s="107" t="s">
        <v>589</v>
      </c>
      <c r="D212" s="98" t="s">
        <v>1525</v>
      </c>
      <c r="E212" s="98" t="s">
        <v>1525</v>
      </c>
      <c r="F212" s="98" t="s">
        <v>2571</v>
      </c>
      <c r="G212" s="32" t="s">
        <v>2222</v>
      </c>
      <c r="H212" s="34">
        <v>50</v>
      </c>
      <c r="I212" s="32">
        <v>710000000</v>
      </c>
      <c r="J212" s="32" t="s">
        <v>1187</v>
      </c>
      <c r="K212" s="32" t="s">
        <v>1436</v>
      </c>
      <c r="L212" s="32" t="s">
        <v>1189</v>
      </c>
      <c r="M212" s="76"/>
      <c r="N212" s="32" t="s">
        <v>1451</v>
      </c>
      <c r="O212" s="35" t="s">
        <v>2272</v>
      </c>
      <c r="P212" s="76"/>
      <c r="Q212" s="76"/>
      <c r="R212" s="36"/>
      <c r="S212" s="36"/>
      <c r="T212" s="36">
        <v>0</v>
      </c>
      <c r="U212" s="36">
        <v>0</v>
      </c>
      <c r="V212" s="37"/>
      <c r="W212" s="32">
        <v>2016</v>
      </c>
      <c r="X212" s="192" t="s">
        <v>2790</v>
      </c>
    </row>
    <row r="213" spans="1:154" s="101" customFormat="1" ht="89.25" x14ac:dyDescent="0.2">
      <c r="A213" s="120" t="s">
        <v>2801</v>
      </c>
      <c r="B213" s="32" t="s">
        <v>180</v>
      </c>
      <c r="C213" s="107" t="s">
        <v>589</v>
      </c>
      <c r="D213" s="98" t="s">
        <v>1525</v>
      </c>
      <c r="E213" s="98" t="s">
        <v>1525</v>
      </c>
      <c r="F213" s="98" t="s">
        <v>2571</v>
      </c>
      <c r="G213" s="32" t="s">
        <v>2222</v>
      </c>
      <c r="H213" s="34">
        <v>50</v>
      </c>
      <c r="I213" s="32">
        <v>710000000</v>
      </c>
      <c r="J213" s="32" t="s">
        <v>1187</v>
      </c>
      <c r="K213" s="32" t="s">
        <v>1464</v>
      </c>
      <c r="L213" s="32" t="s">
        <v>1189</v>
      </c>
      <c r="M213" s="76"/>
      <c r="N213" s="32" t="s">
        <v>1458</v>
      </c>
      <c r="O213" s="35" t="s">
        <v>2272</v>
      </c>
      <c r="P213" s="76"/>
      <c r="Q213" s="76"/>
      <c r="R213" s="36"/>
      <c r="S213" s="36"/>
      <c r="T213" s="36">
        <v>89285714.285714284</v>
      </c>
      <c r="U213" s="36">
        <v>100000000</v>
      </c>
      <c r="V213" s="37"/>
      <c r="W213" s="32">
        <v>2016</v>
      </c>
      <c r="X213" s="190" t="s">
        <v>2739</v>
      </c>
    </row>
    <row r="214" spans="1:154" s="101" customFormat="1" ht="76.5" x14ac:dyDescent="0.2">
      <c r="A214" s="120" t="s">
        <v>1602</v>
      </c>
      <c r="B214" s="32" t="s">
        <v>180</v>
      </c>
      <c r="C214" s="107" t="s">
        <v>589</v>
      </c>
      <c r="D214" s="98" t="s">
        <v>1519</v>
      </c>
      <c r="E214" s="98" t="s">
        <v>1519</v>
      </c>
      <c r="F214" s="98" t="s">
        <v>1527</v>
      </c>
      <c r="G214" s="32" t="s">
        <v>2222</v>
      </c>
      <c r="H214" s="34">
        <v>50</v>
      </c>
      <c r="I214" s="32">
        <v>710000000</v>
      </c>
      <c r="J214" s="32" t="s">
        <v>1187</v>
      </c>
      <c r="K214" s="32" t="s">
        <v>1434</v>
      </c>
      <c r="L214" s="32" t="s">
        <v>1189</v>
      </c>
      <c r="M214" s="76"/>
      <c r="N214" s="32" t="s">
        <v>1451</v>
      </c>
      <c r="O214" s="35" t="s">
        <v>2272</v>
      </c>
      <c r="P214" s="76"/>
      <c r="Q214" s="76"/>
      <c r="R214" s="36"/>
      <c r="S214" s="36"/>
      <c r="T214" s="36">
        <v>0</v>
      </c>
      <c r="U214" s="36">
        <v>0</v>
      </c>
      <c r="V214" s="37"/>
      <c r="W214" s="32">
        <v>2016</v>
      </c>
      <c r="X214" s="192" t="s">
        <v>2790</v>
      </c>
    </row>
    <row r="215" spans="1:154" s="101" customFormat="1" ht="76.5" x14ac:dyDescent="0.2">
      <c r="A215" s="120" t="s">
        <v>2802</v>
      </c>
      <c r="B215" s="32" t="s">
        <v>180</v>
      </c>
      <c r="C215" s="107" t="s">
        <v>589</v>
      </c>
      <c r="D215" s="98" t="s">
        <v>1519</v>
      </c>
      <c r="E215" s="98" t="s">
        <v>1519</v>
      </c>
      <c r="F215" s="98" t="s">
        <v>1527</v>
      </c>
      <c r="G215" s="32" t="s">
        <v>2222</v>
      </c>
      <c r="H215" s="34">
        <v>50</v>
      </c>
      <c r="I215" s="32">
        <v>710000000</v>
      </c>
      <c r="J215" s="32" t="s">
        <v>1187</v>
      </c>
      <c r="K215" s="32" t="s">
        <v>1464</v>
      </c>
      <c r="L215" s="32" t="s">
        <v>1189</v>
      </c>
      <c r="M215" s="76"/>
      <c r="N215" s="32" t="s">
        <v>1458</v>
      </c>
      <c r="O215" s="35" t="s">
        <v>2272</v>
      </c>
      <c r="P215" s="76"/>
      <c r="Q215" s="76"/>
      <c r="R215" s="36"/>
      <c r="S215" s="36"/>
      <c r="T215" s="36">
        <v>123098214.28571427</v>
      </c>
      <c r="U215" s="36">
        <v>137870000</v>
      </c>
      <c r="V215" s="37"/>
      <c r="W215" s="32">
        <v>2016</v>
      </c>
      <c r="X215" s="72" t="s">
        <v>2741</v>
      </c>
    </row>
    <row r="216" spans="1:154" s="144" customFormat="1" ht="76.5" x14ac:dyDescent="0.2">
      <c r="A216" s="120" t="s">
        <v>1603</v>
      </c>
      <c r="B216" s="32" t="s">
        <v>180</v>
      </c>
      <c r="C216" s="107" t="s">
        <v>1274</v>
      </c>
      <c r="D216" s="98" t="s">
        <v>1528</v>
      </c>
      <c r="E216" s="98" t="s">
        <v>1528</v>
      </c>
      <c r="F216" s="98" t="s">
        <v>1529</v>
      </c>
      <c r="G216" s="32" t="s">
        <v>1419</v>
      </c>
      <c r="H216" s="34">
        <v>50</v>
      </c>
      <c r="I216" s="32">
        <v>710000000</v>
      </c>
      <c r="J216" s="32" t="s">
        <v>1187</v>
      </c>
      <c r="K216" s="32" t="s">
        <v>1444</v>
      </c>
      <c r="L216" s="32" t="s">
        <v>1189</v>
      </c>
      <c r="M216" s="76"/>
      <c r="N216" s="32" t="s">
        <v>1477</v>
      </c>
      <c r="O216" s="35" t="s">
        <v>2272</v>
      </c>
      <c r="P216" s="76"/>
      <c r="Q216" s="76"/>
      <c r="R216" s="36"/>
      <c r="S216" s="36"/>
      <c r="T216" s="36">
        <v>0</v>
      </c>
      <c r="U216" s="36">
        <v>0</v>
      </c>
      <c r="V216" s="35" t="s">
        <v>1550</v>
      </c>
      <c r="W216" s="32">
        <v>2016</v>
      </c>
      <c r="X216" s="192" t="s">
        <v>2135</v>
      </c>
    </row>
    <row r="217" spans="1:154" s="144" customFormat="1" ht="76.5" x14ac:dyDescent="0.2">
      <c r="A217" s="120" t="s">
        <v>2144</v>
      </c>
      <c r="B217" s="32" t="s">
        <v>180</v>
      </c>
      <c r="C217" s="107" t="s">
        <v>1274</v>
      </c>
      <c r="D217" s="98" t="s">
        <v>1528</v>
      </c>
      <c r="E217" s="98" t="s">
        <v>1528</v>
      </c>
      <c r="F217" s="98" t="s">
        <v>1529</v>
      </c>
      <c r="G217" s="32" t="s">
        <v>1419</v>
      </c>
      <c r="H217" s="34">
        <v>50</v>
      </c>
      <c r="I217" s="32">
        <v>710000000</v>
      </c>
      <c r="J217" s="32" t="s">
        <v>1187</v>
      </c>
      <c r="K217" s="32" t="s">
        <v>1445</v>
      </c>
      <c r="L217" s="32" t="s">
        <v>1189</v>
      </c>
      <c r="M217" s="76"/>
      <c r="N217" s="32" t="s">
        <v>2145</v>
      </c>
      <c r="O217" s="35" t="s">
        <v>2272</v>
      </c>
      <c r="P217" s="76"/>
      <c r="Q217" s="76"/>
      <c r="R217" s="36"/>
      <c r="S217" s="36"/>
      <c r="T217" s="36">
        <v>0</v>
      </c>
      <c r="U217" s="36">
        <v>0</v>
      </c>
      <c r="V217" s="35" t="s">
        <v>1550</v>
      </c>
      <c r="W217" s="32">
        <v>2016</v>
      </c>
      <c r="X217" s="192" t="s">
        <v>2523</v>
      </c>
    </row>
    <row r="218" spans="1:154" s="144" customFormat="1" ht="89.25" x14ac:dyDescent="0.2">
      <c r="A218" s="120" t="s">
        <v>2572</v>
      </c>
      <c r="B218" s="32" t="s">
        <v>180</v>
      </c>
      <c r="C218" s="107" t="s">
        <v>1274</v>
      </c>
      <c r="D218" s="98" t="s">
        <v>1528</v>
      </c>
      <c r="E218" s="98" t="s">
        <v>1528</v>
      </c>
      <c r="F218" s="98" t="s">
        <v>1529</v>
      </c>
      <c r="G218" s="32" t="s">
        <v>1419</v>
      </c>
      <c r="H218" s="34">
        <v>50</v>
      </c>
      <c r="I218" s="32">
        <v>710000000</v>
      </c>
      <c r="J218" s="32" t="s">
        <v>1187</v>
      </c>
      <c r="K218" s="32" t="s">
        <v>1443</v>
      </c>
      <c r="L218" s="32" t="s">
        <v>1189</v>
      </c>
      <c r="M218" s="76"/>
      <c r="N218" s="32" t="s">
        <v>2145</v>
      </c>
      <c r="O218" s="35" t="s">
        <v>2573</v>
      </c>
      <c r="P218" s="76"/>
      <c r="Q218" s="76"/>
      <c r="R218" s="36"/>
      <c r="S218" s="36"/>
      <c r="T218" s="36">
        <v>168182754.4642857</v>
      </c>
      <c r="U218" s="36">
        <v>188364685</v>
      </c>
      <c r="V218" s="35" t="s">
        <v>1550</v>
      </c>
      <c r="W218" s="32">
        <v>2016</v>
      </c>
      <c r="X218" s="72" t="s">
        <v>2369</v>
      </c>
    </row>
    <row r="219" spans="1:154" s="101" customFormat="1" ht="178.5" x14ac:dyDescent="0.2">
      <c r="A219" s="70" t="s">
        <v>1604</v>
      </c>
      <c r="B219" s="32" t="s">
        <v>180</v>
      </c>
      <c r="C219" s="107" t="s">
        <v>1279</v>
      </c>
      <c r="D219" s="98" t="s">
        <v>1530</v>
      </c>
      <c r="E219" s="98" t="s">
        <v>1531</v>
      </c>
      <c r="F219" s="98" t="s">
        <v>1816</v>
      </c>
      <c r="G219" s="32" t="s">
        <v>1419</v>
      </c>
      <c r="H219" s="34">
        <v>95</v>
      </c>
      <c r="I219" s="32">
        <v>710000000</v>
      </c>
      <c r="J219" s="32" t="s">
        <v>1187</v>
      </c>
      <c r="K219" s="32" t="s">
        <v>1444</v>
      </c>
      <c r="L219" s="32" t="s">
        <v>1189</v>
      </c>
      <c r="M219" s="76"/>
      <c r="N219" s="32" t="s">
        <v>1476</v>
      </c>
      <c r="O219" s="35" t="s">
        <v>2272</v>
      </c>
      <c r="P219" s="76"/>
      <c r="Q219" s="76"/>
      <c r="R219" s="36"/>
      <c r="S219" s="36"/>
      <c r="T219" s="36">
        <v>0</v>
      </c>
      <c r="U219" s="36">
        <v>0</v>
      </c>
      <c r="V219" s="35" t="s">
        <v>1550</v>
      </c>
      <c r="W219" s="32">
        <v>2016</v>
      </c>
      <c r="X219" s="192" t="s">
        <v>2523</v>
      </c>
    </row>
    <row r="220" spans="1:154" s="101" customFormat="1" ht="178.5" x14ac:dyDescent="0.2">
      <c r="A220" s="70" t="s">
        <v>2574</v>
      </c>
      <c r="B220" s="32" t="s">
        <v>180</v>
      </c>
      <c r="C220" s="107" t="s">
        <v>1279</v>
      </c>
      <c r="D220" s="98" t="s">
        <v>1530</v>
      </c>
      <c r="E220" s="98" t="s">
        <v>1531</v>
      </c>
      <c r="F220" s="98" t="s">
        <v>2575</v>
      </c>
      <c r="G220" s="32" t="s">
        <v>1419</v>
      </c>
      <c r="H220" s="34">
        <v>95</v>
      </c>
      <c r="I220" s="32">
        <v>710000000</v>
      </c>
      <c r="J220" s="32" t="s">
        <v>1187</v>
      </c>
      <c r="K220" s="32" t="s">
        <v>1443</v>
      </c>
      <c r="L220" s="32" t="s">
        <v>1189</v>
      </c>
      <c r="M220" s="76"/>
      <c r="N220" s="32" t="s">
        <v>2576</v>
      </c>
      <c r="O220" s="35" t="s">
        <v>2711</v>
      </c>
      <c r="P220" s="76"/>
      <c r="Q220" s="76"/>
      <c r="R220" s="36"/>
      <c r="S220" s="36"/>
      <c r="T220" s="36">
        <v>40267857.142857142</v>
      </c>
      <c r="U220" s="36">
        <v>45100000</v>
      </c>
      <c r="V220" s="35" t="s">
        <v>1550</v>
      </c>
      <c r="W220" s="32">
        <v>2016</v>
      </c>
      <c r="X220" s="72" t="s">
        <v>2373</v>
      </c>
    </row>
    <row r="221" spans="1:154" s="101" customFormat="1" ht="76.5" x14ac:dyDescent="0.2">
      <c r="A221" s="70" t="s">
        <v>1605</v>
      </c>
      <c r="B221" s="32" t="s">
        <v>180</v>
      </c>
      <c r="C221" s="107" t="s">
        <v>1274</v>
      </c>
      <c r="D221" s="98" t="s">
        <v>1528</v>
      </c>
      <c r="E221" s="98" t="s">
        <v>1528</v>
      </c>
      <c r="F221" s="98" t="s">
        <v>1529</v>
      </c>
      <c r="G221" s="32" t="s">
        <v>1419</v>
      </c>
      <c r="H221" s="34">
        <v>50</v>
      </c>
      <c r="I221" s="32">
        <v>710000000</v>
      </c>
      <c r="J221" s="32" t="s">
        <v>1187</v>
      </c>
      <c r="K221" s="32" t="s">
        <v>1431</v>
      </c>
      <c r="L221" s="32" t="s">
        <v>1189</v>
      </c>
      <c r="M221" s="76"/>
      <c r="N221" s="32" t="s">
        <v>1458</v>
      </c>
      <c r="O221" s="35" t="s">
        <v>2272</v>
      </c>
      <c r="P221" s="76"/>
      <c r="Q221" s="76"/>
      <c r="R221" s="36"/>
      <c r="S221" s="36"/>
      <c r="T221" s="36">
        <v>0</v>
      </c>
      <c r="U221" s="36">
        <v>0</v>
      </c>
      <c r="V221" s="35" t="s">
        <v>1550</v>
      </c>
      <c r="W221" s="32">
        <v>2016</v>
      </c>
      <c r="X221" s="192" t="s">
        <v>2523</v>
      </c>
    </row>
    <row r="222" spans="1:154" s="101" customFormat="1" ht="89.25" x14ac:dyDescent="0.2">
      <c r="A222" s="70" t="s">
        <v>2577</v>
      </c>
      <c r="B222" s="32" t="s">
        <v>180</v>
      </c>
      <c r="C222" s="107" t="s">
        <v>1274</v>
      </c>
      <c r="D222" s="98" t="s">
        <v>1528</v>
      </c>
      <c r="E222" s="98" t="s">
        <v>1528</v>
      </c>
      <c r="F222" s="98" t="s">
        <v>2578</v>
      </c>
      <c r="G222" s="32" t="s">
        <v>1419</v>
      </c>
      <c r="H222" s="34">
        <v>50</v>
      </c>
      <c r="I222" s="32">
        <v>710000000</v>
      </c>
      <c r="J222" s="32" t="s">
        <v>1187</v>
      </c>
      <c r="K222" s="32" t="s">
        <v>1428</v>
      </c>
      <c r="L222" s="32" t="s">
        <v>1189</v>
      </c>
      <c r="M222" s="76"/>
      <c r="N222" s="32" t="s">
        <v>1449</v>
      </c>
      <c r="O222" s="35" t="s">
        <v>2272</v>
      </c>
      <c r="P222" s="76"/>
      <c r="Q222" s="76"/>
      <c r="R222" s="36"/>
      <c r="S222" s="36"/>
      <c r="T222" s="36">
        <v>406535714.28571427</v>
      </c>
      <c r="U222" s="36">
        <v>455320000</v>
      </c>
      <c r="V222" s="35" t="s">
        <v>1550</v>
      </c>
      <c r="W222" s="32">
        <v>2016</v>
      </c>
      <c r="X222" s="72" t="s">
        <v>2373</v>
      </c>
    </row>
    <row r="223" spans="1:154" s="101" customFormat="1" ht="178.5" x14ac:dyDescent="0.2">
      <c r="A223" s="70" t="s">
        <v>1606</v>
      </c>
      <c r="B223" s="32" t="s">
        <v>180</v>
      </c>
      <c r="C223" s="107" t="s">
        <v>1279</v>
      </c>
      <c r="D223" s="98" t="s">
        <v>1530</v>
      </c>
      <c r="E223" s="98" t="s">
        <v>1531</v>
      </c>
      <c r="F223" s="98" t="s">
        <v>1532</v>
      </c>
      <c r="G223" s="32" t="s">
        <v>1419</v>
      </c>
      <c r="H223" s="34">
        <v>50</v>
      </c>
      <c r="I223" s="32">
        <v>710000000</v>
      </c>
      <c r="J223" s="32" t="s">
        <v>1187</v>
      </c>
      <c r="K223" s="32" t="s">
        <v>1444</v>
      </c>
      <c r="L223" s="32" t="s">
        <v>1194</v>
      </c>
      <c r="M223" s="76"/>
      <c r="N223" s="32" t="s">
        <v>1476</v>
      </c>
      <c r="O223" s="35" t="s">
        <v>2272</v>
      </c>
      <c r="P223" s="76"/>
      <c r="Q223" s="76"/>
      <c r="R223" s="36"/>
      <c r="S223" s="36"/>
      <c r="T223" s="36">
        <v>0</v>
      </c>
      <c r="U223" s="36">
        <v>0</v>
      </c>
      <c r="V223" s="35" t="s">
        <v>1550</v>
      </c>
      <c r="W223" s="32">
        <v>2016</v>
      </c>
      <c r="X223" s="192" t="s">
        <v>2523</v>
      </c>
    </row>
    <row r="224" spans="1:154" s="101" customFormat="1" ht="178.5" x14ac:dyDescent="0.2">
      <c r="A224" s="70" t="s">
        <v>2579</v>
      </c>
      <c r="B224" s="32" t="s">
        <v>180</v>
      </c>
      <c r="C224" s="107" t="s">
        <v>1279</v>
      </c>
      <c r="D224" s="98" t="s">
        <v>1530</v>
      </c>
      <c r="E224" s="98" t="s">
        <v>1531</v>
      </c>
      <c r="F224" s="98" t="s">
        <v>2580</v>
      </c>
      <c r="G224" s="32" t="s">
        <v>1419</v>
      </c>
      <c r="H224" s="34">
        <v>50</v>
      </c>
      <c r="I224" s="32">
        <v>710000000</v>
      </c>
      <c r="J224" s="32" t="s">
        <v>1187</v>
      </c>
      <c r="K224" s="32" t="s">
        <v>1443</v>
      </c>
      <c r="L224" s="32" t="s">
        <v>1194</v>
      </c>
      <c r="M224" s="76"/>
      <c r="N224" s="32" t="s">
        <v>2581</v>
      </c>
      <c r="O224" s="35" t="s">
        <v>2582</v>
      </c>
      <c r="P224" s="76"/>
      <c r="Q224" s="76"/>
      <c r="R224" s="36"/>
      <c r="S224" s="36"/>
      <c r="T224" s="36">
        <v>8928571.4285714272</v>
      </c>
      <c r="U224" s="36">
        <v>10000000</v>
      </c>
      <c r="V224" s="35" t="s">
        <v>1550</v>
      </c>
      <c r="W224" s="32">
        <v>2016</v>
      </c>
      <c r="X224" s="72" t="s">
        <v>2380</v>
      </c>
    </row>
    <row r="225" spans="1:154" s="101" customFormat="1" ht="76.5" x14ac:dyDescent="0.2">
      <c r="A225" s="70" t="s">
        <v>1607</v>
      </c>
      <c r="B225" s="32" t="s">
        <v>180</v>
      </c>
      <c r="C225" s="107" t="s">
        <v>1274</v>
      </c>
      <c r="D225" s="98" t="s">
        <v>1528</v>
      </c>
      <c r="E225" s="98" t="s">
        <v>1528</v>
      </c>
      <c r="F225" s="98" t="s">
        <v>1533</v>
      </c>
      <c r="G225" s="32" t="s">
        <v>1419</v>
      </c>
      <c r="H225" s="34">
        <v>50</v>
      </c>
      <c r="I225" s="32">
        <v>710000000</v>
      </c>
      <c r="J225" s="32" t="s">
        <v>1187</v>
      </c>
      <c r="K225" s="32" t="s">
        <v>1431</v>
      </c>
      <c r="L225" s="32" t="s">
        <v>1189</v>
      </c>
      <c r="M225" s="76"/>
      <c r="N225" s="32" t="s">
        <v>1458</v>
      </c>
      <c r="O225" s="35" t="s">
        <v>2272</v>
      </c>
      <c r="P225" s="76"/>
      <c r="Q225" s="76"/>
      <c r="R225" s="36"/>
      <c r="S225" s="36"/>
      <c r="T225" s="36">
        <f t="shared" ref="T225:T228" si="2">U225/1.12</f>
        <v>52589285.714285709</v>
      </c>
      <c r="U225" s="36">
        <v>58900000</v>
      </c>
      <c r="V225" s="35" t="s">
        <v>1550</v>
      </c>
      <c r="W225" s="32">
        <v>2016</v>
      </c>
      <c r="X225" s="72"/>
    </row>
    <row r="226" spans="1:154" s="127" customFormat="1" ht="76.5" x14ac:dyDescent="0.25">
      <c r="A226" s="70" t="s">
        <v>1608</v>
      </c>
      <c r="B226" s="32" t="s">
        <v>180</v>
      </c>
      <c r="C226" s="107" t="s">
        <v>1274</v>
      </c>
      <c r="D226" s="98" t="s">
        <v>1528</v>
      </c>
      <c r="E226" s="98" t="s">
        <v>1528</v>
      </c>
      <c r="F226" s="98" t="s">
        <v>1534</v>
      </c>
      <c r="G226" s="32" t="s">
        <v>1419</v>
      </c>
      <c r="H226" s="34">
        <v>50</v>
      </c>
      <c r="I226" s="32">
        <v>710000000</v>
      </c>
      <c r="J226" s="32" t="s">
        <v>1187</v>
      </c>
      <c r="K226" s="32" t="s">
        <v>1431</v>
      </c>
      <c r="L226" s="32" t="s">
        <v>1189</v>
      </c>
      <c r="M226" s="76"/>
      <c r="N226" s="32" t="s">
        <v>1458</v>
      </c>
      <c r="O226" s="35" t="s">
        <v>2272</v>
      </c>
      <c r="P226" s="76"/>
      <c r="Q226" s="76"/>
      <c r="R226" s="36"/>
      <c r="S226" s="36"/>
      <c r="T226" s="36">
        <v>0</v>
      </c>
      <c r="U226" s="36">
        <v>0</v>
      </c>
      <c r="V226" s="35" t="s">
        <v>1550</v>
      </c>
      <c r="W226" s="32">
        <v>2016</v>
      </c>
      <c r="X226" s="192" t="s">
        <v>2523</v>
      </c>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c r="DL226" s="22"/>
      <c r="DM226" s="22"/>
      <c r="DN226" s="22"/>
      <c r="DO226" s="22"/>
      <c r="DP226" s="22"/>
      <c r="DQ226" s="22"/>
      <c r="DR226" s="22"/>
      <c r="DS226" s="22"/>
      <c r="DT226" s="22"/>
      <c r="DU226" s="22"/>
      <c r="DV226" s="22"/>
      <c r="DW226" s="22"/>
      <c r="DX226" s="22"/>
      <c r="DY226" s="22"/>
      <c r="DZ226" s="22"/>
      <c r="EA226" s="22"/>
      <c r="EB226" s="22"/>
      <c r="EC226" s="22"/>
      <c r="ED226" s="22"/>
      <c r="EE226" s="22"/>
      <c r="EF226" s="22"/>
      <c r="EG226" s="22"/>
      <c r="EH226" s="22"/>
      <c r="EI226" s="22"/>
      <c r="EJ226" s="22"/>
      <c r="EK226" s="22"/>
      <c r="EL226" s="22"/>
      <c r="EM226" s="22"/>
      <c r="EN226" s="22"/>
      <c r="EO226" s="22"/>
      <c r="EP226" s="22"/>
      <c r="EQ226" s="22"/>
      <c r="ER226" s="22"/>
      <c r="ES226" s="22"/>
      <c r="ET226" s="22"/>
      <c r="EU226" s="22"/>
      <c r="EV226" s="22"/>
      <c r="EW226" s="22"/>
      <c r="EX226" s="22"/>
    </row>
    <row r="227" spans="1:154" s="127" customFormat="1" ht="89.25" x14ac:dyDescent="0.25">
      <c r="A227" s="70" t="s">
        <v>2583</v>
      </c>
      <c r="B227" s="32" t="s">
        <v>180</v>
      </c>
      <c r="C227" s="107" t="s">
        <v>1274</v>
      </c>
      <c r="D227" s="98" t="s">
        <v>1528</v>
      </c>
      <c r="E227" s="98" t="s">
        <v>1528</v>
      </c>
      <c r="F227" s="98" t="s">
        <v>1534</v>
      </c>
      <c r="G227" s="32" t="s">
        <v>1419</v>
      </c>
      <c r="H227" s="34">
        <v>50</v>
      </c>
      <c r="I227" s="32">
        <v>710000000</v>
      </c>
      <c r="J227" s="32" t="s">
        <v>1187</v>
      </c>
      <c r="K227" s="32" t="s">
        <v>1431</v>
      </c>
      <c r="L227" s="32" t="s">
        <v>1189</v>
      </c>
      <c r="M227" s="76"/>
      <c r="N227" s="32" t="s">
        <v>1458</v>
      </c>
      <c r="O227" s="35" t="s">
        <v>2582</v>
      </c>
      <c r="P227" s="76"/>
      <c r="Q227" s="76"/>
      <c r="R227" s="36"/>
      <c r="S227" s="36"/>
      <c r="T227" s="36">
        <v>549216441.07142854</v>
      </c>
      <c r="U227" s="36">
        <v>615122414</v>
      </c>
      <c r="V227" s="35" t="s">
        <v>1550</v>
      </c>
      <c r="W227" s="32">
        <v>2016</v>
      </c>
      <c r="X227" s="72" t="s">
        <v>2382</v>
      </c>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c r="DK227" s="22"/>
      <c r="DL227" s="22"/>
      <c r="DM227" s="22"/>
      <c r="DN227" s="22"/>
      <c r="DO227" s="22"/>
      <c r="DP227" s="22"/>
      <c r="DQ227" s="22"/>
      <c r="DR227" s="22"/>
      <c r="DS227" s="22"/>
      <c r="DT227" s="22"/>
      <c r="DU227" s="22"/>
      <c r="DV227" s="22"/>
      <c r="DW227" s="22"/>
      <c r="DX227" s="22"/>
      <c r="DY227" s="22"/>
      <c r="DZ227" s="22"/>
      <c r="EA227" s="22"/>
      <c r="EB227" s="22"/>
      <c r="EC227" s="22"/>
      <c r="ED227" s="22"/>
      <c r="EE227" s="22"/>
      <c r="EF227" s="22"/>
      <c r="EG227" s="22"/>
      <c r="EH227" s="22"/>
      <c r="EI227" s="22"/>
      <c r="EJ227" s="22"/>
      <c r="EK227" s="22"/>
      <c r="EL227" s="22"/>
      <c r="EM227" s="22"/>
      <c r="EN227" s="22"/>
      <c r="EO227" s="22"/>
      <c r="EP227" s="22"/>
      <c r="EQ227" s="22"/>
      <c r="ER227" s="22"/>
      <c r="ES227" s="22"/>
      <c r="ET227" s="22"/>
      <c r="EU227" s="22"/>
      <c r="EV227" s="22"/>
      <c r="EW227" s="22"/>
      <c r="EX227" s="22"/>
    </row>
    <row r="228" spans="1:154" s="127" customFormat="1" ht="76.5" x14ac:dyDescent="0.25">
      <c r="A228" s="70" t="s">
        <v>1609</v>
      </c>
      <c r="B228" s="32" t="s">
        <v>180</v>
      </c>
      <c r="C228" s="107" t="s">
        <v>589</v>
      </c>
      <c r="D228" s="98" t="s">
        <v>1519</v>
      </c>
      <c r="E228" s="98" t="s">
        <v>1519</v>
      </c>
      <c r="F228" s="98" t="s">
        <v>1535</v>
      </c>
      <c r="G228" s="32" t="s">
        <v>2222</v>
      </c>
      <c r="H228" s="34">
        <v>50</v>
      </c>
      <c r="I228" s="32">
        <v>710000000</v>
      </c>
      <c r="J228" s="32" t="s">
        <v>1187</v>
      </c>
      <c r="K228" s="76" t="s">
        <v>1442</v>
      </c>
      <c r="L228" s="32" t="s">
        <v>1194</v>
      </c>
      <c r="M228" s="76"/>
      <c r="N228" s="32" t="s">
        <v>1479</v>
      </c>
      <c r="O228" s="35" t="s">
        <v>2272</v>
      </c>
      <c r="P228" s="76"/>
      <c r="Q228" s="76"/>
      <c r="R228" s="36"/>
      <c r="S228" s="36"/>
      <c r="T228" s="36">
        <f t="shared" si="2"/>
        <v>81824107.142857134</v>
      </c>
      <c r="U228" s="48">
        <v>91643000</v>
      </c>
      <c r="V228" s="37"/>
      <c r="W228" s="32">
        <v>2016</v>
      </c>
      <c r="X228" s="7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c r="DL228" s="22"/>
      <c r="DM228" s="22"/>
      <c r="DN228" s="22"/>
      <c r="DO228" s="22"/>
      <c r="DP228" s="22"/>
      <c r="DQ228" s="22"/>
      <c r="DR228" s="22"/>
      <c r="DS228" s="22"/>
      <c r="DT228" s="22"/>
      <c r="DU228" s="22"/>
      <c r="DV228" s="22"/>
      <c r="DW228" s="22"/>
      <c r="DX228" s="22"/>
      <c r="DY228" s="22"/>
      <c r="DZ228" s="22"/>
      <c r="EA228" s="22"/>
      <c r="EB228" s="22"/>
      <c r="EC228" s="22"/>
      <c r="ED228" s="22"/>
      <c r="EE228" s="22"/>
      <c r="EF228" s="22"/>
      <c r="EG228" s="22"/>
      <c r="EH228" s="22"/>
      <c r="EI228" s="22"/>
      <c r="EJ228" s="22"/>
      <c r="EK228" s="22"/>
      <c r="EL228" s="22"/>
      <c r="EM228" s="22"/>
      <c r="EN228" s="22"/>
      <c r="EO228" s="22"/>
      <c r="EP228" s="22"/>
      <c r="EQ228" s="22"/>
      <c r="ER228" s="22"/>
      <c r="ES228" s="22"/>
      <c r="ET228" s="22"/>
      <c r="EU228" s="22"/>
      <c r="EV228" s="22"/>
      <c r="EW228" s="22"/>
      <c r="EX228" s="22"/>
    </row>
    <row r="229" spans="1:154" s="73" customFormat="1" ht="76.5" x14ac:dyDescent="0.25">
      <c r="A229" s="70" t="s">
        <v>1610</v>
      </c>
      <c r="B229" s="32" t="s">
        <v>180</v>
      </c>
      <c r="C229" s="107" t="s">
        <v>589</v>
      </c>
      <c r="D229" s="98" t="s">
        <v>1519</v>
      </c>
      <c r="E229" s="98" t="s">
        <v>1519</v>
      </c>
      <c r="F229" s="98" t="s">
        <v>1536</v>
      </c>
      <c r="G229" s="32" t="s">
        <v>2222</v>
      </c>
      <c r="H229" s="34">
        <v>50</v>
      </c>
      <c r="I229" s="32">
        <v>710000000</v>
      </c>
      <c r="J229" s="32" t="s">
        <v>1187</v>
      </c>
      <c r="K229" s="32" t="s">
        <v>1434</v>
      </c>
      <c r="L229" s="32" t="s">
        <v>1187</v>
      </c>
      <c r="M229" s="76"/>
      <c r="N229" s="32" t="s">
        <v>1451</v>
      </c>
      <c r="O229" s="35" t="s">
        <v>2272</v>
      </c>
      <c r="P229" s="76"/>
      <c r="Q229" s="76"/>
      <c r="R229" s="36"/>
      <c r="S229" s="36"/>
      <c r="T229" s="36">
        <v>0</v>
      </c>
      <c r="U229" s="36">
        <v>0</v>
      </c>
      <c r="V229" s="37"/>
      <c r="W229" s="32">
        <v>2016</v>
      </c>
      <c r="X229" s="192" t="s">
        <v>2523</v>
      </c>
    </row>
    <row r="230" spans="1:154" s="73" customFormat="1" ht="76.5" x14ac:dyDescent="0.25">
      <c r="A230" s="70" t="s">
        <v>2584</v>
      </c>
      <c r="B230" s="32" t="s">
        <v>180</v>
      </c>
      <c r="C230" s="107" t="s">
        <v>589</v>
      </c>
      <c r="D230" s="98" t="s">
        <v>1519</v>
      </c>
      <c r="E230" s="98" t="s">
        <v>1519</v>
      </c>
      <c r="F230" s="98" t="s">
        <v>1536</v>
      </c>
      <c r="G230" s="32" t="s">
        <v>2222</v>
      </c>
      <c r="H230" s="34">
        <v>50</v>
      </c>
      <c r="I230" s="32">
        <v>710000000</v>
      </c>
      <c r="J230" s="32" t="s">
        <v>1187</v>
      </c>
      <c r="K230" s="32" t="s">
        <v>1432</v>
      </c>
      <c r="L230" s="32" t="s">
        <v>1187</v>
      </c>
      <c r="M230" s="76"/>
      <c r="N230" s="32" t="s">
        <v>1460</v>
      </c>
      <c r="O230" s="35" t="s">
        <v>2272</v>
      </c>
      <c r="P230" s="76"/>
      <c r="Q230" s="76"/>
      <c r="R230" s="36"/>
      <c r="S230" s="36"/>
      <c r="T230" s="36">
        <v>318607142.85714281</v>
      </c>
      <c r="U230" s="36">
        <v>356840000</v>
      </c>
      <c r="V230" s="37"/>
      <c r="W230" s="32">
        <v>2016</v>
      </c>
      <c r="X230" s="191" t="s">
        <v>2384</v>
      </c>
    </row>
    <row r="231" spans="1:154" s="73" customFormat="1" ht="76.5" x14ac:dyDescent="0.25">
      <c r="A231" s="70" t="s">
        <v>1611</v>
      </c>
      <c r="B231" s="32" t="s">
        <v>180</v>
      </c>
      <c r="C231" s="107" t="s">
        <v>589</v>
      </c>
      <c r="D231" s="98" t="s">
        <v>1519</v>
      </c>
      <c r="E231" s="98" t="s">
        <v>1519</v>
      </c>
      <c r="F231" s="98" t="s">
        <v>1537</v>
      </c>
      <c r="G231" s="32" t="s">
        <v>2222</v>
      </c>
      <c r="H231" s="34">
        <v>60</v>
      </c>
      <c r="I231" s="32">
        <v>710000000</v>
      </c>
      <c r="J231" s="32" t="s">
        <v>1187</v>
      </c>
      <c r="K231" s="32" t="s">
        <v>1434</v>
      </c>
      <c r="L231" s="32" t="s">
        <v>1194</v>
      </c>
      <c r="M231" s="76"/>
      <c r="N231" s="32" t="s">
        <v>1451</v>
      </c>
      <c r="O231" s="35" t="s">
        <v>2276</v>
      </c>
      <c r="P231" s="76"/>
      <c r="Q231" s="76"/>
      <c r="R231" s="36"/>
      <c r="S231" s="36"/>
      <c r="T231" s="36">
        <v>0</v>
      </c>
      <c r="U231" s="36">
        <v>0</v>
      </c>
      <c r="V231" s="37"/>
      <c r="W231" s="32">
        <v>2016</v>
      </c>
      <c r="X231" s="192" t="s">
        <v>2523</v>
      </c>
    </row>
    <row r="232" spans="1:154" s="73" customFormat="1" ht="76.5" x14ac:dyDescent="0.25">
      <c r="A232" s="70" t="s">
        <v>2585</v>
      </c>
      <c r="B232" s="32" t="s">
        <v>180</v>
      </c>
      <c r="C232" s="107" t="s">
        <v>589</v>
      </c>
      <c r="D232" s="98" t="s">
        <v>1519</v>
      </c>
      <c r="E232" s="98" t="s">
        <v>1519</v>
      </c>
      <c r="F232" s="98" t="s">
        <v>1537</v>
      </c>
      <c r="G232" s="32" t="s">
        <v>2222</v>
      </c>
      <c r="H232" s="34">
        <v>60</v>
      </c>
      <c r="I232" s="32">
        <v>710000000</v>
      </c>
      <c r="J232" s="32" t="s">
        <v>1187</v>
      </c>
      <c r="K232" s="32" t="s">
        <v>1434</v>
      </c>
      <c r="L232" s="32" t="s">
        <v>2803</v>
      </c>
      <c r="M232" s="76"/>
      <c r="N232" s="32" t="s">
        <v>1451</v>
      </c>
      <c r="O232" s="35" t="s">
        <v>2276</v>
      </c>
      <c r="P232" s="76"/>
      <c r="Q232" s="76"/>
      <c r="R232" s="36"/>
      <c r="S232" s="36"/>
      <c r="T232" s="36">
        <v>0</v>
      </c>
      <c r="U232" s="36">
        <v>0</v>
      </c>
      <c r="V232" s="37"/>
      <c r="W232" s="32">
        <v>2016</v>
      </c>
      <c r="X232" s="192" t="s">
        <v>2790</v>
      </c>
    </row>
    <row r="233" spans="1:154" s="73" customFormat="1" ht="76.5" x14ac:dyDescent="0.25">
      <c r="A233" s="70" t="s">
        <v>2804</v>
      </c>
      <c r="B233" s="32" t="s">
        <v>180</v>
      </c>
      <c r="C233" s="107" t="s">
        <v>589</v>
      </c>
      <c r="D233" s="98" t="s">
        <v>1519</v>
      </c>
      <c r="E233" s="98" t="s">
        <v>1519</v>
      </c>
      <c r="F233" s="98" t="s">
        <v>1537</v>
      </c>
      <c r="G233" s="32" t="s">
        <v>2222</v>
      </c>
      <c r="H233" s="34">
        <v>60</v>
      </c>
      <c r="I233" s="32">
        <v>710000000</v>
      </c>
      <c r="J233" s="32" t="s">
        <v>1187</v>
      </c>
      <c r="K233" s="76" t="s">
        <v>1423</v>
      </c>
      <c r="L233" s="32" t="s">
        <v>2803</v>
      </c>
      <c r="M233" s="76"/>
      <c r="N233" s="32" t="s">
        <v>1466</v>
      </c>
      <c r="O233" s="35" t="s">
        <v>2276</v>
      </c>
      <c r="P233" s="76"/>
      <c r="Q233" s="76"/>
      <c r="R233" s="36"/>
      <c r="S233" s="36"/>
      <c r="T233" s="36">
        <v>447964285.71428567</v>
      </c>
      <c r="U233" s="36">
        <v>501720000</v>
      </c>
      <c r="V233" s="37"/>
      <c r="W233" s="32">
        <v>2016</v>
      </c>
      <c r="X233" s="72" t="s">
        <v>2737</v>
      </c>
    </row>
    <row r="234" spans="1:154" s="144" customFormat="1" ht="76.5" x14ac:dyDescent="0.2">
      <c r="A234" s="120" t="s">
        <v>1612</v>
      </c>
      <c r="B234" s="32" t="s">
        <v>180</v>
      </c>
      <c r="C234" s="33" t="s">
        <v>261</v>
      </c>
      <c r="D234" s="98" t="s">
        <v>1817</v>
      </c>
      <c r="E234" s="98" t="s">
        <v>1817</v>
      </c>
      <c r="F234" s="98" t="s">
        <v>1228</v>
      </c>
      <c r="G234" s="32" t="s">
        <v>1419</v>
      </c>
      <c r="H234" s="34">
        <v>60</v>
      </c>
      <c r="I234" s="41">
        <v>710000000</v>
      </c>
      <c r="J234" s="32" t="s">
        <v>1187</v>
      </c>
      <c r="K234" s="90" t="s">
        <v>1447</v>
      </c>
      <c r="L234" s="32" t="s">
        <v>2803</v>
      </c>
      <c r="M234" s="32"/>
      <c r="N234" s="32" t="s">
        <v>1423</v>
      </c>
      <c r="O234" s="35" t="s">
        <v>2277</v>
      </c>
      <c r="P234" s="32"/>
      <c r="Q234" s="32"/>
      <c r="R234" s="36"/>
      <c r="S234" s="36"/>
      <c r="T234" s="36">
        <v>0</v>
      </c>
      <c r="U234" s="36">
        <v>0</v>
      </c>
      <c r="V234" s="35"/>
      <c r="W234" s="37">
        <v>2016</v>
      </c>
      <c r="X234" s="72" t="s">
        <v>3050</v>
      </c>
    </row>
    <row r="235" spans="1:154" s="144" customFormat="1" ht="76.5" x14ac:dyDescent="0.2">
      <c r="A235" s="120" t="s">
        <v>3058</v>
      </c>
      <c r="B235" s="32" t="s">
        <v>180</v>
      </c>
      <c r="C235" s="33" t="s">
        <v>261</v>
      </c>
      <c r="D235" s="98" t="s">
        <v>1817</v>
      </c>
      <c r="E235" s="98" t="s">
        <v>1817</v>
      </c>
      <c r="F235" s="98" t="s">
        <v>3059</v>
      </c>
      <c r="G235" s="32" t="s">
        <v>2223</v>
      </c>
      <c r="H235" s="34">
        <v>60</v>
      </c>
      <c r="I235" s="41">
        <v>710000000</v>
      </c>
      <c r="J235" s="32" t="s">
        <v>1187</v>
      </c>
      <c r="K235" s="90" t="s">
        <v>1439</v>
      </c>
      <c r="L235" s="32" t="s">
        <v>2803</v>
      </c>
      <c r="M235" s="32"/>
      <c r="N235" s="32" t="s">
        <v>1438</v>
      </c>
      <c r="O235" s="35" t="s">
        <v>2277</v>
      </c>
      <c r="P235" s="32"/>
      <c r="Q235" s="32"/>
      <c r="R235" s="36"/>
      <c r="S235" s="36"/>
      <c r="T235" s="36">
        <v>88839.28571428571</v>
      </c>
      <c r="U235" s="36">
        <v>99500</v>
      </c>
      <c r="V235" s="35"/>
      <c r="W235" s="37">
        <v>2016</v>
      </c>
      <c r="X235" s="72" t="s">
        <v>2883</v>
      </c>
    </row>
    <row r="236" spans="1:154" s="73" customFormat="1" ht="76.5" x14ac:dyDescent="0.25">
      <c r="A236" s="120" t="s">
        <v>1613</v>
      </c>
      <c r="B236" s="32" t="s">
        <v>180</v>
      </c>
      <c r="C236" s="33" t="s">
        <v>589</v>
      </c>
      <c r="D236" s="98" t="s">
        <v>1519</v>
      </c>
      <c r="E236" s="98" t="s">
        <v>1818</v>
      </c>
      <c r="F236" s="98" t="s">
        <v>1229</v>
      </c>
      <c r="G236" s="32" t="s">
        <v>1419</v>
      </c>
      <c r="H236" s="34">
        <v>60</v>
      </c>
      <c r="I236" s="32">
        <v>710000000</v>
      </c>
      <c r="J236" s="32" t="s">
        <v>1187</v>
      </c>
      <c r="K236" s="90" t="s">
        <v>1447</v>
      </c>
      <c r="L236" s="32" t="s">
        <v>1194</v>
      </c>
      <c r="M236" s="32"/>
      <c r="N236" s="32" t="s">
        <v>1470</v>
      </c>
      <c r="O236" s="35" t="s">
        <v>2277</v>
      </c>
      <c r="P236" s="32"/>
      <c r="Q236" s="32"/>
      <c r="R236" s="36"/>
      <c r="S236" s="36"/>
      <c r="T236" s="36">
        <v>0</v>
      </c>
      <c r="U236" s="36">
        <v>0</v>
      </c>
      <c r="V236" s="35"/>
      <c r="W236" s="37">
        <v>2016</v>
      </c>
      <c r="X236" s="192" t="s">
        <v>2790</v>
      </c>
    </row>
    <row r="237" spans="1:154" s="101" customFormat="1" ht="76.5" x14ac:dyDescent="0.2">
      <c r="A237" s="120" t="s">
        <v>2805</v>
      </c>
      <c r="B237" s="32" t="s">
        <v>180</v>
      </c>
      <c r="C237" s="33" t="s">
        <v>589</v>
      </c>
      <c r="D237" s="98" t="s">
        <v>1519</v>
      </c>
      <c r="E237" s="98" t="s">
        <v>1818</v>
      </c>
      <c r="F237" s="98" t="s">
        <v>1229</v>
      </c>
      <c r="G237" s="32" t="s">
        <v>2222</v>
      </c>
      <c r="H237" s="34">
        <v>60</v>
      </c>
      <c r="I237" s="41">
        <v>710000000</v>
      </c>
      <c r="J237" s="32" t="s">
        <v>1187</v>
      </c>
      <c r="K237" s="90" t="s">
        <v>1436</v>
      </c>
      <c r="L237" s="32" t="s">
        <v>2803</v>
      </c>
      <c r="M237" s="32"/>
      <c r="N237" s="32" t="s">
        <v>1464</v>
      </c>
      <c r="O237" s="35" t="s">
        <v>2277</v>
      </c>
      <c r="P237" s="32"/>
      <c r="Q237" s="32"/>
      <c r="R237" s="36"/>
      <c r="S237" s="36"/>
      <c r="T237" s="36">
        <f>U237/1.12</f>
        <v>0</v>
      </c>
      <c r="U237" s="36">
        <v>0</v>
      </c>
      <c r="V237" s="35"/>
      <c r="W237" s="37">
        <v>2016</v>
      </c>
      <c r="X237" s="72" t="s">
        <v>3060</v>
      </c>
    </row>
    <row r="238" spans="1:154" s="101" customFormat="1" ht="102" x14ac:dyDescent="0.2">
      <c r="A238" s="120" t="s">
        <v>1614</v>
      </c>
      <c r="B238" s="32" t="s">
        <v>180</v>
      </c>
      <c r="C238" s="98" t="s">
        <v>941</v>
      </c>
      <c r="D238" s="98" t="s">
        <v>1819</v>
      </c>
      <c r="E238" s="98" t="s">
        <v>1819</v>
      </c>
      <c r="F238" s="33" t="s">
        <v>939</v>
      </c>
      <c r="G238" s="32" t="s">
        <v>1419</v>
      </c>
      <c r="H238" s="34">
        <v>100</v>
      </c>
      <c r="I238" s="41">
        <v>710000000</v>
      </c>
      <c r="J238" s="32" t="s">
        <v>1187</v>
      </c>
      <c r="K238" s="90" t="s">
        <v>1447</v>
      </c>
      <c r="L238" s="32" t="s">
        <v>1187</v>
      </c>
      <c r="M238" s="32"/>
      <c r="N238" s="32" t="s">
        <v>1471</v>
      </c>
      <c r="O238" s="35" t="s">
        <v>2278</v>
      </c>
      <c r="P238" s="32"/>
      <c r="Q238" s="32"/>
      <c r="R238" s="36"/>
      <c r="S238" s="36"/>
      <c r="T238" s="36">
        <v>0</v>
      </c>
      <c r="U238" s="36">
        <v>0</v>
      </c>
      <c r="V238" s="32"/>
      <c r="W238" s="37">
        <v>2016</v>
      </c>
      <c r="X238" s="72" t="s">
        <v>3050</v>
      </c>
    </row>
    <row r="239" spans="1:154" s="101" customFormat="1" ht="102" x14ac:dyDescent="0.2">
      <c r="A239" s="120" t="s">
        <v>3061</v>
      </c>
      <c r="B239" s="32" t="s">
        <v>180</v>
      </c>
      <c r="C239" s="98" t="s">
        <v>941</v>
      </c>
      <c r="D239" s="98" t="s">
        <v>1819</v>
      </c>
      <c r="E239" s="98" t="s">
        <v>1819</v>
      </c>
      <c r="F239" s="33" t="s">
        <v>939</v>
      </c>
      <c r="G239" s="32" t="s">
        <v>2222</v>
      </c>
      <c r="H239" s="34">
        <v>100</v>
      </c>
      <c r="I239" s="41">
        <v>710000000</v>
      </c>
      <c r="J239" s="32" t="s">
        <v>1187</v>
      </c>
      <c r="K239" s="90" t="s">
        <v>1423</v>
      </c>
      <c r="L239" s="32" t="s">
        <v>1187</v>
      </c>
      <c r="M239" s="32"/>
      <c r="N239" s="32" t="s">
        <v>1466</v>
      </c>
      <c r="O239" s="35" t="s">
        <v>2278</v>
      </c>
      <c r="P239" s="32"/>
      <c r="Q239" s="32"/>
      <c r="R239" s="36"/>
      <c r="S239" s="36"/>
      <c r="T239" s="36">
        <v>13297999.999999998</v>
      </c>
      <c r="U239" s="36">
        <v>14893760</v>
      </c>
      <c r="V239" s="32"/>
      <c r="W239" s="37">
        <v>2016</v>
      </c>
      <c r="X239" s="72" t="s">
        <v>2887</v>
      </c>
    </row>
    <row r="240" spans="1:154" s="73" customFormat="1" ht="102" x14ac:dyDescent="0.2">
      <c r="A240" s="120" t="s">
        <v>1615</v>
      </c>
      <c r="B240" s="32" t="s">
        <v>180</v>
      </c>
      <c r="C240" s="98" t="s">
        <v>941</v>
      </c>
      <c r="D240" s="98" t="s">
        <v>1819</v>
      </c>
      <c r="E240" s="98" t="s">
        <v>1819</v>
      </c>
      <c r="F240" s="33" t="s">
        <v>1820</v>
      </c>
      <c r="G240" s="32" t="s">
        <v>1419</v>
      </c>
      <c r="H240" s="34">
        <v>100</v>
      </c>
      <c r="I240" s="32">
        <v>710000000</v>
      </c>
      <c r="J240" s="32" t="s">
        <v>1187</v>
      </c>
      <c r="K240" s="32" t="s">
        <v>1445</v>
      </c>
      <c r="L240" s="32" t="s">
        <v>1187</v>
      </c>
      <c r="M240" s="32"/>
      <c r="N240" s="32" t="s">
        <v>1475</v>
      </c>
      <c r="O240" s="35" t="s">
        <v>2279</v>
      </c>
      <c r="P240" s="32"/>
      <c r="Q240" s="32"/>
      <c r="R240" s="36"/>
      <c r="S240" s="36"/>
      <c r="T240" s="36">
        <v>5318999.9999999991</v>
      </c>
      <c r="U240" s="36">
        <v>5957280</v>
      </c>
      <c r="V240" s="35" t="s">
        <v>1550</v>
      </c>
      <c r="W240" s="37">
        <v>2016</v>
      </c>
      <c r="X240" s="194"/>
    </row>
    <row r="241" spans="1:103" s="7" customFormat="1" ht="102" x14ac:dyDescent="0.2">
      <c r="A241" s="120" t="s">
        <v>1616</v>
      </c>
      <c r="B241" s="32" t="s">
        <v>180</v>
      </c>
      <c r="C241" s="98" t="s">
        <v>941</v>
      </c>
      <c r="D241" s="98" t="s">
        <v>1821</v>
      </c>
      <c r="E241" s="98" t="s">
        <v>1819</v>
      </c>
      <c r="F241" s="33" t="s">
        <v>1822</v>
      </c>
      <c r="G241" s="32" t="s">
        <v>1419</v>
      </c>
      <c r="H241" s="34">
        <v>100</v>
      </c>
      <c r="I241" s="32">
        <v>710000000</v>
      </c>
      <c r="J241" s="32" t="s">
        <v>1187</v>
      </c>
      <c r="K241" s="32" t="s">
        <v>1445</v>
      </c>
      <c r="L241" s="32" t="s">
        <v>1187</v>
      </c>
      <c r="M241" s="32"/>
      <c r="N241" s="32" t="s">
        <v>1475</v>
      </c>
      <c r="O241" s="35" t="s">
        <v>2279</v>
      </c>
      <c r="P241" s="32"/>
      <c r="Q241" s="32"/>
      <c r="R241" s="36"/>
      <c r="S241" s="36"/>
      <c r="T241" s="36">
        <v>24600999.999999996</v>
      </c>
      <c r="U241" s="36">
        <v>27553120</v>
      </c>
      <c r="V241" s="35" t="s">
        <v>1550</v>
      </c>
      <c r="W241" s="37">
        <v>2016</v>
      </c>
      <c r="X241" s="194"/>
      <c r="Y241" s="80"/>
      <c r="Z241" s="86"/>
      <c r="AA241" s="73"/>
      <c r="AB241" s="73"/>
      <c r="AC241" s="80"/>
      <c r="AD241" s="22"/>
      <c r="AE241" s="73"/>
      <c r="AF241" s="80"/>
      <c r="AG241" s="81"/>
      <c r="AH241" s="81"/>
      <c r="AI241" s="81"/>
      <c r="AJ241" s="80"/>
      <c r="AK241" s="82"/>
      <c r="AL241" s="73"/>
      <c r="AM241" s="73"/>
      <c r="AN241" s="73"/>
      <c r="AO241" s="80"/>
      <c r="AP241" s="73"/>
      <c r="AQ241" s="73"/>
      <c r="AR241" s="83"/>
      <c r="AS241" s="80"/>
      <c r="AT241" s="80"/>
      <c r="AU241" s="84"/>
      <c r="AV241" s="84"/>
      <c r="AW241" s="85"/>
      <c r="AX241" s="85"/>
      <c r="AY241" s="80"/>
      <c r="AZ241" s="86"/>
      <c r="BA241" s="73"/>
      <c r="BB241" s="73"/>
      <c r="BC241" s="80"/>
      <c r="BD241" s="22"/>
      <c r="BE241" s="73"/>
      <c r="BF241" s="80"/>
      <c r="BG241" s="81"/>
      <c r="BH241" s="81"/>
      <c r="BI241" s="81"/>
      <c r="BJ241" s="80"/>
      <c r="BK241" s="82"/>
      <c r="BL241" s="73"/>
      <c r="BM241" s="73"/>
      <c r="BN241" s="73"/>
      <c r="BO241" s="80"/>
      <c r="BP241" s="73"/>
      <c r="BQ241" s="73"/>
      <c r="BR241" s="83"/>
      <c r="BS241" s="80"/>
      <c r="BT241" s="80"/>
      <c r="BU241" s="84"/>
      <c r="BV241" s="84"/>
      <c r="BW241" s="85"/>
      <c r="BX241" s="85"/>
      <c r="BY241" s="80"/>
      <c r="BZ241" s="86"/>
      <c r="CA241" s="73"/>
      <c r="CB241" s="73"/>
      <c r="CC241" s="80"/>
      <c r="CD241" s="22"/>
      <c r="CE241" s="73"/>
      <c r="CF241" s="80"/>
      <c r="CG241" s="81"/>
      <c r="CH241" s="81"/>
      <c r="CI241" s="81"/>
      <c r="CJ241" s="80"/>
      <c r="CK241" s="82"/>
      <c r="CL241" s="73"/>
      <c r="CM241" s="73"/>
      <c r="CN241" s="73"/>
      <c r="CO241" s="80"/>
      <c r="CP241" s="73"/>
      <c r="CQ241" s="73"/>
      <c r="CR241" s="83"/>
      <c r="CS241" s="80"/>
      <c r="CT241" s="80"/>
      <c r="CU241" s="84"/>
      <c r="CV241" s="84"/>
      <c r="CW241" s="85"/>
      <c r="CX241" s="85"/>
      <c r="CY241" s="80"/>
    </row>
    <row r="242" spans="1:103" s="144" customFormat="1" ht="102" x14ac:dyDescent="0.2">
      <c r="A242" s="120" t="s">
        <v>1617</v>
      </c>
      <c r="B242" s="32" t="s">
        <v>180</v>
      </c>
      <c r="C242" s="98" t="s">
        <v>941</v>
      </c>
      <c r="D242" s="98" t="s">
        <v>1819</v>
      </c>
      <c r="E242" s="98" t="s">
        <v>1819</v>
      </c>
      <c r="F242" s="33" t="s">
        <v>940</v>
      </c>
      <c r="G242" s="32" t="s">
        <v>1419</v>
      </c>
      <c r="H242" s="34">
        <v>100</v>
      </c>
      <c r="I242" s="32">
        <v>710000000</v>
      </c>
      <c r="J242" s="32" t="s">
        <v>1187</v>
      </c>
      <c r="K242" s="32" t="s">
        <v>1445</v>
      </c>
      <c r="L242" s="32" t="s">
        <v>1187</v>
      </c>
      <c r="M242" s="32"/>
      <c r="N242" s="32" t="s">
        <v>1475</v>
      </c>
      <c r="O242" s="35" t="s">
        <v>2586</v>
      </c>
      <c r="P242" s="32"/>
      <c r="Q242" s="32"/>
      <c r="R242" s="36"/>
      <c r="S242" s="36"/>
      <c r="T242" s="36">
        <v>0</v>
      </c>
      <c r="U242" s="36">
        <v>0</v>
      </c>
      <c r="V242" s="35" t="s">
        <v>1550</v>
      </c>
      <c r="W242" s="37">
        <v>2016</v>
      </c>
      <c r="X242" s="142" t="s">
        <v>2523</v>
      </c>
    </row>
    <row r="243" spans="1:103" s="144" customFormat="1" ht="102" x14ac:dyDescent="0.2">
      <c r="A243" s="120" t="s">
        <v>2587</v>
      </c>
      <c r="B243" s="32" t="s">
        <v>180</v>
      </c>
      <c r="C243" s="98" t="s">
        <v>941</v>
      </c>
      <c r="D243" s="98" t="s">
        <v>1819</v>
      </c>
      <c r="E243" s="98" t="s">
        <v>1819</v>
      </c>
      <c r="F243" s="33" t="s">
        <v>2707</v>
      </c>
      <c r="G243" s="32" t="s">
        <v>1419</v>
      </c>
      <c r="H243" s="34">
        <v>100</v>
      </c>
      <c r="I243" s="32">
        <v>710000000</v>
      </c>
      <c r="J243" s="32" t="s">
        <v>1187</v>
      </c>
      <c r="K243" s="32" t="s">
        <v>1445</v>
      </c>
      <c r="L243" s="32" t="s">
        <v>1187</v>
      </c>
      <c r="M243" s="32"/>
      <c r="N243" s="32" t="s">
        <v>1475</v>
      </c>
      <c r="O243" s="35" t="s">
        <v>2586</v>
      </c>
      <c r="P243" s="32"/>
      <c r="Q243" s="32"/>
      <c r="R243" s="36"/>
      <c r="S243" s="36"/>
      <c r="T243" s="36">
        <v>13297999.999999998</v>
      </c>
      <c r="U243" s="36">
        <v>14893760</v>
      </c>
      <c r="V243" s="35" t="s">
        <v>1550</v>
      </c>
      <c r="W243" s="37">
        <v>2016</v>
      </c>
      <c r="X243" s="142" t="s">
        <v>2388</v>
      </c>
    </row>
    <row r="244" spans="1:103" s="7" customFormat="1" ht="69" customHeight="1" x14ac:dyDescent="0.2">
      <c r="A244" s="120" t="s">
        <v>1618</v>
      </c>
      <c r="B244" s="32" t="s">
        <v>180</v>
      </c>
      <c r="C244" s="91" t="s">
        <v>103</v>
      </c>
      <c r="D244" s="98" t="s">
        <v>1819</v>
      </c>
      <c r="E244" s="98" t="s">
        <v>1819</v>
      </c>
      <c r="F244" s="106" t="s">
        <v>1823</v>
      </c>
      <c r="G244" s="32" t="s">
        <v>1419</v>
      </c>
      <c r="H244" s="34">
        <v>100</v>
      </c>
      <c r="I244" s="32">
        <v>710000000</v>
      </c>
      <c r="J244" s="32" t="s">
        <v>1187</v>
      </c>
      <c r="K244" s="32" t="s">
        <v>1430</v>
      </c>
      <c r="L244" s="32" t="s">
        <v>1194</v>
      </c>
      <c r="M244" s="32"/>
      <c r="N244" s="32" t="s">
        <v>1461</v>
      </c>
      <c r="O244" s="35" t="s">
        <v>2278</v>
      </c>
      <c r="P244" s="75"/>
      <c r="Q244" s="75"/>
      <c r="R244" s="47"/>
      <c r="S244" s="47"/>
      <c r="T244" s="36">
        <v>6250000</v>
      </c>
      <c r="U244" s="36">
        <v>7000000</v>
      </c>
      <c r="V244" s="35" t="s">
        <v>1550</v>
      </c>
      <c r="W244" s="44">
        <v>2016</v>
      </c>
      <c r="X244" s="194"/>
      <c r="Y244" s="80"/>
      <c r="Z244" s="86"/>
      <c r="AA244" s="73"/>
      <c r="AB244" s="73"/>
      <c r="AC244" s="80"/>
      <c r="AD244" s="22"/>
      <c r="AE244" s="73"/>
      <c r="AF244" s="80"/>
      <c r="AG244" s="81"/>
      <c r="AH244" s="81"/>
      <c r="AI244" s="81"/>
      <c r="AJ244" s="80"/>
      <c r="AK244" s="82"/>
      <c r="AL244" s="73"/>
      <c r="AM244" s="73"/>
      <c r="AN244" s="73"/>
      <c r="AO244" s="80"/>
      <c r="AP244" s="73"/>
      <c r="AQ244" s="73"/>
      <c r="AR244" s="83"/>
      <c r="AS244" s="80"/>
      <c r="AT244" s="80"/>
      <c r="AU244" s="84"/>
      <c r="AV244" s="84"/>
      <c r="AW244" s="85"/>
      <c r="AX244" s="85"/>
      <c r="AY244" s="80"/>
      <c r="AZ244" s="86"/>
      <c r="BA244" s="73"/>
      <c r="BB244" s="73"/>
      <c r="BC244" s="80"/>
      <c r="BD244" s="22"/>
      <c r="BE244" s="73"/>
      <c r="BF244" s="80"/>
      <c r="BG244" s="81"/>
      <c r="BH244" s="81"/>
      <c r="BI244" s="81"/>
      <c r="BJ244" s="80"/>
      <c r="BK244" s="82"/>
      <c r="BL244" s="73"/>
      <c r="BM244" s="73"/>
      <c r="BN244" s="73"/>
      <c r="BO244" s="80"/>
      <c r="BP244" s="73"/>
      <c r="BQ244" s="73"/>
      <c r="BR244" s="83"/>
      <c r="BS244" s="80"/>
      <c r="BT244" s="80"/>
      <c r="BU244" s="84"/>
      <c r="BV244" s="84"/>
      <c r="BW244" s="85"/>
      <c r="BX244" s="85"/>
      <c r="BY244" s="80"/>
      <c r="BZ244" s="86"/>
      <c r="CA244" s="73"/>
      <c r="CB244" s="73"/>
      <c r="CC244" s="80"/>
      <c r="CD244" s="22"/>
      <c r="CE244" s="73"/>
      <c r="CF244" s="80"/>
      <c r="CG244" s="81"/>
      <c r="CH244" s="81"/>
      <c r="CI244" s="81"/>
      <c r="CJ244" s="80"/>
      <c r="CK244" s="82"/>
      <c r="CL244" s="73"/>
      <c r="CM244" s="73"/>
      <c r="CN244" s="73"/>
      <c r="CO244" s="80"/>
      <c r="CP244" s="73"/>
      <c r="CQ244" s="73"/>
      <c r="CR244" s="83"/>
      <c r="CS244" s="80"/>
      <c r="CT244" s="80"/>
      <c r="CU244" s="84"/>
      <c r="CV244" s="84"/>
      <c r="CW244" s="85"/>
      <c r="CX244" s="85"/>
      <c r="CY244" s="80"/>
    </row>
    <row r="245" spans="1:103" s="7" customFormat="1" ht="61.5" customHeight="1" x14ac:dyDescent="0.2">
      <c r="A245" s="120" t="s">
        <v>1619</v>
      </c>
      <c r="B245" s="32" t="s">
        <v>180</v>
      </c>
      <c r="C245" s="91" t="s">
        <v>103</v>
      </c>
      <c r="D245" s="106" t="s">
        <v>1110</v>
      </c>
      <c r="E245" s="106" t="s">
        <v>1110</v>
      </c>
      <c r="F245" s="106" t="s">
        <v>1824</v>
      </c>
      <c r="G245" s="32" t="s">
        <v>1419</v>
      </c>
      <c r="H245" s="34">
        <v>100</v>
      </c>
      <c r="I245" s="32">
        <v>710000000</v>
      </c>
      <c r="J245" s="32" t="s">
        <v>1187</v>
      </c>
      <c r="K245" s="32" t="s">
        <v>1430</v>
      </c>
      <c r="L245" s="32" t="s">
        <v>1194</v>
      </c>
      <c r="M245" s="32"/>
      <c r="N245" s="32" t="s">
        <v>1461</v>
      </c>
      <c r="O245" s="35" t="s">
        <v>2278</v>
      </c>
      <c r="P245" s="75"/>
      <c r="Q245" s="75"/>
      <c r="R245" s="47"/>
      <c r="S245" s="47"/>
      <c r="T245" s="36">
        <v>3571428.5714285709</v>
      </c>
      <c r="U245" s="36">
        <v>4000000</v>
      </c>
      <c r="V245" s="35" t="s">
        <v>1550</v>
      </c>
      <c r="W245" s="44">
        <v>2016</v>
      </c>
      <c r="X245" s="194"/>
      <c r="Y245" s="80"/>
      <c r="Z245" s="86"/>
      <c r="AA245" s="73"/>
      <c r="AB245" s="73"/>
      <c r="AC245" s="80"/>
      <c r="AD245" s="22"/>
      <c r="AE245" s="73"/>
      <c r="AF245" s="80"/>
      <c r="AG245" s="81"/>
      <c r="AH245" s="81"/>
      <c r="AI245" s="81"/>
      <c r="AJ245" s="80"/>
      <c r="AK245" s="82"/>
      <c r="AL245" s="73"/>
      <c r="AM245" s="73"/>
      <c r="AN245" s="73"/>
      <c r="AO245" s="80"/>
      <c r="AP245" s="73"/>
      <c r="AQ245" s="73"/>
      <c r="AR245" s="83"/>
      <c r="AS245" s="80"/>
      <c r="AT245" s="80"/>
      <c r="AU245" s="84"/>
      <c r="AV245" s="84"/>
      <c r="AW245" s="85"/>
      <c r="AX245" s="85"/>
      <c r="AY245" s="80"/>
      <c r="AZ245" s="86"/>
      <c r="BA245" s="73"/>
      <c r="BB245" s="73"/>
      <c r="BC245" s="80"/>
      <c r="BD245" s="22"/>
      <c r="BE245" s="73"/>
      <c r="BF245" s="80"/>
      <c r="BG245" s="81"/>
      <c r="BH245" s="81"/>
      <c r="BI245" s="81"/>
      <c r="BJ245" s="80"/>
      <c r="BK245" s="82"/>
      <c r="BL245" s="73"/>
      <c r="BM245" s="73"/>
      <c r="BN245" s="73"/>
      <c r="BO245" s="80"/>
      <c r="BP245" s="73"/>
      <c r="BQ245" s="73"/>
      <c r="BR245" s="83"/>
      <c r="BS245" s="80"/>
      <c r="BT245" s="80"/>
      <c r="BU245" s="84"/>
      <c r="BV245" s="84"/>
      <c r="BW245" s="85"/>
      <c r="BX245" s="85"/>
      <c r="BY245" s="80"/>
      <c r="BZ245" s="86"/>
      <c r="CA245" s="73"/>
      <c r="CB245" s="73"/>
      <c r="CC245" s="80"/>
      <c r="CD245" s="22"/>
      <c r="CE245" s="73"/>
      <c r="CF245" s="80"/>
      <c r="CG245" s="81"/>
      <c r="CH245" s="81"/>
      <c r="CI245" s="81"/>
      <c r="CJ245" s="80"/>
      <c r="CK245" s="82"/>
      <c r="CL245" s="73"/>
      <c r="CM245" s="73"/>
      <c r="CN245" s="73"/>
      <c r="CO245" s="80"/>
      <c r="CP245" s="73"/>
      <c r="CQ245" s="73"/>
      <c r="CR245" s="83"/>
      <c r="CS245" s="80"/>
      <c r="CT245" s="80"/>
      <c r="CU245" s="84"/>
      <c r="CV245" s="84"/>
      <c r="CW245" s="85"/>
      <c r="CX245" s="85"/>
      <c r="CY245" s="80"/>
    </row>
    <row r="246" spans="1:103" s="31" customFormat="1" ht="63.75" x14ac:dyDescent="0.2">
      <c r="A246" s="120" t="s">
        <v>2020</v>
      </c>
      <c r="B246" s="32" t="s">
        <v>180</v>
      </c>
      <c r="C246" s="91" t="s">
        <v>251</v>
      </c>
      <c r="D246" s="96" t="s">
        <v>1806</v>
      </c>
      <c r="E246" s="96" t="s">
        <v>1806</v>
      </c>
      <c r="F246" s="96" t="s">
        <v>2022</v>
      </c>
      <c r="G246" s="32" t="s">
        <v>1419</v>
      </c>
      <c r="H246" s="34">
        <v>100</v>
      </c>
      <c r="I246" s="32">
        <v>710000000</v>
      </c>
      <c r="J246" s="32" t="s">
        <v>1187</v>
      </c>
      <c r="K246" s="32" t="s">
        <v>1445</v>
      </c>
      <c r="L246" s="32" t="s">
        <v>1187</v>
      </c>
      <c r="M246" s="32"/>
      <c r="N246" s="32" t="s">
        <v>2025</v>
      </c>
      <c r="O246" s="35" t="s">
        <v>2273</v>
      </c>
      <c r="P246" s="75"/>
      <c r="Q246" s="75"/>
      <c r="R246" s="47"/>
      <c r="S246" s="47"/>
      <c r="T246" s="36">
        <v>0</v>
      </c>
      <c r="U246" s="36">
        <v>0</v>
      </c>
      <c r="V246" s="35"/>
      <c r="W246" s="44">
        <v>2016</v>
      </c>
      <c r="X246" s="192" t="s">
        <v>2790</v>
      </c>
    </row>
    <row r="247" spans="1:103" s="31" customFormat="1" ht="76.5" x14ac:dyDescent="0.2">
      <c r="A247" s="120" t="s">
        <v>2806</v>
      </c>
      <c r="B247" s="32" t="s">
        <v>180</v>
      </c>
      <c r="C247" s="91" t="s">
        <v>251</v>
      </c>
      <c r="D247" s="96" t="s">
        <v>1806</v>
      </c>
      <c r="E247" s="96" t="s">
        <v>1806</v>
      </c>
      <c r="F247" s="96" t="s">
        <v>2807</v>
      </c>
      <c r="G247" s="32" t="s">
        <v>1419</v>
      </c>
      <c r="H247" s="34">
        <v>100</v>
      </c>
      <c r="I247" s="32">
        <v>710000000</v>
      </c>
      <c r="J247" s="32" t="s">
        <v>1187</v>
      </c>
      <c r="K247" s="32" t="s">
        <v>1436</v>
      </c>
      <c r="L247" s="32" t="s">
        <v>1187</v>
      </c>
      <c r="M247" s="32"/>
      <c r="N247" s="32" t="s">
        <v>1464</v>
      </c>
      <c r="O247" s="35" t="s">
        <v>2273</v>
      </c>
      <c r="P247" s="75"/>
      <c r="Q247" s="75"/>
      <c r="R247" s="47"/>
      <c r="S247" s="47"/>
      <c r="T247" s="36">
        <v>6000000</v>
      </c>
      <c r="U247" s="36">
        <v>6720000.0000000009</v>
      </c>
      <c r="V247" s="35"/>
      <c r="W247" s="44">
        <v>2016</v>
      </c>
      <c r="X247" s="72" t="s">
        <v>2746</v>
      </c>
    </row>
    <row r="248" spans="1:103" s="31" customFormat="1" ht="63.75" x14ac:dyDescent="0.2">
      <c r="A248" s="120" t="s">
        <v>2021</v>
      </c>
      <c r="B248" s="32" t="s">
        <v>180</v>
      </c>
      <c r="C248" s="91" t="s">
        <v>251</v>
      </c>
      <c r="D248" s="96" t="s">
        <v>1806</v>
      </c>
      <c r="E248" s="96" t="s">
        <v>1806</v>
      </c>
      <c r="F248" s="96" t="s">
        <v>2023</v>
      </c>
      <c r="G248" s="32" t="s">
        <v>1419</v>
      </c>
      <c r="H248" s="34">
        <v>100</v>
      </c>
      <c r="I248" s="32">
        <v>710000000</v>
      </c>
      <c r="J248" s="32" t="s">
        <v>1187</v>
      </c>
      <c r="K248" s="32" t="s">
        <v>1445</v>
      </c>
      <c r="L248" s="32" t="s">
        <v>1187</v>
      </c>
      <c r="M248" s="32"/>
      <c r="N248" s="32" t="s">
        <v>2025</v>
      </c>
      <c r="O248" s="35" t="s">
        <v>2273</v>
      </c>
      <c r="P248" s="75"/>
      <c r="Q248" s="75"/>
      <c r="R248" s="47"/>
      <c r="S248" s="47"/>
      <c r="T248" s="36">
        <v>0</v>
      </c>
      <c r="U248" s="36">
        <v>0</v>
      </c>
      <c r="V248" s="35"/>
      <c r="W248" s="44">
        <v>2016</v>
      </c>
      <c r="X248" s="192" t="s">
        <v>2790</v>
      </c>
    </row>
    <row r="249" spans="1:103" s="31" customFormat="1" ht="51" x14ac:dyDescent="0.2">
      <c r="A249" s="120" t="s">
        <v>2808</v>
      </c>
      <c r="B249" s="32" t="s">
        <v>180</v>
      </c>
      <c r="C249" s="91" t="s">
        <v>251</v>
      </c>
      <c r="D249" s="96" t="s">
        <v>1806</v>
      </c>
      <c r="E249" s="96" t="s">
        <v>1806</v>
      </c>
      <c r="F249" s="96" t="s">
        <v>2809</v>
      </c>
      <c r="G249" s="32" t="s">
        <v>1419</v>
      </c>
      <c r="H249" s="34">
        <v>100</v>
      </c>
      <c r="I249" s="32">
        <v>710000000</v>
      </c>
      <c r="J249" s="32" t="s">
        <v>1187</v>
      </c>
      <c r="K249" s="32" t="s">
        <v>1436</v>
      </c>
      <c r="L249" s="32" t="s">
        <v>1187</v>
      </c>
      <c r="M249" s="32"/>
      <c r="N249" s="32" t="s">
        <v>1464</v>
      </c>
      <c r="O249" s="35" t="s">
        <v>2273</v>
      </c>
      <c r="P249" s="75"/>
      <c r="Q249" s="75"/>
      <c r="R249" s="47"/>
      <c r="S249" s="47"/>
      <c r="T249" s="36">
        <v>2633928.5714285714</v>
      </c>
      <c r="U249" s="36">
        <v>2950000</v>
      </c>
      <c r="V249" s="35"/>
      <c r="W249" s="44">
        <v>2016</v>
      </c>
      <c r="X249" s="72" t="s">
        <v>2749</v>
      </c>
    </row>
    <row r="250" spans="1:103" s="144" customFormat="1" ht="89.25" x14ac:dyDescent="0.2">
      <c r="A250" s="120" t="s">
        <v>2146</v>
      </c>
      <c r="B250" s="32" t="s">
        <v>180</v>
      </c>
      <c r="C250" s="96" t="s">
        <v>85</v>
      </c>
      <c r="D250" s="33" t="s">
        <v>1800</v>
      </c>
      <c r="E250" s="33" t="s">
        <v>1800</v>
      </c>
      <c r="F250" s="105" t="s">
        <v>2147</v>
      </c>
      <c r="G250" s="32" t="s">
        <v>1419</v>
      </c>
      <c r="H250" s="67">
        <v>90</v>
      </c>
      <c r="I250" s="41">
        <v>710000000</v>
      </c>
      <c r="J250" s="32" t="s">
        <v>1187</v>
      </c>
      <c r="K250" s="32" t="s">
        <v>1444</v>
      </c>
      <c r="L250" s="64" t="s">
        <v>1189</v>
      </c>
      <c r="M250" s="41"/>
      <c r="N250" s="32" t="s">
        <v>1478</v>
      </c>
      <c r="O250" s="66" t="s">
        <v>2302</v>
      </c>
      <c r="P250" s="41"/>
      <c r="Q250" s="66"/>
      <c r="R250" s="65"/>
      <c r="S250" s="65"/>
      <c r="T250" s="65">
        <v>254768672.32142854</v>
      </c>
      <c r="U250" s="65">
        <v>285340913</v>
      </c>
      <c r="V250" s="35" t="s">
        <v>1550</v>
      </c>
      <c r="W250" s="41">
        <v>2016</v>
      </c>
      <c r="X250" s="195" t="s">
        <v>2298</v>
      </c>
    </row>
    <row r="251" spans="1:103" s="144" customFormat="1" ht="89.25" x14ac:dyDescent="0.2">
      <c r="A251" s="120" t="s">
        <v>2148</v>
      </c>
      <c r="B251" s="32" t="s">
        <v>180</v>
      </c>
      <c r="C251" s="96" t="s">
        <v>85</v>
      </c>
      <c r="D251" s="33" t="s">
        <v>1800</v>
      </c>
      <c r="E251" s="33" t="s">
        <v>1800</v>
      </c>
      <c r="F251" s="105" t="s">
        <v>2149</v>
      </c>
      <c r="G251" s="32" t="s">
        <v>1419</v>
      </c>
      <c r="H251" s="67">
        <v>90</v>
      </c>
      <c r="I251" s="41">
        <v>710000000</v>
      </c>
      <c r="J251" s="32" t="s">
        <v>1187</v>
      </c>
      <c r="K251" s="32" t="s">
        <v>1444</v>
      </c>
      <c r="L251" s="64" t="s">
        <v>1189</v>
      </c>
      <c r="M251" s="41"/>
      <c r="N251" s="32" t="s">
        <v>1478</v>
      </c>
      <c r="O251" s="66" t="s">
        <v>2302</v>
      </c>
      <c r="P251" s="41"/>
      <c r="Q251" s="66"/>
      <c r="R251" s="65"/>
      <c r="S251" s="65"/>
      <c r="T251" s="65">
        <v>46364616.964285709</v>
      </c>
      <c r="U251" s="65">
        <v>51928371</v>
      </c>
      <c r="V251" s="35" t="s">
        <v>1550</v>
      </c>
      <c r="W251" s="41">
        <v>2016</v>
      </c>
      <c r="X251" s="195" t="s">
        <v>2298</v>
      </c>
    </row>
    <row r="252" spans="1:103" s="144" customFormat="1" ht="89.25" x14ac:dyDescent="0.2">
      <c r="A252" s="120" t="s">
        <v>2150</v>
      </c>
      <c r="B252" s="32" t="s">
        <v>180</v>
      </c>
      <c r="C252" s="96" t="s">
        <v>85</v>
      </c>
      <c r="D252" s="33" t="s">
        <v>1800</v>
      </c>
      <c r="E252" s="33" t="s">
        <v>1800</v>
      </c>
      <c r="F252" s="105" t="s">
        <v>2151</v>
      </c>
      <c r="G252" s="32" t="s">
        <v>1419</v>
      </c>
      <c r="H252" s="67">
        <v>90</v>
      </c>
      <c r="I252" s="41">
        <v>710000000</v>
      </c>
      <c r="J252" s="32" t="s">
        <v>1187</v>
      </c>
      <c r="K252" s="32" t="s">
        <v>1444</v>
      </c>
      <c r="L252" s="64" t="s">
        <v>1189</v>
      </c>
      <c r="M252" s="41"/>
      <c r="N252" s="32" t="s">
        <v>1478</v>
      </c>
      <c r="O252" s="66" t="s">
        <v>2302</v>
      </c>
      <c r="P252" s="41"/>
      <c r="Q252" s="66"/>
      <c r="R252" s="65"/>
      <c r="S252" s="65"/>
      <c r="T252" s="65">
        <v>919721941.96428561</v>
      </c>
      <c r="U252" s="65">
        <v>1030088575</v>
      </c>
      <c r="V252" s="35" t="s">
        <v>1550</v>
      </c>
      <c r="W252" s="41">
        <v>2016</v>
      </c>
      <c r="X252" s="195" t="s">
        <v>2298</v>
      </c>
    </row>
    <row r="253" spans="1:103" s="144" customFormat="1" ht="89.25" x14ac:dyDescent="0.2">
      <c r="A253" s="120" t="s">
        <v>2152</v>
      </c>
      <c r="B253" s="32" t="s">
        <v>180</v>
      </c>
      <c r="C253" s="140" t="s">
        <v>2066</v>
      </c>
      <c r="D253" s="140" t="s">
        <v>2153</v>
      </c>
      <c r="E253" s="140" t="s">
        <v>2153</v>
      </c>
      <c r="F253" s="96" t="s">
        <v>2154</v>
      </c>
      <c r="G253" s="32" t="s">
        <v>2221</v>
      </c>
      <c r="H253" s="39">
        <v>64</v>
      </c>
      <c r="I253" s="32">
        <v>710000000</v>
      </c>
      <c r="J253" s="32" t="s">
        <v>1187</v>
      </c>
      <c r="K253" s="32" t="s">
        <v>1447</v>
      </c>
      <c r="L253" s="32" t="s">
        <v>2155</v>
      </c>
      <c r="M253" s="41"/>
      <c r="N253" s="32" t="s">
        <v>1451</v>
      </c>
      <c r="O253" s="66" t="s">
        <v>2302</v>
      </c>
      <c r="P253" s="41"/>
      <c r="Q253" s="66"/>
      <c r="R253" s="65"/>
      <c r="S253" s="65"/>
      <c r="T253" s="36">
        <v>722355619.99999988</v>
      </c>
      <c r="U253" s="36">
        <f>(541767000*1.12)+202259254.4</f>
        <v>809038294.39999998</v>
      </c>
      <c r="V253" s="35"/>
      <c r="W253" s="41">
        <v>2016</v>
      </c>
      <c r="X253" s="195" t="s">
        <v>2298</v>
      </c>
    </row>
    <row r="254" spans="1:103" s="101" customFormat="1" ht="165.75" x14ac:dyDescent="0.2">
      <c r="A254" s="120" t="s">
        <v>2156</v>
      </c>
      <c r="B254" s="32" t="s">
        <v>180</v>
      </c>
      <c r="C254" s="140" t="s">
        <v>1279</v>
      </c>
      <c r="D254" s="140" t="s">
        <v>2157</v>
      </c>
      <c r="E254" s="140" t="s">
        <v>2158</v>
      </c>
      <c r="F254" s="140" t="s">
        <v>2159</v>
      </c>
      <c r="G254" s="32" t="s">
        <v>1419</v>
      </c>
      <c r="H254" s="67">
        <v>100</v>
      </c>
      <c r="I254" s="41">
        <v>710000000</v>
      </c>
      <c r="J254" s="32" t="s">
        <v>1187</v>
      </c>
      <c r="K254" s="32" t="s">
        <v>1445</v>
      </c>
      <c r="L254" s="32" t="s">
        <v>1187</v>
      </c>
      <c r="M254" s="41"/>
      <c r="N254" s="32" t="s">
        <v>1447</v>
      </c>
      <c r="O254" s="35" t="s">
        <v>2272</v>
      </c>
      <c r="P254" s="41"/>
      <c r="Q254" s="66"/>
      <c r="R254" s="65"/>
      <c r="S254" s="65"/>
      <c r="T254" s="65">
        <v>0</v>
      </c>
      <c r="U254" s="65">
        <v>0</v>
      </c>
      <c r="V254" s="35" t="s">
        <v>1550</v>
      </c>
      <c r="W254" s="41">
        <v>2016</v>
      </c>
      <c r="X254" s="72" t="s">
        <v>3050</v>
      </c>
    </row>
    <row r="255" spans="1:103" s="101" customFormat="1" ht="165.75" x14ac:dyDescent="0.2">
      <c r="A255" s="120" t="s">
        <v>3062</v>
      </c>
      <c r="B255" s="32" t="s">
        <v>180</v>
      </c>
      <c r="C255" s="140" t="s">
        <v>1279</v>
      </c>
      <c r="D255" s="140" t="s">
        <v>2157</v>
      </c>
      <c r="E255" s="140" t="s">
        <v>2158</v>
      </c>
      <c r="F255" s="140" t="s">
        <v>2159</v>
      </c>
      <c r="G255" s="32" t="s">
        <v>1419</v>
      </c>
      <c r="H255" s="67">
        <v>100</v>
      </c>
      <c r="I255" s="41">
        <v>710000000</v>
      </c>
      <c r="J255" s="32" t="s">
        <v>1187</v>
      </c>
      <c r="K255" s="32" t="s">
        <v>1423</v>
      </c>
      <c r="L255" s="32" t="s">
        <v>1187</v>
      </c>
      <c r="M255" s="41"/>
      <c r="N255" s="32" t="s">
        <v>3063</v>
      </c>
      <c r="O255" s="35" t="s">
        <v>2272</v>
      </c>
      <c r="P255" s="41"/>
      <c r="Q255" s="66"/>
      <c r="R255" s="65"/>
      <c r="S255" s="65"/>
      <c r="T255" s="65">
        <f>U255/1.12</f>
        <v>5533928.5714285709</v>
      </c>
      <c r="U255" s="65">
        <v>6198000</v>
      </c>
      <c r="V255" s="35" t="s">
        <v>1550</v>
      </c>
      <c r="W255" s="41">
        <v>2016</v>
      </c>
      <c r="X255" s="72" t="s">
        <v>3064</v>
      </c>
    </row>
    <row r="256" spans="1:103" s="144" customFormat="1" ht="76.5" x14ac:dyDescent="0.2">
      <c r="A256" s="120" t="s">
        <v>2160</v>
      </c>
      <c r="B256" s="32" t="s">
        <v>180</v>
      </c>
      <c r="C256" s="93" t="s">
        <v>589</v>
      </c>
      <c r="D256" s="98" t="s">
        <v>2161</v>
      </c>
      <c r="E256" s="98" t="s">
        <v>2161</v>
      </c>
      <c r="F256" s="98" t="s">
        <v>2162</v>
      </c>
      <c r="G256" s="32" t="s">
        <v>2222</v>
      </c>
      <c r="H256" s="34">
        <v>50</v>
      </c>
      <c r="I256" s="32">
        <v>710000000</v>
      </c>
      <c r="J256" s="32" t="s">
        <v>1187</v>
      </c>
      <c r="K256" s="32" t="s">
        <v>1447</v>
      </c>
      <c r="L256" s="32" t="s">
        <v>2163</v>
      </c>
      <c r="M256" s="76"/>
      <c r="N256" s="76" t="s">
        <v>2164</v>
      </c>
      <c r="O256" s="35" t="s">
        <v>2276</v>
      </c>
      <c r="P256" s="76"/>
      <c r="Q256" s="76"/>
      <c r="R256" s="36"/>
      <c r="S256" s="36"/>
      <c r="T256" s="36">
        <v>41964285.714285702</v>
      </c>
      <c r="U256" s="48">
        <v>46999999.999999993</v>
      </c>
      <c r="V256" s="37"/>
      <c r="W256" s="32">
        <v>2016</v>
      </c>
      <c r="X256" s="195" t="s">
        <v>2298</v>
      </c>
    </row>
    <row r="257" spans="1:16307" s="40" customFormat="1" ht="89.25" x14ac:dyDescent="0.25">
      <c r="A257" s="120" t="s">
        <v>2588</v>
      </c>
      <c r="B257" s="32" t="s">
        <v>180</v>
      </c>
      <c r="C257" s="32" t="s">
        <v>52</v>
      </c>
      <c r="D257" s="33" t="s">
        <v>196</v>
      </c>
      <c r="E257" s="33" t="s">
        <v>197</v>
      </c>
      <c r="F257" s="33" t="s">
        <v>2541</v>
      </c>
      <c r="G257" s="32" t="s">
        <v>1419</v>
      </c>
      <c r="H257" s="39">
        <v>90</v>
      </c>
      <c r="I257" s="32">
        <v>710000000</v>
      </c>
      <c r="J257" s="32" t="s">
        <v>1187</v>
      </c>
      <c r="K257" s="32" t="s">
        <v>1445</v>
      </c>
      <c r="L257" s="64" t="s">
        <v>1189</v>
      </c>
      <c r="M257" s="32"/>
      <c r="N257" s="32" t="s">
        <v>1478</v>
      </c>
      <c r="O257" s="35" t="s">
        <v>2303</v>
      </c>
      <c r="P257" s="54"/>
      <c r="Q257" s="54"/>
      <c r="R257" s="54"/>
      <c r="S257" s="54"/>
      <c r="T257" s="36">
        <f t="shared" ref="T257" si="3">U257/1.12</f>
        <v>128858675.89285713</v>
      </c>
      <c r="U257" s="36">
        <v>144321717</v>
      </c>
      <c r="V257" s="35" t="s">
        <v>1550</v>
      </c>
      <c r="W257" s="32">
        <v>2016</v>
      </c>
      <c r="X257" s="195" t="s">
        <v>2521</v>
      </c>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c r="CP257" s="26"/>
      <c r="CQ257" s="26"/>
      <c r="CR257" s="26"/>
      <c r="CS257" s="26"/>
      <c r="CT257" s="26"/>
      <c r="CU257" s="26"/>
      <c r="CV257" s="26"/>
      <c r="CW257" s="26"/>
      <c r="CX257" s="26"/>
      <c r="CY257" s="26"/>
      <c r="CZ257" s="26"/>
      <c r="DA257" s="26"/>
      <c r="DB257" s="26"/>
      <c r="DC257" s="26"/>
      <c r="DD257" s="26"/>
      <c r="DE257" s="26"/>
      <c r="DF257" s="26"/>
      <c r="DG257" s="26"/>
      <c r="DH257" s="26"/>
      <c r="DI257" s="26"/>
      <c r="DJ257" s="26"/>
      <c r="DK257" s="26"/>
      <c r="DL257" s="26"/>
      <c r="DM257" s="26"/>
      <c r="DN257" s="26"/>
      <c r="DO257" s="26"/>
      <c r="DP257" s="26"/>
      <c r="DQ257" s="26"/>
      <c r="DR257" s="26"/>
      <c r="DS257" s="26"/>
      <c r="DT257" s="26"/>
      <c r="DU257" s="26"/>
      <c r="DV257" s="26"/>
      <c r="DW257" s="26"/>
      <c r="DX257" s="26"/>
      <c r="DY257" s="26"/>
      <c r="DZ257" s="26"/>
      <c r="EA257" s="26"/>
      <c r="EB257" s="26"/>
      <c r="EC257" s="26"/>
      <c r="ED257" s="26"/>
      <c r="EE257" s="26"/>
      <c r="EF257" s="26"/>
      <c r="EG257" s="26"/>
      <c r="EH257" s="26"/>
      <c r="EI257" s="26"/>
      <c r="EJ257" s="26"/>
      <c r="EK257" s="26"/>
      <c r="EL257" s="26"/>
      <c r="EM257" s="26"/>
      <c r="EN257" s="26"/>
      <c r="EO257" s="26"/>
      <c r="EP257" s="26"/>
      <c r="EQ257" s="26"/>
      <c r="ER257" s="132"/>
      <c r="ES257" s="132"/>
      <c r="ET257" s="132"/>
      <c r="EU257" s="132"/>
      <c r="EV257" s="132"/>
      <c r="EW257" s="132"/>
      <c r="EX257" s="132"/>
      <c r="EY257" s="132"/>
      <c r="EZ257" s="132"/>
      <c r="FA257" s="132"/>
      <c r="FB257" s="132"/>
      <c r="FC257" s="132"/>
      <c r="FD257" s="132"/>
      <c r="FE257" s="132"/>
      <c r="FF257" s="132"/>
      <c r="FG257" s="132"/>
      <c r="FH257" s="132"/>
      <c r="FI257" s="132"/>
      <c r="FJ257" s="132"/>
      <c r="FK257" s="132"/>
      <c r="FL257" s="132"/>
      <c r="FM257" s="132"/>
      <c r="FN257" s="132"/>
      <c r="FO257" s="132"/>
      <c r="FP257" s="132"/>
      <c r="FQ257" s="132"/>
      <c r="FR257" s="132"/>
      <c r="FS257" s="132"/>
      <c r="FT257" s="132"/>
      <c r="FU257" s="132"/>
      <c r="FV257" s="132"/>
      <c r="FW257" s="132"/>
      <c r="FX257" s="132"/>
      <c r="FY257" s="132"/>
      <c r="FZ257" s="132"/>
      <c r="GA257" s="132"/>
      <c r="GB257" s="132"/>
      <c r="GC257" s="132"/>
      <c r="GD257" s="132"/>
      <c r="GE257" s="132"/>
      <c r="GF257" s="132"/>
      <c r="GG257" s="132"/>
      <c r="GH257" s="132"/>
      <c r="GI257" s="132"/>
      <c r="GJ257" s="132"/>
      <c r="GK257" s="132"/>
      <c r="GL257" s="132"/>
      <c r="GM257" s="132"/>
      <c r="GN257" s="132"/>
      <c r="GO257" s="132"/>
      <c r="GP257" s="132"/>
      <c r="GQ257" s="132"/>
      <c r="GR257" s="132"/>
      <c r="GS257" s="132"/>
      <c r="GT257" s="132"/>
      <c r="GU257" s="132"/>
      <c r="GV257" s="132"/>
      <c r="GW257" s="132"/>
      <c r="GX257" s="132"/>
      <c r="GY257" s="132"/>
      <c r="GZ257" s="132"/>
      <c r="HA257" s="132"/>
      <c r="HB257" s="132"/>
      <c r="HC257" s="132"/>
      <c r="HD257" s="132"/>
      <c r="HE257" s="132"/>
      <c r="HF257" s="132"/>
      <c r="HG257" s="132"/>
      <c r="HH257" s="132"/>
      <c r="HI257" s="132"/>
      <c r="HJ257" s="132"/>
      <c r="HK257" s="132"/>
      <c r="HL257" s="132"/>
      <c r="HM257" s="132"/>
      <c r="HN257" s="132"/>
      <c r="HO257" s="132"/>
      <c r="HP257" s="132"/>
      <c r="HQ257" s="132"/>
      <c r="HR257" s="132"/>
      <c r="HS257" s="132"/>
      <c r="HT257" s="132"/>
      <c r="HU257" s="132"/>
      <c r="HV257" s="132"/>
      <c r="HW257" s="132"/>
      <c r="HX257" s="132"/>
      <c r="HY257" s="132"/>
      <c r="HZ257" s="132"/>
      <c r="IA257" s="132"/>
      <c r="IB257" s="132"/>
      <c r="IC257" s="132"/>
      <c r="ID257" s="132"/>
      <c r="IE257" s="132"/>
      <c r="IF257" s="132"/>
      <c r="IG257" s="132"/>
      <c r="IH257" s="132"/>
      <c r="II257" s="132"/>
      <c r="IJ257" s="132"/>
      <c r="IK257" s="132"/>
      <c r="IL257" s="132"/>
      <c r="IM257" s="132"/>
      <c r="IN257" s="132"/>
      <c r="IO257" s="132"/>
      <c r="IP257" s="132"/>
      <c r="IQ257" s="132"/>
      <c r="IR257" s="132"/>
      <c r="IS257" s="132"/>
      <c r="IT257" s="132"/>
      <c r="IU257" s="132"/>
      <c r="IV257" s="132"/>
      <c r="IW257" s="132"/>
      <c r="IX257" s="132"/>
      <c r="IY257" s="132"/>
      <c r="IZ257" s="132"/>
      <c r="JA257" s="132"/>
      <c r="JB257" s="132"/>
      <c r="JC257" s="132"/>
      <c r="JD257" s="132"/>
      <c r="JE257" s="132"/>
      <c r="JF257" s="132"/>
      <c r="JG257" s="132"/>
      <c r="JH257" s="132"/>
      <c r="JI257" s="132"/>
      <c r="JJ257" s="132"/>
      <c r="JK257" s="132"/>
      <c r="JL257" s="132"/>
      <c r="JM257" s="132"/>
      <c r="JN257" s="132"/>
      <c r="JO257" s="132"/>
      <c r="JP257" s="132"/>
      <c r="JQ257" s="132"/>
      <c r="JR257" s="132"/>
      <c r="JS257" s="132"/>
      <c r="JT257" s="132"/>
      <c r="JU257" s="132"/>
      <c r="JV257" s="132"/>
      <c r="JW257" s="132"/>
      <c r="JX257" s="132"/>
      <c r="JY257" s="132"/>
      <c r="JZ257" s="132"/>
      <c r="KA257" s="132"/>
      <c r="KB257" s="132"/>
      <c r="KC257" s="132"/>
      <c r="KD257" s="132"/>
      <c r="KE257" s="132"/>
      <c r="KF257" s="132"/>
      <c r="KG257" s="132"/>
      <c r="KH257" s="132"/>
      <c r="KI257" s="132"/>
      <c r="KJ257" s="132"/>
      <c r="KK257" s="132"/>
      <c r="KL257" s="132"/>
      <c r="KM257" s="132"/>
      <c r="KN257" s="132"/>
      <c r="KO257" s="132"/>
      <c r="KP257" s="132"/>
      <c r="KQ257" s="132"/>
      <c r="KR257" s="132"/>
      <c r="KS257" s="132"/>
      <c r="KT257" s="132"/>
      <c r="KU257" s="132"/>
      <c r="KV257" s="132"/>
      <c r="KW257" s="132"/>
      <c r="KX257" s="132"/>
      <c r="KY257" s="132"/>
      <c r="KZ257" s="132"/>
      <c r="LA257" s="132"/>
      <c r="LB257" s="132"/>
      <c r="LC257" s="132"/>
      <c r="LD257" s="132"/>
      <c r="LE257" s="132"/>
      <c r="LF257" s="132"/>
      <c r="LG257" s="132"/>
      <c r="LH257" s="132"/>
      <c r="LI257" s="132"/>
      <c r="LJ257" s="132"/>
      <c r="LK257" s="132"/>
      <c r="LL257" s="132"/>
      <c r="LM257" s="132"/>
      <c r="LN257" s="132"/>
      <c r="LO257" s="132"/>
      <c r="LP257" s="132"/>
      <c r="LQ257" s="132"/>
      <c r="LR257" s="132"/>
      <c r="LS257" s="132"/>
      <c r="LT257" s="132"/>
      <c r="LU257" s="132"/>
      <c r="LV257" s="132"/>
      <c r="LW257" s="132"/>
      <c r="LX257" s="132"/>
      <c r="LY257" s="132"/>
      <c r="LZ257" s="132"/>
      <c r="MA257" s="132"/>
      <c r="MB257" s="132"/>
      <c r="MC257" s="132"/>
      <c r="MD257" s="132"/>
      <c r="ME257" s="132"/>
      <c r="MF257" s="132"/>
      <c r="MG257" s="132"/>
      <c r="MH257" s="132"/>
      <c r="MI257" s="132"/>
      <c r="MJ257" s="132"/>
      <c r="MK257" s="132"/>
      <c r="ML257" s="132"/>
      <c r="MM257" s="132"/>
      <c r="MN257" s="132"/>
      <c r="MO257" s="132"/>
      <c r="MP257" s="132"/>
      <c r="MQ257" s="132"/>
      <c r="MR257" s="132"/>
      <c r="MS257" s="132"/>
      <c r="MT257" s="132"/>
      <c r="MU257" s="132"/>
      <c r="MV257" s="132"/>
      <c r="MW257" s="132"/>
      <c r="MX257" s="132"/>
      <c r="MY257" s="132"/>
      <c r="MZ257" s="132"/>
      <c r="NA257" s="132"/>
      <c r="NB257" s="132"/>
      <c r="NC257" s="132"/>
      <c r="ND257" s="132"/>
      <c r="NE257" s="132"/>
      <c r="NF257" s="132"/>
      <c r="NG257" s="132"/>
      <c r="NH257" s="132"/>
      <c r="NI257" s="132"/>
      <c r="NJ257" s="132"/>
      <c r="NK257" s="132"/>
      <c r="NL257" s="132"/>
      <c r="NM257" s="132"/>
      <c r="NN257" s="132"/>
      <c r="NO257" s="132"/>
      <c r="NP257" s="132"/>
      <c r="NQ257" s="132"/>
      <c r="NR257" s="132"/>
      <c r="NS257" s="132"/>
      <c r="NT257" s="132"/>
      <c r="NU257" s="132"/>
      <c r="NV257" s="132"/>
      <c r="NW257" s="132"/>
      <c r="NX257" s="132"/>
      <c r="NY257" s="132"/>
      <c r="NZ257" s="132"/>
      <c r="OA257" s="132"/>
      <c r="OB257" s="132"/>
      <c r="OC257" s="132"/>
      <c r="OD257" s="132"/>
      <c r="OE257" s="132"/>
      <c r="OF257" s="132"/>
      <c r="OG257" s="132"/>
      <c r="OH257" s="132"/>
      <c r="OI257" s="132"/>
      <c r="OJ257" s="132"/>
      <c r="OK257" s="132"/>
      <c r="OL257" s="132"/>
      <c r="OM257" s="132"/>
      <c r="ON257" s="132"/>
      <c r="OO257" s="132"/>
      <c r="OP257" s="132"/>
      <c r="OQ257" s="132"/>
      <c r="OR257" s="132"/>
      <c r="OS257" s="132"/>
      <c r="OT257" s="132"/>
      <c r="OU257" s="132"/>
      <c r="OV257" s="132"/>
      <c r="OW257" s="132"/>
      <c r="OX257" s="132"/>
      <c r="OY257" s="132"/>
      <c r="OZ257" s="132"/>
      <c r="PA257" s="132"/>
      <c r="PB257" s="132"/>
      <c r="PC257" s="132"/>
      <c r="PD257" s="132"/>
      <c r="PE257" s="132"/>
      <c r="PF257" s="132"/>
      <c r="PG257" s="132"/>
      <c r="PH257" s="132"/>
      <c r="PI257" s="132"/>
      <c r="PJ257" s="132"/>
      <c r="PK257" s="132"/>
      <c r="PL257" s="132"/>
      <c r="PM257" s="132"/>
      <c r="PN257" s="132"/>
      <c r="PO257" s="132"/>
      <c r="PP257" s="132"/>
      <c r="PQ257" s="132"/>
      <c r="PR257" s="132"/>
      <c r="PS257" s="132"/>
      <c r="PT257" s="132"/>
      <c r="PU257" s="132"/>
      <c r="PV257" s="132"/>
      <c r="PW257" s="132"/>
      <c r="PX257" s="132"/>
      <c r="PY257" s="132"/>
      <c r="PZ257" s="132"/>
      <c r="QA257" s="132"/>
      <c r="QB257" s="132"/>
      <c r="QC257" s="132"/>
      <c r="QD257" s="132"/>
      <c r="QE257" s="132"/>
      <c r="QF257" s="132"/>
      <c r="QG257" s="132"/>
      <c r="QH257" s="132"/>
      <c r="QI257" s="132"/>
      <c r="QJ257" s="132"/>
      <c r="QK257" s="132"/>
      <c r="QL257" s="132"/>
      <c r="QM257" s="132"/>
      <c r="QN257" s="132"/>
      <c r="QO257" s="132"/>
      <c r="QP257" s="132"/>
      <c r="QQ257" s="132"/>
      <c r="QR257" s="132"/>
      <c r="QS257" s="132"/>
      <c r="QT257" s="132"/>
      <c r="QU257" s="132"/>
      <c r="QV257" s="132"/>
      <c r="QW257" s="132"/>
      <c r="QX257" s="132"/>
      <c r="QY257" s="132"/>
      <c r="QZ257" s="132"/>
      <c r="RA257" s="132"/>
      <c r="RB257" s="132"/>
      <c r="RC257" s="132"/>
      <c r="RD257" s="132"/>
      <c r="RE257" s="132"/>
      <c r="RF257" s="132"/>
      <c r="RG257" s="132"/>
      <c r="RH257" s="132"/>
      <c r="RI257" s="132"/>
      <c r="RJ257" s="132"/>
      <c r="RK257" s="132"/>
      <c r="RL257" s="132"/>
      <c r="RM257" s="132"/>
      <c r="RN257" s="132"/>
      <c r="RO257" s="132"/>
      <c r="RP257" s="132"/>
      <c r="RQ257" s="132"/>
      <c r="RR257" s="132"/>
      <c r="RS257" s="132"/>
      <c r="RT257" s="132"/>
      <c r="RU257" s="132"/>
      <c r="RV257" s="132"/>
      <c r="RW257" s="132"/>
      <c r="RX257" s="132"/>
      <c r="RY257" s="132"/>
      <c r="RZ257" s="132"/>
      <c r="SA257" s="132"/>
      <c r="SB257" s="132"/>
      <c r="SC257" s="132"/>
      <c r="SD257" s="132"/>
      <c r="SE257" s="132"/>
      <c r="SF257" s="132"/>
      <c r="SG257" s="132"/>
      <c r="SH257" s="132"/>
      <c r="SI257" s="132"/>
      <c r="SJ257" s="132"/>
      <c r="SK257" s="132"/>
      <c r="SL257" s="132"/>
      <c r="SM257" s="132"/>
      <c r="SN257" s="132"/>
      <c r="SO257" s="132"/>
      <c r="SP257" s="132"/>
      <c r="SQ257" s="132"/>
      <c r="SR257" s="132"/>
      <c r="SS257" s="132"/>
      <c r="ST257" s="132"/>
      <c r="SU257" s="132"/>
      <c r="SV257" s="132"/>
      <c r="SW257" s="132"/>
      <c r="SX257" s="132"/>
      <c r="SY257" s="132"/>
      <c r="SZ257" s="132"/>
      <c r="TA257" s="132"/>
      <c r="TB257" s="132"/>
      <c r="TC257" s="132"/>
      <c r="TD257" s="132"/>
      <c r="TE257" s="132"/>
      <c r="TF257" s="132"/>
      <c r="TG257" s="132"/>
      <c r="TH257" s="132"/>
      <c r="TI257" s="132"/>
      <c r="TJ257" s="132"/>
      <c r="TK257" s="132"/>
      <c r="TL257" s="132"/>
      <c r="TM257" s="132"/>
      <c r="TN257" s="132"/>
      <c r="TO257" s="132"/>
      <c r="TP257" s="132"/>
      <c r="TQ257" s="132"/>
      <c r="TR257" s="132"/>
      <c r="TS257" s="132"/>
      <c r="TT257" s="132"/>
      <c r="TU257" s="132"/>
      <c r="TV257" s="132"/>
      <c r="TW257" s="132"/>
      <c r="TX257" s="132"/>
      <c r="TY257" s="132"/>
      <c r="TZ257" s="132"/>
      <c r="UA257" s="132"/>
      <c r="UB257" s="132"/>
      <c r="UC257" s="132"/>
      <c r="UD257" s="132"/>
      <c r="UE257" s="132"/>
      <c r="UF257" s="132"/>
      <c r="UG257" s="132"/>
      <c r="UH257" s="132"/>
      <c r="UI257" s="132"/>
      <c r="UJ257" s="132"/>
      <c r="UK257" s="132"/>
      <c r="UL257" s="132"/>
      <c r="UM257" s="132"/>
      <c r="UN257" s="132"/>
      <c r="UO257" s="132"/>
      <c r="UP257" s="132"/>
      <c r="UQ257" s="132"/>
      <c r="UR257" s="132"/>
      <c r="US257" s="132"/>
      <c r="UT257" s="132"/>
      <c r="UU257" s="132"/>
      <c r="UV257" s="132"/>
      <c r="UW257" s="132"/>
      <c r="UX257" s="132"/>
      <c r="UY257" s="132"/>
      <c r="UZ257" s="132"/>
      <c r="VA257" s="132"/>
      <c r="VB257" s="132"/>
      <c r="VC257" s="132"/>
      <c r="VD257" s="132"/>
      <c r="VE257" s="132"/>
      <c r="VF257" s="132"/>
      <c r="VG257" s="132"/>
      <c r="VH257" s="132"/>
      <c r="VI257" s="132"/>
      <c r="VJ257" s="132"/>
      <c r="VK257" s="132"/>
      <c r="VL257" s="132"/>
      <c r="VM257" s="132"/>
      <c r="VN257" s="132"/>
      <c r="VO257" s="132"/>
      <c r="VP257" s="132"/>
      <c r="VQ257" s="132"/>
      <c r="VR257" s="132"/>
      <c r="VS257" s="132"/>
      <c r="VT257" s="132"/>
      <c r="VU257" s="132"/>
      <c r="VV257" s="132"/>
      <c r="VW257" s="132"/>
      <c r="VX257" s="132"/>
      <c r="VY257" s="132"/>
      <c r="VZ257" s="132"/>
      <c r="WA257" s="132"/>
      <c r="WB257" s="132"/>
      <c r="WC257" s="132"/>
      <c r="WD257" s="132"/>
      <c r="WE257" s="132"/>
      <c r="WF257" s="132"/>
      <c r="WG257" s="132"/>
      <c r="WH257" s="132"/>
      <c r="WI257" s="132"/>
      <c r="WJ257" s="132"/>
      <c r="WK257" s="132"/>
      <c r="WL257" s="132"/>
      <c r="WM257" s="132"/>
      <c r="WN257" s="132"/>
      <c r="WO257" s="132"/>
      <c r="WP257" s="132"/>
      <c r="WQ257" s="132"/>
      <c r="WR257" s="132"/>
      <c r="WS257" s="132"/>
      <c r="WT257" s="132"/>
      <c r="WU257" s="132"/>
      <c r="WV257" s="132"/>
      <c r="WW257" s="132"/>
      <c r="WX257" s="132"/>
      <c r="WY257" s="132"/>
      <c r="WZ257" s="132"/>
      <c r="XA257" s="132"/>
      <c r="XB257" s="132"/>
      <c r="XC257" s="132"/>
      <c r="XD257" s="132"/>
      <c r="XE257" s="132"/>
      <c r="XF257" s="132"/>
      <c r="XG257" s="132"/>
      <c r="XH257" s="132"/>
      <c r="XI257" s="132"/>
      <c r="XJ257" s="132"/>
      <c r="XK257" s="132"/>
      <c r="XL257" s="132"/>
      <c r="XM257" s="132"/>
      <c r="XN257" s="132"/>
      <c r="XO257" s="132"/>
      <c r="XP257" s="132"/>
      <c r="XQ257" s="132"/>
      <c r="XR257" s="132"/>
      <c r="XS257" s="132"/>
      <c r="XT257" s="132"/>
      <c r="XU257" s="132"/>
      <c r="XV257" s="132"/>
      <c r="XW257" s="132"/>
      <c r="XX257" s="132"/>
      <c r="XY257" s="132"/>
      <c r="XZ257" s="132"/>
      <c r="YA257" s="132"/>
      <c r="YB257" s="132"/>
      <c r="YC257" s="132"/>
      <c r="YD257" s="132"/>
      <c r="YE257" s="132"/>
      <c r="YF257" s="132"/>
      <c r="YG257" s="132"/>
      <c r="YH257" s="132"/>
      <c r="YI257" s="132"/>
      <c r="YJ257" s="132"/>
      <c r="YK257" s="132"/>
      <c r="YL257" s="132"/>
      <c r="YM257" s="132"/>
      <c r="YN257" s="132"/>
      <c r="YO257" s="132"/>
      <c r="YP257" s="132"/>
      <c r="YQ257" s="132"/>
      <c r="YR257" s="132"/>
      <c r="YS257" s="132"/>
      <c r="YT257" s="132"/>
      <c r="YU257" s="132"/>
      <c r="YV257" s="132"/>
      <c r="YW257" s="132"/>
      <c r="YX257" s="132"/>
      <c r="YY257" s="132"/>
      <c r="YZ257" s="132"/>
      <c r="ZA257" s="132"/>
      <c r="ZB257" s="132"/>
      <c r="ZC257" s="132"/>
      <c r="ZD257" s="132"/>
      <c r="ZE257" s="132"/>
      <c r="ZF257" s="132"/>
      <c r="ZG257" s="132"/>
      <c r="ZH257" s="132"/>
      <c r="ZI257" s="132"/>
      <c r="ZJ257" s="132"/>
      <c r="ZK257" s="132"/>
      <c r="ZL257" s="132"/>
      <c r="ZM257" s="132"/>
      <c r="ZN257" s="132"/>
      <c r="ZO257" s="132"/>
      <c r="ZP257" s="132"/>
      <c r="ZQ257" s="132"/>
      <c r="ZR257" s="132"/>
      <c r="ZS257" s="132"/>
      <c r="ZT257" s="132"/>
      <c r="ZU257" s="132"/>
      <c r="ZV257" s="132"/>
      <c r="ZW257" s="132"/>
      <c r="ZX257" s="132"/>
      <c r="ZY257" s="132"/>
      <c r="ZZ257" s="132"/>
      <c r="AAA257" s="132"/>
      <c r="AAB257" s="132"/>
      <c r="AAC257" s="132"/>
      <c r="AAD257" s="132"/>
      <c r="AAE257" s="132"/>
      <c r="AAF257" s="132"/>
      <c r="AAG257" s="132"/>
      <c r="AAH257" s="132"/>
      <c r="AAI257" s="132"/>
      <c r="AAJ257" s="132"/>
      <c r="AAK257" s="132"/>
      <c r="AAL257" s="132"/>
      <c r="AAM257" s="132"/>
      <c r="AAN257" s="132"/>
      <c r="AAO257" s="132"/>
      <c r="AAP257" s="132"/>
      <c r="AAQ257" s="132"/>
      <c r="AAR257" s="132"/>
      <c r="AAS257" s="132"/>
      <c r="AAT257" s="132"/>
      <c r="AAU257" s="132"/>
      <c r="AAV257" s="132"/>
      <c r="AAW257" s="132"/>
      <c r="AAX257" s="132"/>
      <c r="AAY257" s="132"/>
      <c r="AAZ257" s="132"/>
      <c r="ABA257" s="132"/>
      <c r="ABB257" s="132"/>
      <c r="ABC257" s="132"/>
      <c r="ABD257" s="132"/>
      <c r="ABE257" s="132"/>
      <c r="ABF257" s="132"/>
      <c r="ABG257" s="132"/>
      <c r="ABH257" s="132"/>
      <c r="ABI257" s="132"/>
      <c r="ABJ257" s="132"/>
      <c r="ABK257" s="132"/>
      <c r="ABL257" s="132"/>
      <c r="ABM257" s="132"/>
      <c r="ABN257" s="132"/>
      <c r="ABO257" s="132"/>
      <c r="ABP257" s="132"/>
      <c r="ABQ257" s="132"/>
      <c r="ABR257" s="132"/>
      <c r="ABS257" s="132"/>
      <c r="ABT257" s="132"/>
      <c r="ABU257" s="132"/>
      <c r="ABV257" s="132"/>
      <c r="ABW257" s="132"/>
      <c r="ABX257" s="132"/>
      <c r="ABY257" s="132"/>
      <c r="ABZ257" s="132"/>
      <c r="ACA257" s="132"/>
      <c r="ACB257" s="132"/>
      <c r="ACC257" s="132"/>
      <c r="ACD257" s="132"/>
      <c r="ACE257" s="132"/>
      <c r="ACF257" s="132"/>
      <c r="ACG257" s="132"/>
      <c r="ACH257" s="132"/>
      <c r="ACI257" s="132"/>
      <c r="ACJ257" s="132"/>
      <c r="ACK257" s="132"/>
      <c r="ACL257" s="132"/>
      <c r="ACM257" s="132"/>
      <c r="ACN257" s="132"/>
      <c r="ACO257" s="132"/>
      <c r="ACP257" s="132"/>
      <c r="ACQ257" s="132"/>
      <c r="ACR257" s="132"/>
      <c r="ACS257" s="132"/>
      <c r="ACT257" s="132"/>
      <c r="ACU257" s="132"/>
      <c r="ACV257" s="132"/>
      <c r="ACW257" s="132"/>
      <c r="ACX257" s="132"/>
      <c r="ACY257" s="132"/>
      <c r="ACZ257" s="132"/>
      <c r="ADA257" s="132"/>
      <c r="ADB257" s="132"/>
      <c r="ADC257" s="132"/>
      <c r="ADD257" s="132"/>
      <c r="ADE257" s="132"/>
      <c r="ADF257" s="132"/>
      <c r="ADG257" s="132"/>
      <c r="ADH257" s="132"/>
      <c r="ADI257" s="132"/>
      <c r="ADJ257" s="132"/>
      <c r="ADK257" s="132"/>
      <c r="ADL257" s="132"/>
      <c r="ADM257" s="132"/>
      <c r="ADN257" s="132"/>
      <c r="ADO257" s="132"/>
      <c r="ADP257" s="132"/>
      <c r="ADQ257" s="132"/>
      <c r="ADR257" s="132"/>
      <c r="ADS257" s="132"/>
      <c r="ADT257" s="132"/>
      <c r="ADU257" s="132"/>
      <c r="ADV257" s="132"/>
      <c r="ADW257" s="132"/>
      <c r="ADX257" s="132"/>
      <c r="ADY257" s="132"/>
      <c r="ADZ257" s="132"/>
      <c r="AEA257" s="132"/>
      <c r="AEB257" s="132"/>
      <c r="AEC257" s="132"/>
      <c r="AED257" s="132"/>
      <c r="AEE257" s="132"/>
      <c r="AEF257" s="132"/>
      <c r="AEG257" s="132"/>
      <c r="AEH257" s="132"/>
      <c r="AEI257" s="132"/>
      <c r="AEJ257" s="132"/>
      <c r="AEK257" s="132"/>
      <c r="AEL257" s="132"/>
      <c r="AEM257" s="132"/>
      <c r="AEN257" s="132"/>
      <c r="AEO257" s="132"/>
      <c r="AEP257" s="132"/>
      <c r="AEQ257" s="132"/>
      <c r="AER257" s="132"/>
      <c r="AES257" s="132"/>
      <c r="AET257" s="132"/>
      <c r="AEU257" s="132"/>
      <c r="AEV257" s="132"/>
      <c r="AEW257" s="132"/>
      <c r="AEX257" s="132"/>
      <c r="AEY257" s="132"/>
      <c r="AEZ257" s="132"/>
      <c r="AFA257" s="132"/>
      <c r="AFB257" s="132"/>
      <c r="AFC257" s="132"/>
      <c r="AFD257" s="132"/>
      <c r="AFE257" s="132"/>
      <c r="AFF257" s="132"/>
      <c r="AFG257" s="132"/>
      <c r="AFH257" s="132"/>
      <c r="AFI257" s="132"/>
      <c r="AFJ257" s="132"/>
      <c r="AFK257" s="132"/>
      <c r="AFL257" s="132"/>
      <c r="AFM257" s="132"/>
      <c r="AFN257" s="132"/>
      <c r="AFO257" s="132"/>
      <c r="AFP257" s="132"/>
      <c r="AFQ257" s="132"/>
      <c r="AFR257" s="132"/>
      <c r="AFS257" s="132"/>
      <c r="AFT257" s="132"/>
      <c r="AFU257" s="132"/>
      <c r="AFV257" s="132"/>
      <c r="AFW257" s="132"/>
      <c r="AFX257" s="132"/>
      <c r="AFY257" s="132"/>
      <c r="AFZ257" s="132"/>
      <c r="AGA257" s="132"/>
      <c r="AGB257" s="132"/>
      <c r="AGC257" s="132"/>
      <c r="AGD257" s="132"/>
      <c r="AGE257" s="132"/>
      <c r="AGF257" s="132"/>
      <c r="AGG257" s="132"/>
      <c r="AGH257" s="132"/>
      <c r="AGI257" s="132"/>
      <c r="AGJ257" s="132"/>
      <c r="AGK257" s="132"/>
      <c r="AGL257" s="132"/>
      <c r="AGM257" s="132"/>
      <c r="AGN257" s="132"/>
      <c r="AGO257" s="132"/>
      <c r="AGP257" s="132"/>
      <c r="AGQ257" s="132"/>
      <c r="AGR257" s="132"/>
      <c r="AGS257" s="132"/>
      <c r="AGT257" s="132"/>
      <c r="AGU257" s="132"/>
      <c r="AGV257" s="132"/>
      <c r="AGW257" s="132"/>
      <c r="AGX257" s="132"/>
      <c r="AGY257" s="132"/>
      <c r="AGZ257" s="132"/>
      <c r="AHA257" s="132"/>
      <c r="AHB257" s="132"/>
      <c r="AHC257" s="132"/>
      <c r="AHD257" s="132"/>
      <c r="AHE257" s="132"/>
      <c r="AHF257" s="132"/>
      <c r="AHG257" s="132"/>
      <c r="AHH257" s="132"/>
      <c r="AHI257" s="132"/>
      <c r="AHJ257" s="132"/>
      <c r="AHK257" s="132"/>
      <c r="AHL257" s="132"/>
      <c r="AHM257" s="132"/>
      <c r="AHN257" s="132"/>
      <c r="AHO257" s="132"/>
      <c r="AHP257" s="132"/>
      <c r="AHQ257" s="132"/>
      <c r="AHR257" s="132"/>
      <c r="AHS257" s="132"/>
      <c r="AHT257" s="132"/>
      <c r="AHU257" s="132"/>
      <c r="AHV257" s="132"/>
      <c r="AHW257" s="132"/>
      <c r="AHX257" s="132"/>
      <c r="AHY257" s="132"/>
      <c r="AHZ257" s="132"/>
      <c r="AIA257" s="132"/>
      <c r="AIB257" s="132"/>
      <c r="AIC257" s="132"/>
      <c r="AID257" s="132"/>
      <c r="AIE257" s="132"/>
      <c r="AIF257" s="132"/>
      <c r="AIG257" s="132"/>
      <c r="AIH257" s="132"/>
      <c r="AII257" s="132"/>
      <c r="AIJ257" s="132"/>
      <c r="AIK257" s="132"/>
      <c r="AIL257" s="132"/>
      <c r="AIM257" s="132"/>
      <c r="AIN257" s="132"/>
      <c r="AIO257" s="132"/>
      <c r="AIP257" s="132"/>
      <c r="AIQ257" s="132"/>
      <c r="AIR257" s="132"/>
      <c r="AIS257" s="132"/>
      <c r="AIT257" s="132"/>
      <c r="AIU257" s="132"/>
      <c r="AIV257" s="132"/>
      <c r="AIW257" s="132"/>
      <c r="AIX257" s="132"/>
      <c r="AIY257" s="132"/>
      <c r="AIZ257" s="132"/>
      <c r="AJA257" s="132"/>
      <c r="AJB257" s="132"/>
      <c r="AJC257" s="132"/>
      <c r="AJD257" s="132"/>
      <c r="AJE257" s="132"/>
      <c r="AJF257" s="132"/>
      <c r="AJG257" s="132"/>
      <c r="AJH257" s="132"/>
      <c r="AJI257" s="132"/>
      <c r="AJJ257" s="132"/>
      <c r="AJK257" s="132"/>
      <c r="AJL257" s="132"/>
      <c r="AJM257" s="132"/>
      <c r="AJN257" s="132"/>
      <c r="AJO257" s="132"/>
      <c r="AJP257" s="132"/>
      <c r="AJQ257" s="132"/>
      <c r="AJR257" s="132"/>
      <c r="AJS257" s="132"/>
      <c r="AJT257" s="132"/>
      <c r="AJU257" s="132"/>
      <c r="AJV257" s="132"/>
      <c r="AJW257" s="132"/>
      <c r="AJX257" s="132"/>
      <c r="AJY257" s="132"/>
      <c r="AJZ257" s="132"/>
      <c r="AKA257" s="132"/>
      <c r="AKB257" s="132"/>
      <c r="AKC257" s="132"/>
      <c r="AKD257" s="132"/>
      <c r="AKE257" s="132"/>
      <c r="AKF257" s="132"/>
      <c r="AKG257" s="132"/>
      <c r="AKH257" s="132"/>
      <c r="AKI257" s="132"/>
      <c r="AKJ257" s="132"/>
      <c r="AKK257" s="132"/>
      <c r="AKL257" s="132"/>
      <c r="AKM257" s="132"/>
      <c r="AKN257" s="132"/>
      <c r="AKO257" s="132"/>
      <c r="AKP257" s="132"/>
      <c r="AKQ257" s="132"/>
      <c r="AKR257" s="132"/>
      <c r="AKS257" s="132"/>
      <c r="AKT257" s="132"/>
      <c r="AKU257" s="132"/>
      <c r="AKV257" s="132"/>
      <c r="AKW257" s="132"/>
      <c r="AKX257" s="132"/>
      <c r="AKY257" s="132"/>
      <c r="AKZ257" s="132"/>
      <c r="ALA257" s="132"/>
      <c r="ALB257" s="132"/>
      <c r="ALC257" s="132"/>
      <c r="ALD257" s="132"/>
      <c r="ALE257" s="132"/>
      <c r="ALF257" s="132"/>
      <c r="ALG257" s="132"/>
      <c r="ALH257" s="132"/>
      <c r="ALI257" s="132"/>
      <c r="ALJ257" s="132"/>
      <c r="ALK257" s="132"/>
      <c r="ALL257" s="132"/>
      <c r="ALM257" s="132"/>
      <c r="ALN257" s="132"/>
      <c r="ALO257" s="132"/>
      <c r="ALP257" s="132"/>
      <c r="ALQ257" s="132"/>
      <c r="ALR257" s="132"/>
      <c r="ALS257" s="132"/>
      <c r="ALT257" s="132"/>
      <c r="ALU257" s="132"/>
      <c r="ALV257" s="132"/>
      <c r="ALW257" s="132"/>
      <c r="ALX257" s="132"/>
      <c r="ALY257" s="132"/>
      <c r="ALZ257" s="132"/>
      <c r="AMA257" s="132"/>
      <c r="AMB257" s="132"/>
      <c r="AMC257" s="132"/>
      <c r="AMD257" s="132"/>
      <c r="AME257" s="132"/>
      <c r="AMF257" s="132"/>
      <c r="AMG257" s="132"/>
      <c r="AMH257" s="132"/>
      <c r="AMI257" s="132"/>
      <c r="AMJ257" s="132"/>
      <c r="AMK257" s="132"/>
      <c r="AML257" s="132"/>
      <c r="AMM257" s="132"/>
      <c r="AMN257" s="132"/>
      <c r="AMO257" s="132"/>
      <c r="AMP257" s="132"/>
      <c r="AMQ257" s="132"/>
      <c r="AMR257" s="132"/>
      <c r="AMS257" s="132"/>
      <c r="AMT257" s="132"/>
      <c r="AMU257" s="132"/>
      <c r="AMV257" s="132"/>
      <c r="AMW257" s="132"/>
      <c r="AMX257" s="132"/>
      <c r="AMY257" s="132"/>
      <c r="AMZ257" s="132"/>
      <c r="ANA257" s="132"/>
      <c r="ANB257" s="132"/>
      <c r="ANC257" s="132"/>
      <c r="AND257" s="132"/>
      <c r="ANE257" s="132"/>
      <c r="ANF257" s="132"/>
      <c r="ANG257" s="132"/>
      <c r="ANH257" s="132"/>
      <c r="ANI257" s="132"/>
      <c r="ANJ257" s="132"/>
      <c r="ANK257" s="132"/>
      <c r="ANL257" s="132"/>
      <c r="ANM257" s="132"/>
      <c r="ANN257" s="132"/>
      <c r="ANO257" s="132"/>
      <c r="ANP257" s="132"/>
      <c r="ANQ257" s="132"/>
      <c r="ANR257" s="132"/>
      <c r="ANS257" s="132"/>
      <c r="ANT257" s="132"/>
      <c r="ANU257" s="132"/>
      <c r="ANV257" s="132"/>
      <c r="ANW257" s="132"/>
      <c r="ANX257" s="132"/>
      <c r="ANY257" s="132"/>
      <c r="ANZ257" s="132"/>
      <c r="AOA257" s="132"/>
      <c r="AOB257" s="132"/>
      <c r="AOC257" s="132"/>
      <c r="AOD257" s="132"/>
      <c r="AOE257" s="132"/>
      <c r="AOF257" s="132"/>
      <c r="AOG257" s="132"/>
      <c r="AOH257" s="132"/>
      <c r="AOI257" s="132"/>
      <c r="AOJ257" s="132"/>
      <c r="AOK257" s="132"/>
      <c r="AOL257" s="132"/>
      <c r="AOM257" s="132"/>
      <c r="AON257" s="132"/>
      <c r="AOO257" s="132"/>
      <c r="AOP257" s="132"/>
      <c r="AOQ257" s="132"/>
      <c r="AOR257" s="132"/>
      <c r="AOS257" s="132"/>
      <c r="AOT257" s="132"/>
      <c r="AOU257" s="132"/>
      <c r="AOV257" s="132"/>
      <c r="AOW257" s="132"/>
      <c r="AOX257" s="132"/>
      <c r="AOY257" s="132"/>
      <c r="AOZ257" s="132"/>
      <c r="APA257" s="132"/>
      <c r="APB257" s="132"/>
      <c r="APC257" s="132"/>
      <c r="APD257" s="132"/>
      <c r="APE257" s="132"/>
      <c r="APF257" s="132"/>
      <c r="APG257" s="132"/>
      <c r="APH257" s="132"/>
      <c r="API257" s="132"/>
      <c r="APJ257" s="132"/>
      <c r="APK257" s="132"/>
      <c r="APL257" s="132"/>
      <c r="APM257" s="132"/>
      <c r="APN257" s="132"/>
      <c r="APO257" s="132"/>
      <c r="APP257" s="132"/>
      <c r="APQ257" s="132"/>
      <c r="APR257" s="132"/>
      <c r="APS257" s="132"/>
      <c r="APT257" s="132"/>
      <c r="APU257" s="132"/>
      <c r="APV257" s="132"/>
      <c r="APW257" s="132"/>
      <c r="APX257" s="132"/>
      <c r="APY257" s="132"/>
      <c r="APZ257" s="132"/>
      <c r="AQA257" s="132"/>
      <c r="AQB257" s="132"/>
      <c r="AQC257" s="132"/>
      <c r="AQD257" s="132"/>
      <c r="AQE257" s="132"/>
      <c r="AQF257" s="132"/>
      <c r="AQG257" s="132"/>
      <c r="AQH257" s="132"/>
      <c r="AQI257" s="132"/>
      <c r="AQJ257" s="132"/>
      <c r="AQK257" s="132"/>
      <c r="AQL257" s="132"/>
      <c r="AQM257" s="132"/>
      <c r="AQN257" s="132"/>
      <c r="AQO257" s="132"/>
      <c r="AQP257" s="132"/>
      <c r="AQQ257" s="132"/>
      <c r="AQR257" s="132"/>
      <c r="AQS257" s="132"/>
      <c r="AQT257" s="132"/>
      <c r="AQU257" s="132"/>
      <c r="AQV257" s="132"/>
      <c r="AQW257" s="132"/>
      <c r="AQX257" s="132"/>
      <c r="AQY257" s="132"/>
      <c r="AQZ257" s="132"/>
      <c r="ARA257" s="132"/>
      <c r="ARB257" s="132"/>
      <c r="ARC257" s="132"/>
      <c r="ARD257" s="132"/>
      <c r="ARE257" s="132"/>
      <c r="ARF257" s="132"/>
      <c r="ARG257" s="132"/>
      <c r="ARH257" s="132"/>
      <c r="ARI257" s="132"/>
      <c r="ARJ257" s="132"/>
      <c r="ARK257" s="132"/>
      <c r="ARL257" s="132"/>
      <c r="ARM257" s="132"/>
      <c r="ARN257" s="132"/>
      <c r="ARO257" s="132"/>
      <c r="ARP257" s="132"/>
      <c r="ARQ257" s="132"/>
      <c r="ARR257" s="132"/>
      <c r="ARS257" s="132"/>
      <c r="ART257" s="132"/>
      <c r="ARU257" s="132"/>
      <c r="ARV257" s="132"/>
      <c r="ARW257" s="132"/>
      <c r="ARX257" s="132"/>
      <c r="ARY257" s="132"/>
      <c r="ARZ257" s="132"/>
      <c r="ASA257" s="132"/>
      <c r="ASB257" s="132"/>
      <c r="ASC257" s="132"/>
      <c r="ASD257" s="132"/>
      <c r="ASE257" s="132"/>
      <c r="ASF257" s="132"/>
      <c r="ASG257" s="132"/>
      <c r="ASH257" s="132"/>
      <c r="ASI257" s="132"/>
      <c r="ASJ257" s="132"/>
      <c r="ASK257" s="132"/>
      <c r="ASL257" s="132"/>
      <c r="ASM257" s="132"/>
      <c r="ASN257" s="132"/>
      <c r="ASO257" s="132"/>
      <c r="ASP257" s="132"/>
      <c r="ASQ257" s="132"/>
      <c r="ASR257" s="132"/>
      <c r="ASS257" s="132"/>
      <c r="AST257" s="132"/>
      <c r="ASU257" s="132"/>
      <c r="ASV257" s="132"/>
      <c r="ASW257" s="132"/>
      <c r="ASX257" s="132"/>
      <c r="ASY257" s="132"/>
      <c r="ASZ257" s="132"/>
      <c r="ATA257" s="132"/>
      <c r="ATB257" s="132"/>
      <c r="ATC257" s="132"/>
      <c r="ATD257" s="132"/>
      <c r="ATE257" s="132"/>
      <c r="ATF257" s="132"/>
      <c r="ATG257" s="132"/>
      <c r="ATH257" s="132"/>
      <c r="ATI257" s="132"/>
      <c r="ATJ257" s="132"/>
      <c r="ATK257" s="132"/>
      <c r="ATL257" s="132"/>
      <c r="ATM257" s="132"/>
      <c r="ATN257" s="132"/>
      <c r="ATO257" s="132"/>
      <c r="ATP257" s="132"/>
      <c r="ATQ257" s="132"/>
      <c r="ATR257" s="132"/>
      <c r="ATS257" s="132"/>
      <c r="ATT257" s="132"/>
      <c r="ATU257" s="132"/>
      <c r="ATV257" s="132"/>
      <c r="ATW257" s="132"/>
      <c r="ATX257" s="132"/>
      <c r="ATY257" s="132"/>
      <c r="ATZ257" s="132"/>
      <c r="AUA257" s="132"/>
      <c r="AUB257" s="132"/>
      <c r="AUC257" s="132"/>
      <c r="AUD257" s="132"/>
      <c r="AUE257" s="132"/>
      <c r="AUF257" s="132"/>
      <c r="AUG257" s="132"/>
      <c r="AUH257" s="132"/>
      <c r="AUI257" s="132"/>
      <c r="AUJ257" s="132"/>
      <c r="AUK257" s="132"/>
      <c r="AUL257" s="132"/>
      <c r="AUM257" s="132"/>
      <c r="AUN257" s="132"/>
      <c r="AUO257" s="132"/>
      <c r="AUP257" s="132"/>
      <c r="AUQ257" s="132"/>
      <c r="AUR257" s="132"/>
      <c r="AUS257" s="132"/>
      <c r="AUT257" s="132"/>
      <c r="AUU257" s="132"/>
      <c r="AUV257" s="132"/>
      <c r="AUW257" s="132"/>
      <c r="AUX257" s="132"/>
      <c r="AUY257" s="132"/>
      <c r="AUZ257" s="132"/>
      <c r="AVA257" s="132"/>
      <c r="AVB257" s="132"/>
      <c r="AVC257" s="132"/>
      <c r="AVD257" s="132"/>
      <c r="AVE257" s="132"/>
      <c r="AVF257" s="132"/>
      <c r="AVG257" s="132"/>
      <c r="AVH257" s="132"/>
      <c r="AVI257" s="132"/>
      <c r="AVJ257" s="132"/>
      <c r="AVK257" s="132"/>
      <c r="AVL257" s="132"/>
      <c r="AVM257" s="132"/>
      <c r="AVN257" s="132"/>
      <c r="AVO257" s="132"/>
      <c r="AVP257" s="132"/>
      <c r="AVQ257" s="132"/>
      <c r="AVR257" s="132"/>
      <c r="AVS257" s="132"/>
      <c r="AVT257" s="132"/>
      <c r="AVU257" s="132"/>
      <c r="AVV257" s="132"/>
      <c r="AVW257" s="132"/>
      <c r="AVX257" s="132"/>
      <c r="AVY257" s="132"/>
      <c r="AVZ257" s="132"/>
      <c r="AWA257" s="132"/>
      <c r="AWB257" s="132"/>
      <c r="AWC257" s="132"/>
      <c r="AWD257" s="132"/>
      <c r="AWE257" s="132"/>
      <c r="AWF257" s="132"/>
      <c r="AWG257" s="132"/>
      <c r="AWH257" s="132"/>
      <c r="AWI257" s="132"/>
      <c r="AWJ257" s="132"/>
      <c r="AWK257" s="132"/>
      <c r="AWL257" s="132"/>
      <c r="AWM257" s="132"/>
      <c r="AWN257" s="132"/>
      <c r="AWO257" s="132"/>
      <c r="AWP257" s="132"/>
      <c r="AWQ257" s="132"/>
      <c r="AWR257" s="132"/>
      <c r="AWS257" s="132"/>
      <c r="AWT257" s="132"/>
      <c r="AWU257" s="132"/>
      <c r="AWV257" s="132"/>
      <c r="AWW257" s="132"/>
      <c r="AWX257" s="132"/>
      <c r="AWY257" s="132"/>
      <c r="AWZ257" s="132"/>
      <c r="AXA257" s="132"/>
      <c r="AXB257" s="132"/>
      <c r="AXC257" s="132"/>
      <c r="AXD257" s="132"/>
      <c r="AXE257" s="132"/>
      <c r="AXF257" s="132"/>
      <c r="AXG257" s="132"/>
      <c r="AXH257" s="132"/>
      <c r="AXI257" s="132"/>
      <c r="AXJ257" s="132"/>
      <c r="AXK257" s="132"/>
      <c r="AXL257" s="132"/>
      <c r="AXM257" s="132"/>
      <c r="AXN257" s="132"/>
      <c r="AXO257" s="132"/>
      <c r="AXP257" s="132"/>
      <c r="AXQ257" s="132"/>
      <c r="AXR257" s="132"/>
      <c r="AXS257" s="132"/>
      <c r="AXT257" s="132"/>
      <c r="AXU257" s="132"/>
      <c r="AXV257" s="132"/>
      <c r="AXW257" s="132"/>
      <c r="AXX257" s="132"/>
      <c r="AXY257" s="132"/>
      <c r="AXZ257" s="132"/>
      <c r="AYA257" s="132"/>
      <c r="AYB257" s="132"/>
      <c r="AYC257" s="132"/>
      <c r="AYD257" s="132"/>
      <c r="AYE257" s="132"/>
      <c r="AYF257" s="132"/>
      <c r="AYG257" s="132"/>
      <c r="AYH257" s="132"/>
      <c r="AYI257" s="132"/>
      <c r="AYJ257" s="132"/>
      <c r="AYK257" s="132"/>
      <c r="AYL257" s="132"/>
      <c r="AYM257" s="132"/>
      <c r="AYN257" s="132"/>
      <c r="AYO257" s="132"/>
      <c r="AYP257" s="132"/>
      <c r="AYQ257" s="132"/>
      <c r="AYR257" s="132"/>
      <c r="AYS257" s="132"/>
      <c r="AYT257" s="132"/>
      <c r="AYU257" s="132"/>
      <c r="AYV257" s="132"/>
      <c r="AYW257" s="132"/>
      <c r="AYX257" s="132"/>
      <c r="AYY257" s="132"/>
      <c r="AYZ257" s="132"/>
      <c r="AZA257" s="132"/>
      <c r="AZB257" s="132"/>
      <c r="AZC257" s="132"/>
      <c r="AZD257" s="132"/>
      <c r="AZE257" s="132"/>
      <c r="AZF257" s="132"/>
      <c r="AZG257" s="132"/>
      <c r="AZH257" s="132"/>
      <c r="AZI257" s="132"/>
      <c r="AZJ257" s="132"/>
      <c r="AZK257" s="132"/>
      <c r="AZL257" s="132"/>
      <c r="AZM257" s="132"/>
      <c r="AZN257" s="132"/>
      <c r="AZO257" s="132"/>
      <c r="AZP257" s="132"/>
      <c r="AZQ257" s="132"/>
      <c r="AZR257" s="132"/>
      <c r="AZS257" s="132"/>
      <c r="AZT257" s="132"/>
      <c r="AZU257" s="132"/>
      <c r="AZV257" s="132"/>
      <c r="AZW257" s="132"/>
      <c r="AZX257" s="132"/>
      <c r="AZY257" s="132"/>
      <c r="AZZ257" s="132"/>
      <c r="BAA257" s="132"/>
      <c r="BAB257" s="132"/>
      <c r="BAC257" s="132"/>
      <c r="BAD257" s="132"/>
      <c r="BAE257" s="132"/>
      <c r="BAF257" s="132"/>
      <c r="BAG257" s="132"/>
      <c r="BAH257" s="132"/>
      <c r="BAI257" s="132"/>
      <c r="BAJ257" s="132"/>
      <c r="BAK257" s="132"/>
      <c r="BAL257" s="132"/>
      <c r="BAM257" s="132"/>
      <c r="BAN257" s="132"/>
      <c r="BAO257" s="132"/>
      <c r="BAP257" s="132"/>
      <c r="BAQ257" s="132"/>
      <c r="BAR257" s="132"/>
      <c r="BAS257" s="132"/>
      <c r="BAT257" s="132"/>
      <c r="BAU257" s="132"/>
      <c r="BAV257" s="132"/>
      <c r="BAW257" s="132"/>
      <c r="BAX257" s="132"/>
      <c r="BAY257" s="132"/>
      <c r="BAZ257" s="132"/>
      <c r="BBA257" s="132"/>
      <c r="BBB257" s="132"/>
      <c r="BBC257" s="132"/>
      <c r="BBD257" s="132"/>
      <c r="BBE257" s="132"/>
      <c r="BBF257" s="132"/>
      <c r="BBG257" s="132"/>
      <c r="BBH257" s="132"/>
      <c r="BBI257" s="132"/>
      <c r="BBJ257" s="132"/>
      <c r="BBK257" s="132"/>
      <c r="BBL257" s="132"/>
      <c r="BBM257" s="132"/>
      <c r="BBN257" s="132"/>
      <c r="BBO257" s="132"/>
      <c r="BBP257" s="132"/>
      <c r="BBQ257" s="132"/>
      <c r="BBR257" s="132"/>
      <c r="BBS257" s="132"/>
      <c r="BBT257" s="132"/>
      <c r="BBU257" s="132"/>
      <c r="BBV257" s="132"/>
      <c r="BBW257" s="132"/>
      <c r="BBX257" s="132"/>
      <c r="BBY257" s="132"/>
      <c r="BBZ257" s="132"/>
      <c r="BCA257" s="132"/>
      <c r="BCB257" s="132"/>
      <c r="BCC257" s="132"/>
      <c r="BCD257" s="132"/>
      <c r="BCE257" s="132"/>
      <c r="BCF257" s="132"/>
      <c r="BCG257" s="132"/>
      <c r="BCH257" s="132"/>
      <c r="BCI257" s="132"/>
      <c r="BCJ257" s="132"/>
      <c r="BCK257" s="132"/>
      <c r="BCL257" s="132"/>
      <c r="BCM257" s="132"/>
      <c r="BCN257" s="132"/>
      <c r="BCO257" s="132"/>
      <c r="BCP257" s="132"/>
      <c r="BCQ257" s="132"/>
      <c r="BCR257" s="132"/>
      <c r="BCS257" s="132"/>
      <c r="BCT257" s="132"/>
      <c r="BCU257" s="132"/>
      <c r="BCV257" s="132"/>
      <c r="BCW257" s="132"/>
      <c r="BCX257" s="132"/>
      <c r="BCY257" s="132"/>
      <c r="BCZ257" s="132"/>
      <c r="BDA257" s="132"/>
      <c r="BDB257" s="132"/>
      <c r="BDC257" s="132"/>
      <c r="BDD257" s="132"/>
      <c r="BDE257" s="132"/>
      <c r="BDF257" s="132"/>
      <c r="BDG257" s="132"/>
      <c r="BDH257" s="132"/>
      <c r="BDI257" s="132"/>
      <c r="BDJ257" s="132"/>
      <c r="BDK257" s="132"/>
      <c r="BDL257" s="132"/>
      <c r="BDM257" s="132"/>
      <c r="BDN257" s="132"/>
      <c r="BDO257" s="132"/>
      <c r="BDP257" s="132"/>
      <c r="BDQ257" s="132"/>
      <c r="BDR257" s="132"/>
      <c r="BDS257" s="132"/>
      <c r="BDT257" s="132"/>
      <c r="BDU257" s="132"/>
      <c r="BDV257" s="132"/>
      <c r="BDW257" s="132"/>
      <c r="BDX257" s="132"/>
      <c r="BDY257" s="132"/>
      <c r="BDZ257" s="132"/>
      <c r="BEA257" s="132"/>
      <c r="BEB257" s="132"/>
      <c r="BEC257" s="132"/>
      <c r="BED257" s="132"/>
      <c r="BEE257" s="132"/>
      <c r="BEF257" s="132"/>
      <c r="BEG257" s="132"/>
      <c r="BEH257" s="132"/>
      <c r="BEI257" s="132"/>
      <c r="BEJ257" s="132"/>
      <c r="BEK257" s="132"/>
      <c r="BEL257" s="132"/>
      <c r="BEM257" s="132"/>
      <c r="BEN257" s="132"/>
      <c r="BEO257" s="132"/>
      <c r="BEP257" s="132"/>
      <c r="BEQ257" s="132"/>
      <c r="BER257" s="132"/>
      <c r="BES257" s="132"/>
      <c r="BET257" s="132"/>
      <c r="BEU257" s="132"/>
      <c r="BEV257" s="132"/>
      <c r="BEW257" s="132"/>
      <c r="BEX257" s="132"/>
      <c r="BEY257" s="132"/>
      <c r="BEZ257" s="132"/>
      <c r="BFA257" s="132"/>
      <c r="BFB257" s="132"/>
      <c r="BFC257" s="132"/>
      <c r="BFD257" s="132"/>
      <c r="BFE257" s="132"/>
      <c r="BFF257" s="132"/>
      <c r="BFG257" s="132"/>
      <c r="BFH257" s="132"/>
      <c r="BFI257" s="132"/>
      <c r="BFJ257" s="132"/>
      <c r="BFK257" s="132"/>
      <c r="BFL257" s="132"/>
      <c r="BFM257" s="132"/>
      <c r="BFN257" s="132"/>
      <c r="BFO257" s="132"/>
      <c r="BFP257" s="132"/>
      <c r="BFQ257" s="132"/>
      <c r="BFR257" s="132"/>
      <c r="BFS257" s="132"/>
      <c r="BFT257" s="132"/>
      <c r="BFU257" s="132"/>
      <c r="BFV257" s="132"/>
      <c r="BFW257" s="132"/>
      <c r="BFX257" s="132"/>
      <c r="BFY257" s="132"/>
      <c r="BFZ257" s="132"/>
      <c r="BGA257" s="132"/>
      <c r="BGB257" s="132"/>
      <c r="BGC257" s="132"/>
      <c r="BGD257" s="132"/>
      <c r="BGE257" s="132"/>
      <c r="BGF257" s="132"/>
      <c r="BGG257" s="132"/>
      <c r="BGH257" s="132"/>
      <c r="BGI257" s="132"/>
      <c r="BGJ257" s="132"/>
      <c r="BGK257" s="132"/>
      <c r="BGL257" s="132"/>
      <c r="BGM257" s="132"/>
      <c r="BGN257" s="132"/>
      <c r="BGO257" s="132"/>
      <c r="BGP257" s="132"/>
      <c r="BGQ257" s="132"/>
      <c r="BGR257" s="132"/>
      <c r="BGS257" s="132"/>
      <c r="BGT257" s="132"/>
      <c r="BGU257" s="132"/>
      <c r="BGV257" s="132"/>
      <c r="BGW257" s="132"/>
      <c r="BGX257" s="132"/>
      <c r="BGY257" s="132"/>
      <c r="BGZ257" s="132"/>
      <c r="BHA257" s="132"/>
      <c r="BHB257" s="132"/>
      <c r="BHC257" s="132"/>
      <c r="BHD257" s="132"/>
      <c r="BHE257" s="132"/>
      <c r="BHF257" s="132"/>
      <c r="BHG257" s="132"/>
      <c r="BHH257" s="132"/>
      <c r="BHI257" s="132"/>
      <c r="BHJ257" s="132"/>
      <c r="BHK257" s="132"/>
      <c r="BHL257" s="132"/>
      <c r="BHM257" s="132"/>
      <c r="BHN257" s="132"/>
      <c r="BHO257" s="132"/>
      <c r="BHP257" s="132"/>
      <c r="BHQ257" s="132"/>
      <c r="BHR257" s="132"/>
      <c r="BHS257" s="132"/>
      <c r="BHT257" s="132"/>
      <c r="BHU257" s="132"/>
      <c r="BHV257" s="132"/>
      <c r="BHW257" s="132"/>
      <c r="BHX257" s="132"/>
      <c r="BHY257" s="132"/>
      <c r="BHZ257" s="132"/>
      <c r="BIA257" s="132"/>
      <c r="BIB257" s="132"/>
      <c r="BIC257" s="132"/>
      <c r="BID257" s="132"/>
      <c r="BIE257" s="132"/>
      <c r="BIF257" s="132"/>
      <c r="BIG257" s="132"/>
      <c r="BIH257" s="132"/>
      <c r="BII257" s="132"/>
      <c r="BIJ257" s="132"/>
      <c r="BIK257" s="132"/>
      <c r="BIL257" s="132"/>
      <c r="BIM257" s="132"/>
      <c r="BIN257" s="132"/>
      <c r="BIO257" s="132"/>
      <c r="BIP257" s="132"/>
      <c r="BIQ257" s="132"/>
      <c r="BIR257" s="132"/>
      <c r="BIS257" s="132"/>
      <c r="BIT257" s="132"/>
      <c r="BIU257" s="132"/>
      <c r="BIV257" s="132"/>
      <c r="BIW257" s="132"/>
      <c r="BIX257" s="132"/>
      <c r="BIY257" s="132"/>
      <c r="BIZ257" s="132"/>
      <c r="BJA257" s="132"/>
      <c r="BJB257" s="132"/>
      <c r="BJC257" s="132"/>
      <c r="BJD257" s="132"/>
      <c r="BJE257" s="132"/>
      <c r="BJF257" s="132"/>
      <c r="BJG257" s="132"/>
      <c r="BJH257" s="132"/>
      <c r="BJI257" s="132"/>
      <c r="BJJ257" s="132"/>
      <c r="BJK257" s="132"/>
      <c r="BJL257" s="132"/>
      <c r="BJM257" s="132"/>
      <c r="BJN257" s="132"/>
      <c r="BJO257" s="132"/>
      <c r="BJP257" s="132"/>
      <c r="BJQ257" s="132"/>
      <c r="BJR257" s="132"/>
      <c r="BJS257" s="132"/>
      <c r="BJT257" s="132"/>
      <c r="BJU257" s="132"/>
      <c r="BJV257" s="132"/>
      <c r="BJW257" s="132"/>
      <c r="BJX257" s="132"/>
      <c r="BJY257" s="132"/>
      <c r="BJZ257" s="132"/>
      <c r="BKA257" s="132"/>
      <c r="BKB257" s="132"/>
      <c r="BKC257" s="132"/>
      <c r="BKD257" s="132"/>
      <c r="BKE257" s="132"/>
      <c r="BKF257" s="132"/>
      <c r="BKG257" s="132"/>
      <c r="BKH257" s="132"/>
      <c r="BKI257" s="132"/>
      <c r="BKJ257" s="132"/>
      <c r="BKK257" s="132"/>
      <c r="BKL257" s="132"/>
      <c r="BKM257" s="132"/>
      <c r="BKN257" s="132"/>
      <c r="BKO257" s="132"/>
      <c r="BKP257" s="132"/>
      <c r="BKQ257" s="132"/>
      <c r="BKR257" s="132"/>
      <c r="BKS257" s="132"/>
      <c r="BKT257" s="132"/>
      <c r="BKU257" s="132"/>
      <c r="BKV257" s="132"/>
      <c r="BKW257" s="132"/>
      <c r="BKX257" s="132"/>
      <c r="BKY257" s="132"/>
      <c r="BKZ257" s="132"/>
      <c r="BLA257" s="132"/>
      <c r="BLB257" s="132"/>
      <c r="BLC257" s="132"/>
      <c r="BLD257" s="132"/>
      <c r="BLE257" s="132"/>
      <c r="BLF257" s="132"/>
      <c r="BLG257" s="132"/>
      <c r="BLH257" s="132"/>
      <c r="BLI257" s="132"/>
      <c r="BLJ257" s="132"/>
      <c r="BLK257" s="132"/>
      <c r="BLL257" s="132"/>
      <c r="BLM257" s="132"/>
      <c r="BLN257" s="132"/>
      <c r="BLO257" s="132"/>
      <c r="BLP257" s="132"/>
      <c r="BLQ257" s="132"/>
      <c r="BLR257" s="132"/>
      <c r="BLS257" s="132"/>
      <c r="BLT257" s="132"/>
      <c r="BLU257" s="132"/>
      <c r="BLV257" s="132"/>
      <c r="BLW257" s="132"/>
      <c r="BLX257" s="132"/>
      <c r="BLY257" s="132"/>
      <c r="BLZ257" s="132"/>
      <c r="BMA257" s="132"/>
      <c r="BMB257" s="132"/>
      <c r="BMC257" s="132"/>
      <c r="BMD257" s="132"/>
      <c r="BME257" s="132"/>
      <c r="BMF257" s="132"/>
      <c r="BMG257" s="132"/>
      <c r="BMH257" s="132"/>
      <c r="BMI257" s="132"/>
      <c r="BMJ257" s="132"/>
      <c r="BMK257" s="132"/>
      <c r="BML257" s="132"/>
      <c r="BMM257" s="132"/>
      <c r="BMN257" s="132"/>
      <c r="BMO257" s="132"/>
      <c r="BMP257" s="132"/>
      <c r="BMQ257" s="132"/>
      <c r="BMR257" s="132"/>
      <c r="BMS257" s="132"/>
      <c r="BMT257" s="132"/>
      <c r="BMU257" s="132"/>
      <c r="BMV257" s="132"/>
      <c r="BMW257" s="132"/>
      <c r="BMX257" s="132"/>
      <c r="BMY257" s="132"/>
      <c r="BMZ257" s="132"/>
      <c r="BNA257" s="132"/>
      <c r="BNB257" s="132"/>
      <c r="BNC257" s="132"/>
      <c r="BND257" s="132"/>
      <c r="BNE257" s="132"/>
      <c r="BNF257" s="132"/>
      <c r="BNG257" s="132"/>
      <c r="BNH257" s="132"/>
      <c r="BNI257" s="132"/>
      <c r="BNJ257" s="132"/>
      <c r="BNK257" s="132"/>
      <c r="BNL257" s="132"/>
      <c r="BNM257" s="132"/>
      <c r="BNN257" s="132"/>
      <c r="BNO257" s="132"/>
      <c r="BNP257" s="132"/>
      <c r="BNQ257" s="132"/>
      <c r="BNR257" s="132"/>
      <c r="BNS257" s="132"/>
      <c r="BNT257" s="132"/>
      <c r="BNU257" s="132"/>
      <c r="BNV257" s="132"/>
      <c r="BNW257" s="132"/>
      <c r="BNX257" s="132"/>
      <c r="BNY257" s="132"/>
      <c r="BNZ257" s="132"/>
      <c r="BOA257" s="132"/>
      <c r="BOB257" s="132"/>
      <c r="BOC257" s="132"/>
      <c r="BOD257" s="132"/>
      <c r="BOE257" s="132"/>
      <c r="BOF257" s="132"/>
      <c r="BOG257" s="132"/>
      <c r="BOH257" s="132"/>
      <c r="BOI257" s="132"/>
      <c r="BOJ257" s="132"/>
      <c r="BOK257" s="132"/>
      <c r="BOL257" s="132"/>
      <c r="BOM257" s="132"/>
      <c r="BON257" s="132"/>
      <c r="BOO257" s="132"/>
      <c r="BOP257" s="132"/>
      <c r="BOQ257" s="132"/>
      <c r="BOR257" s="132"/>
      <c r="BOS257" s="132"/>
      <c r="BOT257" s="132"/>
      <c r="BOU257" s="132"/>
      <c r="BOV257" s="132"/>
      <c r="BOW257" s="132"/>
      <c r="BOX257" s="132"/>
      <c r="BOY257" s="132"/>
      <c r="BOZ257" s="132"/>
      <c r="BPA257" s="132"/>
      <c r="BPB257" s="132"/>
      <c r="BPC257" s="132"/>
      <c r="BPD257" s="132"/>
      <c r="BPE257" s="132"/>
      <c r="BPF257" s="132"/>
      <c r="BPG257" s="132"/>
      <c r="BPH257" s="132"/>
      <c r="BPI257" s="132"/>
      <c r="BPJ257" s="132"/>
      <c r="BPK257" s="132"/>
      <c r="BPL257" s="132"/>
      <c r="BPM257" s="132"/>
      <c r="BPN257" s="132"/>
      <c r="BPO257" s="132"/>
      <c r="BPP257" s="132"/>
      <c r="BPQ257" s="132"/>
      <c r="BPR257" s="132"/>
      <c r="BPS257" s="132"/>
      <c r="BPT257" s="132"/>
      <c r="BPU257" s="132"/>
      <c r="BPV257" s="132"/>
      <c r="BPW257" s="132"/>
      <c r="BPX257" s="132"/>
      <c r="BPY257" s="132"/>
      <c r="BPZ257" s="132"/>
      <c r="BQA257" s="132"/>
      <c r="BQB257" s="132"/>
      <c r="BQC257" s="132"/>
      <c r="BQD257" s="132"/>
      <c r="BQE257" s="132"/>
      <c r="BQF257" s="132"/>
      <c r="BQG257" s="132"/>
      <c r="BQH257" s="132"/>
      <c r="BQI257" s="132"/>
      <c r="BQJ257" s="132"/>
      <c r="BQK257" s="132"/>
      <c r="BQL257" s="132"/>
      <c r="BQM257" s="132"/>
      <c r="BQN257" s="132"/>
      <c r="BQO257" s="132"/>
      <c r="BQP257" s="132"/>
      <c r="BQQ257" s="132"/>
      <c r="BQR257" s="132"/>
      <c r="BQS257" s="132"/>
      <c r="BQT257" s="132"/>
      <c r="BQU257" s="132"/>
      <c r="BQV257" s="132"/>
      <c r="BQW257" s="132"/>
      <c r="BQX257" s="132"/>
      <c r="BQY257" s="132"/>
      <c r="BQZ257" s="132"/>
      <c r="BRA257" s="132"/>
      <c r="BRB257" s="132"/>
      <c r="BRC257" s="132"/>
      <c r="BRD257" s="132"/>
      <c r="BRE257" s="132"/>
      <c r="BRF257" s="132"/>
      <c r="BRG257" s="132"/>
      <c r="BRH257" s="132"/>
      <c r="BRI257" s="132"/>
      <c r="BRJ257" s="132"/>
      <c r="BRK257" s="132"/>
      <c r="BRL257" s="132"/>
      <c r="BRM257" s="132"/>
      <c r="BRN257" s="132"/>
      <c r="BRO257" s="132"/>
      <c r="BRP257" s="132"/>
      <c r="BRQ257" s="132"/>
      <c r="BRR257" s="132"/>
      <c r="BRS257" s="132"/>
      <c r="BRT257" s="132"/>
      <c r="BRU257" s="132"/>
      <c r="BRV257" s="132"/>
      <c r="BRW257" s="132"/>
      <c r="BRX257" s="132"/>
      <c r="BRY257" s="132"/>
      <c r="BRZ257" s="132"/>
      <c r="BSA257" s="132"/>
      <c r="BSB257" s="132"/>
      <c r="BSC257" s="132"/>
      <c r="BSD257" s="132"/>
      <c r="BSE257" s="132"/>
      <c r="BSF257" s="132"/>
      <c r="BSG257" s="132"/>
      <c r="BSH257" s="132"/>
      <c r="BSI257" s="132"/>
      <c r="BSJ257" s="132"/>
      <c r="BSK257" s="132"/>
      <c r="BSL257" s="132"/>
      <c r="BSM257" s="132"/>
      <c r="BSN257" s="132"/>
      <c r="BSO257" s="132"/>
      <c r="BSP257" s="132"/>
      <c r="BSQ257" s="132"/>
      <c r="BSR257" s="132"/>
      <c r="BSS257" s="132"/>
      <c r="BST257" s="132"/>
      <c r="BSU257" s="132"/>
      <c r="BSV257" s="132"/>
      <c r="BSW257" s="132"/>
      <c r="BSX257" s="132"/>
      <c r="BSY257" s="132"/>
      <c r="BSZ257" s="132"/>
      <c r="BTA257" s="132"/>
      <c r="BTB257" s="132"/>
      <c r="BTC257" s="132"/>
      <c r="BTD257" s="132"/>
      <c r="BTE257" s="132"/>
      <c r="BTF257" s="132"/>
      <c r="BTG257" s="132"/>
      <c r="BTH257" s="132"/>
      <c r="BTI257" s="132"/>
      <c r="BTJ257" s="132"/>
      <c r="BTK257" s="132"/>
      <c r="BTL257" s="132"/>
      <c r="BTM257" s="132"/>
      <c r="BTN257" s="132"/>
      <c r="BTO257" s="132"/>
      <c r="BTP257" s="132"/>
      <c r="BTQ257" s="132"/>
      <c r="BTR257" s="132"/>
      <c r="BTS257" s="132"/>
      <c r="BTT257" s="132"/>
      <c r="BTU257" s="132"/>
      <c r="BTV257" s="132"/>
      <c r="BTW257" s="132"/>
      <c r="BTX257" s="132"/>
      <c r="BTY257" s="132"/>
      <c r="BTZ257" s="132"/>
      <c r="BUA257" s="132"/>
      <c r="BUB257" s="132"/>
      <c r="BUC257" s="132"/>
      <c r="BUD257" s="132"/>
      <c r="BUE257" s="132"/>
      <c r="BUF257" s="132"/>
      <c r="BUG257" s="132"/>
      <c r="BUH257" s="132"/>
      <c r="BUI257" s="132"/>
      <c r="BUJ257" s="132"/>
      <c r="BUK257" s="132"/>
      <c r="BUL257" s="132"/>
      <c r="BUM257" s="132"/>
      <c r="BUN257" s="132"/>
      <c r="BUO257" s="132"/>
      <c r="BUP257" s="132"/>
      <c r="BUQ257" s="132"/>
      <c r="BUR257" s="132"/>
      <c r="BUS257" s="132"/>
      <c r="BUT257" s="132"/>
      <c r="BUU257" s="132"/>
      <c r="BUV257" s="132"/>
      <c r="BUW257" s="132"/>
      <c r="BUX257" s="132"/>
      <c r="BUY257" s="132"/>
      <c r="BUZ257" s="132"/>
      <c r="BVA257" s="132"/>
      <c r="BVB257" s="132"/>
      <c r="BVC257" s="132"/>
      <c r="BVD257" s="132"/>
      <c r="BVE257" s="132"/>
      <c r="BVF257" s="132"/>
      <c r="BVG257" s="132"/>
      <c r="BVH257" s="132"/>
      <c r="BVI257" s="132"/>
      <c r="BVJ257" s="132"/>
      <c r="BVK257" s="132"/>
      <c r="BVL257" s="132"/>
      <c r="BVM257" s="132"/>
      <c r="BVN257" s="132"/>
      <c r="BVO257" s="132"/>
      <c r="BVP257" s="132"/>
      <c r="BVQ257" s="132"/>
      <c r="BVR257" s="132"/>
      <c r="BVS257" s="132"/>
      <c r="BVT257" s="132"/>
      <c r="BVU257" s="132"/>
      <c r="BVV257" s="132"/>
      <c r="BVW257" s="132"/>
      <c r="BVX257" s="132"/>
      <c r="BVY257" s="132"/>
      <c r="BVZ257" s="132"/>
      <c r="BWA257" s="132"/>
      <c r="BWB257" s="132"/>
      <c r="BWC257" s="132"/>
      <c r="BWD257" s="132"/>
      <c r="BWE257" s="132"/>
      <c r="BWF257" s="132"/>
      <c r="BWG257" s="132"/>
      <c r="BWH257" s="132"/>
      <c r="BWI257" s="132"/>
      <c r="BWJ257" s="132"/>
      <c r="BWK257" s="132"/>
      <c r="BWL257" s="132"/>
      <c r="BWM257" s="132"/>
      <c r="BWN257" s="132"/>
      <c r="BWO257" s="132"/>
      <c r="BWP257" s="132"/>
      <c r="BWQ257" s="132"/>
      <c r="BWR257" s="132"/>
      <c r="BWS257" s="132"/>
      <c r="BWT257" s="132"/>
      <c r="BWU257" s="132"/>
      <c r="BWV257" s="132"/>
      <c r="BWW257" s="132"/>
      <c r="BWX257" s="132"/>
      <c r="BWY257" s="132"/>
      <c r="BWZ257" s="132"/>
      <c r="BXA257" s="132"/>
      <c r="BXB257" s="132"/>
      <c r="BXC257" s="132"/>
      <c r="BXD257" s="132"/>
      <c r="BXE257" s="132"/>
      <c r="BXF257" s="132"/>
      <c r="BXG257" s="132"/>
      <c r="BXH257" s="132"/>
      <c r="BXI257" s="132"/>
      <c r="BXJ257" s="132"/>
      <c r="BXK257" s="132"/>
      <c r="BXL257" s="132"/>
      <c r="BXM257" s="132"/>
      <c r="BXN257" s="132"/>
      <c r="BXO257" s="132"/>
      <c r="BXP257" s="132"/>
      <c r="BXQ257" s="132"/>
      <c r="BXR257" s="132"/>
      <c r="BXS257" s="132"/>
      <c r="BXT257" s="132"/>
      <c r="BXU257" s="132"/>
      <c r="BXV257" s="132"/>
      <c r="BXW257" s="132"/>
      <c r="BXX257" s="132"/>
      <c r="BXY257" s="132"/>
      <c r="BXZ257" s="132"/>
      <c r="BYA257" s="132"/>
      <c r="BYB257" s="132"/>
      <c r="BYC257" s="132"/>
      <c r="BYD257" s="132"/>
      <c r="BYE257" s="132"/>
      <c r="BYF257" s="132"/>
      <c r="BYG257" s="132"/>
      <c r="BYH257" s="132"/>
      <c r="BYI257" s="132"/>
      <c r="BYJ257" s="132"/>
      <c r="BYK257" s="132"/>
      <c r="BYL257" s="132"/>
      <c r="BYM257" s="132"/>
      <c r="BYN257" s="132"/>
      <c r="BYO257" s="132"/>
      <c r="BYP257" s="132"/>
      <c r="BYQ257" s="132"/>
      <c r="BYR257" s="132"/>
      <c r="BYS257" s="132"/>
      <c r="BYT257" s="132"/>
      <c r="BYU257" s="132"/>
      <c r="BYV257" s="132"/>
      <c r="BYW257" s="132"/>
      <c r="BYX257" s="132"/>
      <c r="BYY257" s="132"/>
      <c r="BYZ257" s="132"/>
      <c r="BZA257" s="132"/>
      <c r="BZB257" s="132"/>
      <c r="BZC257" s="132"/>
      <c r="BZD257" s="132"/>
      <c r="BZE257" s="132"/>
      <c r="BZF257" s="132"/>
      <c r="BZG257" s="132"/>
      <c r="BZH257" s="132"/>
      <c r="BZI257" s="132"/>
      <c r="BZJ257" s="132"/>
      <c r="BZK257" s="132"/>
      <c r="BZL257" s="132"/>
      <c r="BZM257" s="132"/>
      <c r="BZN257" s="132"/>
      <c r="BZO257" s="132"/>
      <c r="BZP257" s="132"/>
      <c r="BZQ257" s="132"/>
      <c r="BZR257" s="132"/>
      <c r="BZS257" s="132"/>
      <c r="BZT257" s="132"/>
      <c r="BZU257" s="132"/>
      <c r="BZV257" s="132"/>
      <c r="BZW257" s="132"/>
      <c r="BZX257" s="132"/>
      <c r="BZY257" s="132"/>
      <c r="BZZ257" s="132"/>
      <c r="CAA257" s="132"/>
      <c r="CAB257" s="132"/>
      <c r="CAC257" s="132"/>
      <c r="CAD257" s="132"/>
      <c r="CAE257" s="132"/>
      <c r="CAF257" s="132"/>
      <c r="CAG257" s="132"/>
      <c r="CAH257" s="132"/>
      <c r="CAI257" s="132"/>
      <c r="CAJ257" s="132"/>
      <c r="CAK257" s="132"/>
      <c r="CAL257" s="132"/>
      <c r="CAM257" s="132"/>
      <c r="CAN257" s="132"/>
      <c r="CAO257" s="132"/>
      <c r="CAP257" s="132"/>
      <c r="CAQ257" s="132"/>
      <c r="CAR257" s="132"/>
      <c r="CAS257" s="132"/>
      <c r="CAT257" s="132"/>
      <c r="CAU257" s="132"/>
      <c r="CAV257" s="132"/>
      <c r="CAW257" s="132"/>
      <c r="CAX257" s="132"/>
      <c r="CAY257" s="132"/>
      <c r="CAZ257" s="132"/>
      <c r="CBA257" s="132"/>
      <c r="CBB257" s="132"/>
      <c r="CBC257" s="132"/>
      <c r="CBD257" s="132"/>
      <c r="CBE257" s="132"/>
      <c r="CBF257" s="132"/>
      <c r="CBG257" s="132"/>
      <c r="CBH257" s="132"/>
      <c r="CBI257" s="132"/>
      <c r="CBJ257" s="132"/>
      <c r="CBK257" s="132"/>
      <c r="CBL257" s="132"/>
      <c r="CBM257" s="132"/>
      <c r="CBN257" s="132"/>
      <c r="CBO257" s="132"/>
      <c r="CBP257" s="132"/>
      <c r="CBQ257" s="132"/>
      <c r="CBR257" s="132"/>
      <c r="CBS257" s="132"/>
      <c r="CBT257" s="132"/>
      <c r="CBU257" s="132"/>
      <c r="CBV257" s="132"/>
      <c r="CBW257" s="132"/>
      <c r="CBX257" s="132"/>
      <c r="CBY257" s="132"/>
      <c r="CBZ257" s="132"/>
      <c r="CCA257" s="132"/>
      <c r="CCB257" s="132"/>
      <c r="CCC257" s="132"/>
      <c r="CCD257" s="132"/>
      <c r="CCE257" s="132"/>
      <c r="CCF257" s="132"/>
      <c r="CCG257" s="132"/>
      <c r="CCH257" s="132"/>
      <c r="CCI257" s="132"/>
      <c r="CCJ257" s="132"/>
      <c r="CCK257" s="132"/>
      <c r="CCL257" s="132"/>
      <c r="CCM257" s="132"/>
      <c r="CCN257" s="132"/>
      <c r="CCO257" s="132"/>
      <c r="CCP257" s="132"/>
      <c r="CCQ257" s="132"/>
      <c r="CCR257" s="132"/>
      <c r="CCS257" s="132"/>
      <c r="CCT257" s="132"/>
      <c r="CCU257" s="132"/>
      <c r="CCV257" s="132"/>
      <c r="CCW257" s="132"/>
      <c r="CCX257" s="132"/>
      <c r="CCY257" s="132"/>
      <c r="CCZ257" s="132"/>
      <c r="CDA257" s="132"/>
      <c r="CDB257" s="132"/>
      <c r="CDC257" s="132"/>
      <c r="CDD257" s="132"/>
      <c r="CDE257" s="132"/>
      <c r="CDF257" s="132"/>
      <c r="CDG257" s="132"/>
      <c r="CDH257" s="132"/>
      <c r="CDI257" s="132"/>
      <c r="CDJ257" s="132"/>
      <c r="CDK257" s="132"/>
      <c r="CDL257" s="132"/>
      <c r="CDM257" s="132"/>
      <c r="CDN257" s="132"/>
      <c r="CDO257" s="132"/>
      <c r="CDP257" s="132"/>
      <c r="CDQ257" s="132"/>
      <c r="CDR257" s="132"/>
      <c r="CDS257" s="132"/>
      <c r="CDT257" s="132"/>
      <c r="CDU257" s="132"/>
      <c r="CDV257" s="132"/>
      <c r="CDW257" s="132"/>
      <c r="CDX257" s="132"/>
      <c r="CDY257" s="132"/>
      <c r="CDZ257" s="132"/>
      <c r="CEA257" s="132"/>
      <c r="CEB257" s="132"/>
      <c r="CEC257" s="132"/>
      <c r="CED257" s="132"/>
      <c r="CEE257" s="132"/>
      <c r="CEF257" s="132"/>
      <c r="CEG257" s="132"/>
      <c r="CEH257" s="132"/>
      <c r="CEI257" s="132"/>
      <c r="CEJ257" s="132"/>
      <c r="CEK257" s="132"/>
      <c r="CEL257" s="132"/>
      <c r="CEM257" s="132"/>
      <c r="CEN257" s="132"/>
      <c r="CEO257" s="132"/>
      <c r="CEP257" s="132"/>
      <c r="CEQ257" s="132"/>
      <c r="CER257" s="132"/>
      <c r="CES257" s="132"/>
      <c r="CET257" s="132"/>
      <c r="CEU257" s="132"/>
      <c r="CEV257" s="132"/>
      <c r="CEW257" s="132"/>
      <c r="CEX257" s="132"/>
      <c r="CEY257" s="132"/>
      <c r="CEZ257" s="132"/>
      <c r="CFA257" s="132"/>
      <c r="CFB257" s="132"/>
      <c r="CFC257" s="132"/>
      <c r="CFD257" s="132"/>
      <c r="CFE257" s="132"/>
      <c r="CFF257" s="132"/>
      <c r="CFG257" s="132"/>
      <c r="CFH257" s="132"/>
      <c r="CFI257" s="132"/>
      <c r="CFJ257" s="132"/>
      <c r="CFK257" s="132"/>
      <c r="CFL257" s="132"/>
      <c r="CFM257" s="132"/>
      <c r="CFN257" s="132"/>
      <c r="CFO257" s="132"/>
      <c r="CFP257" s="132"/>
      <c r="CFQ257" s="132"/>
      <c r="CFR257" s="132"/>
      <c r="CFS257" s="132"/>
      <c r="CFT257" s="132"/>
      <c r="CFU257" s="132"/>
      <c r="CFV257" s="132"/>
      <c r="CFW257" s="132"/>
      <c r="CFX257" s="132"/>
      <c r="CFY257" s="132"/>
      <c r="CFZ257" s="132"/>
      <c r="CGA257" s="132"/>
      <c r="CGB257" s="132"/>
      <c r="CGC257" s="132"/>
      <c r="CGD257" s="132"/>
      <c r="CGE257" s="132"/>
      <c r="CGF257" s="132"/>
      <c r="CGG257" s="132"/>
      <c r="CGH257" s="132"/>
      <c r="CGI257" s="132"/>
      <c r="CGJ257" s="132"/>
      <c r="CGK257" s="132"/>
      <c r="CGL257" s="132"/>
      <c r="CGM257" s="132"/>
      <c r="CGN257" s="132"/>
      <c r="CGO257" s="132"/>
      <c r="CGP257" s="132"/>
      <c r="CGQ257" s="132"/>
      <c r="CGR257" s="132"/>
      <c r="CGS257" s="132"/>
      <c r="CGT257" s="132"/>
      <c r="CGU257" s="132"/>
      <c r="CGV257" s="132"/>
      <c r="CGW257" s="132"/>
      <c r="CGX257" s="132"/>
      <c r="CGY257" s="132"/>
      <c r="CGZ257" s="132"/>
      <c r="CHA257" s="132"/>
      <c r="CHB257" s="132"/>
      <c r="CHC257" s="132"/>
      <c r="CHD257" s="132"/>
      <c r="CHE257" s="132"/>
      <c r="CHF257" s="132"/>
      <c r="CHG257" s="132"/>
      <c r="CHH257" s="132"/>
      <c r="CHI257" s="132"/>
      <c r="CHJ257" s="132"/>
      <c r="CHK257" s="132"/>
      <c r="CHL257" s="132"/>
      <c r="CHM257" s="132"/>
      <c r="CHN257" s="132"/>
      <c r="CHO257" s="132"/>
      <c r="CHP257" s="132"/>
      <c r="CHQ257" s="132"/>
      <c r="CHR257" s="132"/>
      <c r="CHS257" s="132"/>
      <c r="CHT257" s="132"/>
      <c r="CHU257" s="132"/>
      <c r="CHV257" s="132"/>
      <c r="CHW257" s="132"/>
      <c r="CHX257" s="132"/>
      <c r="CHY257" s="132"/>
      <c r="CHZ257" s="132"/>
      <c r="CIA257" s="132"/>
      <c r="CIB257" s="132"/>
      <c r="CIC257" s="132"/>
      <c r="CID257" s="132"/>
      <c r="CIE257" s="132"/>
      <c r="CIF257" s="132"/>
      <c r="CIG257" s="132"/>
      <c r="CIH257" s="132"/>
      <c r="CII257" s="132"/>
      <c r="CIJ257" s="132"/>
      <c r="CIK257" s="132"/>
      <c r="CIL257" s="132"/>
      <c r="CIM257" s="132"/>
      <c r="CIN257" s="132"/>
      <c r="CIO257" s="132"/>
      <c r="CIP257" s="132"/>
      <c r="CIQ257" s="132"/>
      <c r="CIR257" s="132"/>
      <c r="CIS257" s="132"/>
      <c r="CIT257" s="132"/>
      <c r="CIU257" s="132"/>
      <c r="CIV257" s="132"/>
      <c r="CIW257" s="132"/>
      <c r="CIX257" s="132"/>
      <c r="CIY257" s="132"/>
      <c r="CIZ257" s="132"/>
      <c r="CJA257" s="132"/>
      <c r="CJB257" s="132"/>
      <c r="CJC257" s="132"/>
      <c r="CJD257" s="132"/>
      <c r="CJE257" s="132"/>
      <c r="CJF257" s="132"/>
      <c r="CJG257" s="132"/>
      <c r="CJH257" s="132"/>
      <c r="CJI257" s="132"/>
      <c r="CJJ257" s="132"/>
      <c r="CJK257" s="132"/>
      <c r="CJL257" s="132"/>
      <c r="CJM257" s="132"/>
      <c r="CJN257" s="132"/>
      <c r="CJO257" s="132"/>
      <c r="CJP257" s="132"/>
      <c r="CJQ257" s="132"/>
      <c r="CJR257" s="132"/>
      <c r="CJS257" s="132"/>
      <c r="CJT257" s="132"/>
      <c r="CJU257" s="132"/>
      <c r="CJV257" s="132"/>
      <c r="CJW257" s="132"/>
      <c r="CJX257" s="132"/>
      <c r="CJY257" s="132"/>
      <c r="CJZ257" s="132"/>
      <c r="CKA257" s="132"/>
      <c r="CKB257" s="132"/>
      <c r="CKC257" s="132"/>
      <c r="CKD257" s="132"/>
      <c r="CKE257" s="132"/>
      <c r="CKF257" s="132"/>
      <c r="CKG257" s="132"/>
      <c r="CKH257" s="132"/>
      <c r="CKI257" s="132"/>
      <c r="CKJ257" s="132"/>
      <c r="CKK257" s="132"/>
      <c r="CKL257" s="132"/>
      <c r="CKM257" s="132"/>
      <c r="CKN257" s="132"/>
      <c r="CKO257" s="132"/>
      <c r="CKP257" s="132"/>
      <c r="CKQ257" s="132"/>
      <c r="CKR257" s="132"/>
      <c r="CKS257" s="132"/>
      <c r="CKT257" s="132"/>
      <c r="CKU257" s="132"/>
      <c r="CKV257" s="132"/>
      <c r="CKW257" s="132"/>
      <c r="CKX257" s="132"/>
      <c r="CKY257" s="132"/>
      <c r="CKZ257" s="132"/>
      <c r="CLA257" s="132"/>
      <c r="CLB257" s="132"/>
      <c r="CLC257" s="132"/>
      <c r="CLD257" s="132"/>
      <c r="CLE257" s="132"/>
      <c r="CLF257" s="132"/>
      <c r="CLG257" s="132"/>
      <c r="CLH257" s="132"/>
      <c r="CLI257" s="132"/>
      <c r="CLJ257" s="132"/>
      <c r="CLK257" s="132"/>
      <c r="CLL257" s="132"/>
      <c r="CLM257" s="132"/>
      <c r="CLN257" s="132"/>
      <c r="CLO257" s="132"/>
      <c r="CLP257" s="132"/>
      <c r="CLQ257" s="132"/>
      <c r="CLR257" s="132"/>
      <c r="CLS257" s="132"/>
      <c r="CLT257" s="132"/>
      <c r="CLU257" s="132"/>
      <c r="CLV257" s="132"/>
      <c r="CLW257" s="132"/>
      <c r="CLX257" s="132"/>
      <c r="CLY257" s="132"/>
      <c r="CLZ257" s="132"/>
      <c r="CMA257" s="132"/>
      <c r="CMB257" s="132"/>
      <c r="CMC257" s="132"/>
      <c r="CMD257" s="132"/>
      <c r="CME257" s="132"/>
      <c r="CMF257" s="132"/>
      <c r="CMG257" s="132"/>
      <c r="CMH257" s="132"/>
      <c r="CMI257" s="132"/>
      <c r="CMJ257" s="132"/>
      <c r="CMK257" s="132"/>
      <c r="CML257" s="132"/>
      <c r="CMM257" s="132"/>
      <c r="CMN257" s="132"/>
      <c r="CMO257" s="132"/>
      <c r="CMP257" s="132"/>
      <c r="CMQ257" s="132"/>
      <c r="CMR257" s="132"/>
      <c r="CMS257" s="132"/>
      <c r="CMT257" s="132"/>
      <c r="CMU257" s="132"/>
      <c r="CMV257" s="132"/>
      <c r="CMW257" s="132"/>
      <c r="CMX257" s="132"/>
      <c r="CMY257" s="132"/>
      <c r="CMZ257" s="132"/>
      <c r="CNA257" s="132"/>
      <c r="CNB257" s="132"/>
      <c r="CNC257" s="132"/>
      <c r="CND257" s="132"/>
      <c r="CNE257" s="132"/>
      <c r="CNF257" s="132"/>
      <c r="CNG257" s="132"/>
      <c r="CNH257" s="132"/>
      <c r="CNI257" s="132"/>
      <c r="CNJ257" s="132"/>
      <c r="CNK257" s="132"/>
      <c r="CNL257" s="132"/>
      <c r="CNM257" s="132"/>
      <c r="CNN257" s="132"/>
      <c r="CNO257" s="132"/>
      <c r="CNP257" s="132"/>
      <c r="CNQ257" s="132"/>
      <c r="CNR257" s="132"/>
      <c r="CNS257" s="132"/>
      <c r="CNT257" s="132"/>
      <c r="CNU257" s="132"/>
      <c r="CNV257" s="132"/>
      <c r="CNW257" s="132"/>
      <c r="CNX257" s="132"/>
      <c r="CNY257" s="132"/>
      <c r="CNZ257" s="132"/>
      <c r="COA257" s="132"/>
      <c r="COB257" s="132"/>
      <c r="COC257" s="132"/>
      <c r="COD257" s="132"/>
      <c r="COE257" s="132"/>
      <c r="COF257" s="132"/>
      <c r="COG257" s="132"/>
      <c r="COH257" s="132"/>
      <c r="COI257" s="132"/>
      <c r="COJ257" s="132"/>
      <c r="COK257" s="132"/>
      <c r="COL257" s="132"/>
      <c r="COM257" s="132"/>
      <c r="CON257" s="132"/>
      <c r="COO257" s="132"/>
      <c r="COP257" s="132"/>
      <c r="COQ257" s="132"/>
      <c r="COR257" s="132"/>
      <c r="COS257" s="132"/>
      <c r="COT257" s="132"/>
      <c r="COU257" s="132"/>
      <c r="COV257" s="132"/>
      <c r="COW257" s="132"/>
      <c r="COX257" s="132"/>
      <c r="COY257" s="132"/>
      <c r="COZ257" s="132"/>
      <c r="CPA257" s="132"/>
      <c r="CPB257" s="132"/>
      <c r="CPC257" s="132"/>
      <c r="CPD257" s="132"/>
      <c r="CPE257" s="132"/>
      <c r="CPF257" s="132"/>
      <c r="CPG257" s="132"/>
      <c r="CPH257" s="132"/>
      <c r="CPI257" s="132"/>
      <c r="CPJ257" s="132"/>
      <c r="CPK257" s="132"/>
      <c r="CPL257" s="132"/>
      <c r="CPM257" s="132"/>
      <c r="CPN257" s="132"/>
      <c r="CPO257" s="132"/>
      <c r="CPP257" s="132"/>
      <c r="CPQ257" s="132"/>
      <c r="CPR257" s="132"/>
      <c r="CPS257" s="132"/>
      <c r="CPT257" s="132"/>
      <c r="CPU257" s="132"/>
      <c r="CPV257" s="132"/>
      <c r="CPW257" s="132"/>
      <c r="CPX257" s="132"/>
      <c r="CPY257" s="132"/>
      <c r="CPZ257" s="132"/>
      <c r="CQA257" s="132"/>
      <c r="CQB257" s="132"/>
      <c r="CQC257" s="132"/>
      <c r="CQD257" s="132"/>
      <c r="CQE257" s="132"/>
      <c r="CQF257" s="132"/>
      <c r="CQG257" s="132"/>
      <c r="CQH257" s="132"/>
      <c r="CQI257" s="132"/>
      <c r="CQJ257" s="132"/>
      <c r="CQK257" s="132"/>
      <c r="CQL257" s="132"/>
      <c r="CQM257" s="132"/>
      <c r="CQN257" s="132"/>
      <c r="CQO257" s="132"/>
      <c r="CQP257" s="132"/>
      <c r="CQQ257" s="132"/>
      <c r="CQR257" s="132"/>
      <c r="CQS257" s="132"/>
      <c r="CQT257" s="132"/>
      <c r="CQU257" s="132"/>
      <c r="CQV257" s="132"/>
      <c r="CQW257" s="132"/>
      <c r="CQX257" s="132"/>
      <c r="CQY257" s="132"/>
      <c r="CQZ257" s="132"/>
      <c r="CRA257" s="132"/>
      <c r="CRB257" s="132"/>
      <c r="CRC257" s="132"/>
      <c r="CRD257" s="132"/>
      <c r="CRE257" s="132"/>
      <c r="CRF257" s="132"/>
      <c r="CRG257" s="132"/>
      <c r="CRH257" s="132"/>
      <c r="CRI257" s="132"/>
      <c r="CRJ257" s="132"/>
      <c r="CRK257" s="132"/>
      <c r="CRL257" s="132"/>
      <c r="CRM257" s="132"/>
      <c r="CRN257" s="132"/>
      <c r="CRO257" s="132"/>
      <c r="CRP257" s="132"/>
      <c r="CRQ257" s="132"/>
      <c r="CRR257" s="132"/>
      <c r="CRS257" s="132"/>
      <c r="CRT257" s="132"/>
      <c r="CRU257" s="132"/>
      <c r="CRV257" s="132"/>
      <c r="CRW257" s="132"/>
      <c r="CRX257" s="132"/>
      <c r="CRY257" s="132"/>
      <c r="CRZ257" s="132"/>
      <c r="CSA257" s="132"/>
      <c r="CSB257" s="132"/>
      <c r="CSC257" s="132"/>
      <c r="CSD257" s="132"/>
      <c r="CSE257" s="132"/>
      <c r="CSF257" s="132"/>
      <c r="CSG257" s="132"/>
      <c r="CSH257" s="132"/>
      <c r="CSI257" s="132"/>
      <c r="CSJ257" s="132"/>
      <c r="CSK257" s="132"/>
      <c r="CSL257" s="132"/>
      <c r="CSM257" s="132"/>
      <c r="CSN257" s="132"/>
      <c r="CSO257" s="132"/>
      <c r="CSP257" s="132"/>
      <c r="CSQ257" s="132"/>
      <c r="CSR257" s="132"/>
      <c r="CSS257" s="132"/>
      <c r="CST257" s="132"/>
      <c r="CSU257" s="132"/>
      <c r="CSV257" s="132"/>
      <c r="CSW257" s="132"/>
      <c r="CSX257" s="132"/>
      <c r="CSY257" s="132"/>
      <c r="CSZ257" s="132"/>
      <c r="CTA257" s="132"/>
      <c r="CTB257" s="132"/>
      <c r="CTC257" s="132"/>
      <c r="CTD257" s="132"/>
      <c r="CTE257" s="132"/>
      <c r="CTF257" s="132"/>
      <c r="CTG257" s="132"/>
      <c r="CTH257" s="132"/>
      <c r="CTI257" s="132"/>
      <c r="CTJ257" s="132"/>
      <c r="CTK257" s="132"/>
      <c r="CTL257" s="132"/>
      <c r="CTM257" s="132"/>
      <c r="CTN257" s="132"/>
      <c r="CTO257" s="132"/>
      <c r="CTP257" s="132"/>
      <c r="CTQ257" s="132"/>
      <c r="CTR257" s="132"/>
      <c r="CTS257" s="132"/>
      <c r="CTT257" s="132"/>
      <c r="CTU257" s="132"/>
      <c r="CTV257" s="132"/>
      <c r="CTW257" s="132"/>
      <c r="CTX257" s="132"/>
      <c r="CTY257" s="132"/>
      <c r="CTZ257" s="132"/>
      <c r="CUA257" s="132"/>
      <c r="CUB257" s="132"/>
      <c r="CUC257" s="132"/>
      <c r="CUD257" s="132"/>
      <c r="CUE257" s="132"/>
      <c r="CUF257" s="132"/>
      <c r="CUG257" s="132"/>
      <c r="CUH257" s="132"/>
      <c r="CUI257" s="132"/>
      <c r="CUJ257" s="132"/>
      <c r="CUK257" s="132"/>
      <c r="CUL257" s="132"/>
      <c r="CUM257" s="132"/>
      <c r="CUN257" s="132"/>
      <c r="CUO257" s="132"/>
      <c r="CUP257" s="132"/>
      <c r="CUQ257" s="132"/>
      <c r="CUR257" s="132"/>
      <c r="CUS257" s="132"/>
      <c r="CUT257" s="132"/>
      <c r="CUU257" s="132"/>
      <c r="CUV257" s="132"/>
      <c r="CUW257" s="132"/>
      <c r="CUX257" s="132"/>
      <c r="CUY257" s="132"/>
      <c r="CUZ257" s="132"/>
      <c r="CVA257" s="132"/>
      <c r="CVB257" s="132"/>
      <c r="CVC257" s="132"/>
      <c r="CVD257" s="132"/>
      <c r="CVE257" s="132"/>
      <c r="CVF257" s="132"/>
      <c r="CVG257" s="132"/>
      <c r="CVH257" s="132"/>
      <c r="CVI257" s="132"/>
      <c r="CVJ257" s="132"/>
      <c r="CVK257" s="132"/>
      <c r="CVL257" s="132"/>
      <c r="CVM257" s="132"/>
      <c r="CVN257" s="132"/>
      <c r="CVO257" s="132"/>
      <c r="CVP257" s="132"/>
      <c r="CVQ257" s="132"/>
      <c r="CVR257" s="132"/>
      <c r="CVS257" s="132"/>
      <c r="CVT257" s="132"/>
      <c r="CVU257" s="132"/>
      <c r="CVV257" s="132"/>
      <c r="CVW257" s="132"/>
      <c r="CVX257" s="132"/>
      <c r="CVY257" s="132"/>
      <c r="CVZ257" s="132"/>
      <c r="CWA257" s="132"/>
      <c r="CWB257" s="132"/>
      <c r="CWC257" s="132"/>
      <c r="CWD257" s="132"/>
      <c r="CWE257" s="132"/>
      <c r="CWF257" s="132"/>
      <c r="CWG257" s="132"/>
      <c r="CWH257" s="132"/>
      <c r="CWI257" s="132"/>
      <c r="CWJ257" s="132"/>
      <c r="CWK257" s="132"/>
      <c r="CWL257" s="132"/>
      <c r="CWM257" s="132"/>
      <c r="CWN257" s="132"/>
      <c r="CWO257" s="132"/>
      <c r="CWP257" s="132"/>
      <c r="CWQ257" s="132"/>
      <c r="CWR257" s="132"/>
      <c r="CWS257" s="132"/>
      <c r="CWT257" s="132"/>
      <c r="CWU257" s="132"/>
      <c r="CWV257" s="132"/>
      <c r="CWW257" s="132"/>
      <c r="CWX257" s="132"/>
      <c r="CWY257" s="132"/>
      <c r="CWZ257" s="132"/>
      <c r="CXA257" s="132"/>
      <c r="CXB257" s="132"/>
      <c r="CXC257" s="132"/>
      <c r="CXD257" s="132"/>
      <c r="CXE257" s="132"/>
      <c r="CXF257" s="132"/>
      <c r="CXG257" s="132"/>
      <c r="CXH257" s="132"/>
      <c r="CXI257" s="132"/>
      <c r="CXJ257" s="132"/>
      <c r="CXK257" s="132"/>
      <c r="CXL257" s="132"/>
      <c r="CXM257" s="132"/>
      <c r="CXN257" s="132"/>
      <c r="CXO257" s="132"/>
      <c r="CXP257" s="132"/>
      <c r="CXQ257" s="132"/>
      <c r="CXR257" s="132"/>
      <c r="CXS257" s="132"/>
      <c r="CXT257" s="132"/>
      <c r="CXU257" s="132"/>
      <c r="CXV257" s="132"/>
      <c r="CXW257" s="132"/>
      <c r="CXX257" s="132"/>
      <c r="CXY257" s="132"/>
      <c r="CXZ257" s="132"/>
      <c r="CYA257" s="132"/>
      <c r="CYB257" s="132"/>
      <c r="CYC257" s="132"/>
      <c r="CYD257" s="132"/>
      <c r="CYE257" s="132"/>
      <c r="CYF257" s="132"/>
      <c r="CYG257" s="132"/>
      <c r="CYH257" s="132"/>
      <c r="CYI257" s="132"/>
      <c r="CYJ257" s="132"/>
      <c r="CYK257" s="132"/>
      <c r="CYL257" s="132"/>
      <c r="CYM257" s="132"/>
      <c r="CYN257" s="132"/>
      <c r="CYO257" s="132"/>
      <c r="CYP257" s="132"/>
      <c r="CYQ257" s="132"/>
      <c r="CYR257" s="132"/>
      <c r="CYS257" s="132"/>
      <c r="CYT257" s="132"/>
      <c r="CYU257" s="132"/>
      <c r="CYV257" s="132"/>
      <c r="CYW257" s="132"/>
      <c r="CYX257" s="132"/>
      <c r="CYY257" s="132"/>
      <c r="CYZ257" s="132"/>
      <c r="CZA257" s="132"/>
      <c r="CZB257" s="132"/>
      <c r="CZC257" s="132"/>
      <c r="CZD257" s="132"/>
      <c r="CZE257" s="132"/>
      <c r="CZF257" s="132"/>
      <c r="CZG257" s="132"/>
      <c r="CZH257" s="132"/>
      <c r="CZI257" s="132"/>
      <c r="CZJ257" s="132"/>
      <c r="CZK257" s="132"/>
      <c r="CZL257" s="132"/>
      <c r="CZM257" s="132"/>
      <c r="CZN257" s="132"/>
      <c r="CZO257" s="132"/>
      <c r="CZP257" s="132"/>
      <c r="CZQ257" s="132"/>
      <c r="CZR257" s="132"/>
      <c r="CZS257" s="132"/>
      <c r="CZT257" s="132"/>
      <c r="CZU257" s="132"/>
      <c r="CZV257" s="132"/>
      <c r="CZW257" s="132"/>
      <c r="CZX257" s="132"/>
      <c r="CZY257" s="132"/>
      <c r="CZZ257" s="132"/>
      <c r="DAA257" s="132"/>
      <c r="DAB257" s="132"/>
      <c r="DAC257" s="132"/>
      <c r="DAD257" s="132"/>
      <c r="DAE257" s="132"/>
      <c r="DAF257" s="132"/>
      <c r="DAG257" s="132"/>
      <c r="DAH257" s="132"/>
      <c r="DAI257" s="132"/>
      <c r="DAJ257" s="132"/>
      <c r="DAK257" s="132"/>
      <c r="DAL257" s="132"/>
      <c r="DAM257" s="132"/>
      <c r="DAN257" s="132"/>
      <c r="DAO257" s="132"/>
      <c r="DAP257" s="132"/>
      <c r="DAQ257" s="132"/>
      <c r="DAR257" s="132"/>
      <c r="DAS257" s="132"/>
      <c r="DAT257" s="132"/>
      <c r="DAU257" s="132"/>
      <c r="DAV257" s="132"/>
      <c r="DAW257" s="132"/>
      <c r="DAX257" s="132"/>
      <c r="DAY257" s="132"/>
      <c r="DAZ257" s="132"/>
      <c r="DBA257" s="132"/>
      <c r="DBB257" s="132"/>
      <c r="DBC257" s="132"/>
      <c r="DBD257" s="132"/>
      <c r="DBE257" s="132"/>
      <c r="DBF257" s="132"/>
      <c r="DBG257" s="132"/>
      <c r="DBH257" s="132"/>
      <c r="DBI257" s="132"/>
      <c r="DBJ257" s="132"/>
      <c r="DBK257" s="132"/>
      <c r="DBL257" s="132"/>
      <c r="DBM257" s="132"/>
      <c r="DBN257" s="132"/>
      <c r="DBO257" s="132"/>
      <c r="DBP257" s="132"/>
      <c r="DBQ257" s="132"/>
      <c r="DBR257" s="132"/>
      <c r="DBS257" s="132"/>
      <c r="DBT257" s="132"/>
      <c r="DBU257" s="132"/>
      <c r="DBV257" s="132"/>
      <c r="DBW257" s="132"/>
      <c r="DBX257" s="132"/>
      <c r="DBY257" s="132"/>
      <c r="DBZ257" s="132"/>
      <c r="DCA257" s="132"/>
      <c r="DCB257" s="132"/>
      <c r="DCC257" s="132"/>
      <c r="DCD257" s="132"/>
      <c r="DCE257" s="132"/>
      <c r="DCF257" s="132"/>
      <c r="DCG257" s="132"/>
      <c r="DCH257" s="132"/>
      <c r="DCI257" s="132"/>
      <c r="DCJ257" s="132"/>
      <c r="DCK257" s="132"/>
      <c r="DCL257" s="132"/>
      <c r="DCM257" s="132"/>
      <c r="DCN257" s="132"/>
      <c r="DCO257" s="132"/>
      <c r="DCP257" s="132"/>
      <c r="DCQ257" s="132"/>
      <c r="DCR257" s="132"/>
      <c r="DCS257" s="132"/>
      <c r="DCT257" s="132"/>
      <c r="DCU257" s="132"/>
      <c r="DCV257" s="132"/>
      <c r="DCW257" s="132"/>
      <c r="DCX257" s="132"/>
      <c r="DCY257" s="132"/>
      <c r="DCZ257" s="132"/>
      <c r="DDA257" s="132"/>
      <c r="DDB257" s="132"/>
      <c r="DDC257" s="132"/>
      <c r="DDD257" s="132"/>
      <c r="DDE257" s="132"/>
      <c r="DDF257" s="132"/>
      <c r="DDG257" s="132"/>
      <c r="DDH257" s="132"/>
      <c r="DDI257" s="132"/>
      <c r="DDJ257" s="132"/>
      <c r="DDK257" s="132"/>
      <c r="DDL257" s="132"/>
      <c r="DDM257" s="132"/>
      <c r="DDN257" s="132"/>
      <c r="DDO257" s="132"/>
      <c r="DDP257" s="132"/>
      <c r="DDQ257" s="132"/>
      <c r="DDR257" s="132"/>
      <c r="DDS257" s="132"/>
      <c r="DDT257" s="132"/>
      <c r="DDU257" s="132"/>
      <c r="DDV257" s="132"/>
      <c r="DDW257" s="132"/>
      <c r="DDX257" s="132"/>
      <c r="DDY257" s="132"/>
      <c r="DDZ257" s="132"/>
      <c r="DEA257" s="132"/>
      <c r="DEB257" s="132"/>
      <c r="DEC257" s="132"/>
      <c r="DED257" s="132"/>
      <c r="DEE257" s="132"/>
      <c r="DEF257" s="132"/>
      <c r="DEG257" s="132"/>
      <c r="DEH257" s="132"/>
      <c r="DEI257" s="132"/>
      <c r="DEJ257" s="132"/>
      <c r="DEK257" s="132"/>
      <c r="DEL257" s="132"/>
      <c r="DEM257" s="132"/>
      <c r="DEN257" s="132"/>
      <c r="DEO257" s="132"/>
      <c r="DEP257" s="132"/>
      <c r="DEQ257" s="132"/>
      <c r="DER257" s="132"/>
      <c r="DES257" s="132"/>
      <c r="DET257" s="132"/>
      <c r="DEU257" s="132"/>
      <c r="DEV257" s="132"/>
      <c r="DEW257" s="132"/>
      <c r="DEX257" s="132"/>
      <c r="DEY257" s="132"/>
      <c r="DEZ257" s="132"/>
      <c r="DFA257" s="132"/>
      <c r="DFB257" s="132"/>
      <c r="DFC257" s="132"/>
      <c r="DFD257" s="132"/>
      <c r="DFE257" s="132"/>
      <c r="DFF257" s="132"/>
      <c r="DFG257" s="132"/>
      <c r="DFH257" s="132"/>
      <c r="DFI257" s="132"/>
      <c r="DFJ257" s="132"/>
      <c r="DFK257" s="132"/>
      <c r="DFL257" s="132"/>
      <c r="DFM257" s="132"/>
      <c r="DFN257" s="132"/>
      <c r="DFO257" s="132"/>
      <c r="DFP257" s="132"/>
      <c r="DFQ257" s="132"/>
      <c r="DFR257" s="132"/>
      <c r="DFS257" s="132"/>
      <c r="DFT257" s="132"/>
      <c r="DFU257" s="132"/>
      <c r="DFV257" s="132"/>
      <c r="DFW257" s="132"/>
      <c r="DFX257" s="132"/>
      <c r="DFY257" s="132"/>
      <c r="DFZ257" s="132"/>
      <c r="DGA257" s="132"/>
      <c r="DGB257" s="132"/>
      <c r="DGC257" s="132"/>
      <c r="DGD257" s="132"/>
      <c r="DGE257" s="132"/>
      <c r="DGF257" s="132"/>
      <c r="DGG257" s="132"/>
      <c r="DGH257" s="132"/>
      <c r="DGI257" s="132"/>
      <c r="DGJ257" s="132"/>
      <c r="DGK257" s="132"/>
      <c r="DGL257" s="132"/>
      <c r="DGM257" s="132"/>
      <c r="DGN257" s="132"/>
      <c r="DGO257" s="132"/>
      <c r="DGP257" s="132"/>
      <c r="DGQ257" s="132"/>
      <c r="DGR257" s="132"/>
      <c r="DGS257" s="132"/>
      <c r="DGT257" s="132"/>
      <c r="DGU257" s="132"/>
      <c r="DGV257" s="132"/>
      <c r="DGW257" s="132"/>
      <c r="DGX257" s="132"/>
      <c r="DGY257" s="132"/>
      <c r="DGZ257" s="132"/>
      <c r="DHA257" s="132"/>
      <c r="DHB257" s="132"/>
      <c r="DHC257" s="132"/>
      <c r="DHD257" s="132"/>
      <c r="DHE257" s="132"/>
      <c r="DHF257" s="132"/>
      <c r="DHG257" s="132"/>
      <c r="DHH257" s="132"/>
      <c r="DHI257" s="132"/>
      <c r="DHJ257" s="132"/>
      <c r="DHK257" s="132"/>
      <c r="DHL257" s="132"/>
      <c r="DHM257" s="132"/>
      <c r="DHN257" s="132"/>
      <c r="DHO257" s="132"/>
      <c r="DHP257" s="132"/>
      <c r="DHQ257" s="132"/>
      <c r="DHR257" s="132"/>
      <c r="DHS257" s="132"/>
      <c r="DHT257" s="132"/>
      <c r="DHU257" s="132"/>
      <c r="DHV257" s="132"/>
      <c r="DHW257" s="132"/>
      <c r="DHX257" s="132"/>
      <c r="DHY257" s="132"/>
      <c r="DHZ257" s="132"/>
      <c r="DIA257" s="132"/>
      <c r="DIB257" s="132"/>
      <c r="DIC257" s="132"/>
      <c r="DID257" s="132"/>
      <c r="DIE257" s="132"/>
      <c r="DIF257" s="132"/>
      <c r="DIG257" s="132"/>
      <c r="DIH257" s="132"/>
      <c r="DII257" s="132"/>
      <c r="DIJ257" s="132"/>
      <c r="DIK257" s="132"/>
      <c r="DIL257" s="132"/>
      <c r="DIM257" s="132"/>
      <c r="DIN257" s="132"/>
      <c r="DIO257" s="132"/>
      <c r="DIP257" s="132"/>
      <c r="DIQ257" s="132"/>
      <c r="DIR257" s="132"/>
      <c r="DIS257" s="132"/>
      <c r="DIT257" s="132"/>
      <c r="DIU257" s="132"/>
      <c r="DIV257" s="132"/>
      <c r="DIW257" s="132"/>
      <c r="DIX257" s="132"/>
      <c r="DIY257" s="132"/>
      <c r="DIZ257" s="132"/>
      <c r="DJA257" s="132"/>
      <c r="DJB257" s="132"/>
      <c r="DJC257" s="132"/>
      <c r="DJD257" s="132"/>
      <c r="DJE257" s="132"/>
      <c r="DJF257" s="132"/>
      <c r="DJG257" s="132"/>
      <c r="DJH257" s="132"/>
      <c r="DJI257" s="132"/>
      <c r="DJJ257" s="132"/>
      <c r="DJK257" s="132"/>
      <c r="DJL257" s="132"/>
      <c r="DJM257" s="132"/>
      <c r="DJN257" s="132"/>
      <c r="DJO257" s="132"/>
      <c r="DJP257" s="132"/>
      <c r="DJQ257" s="132"/>
      <c r="DJR257" s="132"/>
      <c r="DJS257" s="132"/>
      <c r="DJT257" s="132"/>
      <c r="DJU257" s="132"/>
      <c r="DJV257" s="132"/>
      <c r="DJW257" s="132"/>
      <c r="DJX257" s="132"/>
      <c r="DJY257" s="132"/>
      <c r="DJZ257" s="132"/>
      <c r="DKA257" s="132"/>
      <c r="DKB257" s="132"/>
      <c r="DKC257" s="132"/>
      <c r="DKD257" s="132"/>
      <c r="DKE257" s="132"/>
      <c r="DKF257" s="132"/>
      <c r="DKG257" s="132"/>
      <c r="DKH257" s="132"/>
      <c r="DKI257" s="132"/>
      <c r="DKJ257" s="132"/>
      <c r="DKK257" s="132"/>
      <c r="DKL257" s="132"/>
      <c r="DKM257" s="132"/>
      <c r="DKN257" s="132"/>
      <c r="DKO257" s="132"/>
      <c r="DKP257" s="132"/>
      <c r="DKQ257" s="132"/>
      <c r="DKR257" s="132"/>
      <c r="DKS257" s="132"/>
      <c r="DKT257" s="132"/>
      <c r="DKU257" s="132"/>
      <c r="DKV257" s="132"/>
      <c r="DKW257" s="132"/>
      <c r="DKX257" s="132"/>
      <c r="DKY257" s="132"/>
      <c r="DKZ257" s="132"/>
      <c r="DLA257" s="132"/>
      <c r="DLB257" s="132"/>
      <c r="DLC257" s="132"/>
      <c r="DLD257" s="132"/>
      <c r="DLE257" s="132"/>
      <c r="DLF257" s="132"/>
      <c r="DLG257" s="132"/>
      <c r="DLH257" s="132"/>
      <c r="DLI257" s="132"/>
      <c r="DLJ257" s="132"/>
      <c r="DLK257" s="132"/>
      <c r="DLL257" s="132"/>
      <c r="DLM257" s="132"/>
      <c r="DLN257" s="132"/>
      <c r="DLO257" s="132"/>
      <c r="DLP257" s="132"/>
      <c r="DLQ257" s="132"/>
      <c r="DLR257" s="132"/>
      <c r="DLS257" s="132"/>
      <c r="DLT257" s="132"/>
      <c r="DLU257" s="132"/>
      <c r="DLV257" s="132"/>
      <c r="DLW257" s="132"/>
      <c r="DLX257" s="132"/>
      <c r="DLY257" s="132"/>
      <c r="DLZ257" s="132"/>
      <c r="DMA257" s="132"/>
      <c r="DMB257" s="132"/>
      <c r="DMC257" s="132"/>
      <c r="DMD257" s="132"/>
      <c r="DME257" s="132"/>
      <c r="DMF257" s="132"/>
      <c r="DMG257" s="132"/>
      <c r="DMH257" s="132"/>
      <c r="DMI257" s="132"/>
      <c r="DMJ257" s="132"/>
      <c r="DMK257" s="132"/>
      <c r="DML257" s="132"/>
      <c r="DMM257" s="132"/>
      <c r="DMN257" s="132"/>
      <c r="DMO257" s="132"/>
      <c r="DMP257" s="132"/>
      <c r="DMQ257" s="132"/>
      <c r="DMR257" s="132"/>
      <c r="DMS257" s="132"/>
      <c r="DMT257" s="132"/>
      <c r="DMU257" s="132"/>
      <c r="DMV257" s="132"/>
      <c r="DMW257" s="132"/>
      <c r="DMX257" s="132"/>
      <c r="DMY257" s="132"/>
      <c r="DMZ257" s="132"/>
      <c r="DNA257" s="132"/>
      <c r="DNB257" s="132"/>
      <c r="DNC257" s="132"/>
      <c r="DND257" s="132"/>
      <c r="DNE257" s="132"/>
      <c r="DNF257" s="132"/>
      <c r="DNG257" s="132"/>
      <c r="DNH257" s="132"/>
      <c r="DNI257" s="132"/>
      <c r="DNJ257" s="132"/>
      <c r="DNK257" s="132"/>
      <c r="DNL257" s="132"/>
      <c r="DNM257" s="132"/>
      <c r="DNN257" s="132"/>
      <c r="DNO257" s="132"/>
      <c r="DNP257" s="132"/>
      <c r="DNQ257" s="132"/>
      <c r="DNR257" s="132"/>
      <c r="DNS257" s="132"/>
      <c r="DNT257" s="132"/>
      <c r="DNU257" s="132"/>
      <c r="DNV257" s="132"/>
      <c r="DNW257" s="132"/>
      <c r="DNX257" s="132"/>
      <c r="DNY257" s="132"/>
      <c r="DNZ257" s="132"/>
      <c r="DOA257" s="132"/>
      <c r="DOB257" s="132"/>
      <c r="DOC257" s="132"/>
      <c r="DOD257" s="132"/>
      <c r="DOE257" s="132"/>
      <c r="DOF257" s="132"/>
      <c r="DOG257" s="132"/>
      <c r="DOH257" s="132"/>
      <c r="DOI257" s="132"/>
      <c r="DOJ257" s="132"/>
      <c r="DOK257" s="132"/>
      <c r="DOL257" s="132"/>
      <c r="DOM257" s="132"/>
      <c r="DON257" s="132"/>
      <c r="DOO257" s="132"/>
      <c r="DOP257" s="132"/>
      <c r="DOQ257" s="132"/>
      <c r="DOR257" s="132"/>
      <c r="DOS257" s="132"/>
      <c r="DOT257" s="132"/>
      <c r="DOU257" s="132"/>
      <c r="DOV257" s="132"/>
      <c r="DOW257" s="132"/>
      <c r="DOX257" s="132"/>
      <c r="DOY257" s="132"/>
      <c r="DOZ257" s="132"/>
      <c r="DPA257" s="132"/>
      <c r="DPB257" s="132"/>
      <c r="DPC257" s="132"/>
      <c r="DPD257" s="132"/>
      <c r="DPE257" s="132"/>
      <c r="DPF257" s="132"/>
      <c r="DPG257" s="132"/>
      <c r="DPH257" s="132"/>
      <c r="DPI257" s="132"/>
      <c r="DPJ257" s="132"/>
      <c r="DPK257" s="132"/>
      <c r="DPL257" s="132"/>
      <c r="DPM257" s="132"/>
      <c r="DPN257" s="132"/>
      <c r="DPO257" s="132"/>
      <c r="DPP257" s="132"/>
      <c r="DPQ257" s="132"/>
      <c r="DPR257" s="132"/>
      <c r="DPS257" s="132"/>
      <c r="DPT257" s="132"/>
      <c r="DPU257" s="132"/>
      <c r="DPV257" s="132"/>
      <c r="DPW257" s="132"/>
      <c r="DPX257" s="132"/>
      <c r="DPY257" s="132"/>
      <c r="DPZ257" s="132"/>
      <c r="DQA257" s="132"/>
      <c r="DQB257" s="132"/>
      <c r="DQC257" s="132"/>
      <c r="DQD257" s="132"/>
      <c r="DQE257" s="132"/>
      <c r="DQF257" s="132"/>
      <c r="DQG257" s="132"/>
      <c r="DQH257" s="132"/>
      <c r="DQI257" s="132"/>
      <c r="DQJ257" s="132"/>
      <c r="DQK257" s="132"/>
      <c r="DQL257" s="132"/>
      <c r="DQM257" s="132"/>
      <c r="DQN257" s="132"/>
      <c r="DQO257" s="132"/>
      <c r="DQP257" s="132"/>
      <c r="DQQ257" s="132"/>
      <c r="DQR257" s="132"/>
      <c r="DQS257" s="132"/>
      <c r="DQT257" s="132"/>
      <c r="DQU257" s="132"/>
      <c r="DQV257" s="132"/>
      <c r="DQW257" s="132"/>
      <c r="DQX257" s="132"/>
      <c r="DQY257" s="132"/>
      <c r="DQZ257" s="132"/>
      <c r="DRA257" s="132"/>
      <c r="DRB257" s="132"/>
      <c r="DRC257" s="132"/>
      <c r="DRD257" s="132"/>
      <c r="DRE257" s="132"/>
      <c r="DRF257" s="132"/>
      <c r="DRG257" s="132"/>
      <c r="DRH257" s="132"/>
      <c r="DRI257" s="132"/>
      <c r="DRJ257" s="132"/>
      <c r="DRK257" s="132"/>
      <c r="DRL257" s="132"/>
      <c r="DRM257" s="132"/>
      <c r="DRN257" s="132"/>
      <c r="DRO257" s="132"/>
      <c r="DRP257" s="132"/>
      <c r="DRQ257" s="132"/>
      <c r="DRR257" s="132"/>
      <c r="DRS257" s="132"/>
      <c r="DRT257" s="132"/>
      <c r="DRU257" s="132"/>
      <c r="DRV257" s="132"/>
      <c r="DRW257" s="132"/>
      <c r="DRX257" s="132"/>
      <c r="DRY257" s="132"/>
      <c r="DRZ257" s="132"/>
      <c r="DSA257" s="132"/>
      <c r="DSB257" s="132"/>
      <c r="DSC257" s="132"/>
      <c r="DSD257" s="132"/>
      <c r="DSE257" s="132"/>
      <c r="DSF257" s="132"/>
      <c r="DSG257" s="132"/>
      <c r="DSH257" s="132"/>
      <c r="DSI257" s="132"/>
      <c r="DSJ257" s="132"/>
      <c r="DSK257" s="132"/>
      <c r="DSL257" s="132"/>
      <c r="DSM257" s="132"/>
      <c r="DSN257" s="132"/>
      <c r="DSO257" s="132"/>
      <c r="DSP257" s="132"/>
      <c r="DSQ257" s="132"/>
      <c r="DSR257" s="132"/>
      <c r="DSS257" s="132"/>
      <c r="DST257" s="132"/>
      <c r="DSU257" s="132"/>
      <c r="DSV257" s="132"/>
      <c r="DSW257" s="132"/>
      <c r="DSX257" s="132"/>
      <c r="DSY257" s="132"/>
      <c r="DSZ257" s="132"/>
      <c r="DTA257" s="132"/>
      <c r="DTB257" s="132"/>
      <c r="DTC257" s="132"/>
      <c r="DTD257" s="132"/>
      <c r="DTE257" s="132"/>
      <c r="DTF257" s="132"/>
      <c r="DTG257" s="132"/>
      <c r="DTH257" s="132"/>
      <c r="DTI257" s="132"/>
      <c r="DTJ257" s="132"/>
      <c r="DTK257" s="132"/>
      <c r="DTL257" s="132"/>
      <c r="DTM257" s="132"/>
      <c r="DTN257" s="132"/>
      <c r="DTO257" s="132"/>
      <c r="DTP257" s="132"/>
      <c r="DTQ257" s="132"/>
      <c r="DTR257" s="132"/>
      <c r="DTS257" s="132"/>
      <c r="DTT257" s="132"/>
      <c r="DTU257" s="132"/>
      <c r="DTV257" s="132"/>
      <c r="DTW257" s="132"/>
      <c r="DTX257" s="132"/>
      <c r="DTY257" s="132"/>
      <c r="DTZ257" s="132"/>
      <c r="DUA257" s="132"/>
      <c r="DUB257" s="132"/>
      <c r="DUC257" s="132"/>
      <c r="DUD257" s="132"/>
      <c r="DUE257" s="132"/>
      <c r="DUF257" s="132"/>
      <c r="DUG257" s="132"/>
      <c r="DUH257" s="132"/>
      <c r="DUI257" s="132"/>
      <c r="DUJ257" s="132"/>
      <c r="DUK257" s="132"/>
      <c r="DUL257" s="132"/>
      <c r="DUM257" s="132"/>
      <c r="DUN257" s="132"/>
      <c r="DUO257" s="132"/>
      <c r="DUP257" s="132"/>
      <c r="DUQ257" s="132"/>
      <c r="DUR257" s="132"/>
      <c r="DUS257" s="132"/>
      <c r="DUT257" s="132"/>
      <c r="DUU257" s="132"/>
      <c r="DUV257" s="132"/>
      <c r="DUW257" s="132"/>
      <c r="DUX257" s="132"/>
      <c r="DUY257" s="132"/>
      <c r="DUZ257" s="132"/>
      <c r="DVA257" s="132"/>
      <c r="DVB257" s="132"/>
      <c r="DVC257" s="132"/>
      <c r="DVD257" s="132"/>
      <c r="DVE257" s="132"/>
      <c r="DVF257" s="132"/>
      <c r="DVG257" s="132"/>
      <c r="DVH257" s="132"/>
      <c r="DVI257" s="132"/>
      <c r="DVJ257" s="132"/>
      <c r="DVK257" s="132"/>
      <c r="DVL257" s="132"/>
      <c r="DVM257" s="132"/>
      <c r="DVN257" s="132"/>
      <c r="DVO257" s="132"/>
      <c r="DVP257" s="132"/>
      <c r="DVQ257" s="132"/>
      <c r="DVR257" s="132"/>
      <c r="DVS257" s="132"/>
      <c r="DVT257" s="132"/>
      <c r="DVU257" s="132"/>
      <c r="DVV257" s="132"/>
      <c r="DVW257" s="132"/>
      <c r="DVX257" s="132"/>
      <c r="DVY257" s="132"/>
      <c r="DVZ257" s="132"/>
      <c r="DWA257" s="132"/>
      <c r="DWB257" s="132"/>
      <c r="DWC257" s="132"/>
      <c r="DWD257" s="132"/>
      <c r="DWE257" s="132"/>
      <c r="DWF257" s="132"/>
      <c r="DWG257" s="132"/>
      <c r="DWH257" s="132"/>
      <c r="DWI257" s="132"/>
      <c r="DWJ257" s="132"/>
      <c r="DWK257" s="132"/>
      <c r="DWL257" s="132"/>
      <c r="DWM257" s="132"/>
      <c r="DWN257" s="132"/>
      <c r="DWO257" s="132"/>
      <c r="DWP257" s="132"/>
      <c r="DWQ257" s="132"/>
      <c r="DWR257" s="132"/>
      <c r="DWS257" s="132"/>
      <c r="DWT257" s="132"/>
      <c r="DWU257" s="132"/>
      <c r="DWV257" s="132"/>
      <c r="DWW257" s="132"/>
      <c r="DWX257" s="132"/>
      <c r="DWY257" s="132"/>
      <c r="DWZ257" s="132"/>
      <c r="DXA257" s="132"/>
      <c r="DXB257" s="132"/>
      <c r="DXC257" s="132"/>
      <c r="DXD257" s="132"/>
      <c r="DXE257" s="132"/>
      <c r="DXF257" s="132"/>
      <c r="DXG257" s="132"/>
      <c r="DXH257" s="132"/>
      <c r="DXI257" s="132"/>
      <c r="DXJ257" s="132"/>
      <c r="DXK257" s="132"/>
      <c r="DXL257" s="132"/>
      <c r="DXM257" s="132"/>
      <c r="DXN257" s="132"/>
      <c r="DXO257" s="132"/>
      <c r="DXP257" s="132"/>
      <c r="DXQ257" s="132"/>
      <c r="DXR257" s="132"/>
      <c r="DXS257" s="132"/>
      <c r="DXT257" s="132"/>
      <c r="DXU257" s="132"/>
      <c r="DXV257" s="132"/>
      <c r="DXW257" s="132"/>
      <c r="DXX257" s="132"/>
      <c r="DXY257" s="132"/>
      <c r="DXZ257" s="132"/>
      <c r="DYA257" s="132"/>
      <c r="DYB257" s="132"/>
      <c r="DYC257" s="132"/>
      <c r="DYD257" s="132"/>
      <c r="DYE257" s="132"/>
      <c r="DYF257" s="132"/>
      <c r="DYG257" s="132"/>
      <c r="DYH257" s="132"/>
      <c r="DYI257" s="132"/>
      <c r="DYJ257" s="132"/>
      <c r="DYK257" s="132"/>
      <c r="DYL257" s="132"/>
      <c r="DYM257" s="132"/>
      <c r="DYN257" s="132"/>
      <c r="DYO257" s="132"/>
      <c r="DYP257" s="132"/>
      <c r="DYQ257" s="132"/>
      <c r="DYR257" s="132"/>
      <c r="DYS257" s="132"/>
      <c r="DYT257" s="132"/>
      <c r="DYU257" s="132"/>
      <c r="DYV257" s="132"/>
      <c r="DYW257" s="132"/>
      <c r="DYX257" s="132"/>
      <c r="DYY257" s="132"/>
      <c r="DYZ257" s="132"/>
      <c r="DZA257" s="132"/>
      <c r="DZB257" s="132"/>
      <c r="DZC257" s="132"/>
      <c r="DZD257" s="132"/>
      <c r="DZE257" s="132"/>
      <c r="DZF257" s="132"/>
      <c r="DZG257" s="132"/>
      <c r="DZH257" s="132"/>
      <c r="DZI257" s="132"/>
      <c r="DZJ257" s="132"/>
      <c r="DZK257" s="132"/>
      <c r="DZL257" s="132"/>
      <c r="DZM257" s="132"/>
      <c r="DZN257" s="132"/>
      <c r="DZO257" s="132"/>
      <c r="DZP257" s="132"/>
      <c r="DZQ257" s="132"/>
      <c r="DZR257" s="132"/>
      <c r="DZS257" s="132"/>
      <c r="DZT257" s="132"/>
      <c r="DZU257" s="132"/>
      <c r="DZV257" s="132"/>
      <c r="DZW257" s="132"/>
      <c r="DZX257" s="132"/>
      <c r="DZY257" s="132"/>
      <c r="DZZ257" s="132"/>
      <c r="EAA257" s="132"/>
      <c r="EAB257" s="132"/>
      <c r="EAC257" s="132"/>
      <c r="EAD257" s="132"/>
      <c r="EAE257" s="132"/>
      <c r="EAF257" s="132"/>
      <c r="EAG257" s="132"/>
      <c r="EAH257" s="132"/>
      <c r="EAI257" s="132"/>
      <c r="EAJ257" s="132"/>
      <c r="EAK257" s="132"/>
      <c r="EAL257" s="132"/>
      <c r="EAM257" s="132"/>
      <c r="EAN257" s="132"/>
      <c r="EAO257" s="132"/>
      <c r="EAP257" s="132"/>
      <c r="EAQ257" s="132"/>
      <c r="EAR257" s="132"/>
      <c r="EAS257" s="132"/>
      <c r="EAT257" s="132"/>
      <c r="EAU257" s="132"/>
      <c r="EAV257" s="132"/>
      <c r="EAW257" s="132"/>
      <c r="EAX257" s="132"/>
      <c r="EAY257" s="132"/>
      <c r="EAZ257" s="132"/>
      <c r="EBA257" s="132"/>
      <c r="EBB257" s="132"/>
      <c r="EBC257" s="132"/>
      <c r="EBD257" s="132"/>
      <c r="EBE257" s="132"/>
      <c r="EBF257" s="132"/>
      <c r="EBG257" s="132"/>
      <c r="EBH257" s="132"/>
      <c r="EBI257" s="132"/>
      <c r="EBJ257" s="132"/>
      <c r="EBK257" s="132"/>
      <c r="EBL257" s="132"/>
      <c r="EBM257" s="132"/>
      <c r="EBN257" s="132"/>
      <c r="EBO257" s="132"/>
      <c r="EBP257" s="132"/>
      <c r="EBQ257" s="132"/>
      <c r="EBR257" s="132"/>
      <c r="EBS257" s="132"/>
      <c r="EBT257" s="132"/>
      <c r="EBU257" s="132"/>
      <c r="EBV257" s="132"/>
      <c r="EBW257" s="132"/>
      <c r="EBX257" s="132"/>
      <c r="EBY257" s="132"/>
      <c r="EBZ257" s="132"/>
      <c r="ECA257" s="132"/>
      <c r="ECB257" s="132"/>
      <c r="ECC257" s="132"/>
      <c r="ECD257" s="132"/>
      <c r="ECE257" s="132"/>
      <c r="ECF257" s="132"/>
      <c r="ECG257" s="132"/>
      <c r="ECH257" s="132"/>
      <c r="ECI257" s="132"/>
      <c r="ECJ257" s="132"/>
      <c r="ECK257" s="132"/>
      <c r="ECL257" s="132"/>
      <c r="ECM257" s="132"/>
      <c r="ECN257" s="132"/>
      <c r="ECO257" s="132"/>
      <c r="ECP257" s="132"/>
      <c r="ECQ257" s="132"/>
      <c r="ECR257" s="132"/>
      <c r="ECS257" s="132"/>
      <c r="ECT257" s="132"/>
      <c r="ECU257" s="132"/>
      <c r="ECV257" s="132"/>
      <c r="ECW257" s="132"/>
      <c r="ECX257" s="132"/>
      <c r="ECY257" s="132"/>
      <c r="ECZ257" s="132"/>
      <c r="EDA257" s="132"/>
      <c r="EDB257" s="132"/>
      <c r="EDC257" s="132"/>
      <c r="EDD257" s="132"/>
      <c r="EDE257" s="132"/>
      <c r="EDF257" s="132"/>
      <c r="EDG257" s="132"/>
      <c r="EDH257" s="132"/>
      <c r="EDI257" s="132"/>
      <c r="EDJ257" s="132"/>
      <c r="EDK257" s="132"/>
      <c r="EDL257" s="132"/>
      <c r="EDM257" s="132"/>
      <c r="EDN257" s="132"/>
      <c r="EDO257" s="132"/>
      <c r="EDP257" s="132"/>
      <c r="EDQ257" s="132"/>
      <c r="EDR257" s="132"/>
      <c r="EDS257" s="132"/>
      <c r="EDT257" s="132"/>
      <c r="EDU257" s="132"/>
      <c r="EDV257" s="132"/>
      <c r="EDW257" s="132"/>
      <c r="EDX257" s="132"/>
      <c r="EDY257" s="132"/>
      <c r="EDZ257" s="132"/>
      <c r="EEA257" s="132"/>
      <c r="EEB257" s="132"/>
      <c r="EEC257" s="132"/>
      <c r="EED257" s="132"/>
      <c r="EEE257" s="132"/>
      <c r="EEF257" s="132"/>
      <c r="EEG257" s="132"/>
      <c r="EEH257" s="132"/>
      <c r="EEI257" s="132"/>
      <c r="EEJ257" s="132"/>
      <c r="EEK257" s="132"/>
      <c r="EEL257" s="132"/>
      <c r="EEM257" s="132"/>
      <c r="EEN257" s="132"/>
      <c r="EEO257" s="132"/>
      <c r="EEP257" s="132"/>
      <c r="EEQ257" s="132"/>
      <c r="EER257" s="132"/>
      <c r="EES257" s="132"/>
      <c r="EET257" s="132"/>
      <c r="EEU257" s="132"/>
      <c r="EEV257" s="132"/>
      <c r="EEW257" s="132"/>
      <c r="EEX257" s="132"/>
      <c r="EEY257" s="132"/>
      <c r="EEZ257" s="132"/>
      <c r="EFA257" s="132"/>
      <c r="EFB257" s="132"/>
      <c r="EFC257" s="132"/>
      <c r="EFD257" s="132"/>
      <c r="EFE257" s="132"/>
      <c r="EFF257" s="132"/>
      <c r="EFG257" s="132"/>
      <c r="EFH257" s="132"/>
      <c r="EFI257" s="132"/>
      <c r="EFJ257" s="132"/>
      <c r="EFK257" s="132"/>
      <c r="EFL257" s="132"/>
      <c r="EFM257" s="132"/>
      <c r="EFN257" s="132"/>
      <c r="EFO257" s="132"/>
      <c r="EFP257" s="132"/>
      <c r="EFQ257" s="132"/>
      <c r="EFR257" s="132"/>
      <c r="EFS257" s="132"/>
      <c r="EFT257" s="132"/>
      <c r="EFU257" s="132"/>
      <c r="EFV257" s="132"/>
      <c r="EFW257" s="132"/>
      <c r="EFX257" s="132"/>
      <c r="EFY257" s="132"/>
      <c r="EFZ257" s="132"/>
      <c r="EGA257" s="132"/>
      <c r="EGB257" s="132"/>
      <c r="EGC257" s="132"/>
      <c r="EGD257" s="132"/>
      <c r="EGE257" s="132"/>
      <c r="EGF257" s="132"/>
      <c r="EGG257" s="132"/>
      <c r="EGH257" s="132"/>
      <c r="EGI257" s="132"/>
      <c r="EGJ257" s="132"/>
      <c r="EGK257" s="132"/>
      <c r="EGL257" s="132"/>
      <c r="EGM257" s="132"/>
      <c r="EGN257" s="132"/>
      <c r="EGO257" s="132"/>
      <c r="EGP257" s="132"/>
      <c r="EGQ257" s="132"/>
      <c r="EGR257" s="132"/>
      <c r="EGS257" s="132"/>
      <c r="EGT257" s="132"/>
      <c r="EGU257" s="132"/>
      <c r="EGV257" s="132"/>
      <c r="EGW257" s="132"/>
      <c r="EGX257" s="132"/>
      <c r="EGY257" s="132"/>
      <c r="EGZ257" s="132"/>
      <c r="EHA257" s="132"/>
      <c r="EHB257" s="132"/>
      <c r="EHC257" s="132"/>
      <c r="EHD257" s="132"/>
      <c r="EHE257" s="132"/>
      <c r="EHF257" s="132"/>
      <c r="EHG257" s="132"/>
      <c r="EHH257" s="132"/>
      <c r="EHI257" s="132"/>
      <c r="EHJ257" s="132"/>
      <c r="EHK257" s="132"/>
      <c r="EHL257" s="132"/>
      <c r="EHM257" s="132"/>
      <c r="EHN257" s="132"/>
      <c r="EHO257" s="132"/>
      <c r="EHP257" s="132"/>
      <c r="EHQ257" s="132"/>
      <c r="EHR257" s="132"/>
      <c r="EHS257" s="132"/>
      <c r="EHT257" s="132"/>
      <c r="EHU257" s="132"/>
      <c r="EHV257" s="132"/>
      <c r="EHW257" s="132"/>
      <c r="EHX257" s="132"/>
      <c r="EHY257" s="132"/>
      <c r="EHZ257" s="132"/>
      <c r="EIA257" s="132"/>
      <c r="EIB257" s="132"/>
      <c r="EIC257" s="132"/>
      <c r="EID257" s="132"/>
      <c r="EIE257" s="132"/>
      <c r="EIF257" s="132"/>
      <c r="EIG257" s="132"/>
      <c r="EIH257" s="132"/>
      <c r="EII257" s="132"/>
      <c r="EIJ257" s="132"/>
      <c r="EIK257" s="132"/>
      <c r="EIL257" s="132"/>
      <c r="EIM257" s="132"/>
      <c r="EIN257" s="132"/>
      <c r="EIO257" s="132"/>
      <c r="EIP257" s="132"/>
      <c r="EIQ257" s="132"/>
      <c r="EIR257" s="132"/>
      <c r="EIS257" s="132"/>
      <c r="EIT257" s="132"/>
      <c r="EIU257" s="132"/>
      <c r="EIV257" s="132"/>
      <c r="EIW257" s="132"/>
      <c r="EIX257" s="132"/>
      <c r="EIY257" s="132"/>
      <c r="EIZ257" s="132"/>
      <c r="EJA257" s="132"/>
      <c r="EJB257" s="132"/>
      <c r="EJC257" s="132"/>
      <c r="EJD257" s="132"/>
      <c r="EJE257" s="132"/>
      <c r="EJF257" s="132"/>
      <c r="EJG257" s="132"/>
      <c r="EJH257" s="132"/>
      <c r="EJI257" s="132"/>
      <c r="EJJ257" s="132"/>
      <c r="EJK257" s="132"/>
      <c r="EJL257" s="132"/>
      <c r="EJM257" s="132"/>
      <c r="EJN257" s="132"/>
      <c r="EJO257" s="132"/>
      <c r="EJP257" s="132"/>
      <c r="EJQ257" s="132"/>
      <c r="EJR257" s="132"/>
      <c r="EJS257" s="132"/>
      <c r="EJT257" s="132"/>
      <c r="EJU257" s="132"/>
      <c r="EJV257" s="132"/>
      <c r="EJW257" s="132"/>
      <c r="EJX257" s="132"/>
      <c r="EJY257" s="132"/>
      <c r="EJZ257" s="132"/>
      <c r="EKA257" s="132"/>
      <c r="EKB257" s="132"/>
      <c r="EKC257" s="132"/>
      <c r="EKD257" s="132"/>
      <c r="EKE257" s="132"/>
      <c r="EKF257" s="132"/>
      <c r="EKG257" s="132"/>
      <c r="EKH257" s="132"/>
      <c r="EKI257" s="132"/>
      <c r="EKJ257" s="132"/>
      <c r="EKK257" s="132"/>
      <c r="EKL257" s="132"/>
      <c r="EKM257" s="132"/>
      <c r="EKN257" s="132"/>
      <c r="EKO257" s="132"/>
      <c r="EKP257" s="132"/>
      <c r="EKQ257" s="132"/>
      <c r="EKR257" s="132"/>
      <c r="EKS257" s="132"/>
      <c r="EKT257" s="132"/>
      <c r="EKU257" s="132"/>
      <c r="EKV257" s="132"/>
      <c r="EKW257" s="132"/>
      <c r="EKX257" s="132"/>
      <c r="EKY257" s="132"/>
      <c r="EKZ257" s="132"/>
      <c r="ELA257" s="132"/>
      <c r="ELB257" s="132"/>
      <c r="ELC257" s="132"/>
      <c r="ELD257" s="132"/>
      <c r="ELE257" s="132"/>
      <c r="ELF257" s="132"/>
      <c r="ELG257" s="132"/>
      <c r="ELH257" s="132"/>
      <c r="ELI257" s="132"/>
      <c r="ELJ257" s="132"/>
      <c r="ELK257" s="132"/>
      <c r="ELL257" s="132"/>
      <c r="ELM257" s="132"/>
      <c r="ELN257" s="132"/>
      <c r="ELO257" s="132"/>
      <c r="ELP257" s="132"/>
      <c r="ELQ257" s="132"/>
      <c r="ELR257" s="132"/>
      <c r="ELS257" s="132"/>
      <c r="ELT257" s="132"/>
      <c r="ELU257" s="132"/>
      <c r="ELV257" s="132"/>
      <c r="ELW257" s="132"/>
      <c r="ELX257" s="132"/>
      <c r="ELY257" s="132"/>
      <c r="ELZ257" s="132"/>
      <c r="EMA257" s="132"/>
      <c r="EMB257" s="132"/>
      <c r="EMC257" s="132"/>
      <c r="EMD257" s="132"/>
      <c r="EME257" s="132"/>
      <c r="EMF257" s="132"/>
      <c r="EMG257" s="132"/>
      <c r="EMH257" s="132"/>
      <c r="EMI257" s="132"/>
      <c r="EMJ257" s="132"/>
      <c r="EMK257" s="132"/>
      <c r="EML257" s="132"/>
      <c r="EMM257" s="132"/>
      <c r="EMN257" s="132"/>
      <c r="EMO257" s="132"/>
      <c r="EMP257" s="132"/>
      <c r="EMQ257" s="132"/>
      <c r="EMR257" s="132"/>
      <c r="EMS257" s="132"/>
      <c r="EMT257" s="132"/>
      <c r="EMU257" s="132"/>
      <c r="EMV257" s="132"/>
      <c r="EMW257" s="132"/>
      <c r="EMX257" s="132"/>
      <c r="EMY257" s="132"/>
      <c r="EMZ257" s="132"/>
      <c r="ENA257" s="132"/>
      <c r="ENB257" s="132"/>
      <c r="ENC257" s="132"/>
      <c r="END257" s="132"/>
      <c r="ENE257" s="132"/>
      <c r="ENF257" s="132"/>
      <c r="ENG257" s="132"/>
      <c r="ENH257" s="132"/>
      <c r="ENI257" s="132"/>
      <c r="ENJ257" s="132"/>
      <c r="ENK257" s="132"/>
      <c r="ENL257" s="132"/>
      <c r="ENM257" s="132"/>
      <c r="ENN257" s="132"/>
      <c r="ENO257" s="132"/>
      <c r="ENP257" s="132"/>
      <c r="ENQ257" s="132"/>
      <c r="ENR257" s="132"/>
      <c r="ENS257" s="132"/>
      <c r="ENT257" s="132"/>
      <c r="ENU257" s="132"/>
      <c r="ENV257" s="132"/>
      <c r="ENW257" s="132"/>
      <c r="ENX257" s="132"/>
      <c r="ENY257" s="132"/>
      <c r="ENZ257" s="132"/>
      <c r="EOA257" s="132"/>
      <c r="EOB257" s="132"/>
      <c r="EOC257" s="132"/>
      <c r="EOD257" s="132"/>
      <c r="EOE257" s="132"/>
      <c r="EOF257" s="132"/>
      <c r="EOG257" s="132"/>
      <c r="EOH257" s="132"/>
      <c r="EOI257" s="132"/>
      <c r="EOJ257" s="132"/>
      <c r="EOK257" s="132"/>
      <c r="EOL257" s="132"/>
      <c r="EOM257" s="132"/>
      <c r="EON257" s="132"/>
      <c r="EOO257" s="132"/>
      <c r="EOP257" s="132"/>
      <c r="EOQ257" s="132"/>
      <c r="EOR257" s="132"/>
      <c r="EOS257" s="132"/>
      <c r="EOT257" s="132"/>
      <c r="EOU257" s="132"/>
      <c r="EOV257" s="132"/>
      <c r="EOW257" s="132"/>
      <c r="EOX257" s="132"/>
      <c r="EOY257" s="132"/>
      <c r="EOZ257" s="132"/>
      <c r="EPA257" s="132"/>
      <c r="EPB257" s="132"/>
      <c r="EPC257" s="132"/>
      <c r="EPD257" s="132"/>
      <c r="EPE257" s="132"/>
      <c r="EPF257" s="132"/>
      <c r="EPG257" s="132"/>
      <c r="EPH257" s="132"/>
      <c r="EPI257" s="132"/>
      <c r="EPJ257" s="132"/>
      <c r="EPK257" s="132"/>
      <c r="EPL257" s="132"/>
      <c r="EPM257" s="132"/>
      <c r="EPN257" s="132"/>
      <c r="EPO257" s="132"/>
      <c r="EPP257" s="132"/>
      <c r="EPQ257" s="132"/>
      <c r="EPR257" s="132"/>
      <c r="EPS257" s="132"/>
      <c r="EPT257" s="132"/>
      <c r="EPU257" s="132"/>
      <c r="EPV257" s="132"/>
      <c r="EPW257" s="132"/>
      <c r="EPX257" s="132"/>
      <c r="EPY257" s="132"/>
      <c r="EPZ257" s="132"/>
      <c r="EQA257" s="132"/>
      <c r="EQB257" s="132"/>
      <c r="EQC257" s="132"/>
      <c r="EQD257" s="132"/>
      <c r="EQE257" s="132"/>
      <c r="EQF257" s="132"/>
      <c r="EQG257" s="132"/>
      <c r="EQH257" s="132"/>
      <c r="EQI257" s="132"/>
      <c r="EQJ257" s="132"/>
      <c r="EQK257" s="132"/>
      <c r="EQL257" s="132"/>
      <c r="EQM257" s="132"/>
      <c r="EQN257" s="132"/>
      <c r="EQO257" s="132"/>
      <c r="EQP257" s="132"/>
      <c r="EQQ257" s="132"/>
      <c r="EQR257" s="132"/>
      <c r="EQS257" s="132"/>
      <c r="EQT257" s="132"/>
      <c r="EQU257" s="132"/>
      <c r="EQV257" s="132"/>
      <c r="EQW257" s="132"/>
      <c r="EQX257" s="132"/>
      <c r="EQY257" s="132"/>
      <c r="EQZ257" s="132"/>
      <c r="ERA257" s="132"/>
      <c r="ERB257" s="132"/>
      <c r="ERC257" s="132"/>
      <c r="ERD257" s="132"/>
      <c r="ERE257" s="132"/>
      <c r="ERF257" s="132"/>
      <c r="ERG257" s="132"/>
      <c r="ERH257" s="132"/>
      <c r="ERI257" s="132"/>
      <c r="ERJ257" s="132"/>
      <c r="ERK257" s="132"/>
      <c r="ERL257" s="132"/>
      <c r="ERM257" s="132"/>
      <c r="ERN257" s="132"/>
      <c r="ERO257" s="132"/>
      <c r="ERP257" s="132"/>
      <c r="ERQ257" s="132"/>
      <c r="ERR257" s="132"/>
      <c r="ERS257" s="132"/>
      <c r="ERT257" s="132"/>
      <c r="ERU257" s="132"/>
      <c r="ERV257" s="132"/>
      <c r="ERW257" s="132"/>
      <c r="ERX257" s="132"/>
      <c r="ERY257" s="132"/>
      <c r="ERZ257" s="132"/>
      <c r="ESA257" s="132"/>
      <c r="ESB257" s="132"/>
      <c r="ESC257" s="132"/>
      <c r="ESD257" s="132"/>
      <c r="ESE257" s="132"/>
      <c r="ESF257" s="132"/>
      <c r="ESG257" s="132"/>
      <c r="ESH257" s="132"/>
      <c r="ESI257" s="132"/>
      <c r="ESJ257" s="132"/>
      <c r="ESK257" s="132"/>
      <c r="ESL257" s="132"/>
      <c r="ESM257" s="132"/>
      <c r="ESN257" s="132"/>
      <c r="ESO257" s="132"/>
      <c r="ESP257" s="132"/>
      <c r="ESQ257" s="132"/>
      <c r="ESR257" s="132"/>
      <c r="ESS257" s="132"/>
      <c r="EST257" s="132"/>
      <c r="ESU257" s="132"/>
      <c r="ESV257" s="132"/>
      <c r="ESW257" s="132"/>
      <c r="ESX257" s="132"/>
      <c r="ESY257" s="132"/>
      <c r="ESZ257" s="132"/>
      <c r="ETA257" s="132"/>
      <c r="ETB257" s="132"/>
      <c r="ETC257" s="132"/>
      <c r="ETD257" s="132"/>
      <c r="ETE257" s="132"/>
      <c r="ETF257" s="132"/>
      <c r="ETG257" s="132"/>
      <c r="ETH257" s="132"/>
      <c r="ETI257" s="132"/>
      <c r="ETJ257" s="132"/>
      <c r="ETK257" s="132"/>
      <c r="ETL257" s="132"/>
      <c r="ETM257" s="132"/>
      <c r="ETN257" s="132"/>
      <c r="ETO257" s="132"/>
      <c r="ETP257" s="132"/>
      <c r="ETQ257" s="132"/>
      <c r="ETR257" s="132"/>
      <c r="ETS257" s="132"/>
      <c r="ETT257" s="132"/>
      <c r="ETU257" s="132"/>
      <c r="ETV257" s="132"/>
      <c r="ETW257" s="132"/>
      <c r="ETX257" s="132"/>
      <c r="ETY257" s="132"/>
      <c r="ETZ257" s="132"/>
      <c r="EUA257" s="132"/>
      <c r="EUB257" s="132"/>
      <c r="EUC257" s="132"/>
      <c r="EUD257" s="132"/>
      <c r="EUE257" s="132"/>
      <c r="EUF257" s="132"/>
      <c r="EUG257" s="132"/>
      <c r="EUH257" s="132"/>
      <c r="EUI257" s="132"/>
      <c r="EUJ257" s="132"/>
      <c r="EUK257" s="132"/>
      <c r="EUL257" s="132"/>
      <c r="EUM257" s="132"/>
      <c r="EUN257" s="132"/>
      <c r="EUO257" s="132"/>
      <c r="EUP257" s="132"/>
      <c r="EUQ257" s="132"/>
      <c r="EUR257" s="132"/>
      <c r="EUS257" s="132"/>
      <c r="EUT257" s="132"/>
      <c r="EUU257" s="132"/>
      <c r="EUV257" s="132"/>
      <c r="EUW257" s="132"/>
      <c r="EUX257" s="132"/>
      <c r="EUY257" s="132"/>
      <c r="EUZ257" s="132"/>
      <c r="EVA257" s="132"/>
      <c r="EVB257" s="132"/>
      <c r="EVC257" s="132"/>
      <c r="EVD257" s="132"/>
      <c r="EVE257" s="132"/>
      <c r="EVF257" s="132"/>
      <c r="EVG257" s="132"/>
      <c r="EVH257" s="132"/>
      <c r="EVI257" s="132"/>
      <c r="EVJ257" s="132"/>
      <c r="EVK257" s="132"/>
      <c r="EVL257" s="132"/>
      <c r="EVM257" s="132"/>
      <c r="EVN257" s="132"/>
      <c r="EVO257" s="132"/>
      <c r="EVP257" s="132"/>
      <c r="EVQ257" s="132"/>
      <c r="EVR257" s="132"/>
      <c r="EVS257" s="132"/>
      <c r="EVT257" s="132"/>
      <c r="EVU257" s="132"/>
      <c r="EVV257" s="132"/>
      <c r="EVW257" s="132"/>
      <c r="EVX257" s="132"/>
      <c r="EVY257" s="132"/>
      <c r="EVZ257" s="132"/>
      <c r="EWA257" s="132"/>
      <c r="EWB257" s="132"/>
      <c r="EWC257" s="132"/>
      <c r="EWD257" s="132"/>
      <c r="EWE257" s="132"/>
      <c r="EWF257" s="132"/>
      <c r="EWG257" s="132"/>
      <c r="EWH257" s="132"/>
      <c r="EWI257" s="132"/>
      <c r="EWJ257" s="132"/>
      <c r="EWK257" s="132"/>
      <c r="EWL257" s="132"/>
      <c r="EWM257" s="132"/>
      <c r="EWN257" s="132"/>
      <c r="EWO257" s="132"/>
      <c r="EWP257" s="132"/>
      <c r="EWQ257" s="132"/>
      <c r="EWR257" s="132"/>
      <c r="EWS257" s="132"/>
      <c r="EWT257" s="132"/>
      <c r="EWU257" s="132"/>
      <c r="EWV257" s="132"/>
      <c r="EWW257" s="132"/>
      <c r="EWX257" s="132"/>
      <c r="EWY257" s="132"/>
      <c r="EWZ257" s="132"/>
      <c r="EXA257" s="132"/>
      <c r="EXB257" s="132"/>
      <c r="EXC257" s="132"/>
      <c r="EXD257" s="132"/>
      <c r="EXE257" s="132"/>
      <c r="EXF257" s="132"/>
      <c r="EXG257" s="132"/>
      <c r="EXH257" s="132"/>
      <c r="EXI257" s="132"/>
      <c r="EXJ257" s="132"/>
      <c r="EXK257" s="132"/>
      <c r="EXL257" s="132"/>
      <c r="EXM257" s="132"/>
      <c r="EXN257" s="132"/>
      <c r="EXO257" s="132"/>
      <c r="EXP257" s="132"/>
      <c r="EXQ257" s="132"/>
      <c r="EXR257" s="132"/>
      <c r="EXS257" s="132"/>
      <c r="EXT257" s="132"/>
      <c r="EXU257" s="132"/>
      <c r="EXV257" s="132"/>
      <c r="EXW257" s="132"/>
      <c r="EXX257" s="132"/>
      <c r="EXY257" s="132"/>
      <c r="EXZ257" s="132"/>
      <c r="EYA257" s="132"/>
      <c r="EYB257" s="132"/>
      <c r="EYC257" s="132"/>
      <c r="EYD257" s="132"/>
      <c r="EYE257" s="132"/>
      <c r="EYF257" s="132"/>
      <c r="EYG257" s="132"/>
      <c r="EYH257" s="132"/>
      <c r="EYI257" s="132"/>
      <c r="EYJ257" s="132"/>
      <c r="EYK257" s="132"/>
      <c r="EYL257" s="132"/>
      <c r="EYM257" s="132"/>
      <c r="EYN257" s="132"/>
      <c r="EYO257" s="132"/>
      <c r="EYP257" s="132"/>
      <c r="EYQ257" s="132"/>
      <c r="EYR257" s="132"/>
      <c r="EYS257" s="132"/>
      <c r="EYT257" s="132"/>
      <c r="EYU257" s="132"/>
      <c r="EYV257" s="132"/>
      <c r="EYW257" s="132"/>
      <c r="EYX257" s="132"/>
      <c r="EYY257" s="132"/>
      <c r="EYZ257" s="132"/>
      <c r="EZA257" s="132"/>
      <c r="EZB257" s="132"/>
      <c r="EZC257" s="132"/>
      <c r="EZD257" s="132"/>
      <c r="EZE257" s="132"/>
      <c r="EZF257" s="132"/>
      <c r="EZG257" s="132"/>
      <c r="EZH257" s="132"/>
      <c r="EZI257" s="132"/>
      <c r="EZJ257" s="132"/>
      <c r="EZK257" s="132"/>
      <c r="EZL257" s="132"/>
      <c r="EZM257" s="132"/>
      <c r="EZN257" s="132"/>
      <c r="EZO257" s="132"/>
      <c r="EZP257" s="132"/>
      <c r="EZQ257" s="132"/>
      <c r="EZR257" s="132"/>
      <c r="EZS257" s="132"/>
      <c r="EZT257" s="132"/>
      <c r="EZU257" s="132"/>
      <c r="EZV257" s="132"/>
      <c r="EZW257" s="132"/>
      <c r="EZX257" s="132"/>
      <c r="EZY257" s="132"/>
      <c r="EZZ257" s="132"/>
      <c r="FAA257" s="132"/>
      <c r="FAB257" s="132"/>
      <c r="FAC257" s="132"/>
      <c r="FAD257" s="132"/>
      <c r="FAE257" s="132"/>
      <c r="FAF257" s="132"/>
      <c r="FAG257" s="132"/>
      <c r="FAH257" s="132"/>
      <c r="FAI257" s="132"/>
      <c r="FAJ257" s="132"/>
      <c r="FAK257" s="132"/>
      <c r="FAL257" s="132"/>
      <c r="FAM257" s="132"/>
      <c r="FAN257" s="132"/>
      <c r="FAO257" s="132"/>
      <c r="FAP257" s="132"/>
      <c r="FAQ257" s="132"/>
      <c r="FAR257" s="132"/>
      <c r="FAS257" s="132"/>
      <c r="FAT257" s="132"/>
      <c r="FAU257" s="132"/>
      <c r="FAV257" s="132"/>
      <c r="FAW257" s="132"/>
      <c r="FAX257" s="132"/>
      <c r="FAY257" s="132"/>
      <c r="FAZ257" s="132"/>
      <c r="FBA257" s="132"/>
      <c r="FBB257" s="132"/>
      <c r="FBC257" s="132"/>
      <c r="FBD257" s="132"/>
      <c r="FBE257" s="132"/>
      <c r="FBF257" s="132"/>
      <c r="FBG257" s="132"/>
      <c r="FBH257" s="132"/>
      <c r="FBI257" s="132"/>
      <c r="FBJ257" s="132"/>
      <c r="FBK257" s="132"/>
      <c r="FBL257" s="132"/>
      <c r="FBM257" s="132"/>
      <c r="FBN257" s="132"/>
      <c r="FBO257" s="132"/>
      <c r="FBP257" s="132"/>
      <c r="FBQ257" s="132"/>
      <c r="FBR257" s="132"/>
      <c r="FBS257" s="132"/>
      <c r="FBT257" s="132"/>
      <c r="FBU257" s="132"/>
      <c r="FBV257" s="132"/>
      <c r="FBW257" s="132"/>
      <c r="FBX257" s="132"/>
      <c r="FBY257" s="132"/>
      <c r="FBZ257" s="132"/>
      <c r="FCA257" s="132"/>
      <c r="FCB257" s="132"/>
      <c r="FCC257" s="132"/>
      <c r="FCD257" s="132"/>
      <c r="FCE257" s="132"/>
      <c r="FCF257" s="132"/>
      <c r="FCG257" s="132"/>
      <c r="FCH257" s="132"/>
      <c r="FCI257" s="132"/>
      <c r="FCJ257" s="132"/>
      <c r="FCK257" s="132"/>
      <c r="FCL257" s="132"/>
      <c r="FCM257" s="132"/>
      <c r="FCN257" s="132"/>
      <c r="FCO257" s="132"/>
      <c r="FCP257" s="132"/>
      <c r="FCQ257" s="132"/>
      <c r="FCR257" s="132"/>
      <c r="FCS257" s="132"/>
      <c r="FCT257" s="132"/>
      <c r="FCU257" s="132"/>
      <c r="FCV257" s="132"/>
      <c r="FCW257" s="132"/>
      <c r="FCX257" s="132"/>
      <c r="FCY257" s="132"/>
      <c r="FCZ257" s="132"/>
      <c r="FDA257" s="132"/>
      <c r="FDB257" s="132"/>
      <c r="FDC257" s="132"/>
      <c r="FDD257" s="132"/>
      <c r="FDE257" s="132"/>
      <c r="FDF257" s="132"/>
      <c r="FDG257" s="132"/>
      <c r="FDH257" s="132"/>
      <c r="FDI257" s="132"/>
      <c r="FDJ257" s="132"/>
      <c r="FDK257" s="132"/>
      <c r="FDL257" s="132"/>
      <c r="FDM257" s="132"/>
      <c r="FDN257" s="132"/>
      <c r="FDO257" s="132"/>
      <c r="FDP257" s="132"/>
      <c r="FDQ257" s="132"/>
      <c r="FDR257" s="132"/>
      <c r="FDS257" s="132"/>
      <c r="FDT257" s="132"/>
      <c r="FDU257" s="132"/>
      <c r="FDV257" s="132"/>
      <c r="FDW257" s="132"/>
      <c r="FDX257" s="132"/>
      <c r="FDY257" s="132"/>
      <c r="FDZ257" s="132"/>
      <c r="FEA257" s="132"/>
      <c r="FEB257" s="132"/>
      <c r="FEC257" s="132"/>
      <c r="FED257" s="132"/>
      <c r="FEE257" s="132"/>
      <c r="FEF257" s="132"/>
      <c r="FEG257" s="132"/>
      <c r="FEH257" s="132"/>
      <c r="FEI257" s="132"/>
      <c r="FEJ257" s="132"/>
      <c r="FEK257" s="132"/>
      <c r="FEL257" s="132"/>
      <c r="FEM257" s="132"/>
      <c r="FEN257" s="132"/>
      <c r="FEO257" s="132"/>
      <c r="FEP257" s="132"/>
      <c r="FEQ257" s="132"/>
      <c r="FER257" s="132"/>
      <c r="FES257" s="132"/>
      <c r="FET257" s="132"/>
      <c r="FEU257" s="132"/>
      <c r="FEV257" s="132"/>
      <c r="FEW257" s="132"/>
      <c r="FEX257" s="132"/>
      <c r="FEY257" s="132"/>
      <c r="FEZ257" s="132"/>
      <c r="FFA257" s="132"/>
      <c r="FFB257" s="132"/>
      <c r="FFC257" s="132"/>
      <c r="FFD257" s="132"/>
      <c r="FFE257" s="132"/>
      <c r="FFF257" s="132"/>
      <c r="FFG257" s="132"/>
      <c r="FFH257" s="132"/>
      <c r="FFI257" s="132"/>
      <c r="FFJ257" s="132"/>
      <c r="FFK257" s="132"/>
      <c r="FFL257" s="132"/>
      <c r="FFM257" s="132"/>
      <c r="FFN257" s="132"/>
      <c r="FFO257" s="132"/>
      <c r="FFP257" s="132"/>
      <c r="FFQ257" s="132"/>
      <c r="FFR257" s="132"/>
      <c r="FFS257" s="132"/>
      <c r="FFT257" s="132"/>
      <c r="FFU257" s="132"/>
      <c r="FFV257" s="132"/>
      <c r="FFW257" s="132"/>
      <c r="FFX257" s="132"/>
      <c r="FFY257" s="132"/>
      <c r="FFZ257" s="132"/>
      <c r="FGA257" s="132"/>
      <c r="FGB257" s="132"/>
      <c r="FGC257" s="132"/>
      <c r="FGD257" s="132"/>
      <c r="FGE257" s="132"/>
      <c r="FGF257" s="132"/>
      <c r="FGG257" s="132"/>
      <c r="FGH257" s="132"/>
      <c r="FGI257" s="132"/>
      <c r="FGJ257" s="132"/>
      <c r="FGK257" s="132"/>
      <c r="FGL257" s="132"/>
      <c r="FGM257" s="132"/>
      <c r="FGN257" s="132"/>
      <c r="FGO257" s="132"/>
      <c r="FGP257" s="132"/>
      <c r="FGQ257" s="132"/>
      <c r="FGR257" s="132"/>
      <c r="FGS257" s="132"/>
      <c r="FGT257" s="132"/>
      <c r="FGU257" s="132"/>
      <c r="FGV257" s="132"/>
      <c r="FGW257" s="132"/>
      <c r="FGX257" s="132"/>
      <c r="FGY257" s="132"/>
      <c r="FGZ257" s="132"/>
      <c r="FHA257" s="132"/>
      <c r="FHB257" s="132"/>
      <c r="FHC257" s="132"/>
      <c r="FHD257" s="132"/>
      <c r="FHE257" s="132"/>
      <c r="FHF257" s="132"/>
      <c r="FHG257" s="132"/>
      <c r="FHH257" s="132"/>
      <c r="FHI257" s="132"/>
      <c r="FHJ257" s="132"/>
      <c r="FHK257" s="132"/>
      <c r="FHL257" s="132"/>
      <c r="FHM257" s="132"/>
      <c r="FHN257" s="132"/>
      <c r="FHO257" s="132"/>
      <c r="FHP257" s="132"/>
      <c r="FHQ257" s="132"/>
      <c r="FHR257" s="132"/>
      <c r="FHS257" s="132"/>
      <c r="FHT257" s="132"/>
      <c r="FHU257" s="132"/>
      <c r="FHV257" s="132"/>
      <c r="FHW257" s="132"/>
      <c r="FHX257" s="132"/>
      <c r="FHY257" s="132"/>
      <c r="FHZ257" s="132"/>
      <c r="FIA257" s="132"/>
      <c r="FIB257" s="132"/>
      <c r="FIC257" s="132"/>
      <c r="FID257" s="132"/>
      <c r="FIE257" s="132"/>
      <c r="FIF257" s="132"/>
      <c r="FIG257" s="132"/>
      <c r="FIH257" s="132"/>
      <c r="FII257" s="132"/>
      <c r="FIJ257" s="132"/>
      <c r="FIK257" s="132"/>
      <c r="FIL257" s="132"/>
      <c r="FIM257" s="132"/>
      <c r="FIN257" s="132"/>
      <c r="FIO257" s="132"/>
      <c r="FIP257" s="132"/>
      <c r="FIQ257" s="132"/>
      <c r="FIR257" s="132"/>
      <c r="FIS257" s="132"/>
      <c r="FIT257" s="132"/>
      <c r="FIU257" s="132"/>
      <c r="FIV257" s="132"/>
      <c r="FIW257" s="132"/>
      <c r="FIX257" s="132"/>
      <c r="FIY257" s="132"/>
      <c r="FIZ257" s="132"/>
      <c r="FJA257" s="132"/>
      <c r="FJB257" s="132"/>
      <c r="FJC257" s="132"/>
      <c r="FJD257" s="132"/>
      <c r="FJE257" s="132"/>
      <c r="FJF257" s="132"/>
      <c r="FJG257" s="132"/>
      <c r="FJH257" s="132"/>
      <c r="FJI257" s="132"/>
      <c r="FJJ257" s="132"/>
      <c r="FJK257" s="132"/>
      <c r="FJL257" s="132"/>
      <c r="FJM257" s="132"/>
      <c r="FJN257" s="132"/>
      <c r="FJO257" s="132"/>
      <c r="FJP257" s="132"/>
      <c r="FJQ257" s="132"/>
      <c r="FJR257" s="132"/>
      <c r="FJS257" s="132"/>
      <c r="FJT257" s="132"/>
      <c r="FJU257" s="132"/>
      <c r="FJV257" s="132"/>
      <c r="FJW257" s="132"/>
      <c r="FJX257" s="132"/>
      <c r="FJY257" s="132"/>
      <c r="FJZ257" s="132"/>
      <c r="FKA257" s="132"/>
      <c r="FKB257" s="132"/>
      <c r="FKC257" s="132"/>
      <c r="FKD257" s="132"/>
      <c r="FKE257" s="132"/>
      <c r="FKF257" s="132"/>
      <c r="FKG257" s="132"/>
      <c r="FKH257" s="132"/>
      <c r="FKI257" s="132"/>
      <c r="FKJ257" s="132"/>
      <c r="FKK257" s="132"/>
      <c r="FKL257" s="132"/>
      <c r="FKM257" s="132"/>
      <c r="FKN257" s="132"/>
      <c r="FKO257" s="132"/>
      <c r="FKP257" s="132"/>
      <c r="FKQ257" s="132"/>
      <c r="FKR257" s="132"/>
      <c r="FKS257" s="132"/>
      <c r="FKT257" s="132"/>
      <c r="FKU257" s="132"/>
      <c r="FKV257" s="132"/>
      <c r="FKW257" s="132"/>
      <c r="FKX257" s="132"/>
      <c r="FKY257" s="132"/>
      <c r="FKZ257" s="132"/>
      <c r="FLA257" s="132"/>
      <c r="FLB257" s="132"/>
      <c r="FLC257" s="132"/>
      <c r="FLD257" s="132"/>
      <c r="FLE257" s="132"/>
      <c r="FLF257" s="132"/>
      <c r="FLG257" s="132"/>
      <c r="FLH257" s="132"/>
      <c r="FLI257" s="132"/>
      <c r="FLJ257" s="132"/>
      <c r="FLK257" s="132"/>
      <c r="FLL257" s="132"/>
      <c r="FLM257" s="132"/>
      <c r="FLN257" s="132"/>
      <c r="FLO257" s="132"/>
      <c r="FLP257" s="132"/>
      <c r="FLQ257" s="132"/>
      <c r="FLR257" s="132"/>
      <c r="FLS257" s="132"/>
      <c r="FLT257" s="132"/>
      <c r="FLU257" s="132"/>
      <c r="FLV257" s="132"/>
      <c r="FLW257" s="132"/>
      <c r="FLX257" s="132"/>
      <c r="FLY257" s="132"/>
      <c r="FLZ257" s="132"/>
      <c r="FMA257" s="132"/>
      <c r="FMB257" s="132"/>
      <c r="FMC257" s="132"/>
      <c r="FMD257" s="132"/>
      <c r="FME257" s="132"/>
      <c r="FMF257" s="132"/>
      <c r="FMG257" s="132"/>
      <c r="FMH257" s="132"/>
      <c r="FMI257" s="132"/>
      <c r="FMJ257" s="132"/>
      <c r="FMK257" s="132"/>
      <c r="FML257" s="132"/>
      <c r="FMM257" s="132"/>
      <c r="FMN257" s="132"/>
      <c r="FMO257" s="132"/>
      <c r="FMP257" s="132"/>
      <c r="FMQ257" s="132"/>
      <c r="FMR257" s="132"/>
      <c r="FMS257" s="132"/>
      <c r="FMT257" s="132"/>
      <c r="FMU257" s="132"/>
      <c r="FMV257" s="132"/>
      <c r="FMW257" s="132"/>
      <c r="FMX257" s="132"/>
      <c r="FMY257" s="132"/>
      <c r="FMZ257" s="132"/>
      <c r="FNA257" s="132"/>
      <c r="FNB257" s="132"/>
      <c r="FNC257" s="132"/>
      <c r="FND257" s="132"/>
      <c r="FNE257" s="132"/>
      <c r="FNF257" s="132"/>
      <c r="FNG257" s="132"/>
      <c r="FNH257" s="132"/>
      <c r="FNI257" s="132"/>
      <c r="FNJ257" s="132"/>
      <c r="FNK257" s="132"/>
      <c r="FNL257" s="132"/>
      <c r="FNM257" s="132"/>
      <c r="FNN257" s="132"/>
      <c r="FNO257" s="132"/>
      <c r="FNP257" s="132"/>
      <c r="FNQ257" s="132"/>
      <c r="FNR257" s="132"/>
      <c r="FNS257" s="132"/>
      <c r="FNT257" s="132"/>
      <c r="FNU257" s="132"/>
      <c r="FNV257" s="132"/>
      <c r="FNW257" s="132"/>
      <c r="FNX257" s="132"/>
      <c r="FNY257" s="132"/>
      <c r="FNZ257" s="132"/>
      <c r="FOA257" s="132"/>
      <c r="FOB257" s="132"/>
      <c r="FOC257" s="132"/>
      <c r="FOD257" s="132"/>
      <c r="FOE257" s="132"/>
      <c r="FOF257" s="132"/>
      <c r="FOG257" s="132"/>
      <c r="FOH257" s="132"/>
      <c r="FOI257" s="132"/>
      <c r="FOJ257" s="132"/>
      <c r="FOK257" s="132"/>
      <c r="FOL257" s="132"/>
      <c r="FOM257" s="132"/>
      <c r="FON257" s="132"/>
      <c r="FOO257" s="132"/>
      <c r="FOP257" s="132"/>
      <c r="FOQ257" s="132"/>
      <c r="FOR257" s="132"/>
      <c r="FOS257" s="132"/>
      <c r="FOT257" s="132"/>
      <c r="FOU257" s="132"/>
      <c r="FOV257" s="132"/>
      <c r="FOW257" s="132"/>
      <c r="FOX257" s="132"/>
      <c r="FOY257" s="132"/>
      <c r="FOZ257" s="132"/>
      <c r="FPA257" s="132"/>
      <c r="FPB257" s="132"/>
      <c r="FPC257" s="132"/>
      <c r="FPD257" s="132"/>
      <c r="FPE257" s="132"/>
      <c r="FPF257" s="132"/>
      <c r="FPG257" s="132"/>
      <c r="FPH257" s="132"/>
      <c r="FPI257" s="132"/>
      <c r="FPJ257" s="132"/>
      <c r="FPK257" s="132"/>
      <c r="FPL257" s="132"/>
      <c r="FPM257" s="132"/>
      <c r="FPN257" s="132"/>
      <c r="FPO257" s="132"/>
      <c r="FPP257" s="132"/>
      <c r="FPQ257" s="132"/>
      <c r="FPR257" s="132"/>
      <c r="FPS257" s="132"/>
      <c r="FPT257" s="132"/>
      <c r="FPU257" s="132"/>
      <c r="FPV257" s="132"/>
      <c r="FPW257" s="132"/>
      <c r="FPX257" s="132"/>
      <c r="FPY257" s="132"/>
      <c r="FPZ257" s="132"/>
      <c r="FQA257" s="132"/>
      <c r="FQB257" s="132"/>
      <c r="FQC257" s="132"/>
      <c r="FQD257" s="132"/>
      <c r="FQE257" s="132"/>
      <c r="FQF257" s="132"/>
      <c r="FQG257" s="132"/>
      <c r="FQH257" s="132"/>
      <c r="FQI257" s="132"/>
      <c r="FQJ257" s="132"/>
      <c r="FQK257" s="132"/>
      <c r="FQL257" s="132"/>
      <c r="FQM257" s="132"/>
      <c r="FQN257" s="132"/>
      <c r="FQO257" s="132"/>
      <c r="FQP257" s="132"/>
      <c r="FQQ257" s="132"/>
      <c r="FQR257" s="132"/>
      <c r="FQS257" s="132"/>
      <c r="FQT257" s="132"/>
      <c r="FQU257" s="132"/>
      <c r="FQV257" s="132"/>
      <c r="FQW257" s="132"/>
      <c r="FQX257" s="132"/>
      <c r="FQY257" s="132"/>
      <c r="FQZ257" s="132"/>
      <c r="FRA257" s="132"/>
      <c r="FRB257" s="132"/>
      <c r="FRC257" s="132"/>
      <c r="FRD257" s="132"/>
      <c r="FRE257" s="132"/>
      <c r="FRF257" s="132"/>
      <c r="FRG257" s="132"/>
      <c r="FRH257" s="132"/>
      <c r="FRI257" s="132"/>
      <c r="FRJ257" s="132"/>
      <c r="FRK257" s="132"/>
      <c r="FRL257" s="132"/>
      <c r="FRM257" s="132"/>
      <c r="FRN257" s="132"/>
      <c r="FRO257" s="132"/>
      <c r="FRP257" s="132"/>
      <c r="FRQ257" s="132"/>
      <c r="FRR257" s="132"/>
      <c r="FRS257" s="132"/>
      <c r="FRT257" s="132"/>
      <c r="FRU257" s="132"/>
      <c r="FRV257" s="132"/>
      <c r="FRW257" s="132"/>
      <c r="FRX257" s="132"/>
      <c r="FRY257" s="132"/>
      <c r="FRZ257" s="132"/>
      <c r="FSA257" s="132"/>
      <c r="FSB257" s="132"/>
      <c r="FSC257" s="132"/>
      <c r="FSD257" s="132"/>
      <c r="FSE257" s="132"/>
      <c r="FSF257" s="132"/>
      <c r="FSG257" s="132"/>
      <c r="FSH257" s="132"/>
      <c r="FSI257" s="132"/>
      <c r="FSJ257" s="132"/>
      <c r="FSK257" s="132"/>
      <c r="FSL257" s="132"/>
      <c r="FSM257" s="132"/>
      <c r="FSN257" s="132"/>
      <c r="FSO257" s="132"/>
      <c r="FSP257" s="132"/>
      <c r="FSQ257" s="132"/>
      <c r="FSR257" s="132"/>
      <c r="FSS257" s="132"/>
      <c r="FST257" s="132"/>
      <c r="FSU257" s="132"/>
      <c r="FSV257" s="132"/>
      <c r="FSW257" s="132"/>
      <c r="FSX257" s="132"/>
      <c r="FSY257" s="132"/>
      <c r="FSZ257" s="132"/>
      <c r="FTA257" s="132"/>
      <c r="FTB257" s="132"/>
      <c r="FTC257" s="132"/>
      <c r="FTD257" s="132"/>
      <c r="FTE257" s="132"/>
      <c r="FTF257" s="132"/>
      <c r="FTG257" s="132"/>
      <c r="FTH257" s="132"/>
      <c r="FTI257" s="132"/>
      <c r="FTJ257" s="132"/>
      <c r="FTK257" s="132"/>
      <c r="FTL257" s="132"/>
      <c r="FTM257" s="132"/>
      <c r="FTN257" s="132"/>
      <c r="FTO257" s="132"/>
      <c r="FTP257" s="132"/>
      <c r="FTQ257" s="132"/>
      <c r="FTR257" s="132"/>
      <c r="FTS257" s="132"/>
      <c r="FTT257" s="132"/>
      <c r="FTU257" s="132"/>
      <c r="FTV257" s="132"/>
      <c r="FTW257" s="132"/>
      <c r="FTX257" s="132"/>
      <c r="FTY257" s="132"/>
      <c r="FTZ257" s="132"/>
      <c r="FUA257" s="132"/>
      <c r="FUB257" s="132"/>
      <c r="FUC257" s="132"/>
      <c r="FUD257" s="132"/>
      <c r="FUE257" s="132"/>
      <c r="FUF257" s="132"/>
      <c r="FUG257" s="132"/>
      <c r="FUH257" s="132"/>
      <c r="FUI257" s="132"/>
      <c r="FUJ257" s="132"/>
      <c r="FUK257" s="132"/>
      <c r="FUL257" s="132"/>
      <c r="FUM257" s="132"/>
      <c r="FUN257" s="132"/>
      <c r="FUO257" s="132"/>
      <c r="FUP257" s="132"/>
      <c r="FUQ257" s="132"/>
      <c r="FUR257" s="132"/>
      <c r="FUS257" s="132"/>
      <c r="FUT257" s="132"/>
      <c r="FUU257" s="132"/>
      <c r="FUV257" s="132"/>
      <c r="FUW257" s="132"/>
      <c r="FUX257" s="132"/>
      <c r="FUY257" s="132"/>
      <c r="FUZ257" s="132"/>
      <c r="FVA257" s="132"/>
      <c r="FVB257" s="132"/>
      <c r="FVC257" s="132"/>
      <c r="FVD257" s="132"/>
      <c r="FVE257" s="132"/>
      <c r="FVF257" s="132"/>
      <c r="FVG257" s="132"/>
      <c r="FVH257" s="132"/>
      <c r="FVI257" s="132"/>
      <c r="FVJ257" s="132"/>
      <c r="FVK257" s="132"/>
      <c r="FVL257" s="132"/>
      <c r="FVM257" s="132"/>
      <c r="FVN257" s="132"/>
      <c r="FVO257" s="132"/>
      <c r="FVP257" s="132"/>
      <c r="FVQ257" s="132"/>
      <c r="FVR257" s="132"/>
      <c r="FVS257" s="132"/>
      <c r="FVT257" s="132"/>
      <c r="FVU257" s="132"/>
      <c r="FVV257" s="132"/>
      <c r="FVW257" s="132"/>
      <c r="FVX257" s="132"/>
      <c r="FVY257" s="132"/>
      <c r="FVZ257" s="132"/>
      <c r="FWA257" s="132"/>
      <c r="FWB257" s="132"/>
      <c r="FWC257" s="132"/>
      <c r="FWD257" s="132"/>
      <c r="FWE257" s="132"/>
      <c r="FWF257" s="132"/>
      <c r="FWG257" s="132"/>
      <c r="FWH257" s="132"/>
      <c r="FWI257" s="132"/>
      <c r="FWJ257" s="132"/>
      <c r="FWK257" s="132"/>
      <c r="FWL257" s="132"/>
      <c r="FWM257" s="132"/>
      <c r="FWN257" s="132"/>
      <c r="FWO257" s="132"/>
      <c r="FWP257" s="132"/>
      <c r="FWQ257" s="132"/>
      <c r="FWR257" s="132"/>
      <c r="FWS257" s="132"/>
      <c r="FWT257" s="132"/>
      <c r="FWU257" s="132"/>
      <c r="FWV257" s="132"/>
      <c r="FWW257" s="132"/>
      <c r="FWX257" s="132"/>
      <c r="FWY257" s="132"/>
      <c r="FWZ257" s="132"/>
      <c r="FXA257" s="132"/>
      <c r="FXB257" s="132"/>
      <c r="FXC257" s="132"/>
      <c r="FXD257" s="132"/>
      <c r="FXE257" s="132"/>
      <c r="FXF257" s="132"/>
      <c r="FXG257" s="132"/>
      <c r="FXH257" s="132"/>
      <c r="FXI257" s="132"/>
      <c r="FXJ257" s="132"/>
      <c r="FXK257" s="132"/>
      <c r="FXL257" s="132"/>
      <c r="FXM257" s="132"/>
      <c r="FXN257" s="132"/>
      <c r="FXO257" s="132"/>
      <c r="FXP257" s="132"/>
      <c r="FXQ257" s="132"/>
      <c r="FXR257" s="132"/>
      <c r="FXS257" s="132"/>
      <c r="FXT257" s="132"/>
      <c r="FXU257" s="132"/>
      <c r="FXV257" s="132"/>
      <c r="FXW257" s="132"/>
      <c r="FXX257" s="132"/>
      <c r="FXY257" s="132"/>
      <c r="FXZ257" s="132"/>
      <c r="FYA257" s="132"/>
      <c r="FYB257" s="132"/>
      <c r="FYC257" s="132"/>
      <c r="FYD257" s="132"/>
      <c r="FYE257" s="132"/>
      <c r="FYF257" s="132"/>
      <c r="FYG257" s="132"/>
      <c r="FYH257" s="132"/>
      <c r="FYI257" s="132"/>
      <c r="FYJ257" s="132"/>
      <c r="FYK257" s="132"/>
      <c r="FYL257" s="132"/>
      <c r="FYM257" s="132"/>
      <c r="FYN257" s="132"/>
      <c r="FYO257" s="132"/>
      <c r="FYP257" s="132"/>
      <c r="FYQ257" s="132"/>
      <c r="FYR257" s="132"/>
      <c r="FYS257" s="132"/>
      <c r="FYT257" s="132"/>
      <c r="FYU257" s="132"/>
      <c r="FYV257" s="132"/>
      <c r="FYW257" s="132"/>
      <c r="FYX257" s="132"/>
      <c r="FYY257" s="132"/>
      <c r="FYZ257" s="132"/>
      <c r="FZA257" s="132"/>
      <c r="FZB257" s="132"/>
      <c r="FZC257" s="132"/>
      <c r="FZD257" s="132"/>
      <c r="FZE257" s="132"/>
      <c r="FZF257" s="132"/>
      <c r="FZG257" s="132"/>
      <c r="FZH257" s="132"/>
      <c r="FZI257" s="132"/>
      <c r="FZJ257" s="132"/>
      <c r="FZK257" s="132"/>
      <c r="FZL257" s="132"/>
      <c r="FZM257" s="132"/>
      <c r="FZN257" s="132"/>
      <c r="FZO257" s="132"/>
      <c r="FZP257" s="132"/>
      <c r="FZQ257" s="132"/>
      <c r="FZR257" s="132"/>
      <c r="FZS257" s="132"/>
      <c r="FZT257" s="132"/>
      <c r="FZU257" s="132"/>
      <c r="FZV257" s="132"/>
      <c r="FZW257" s="132"/>
      <c r="FZX257" s="132"/>
      <c r="FZY257" s="132"/>
      <c r="FZZ257" s="132"/>
      <c r="GAA257" s="132"/>
      <c r="GAB257" s="132"/>
      <c r="GAC257" s="132"/>
      <c r="GAD257" s="132"/>
      <c r="GAE257" s="132"/>
      <c r="GAF257" s="132"/>
      <c r="GAG257" s="132"/>
      <c r="GAH257" s="132"/>
      <c r="GAI257" s="132"/>
      <c r="GAJ257" s="132"/>
      <c r="GAK257" s="132"/>
      <c r="GAL257" s="132"/>
      <c r="GAM257" s="132"/>
      <c r="GAN257" s="132"/>
      <c r="GAO257" s="132"/>
      <c r="GAP257" s="132"/>
      <c r="GAQ257" s="132"/>
      <c r="GAR257" s="132"/>
      <c r="GAS257" s="132"/>
      <c r="GAT257" s="132"/>
      <c r="GAU257" s="132"/>
      <c r="GAV257" s="132"/>
      <c r="GAW257" s="132"/>
      <c r="GAX257" s="132"/>
      <c r="GAY257" s="132"/>
      <c r="GAZ257" s="132"/>
      <c r="GBA257" s="132"/>
      <c r="GBB257" s="132"/>
      <c r="GBC257" s="132"/>
      <c r="GBD257" s="132"/>
      <c r="GBE257" s="132"/>
      <c r="GBF257" s="132"/>
      <c r="GBG257" s="132"/>
      <c r="GBH257" s="132"/>
      <c r="GBI257" s="132"/>
      <c r="GBJ257" s="132"/>
      <c r="GBK257" s="132"/>
      <c r="GBL257" s="132"/>
      <c r="GBM257" s="132"/>
      <c r="GBN257" s="132"/>
      <c r="GBO257" s="132"/>
      <c r="GBP257" s="132"/>
      <c r="GBQ257" s="132"/>
      <c r="GBR257" s="132"/>
      <c r="GBS257" s="132"/>
      <c r="GBT257" s="132"/>
      <c r="GBU257" s="132"/>
      <c r="GBV257" s="132"/>
      <c r="GBW257" s="132"/>
      <c r="GBX257" s="132"/>
      <c r="GBY257" s="132"/>
      <c r="GBZ257" s="132"/>
      <c r="GCA257" s="132"/>
      <c r="GCB257" s="132"/>
      <c r="GCC257" s="132"/>
      <c r="GCD257" s="132"/>
      <c r="GCE257" s="132"/>
      <c r="GCF257" s="132"/>
      <c r="GCG257" s="132"/>
      <c r="GCH257" s="132"/>
      <c r="GCI257" s="132"/>
      <c r="GCJ257" s="132"/>
      <c r="GCK257" s="132"/>
      <c r="GCL257" s="132"/>
      <c r="GCM257" s="132"/>
      <c r="GCN257" s="132"/>
      <c r="GCO257" s="132"/>
      <c r="GCP257" s="132"/>
      <c r="GCQ257" s="132"/>
      <c r="GCR257" s="132"/>
      <c r="GCS257" s="132"/>
      <c r="GCT257" s="132"/>
      <c r="GCU257" s="132"/>
      <c r="GCV257" s="132"/>
      <c r="GCW257" s="132"/>
      <c r="GCX257" s="132"/>
      <c r="GCY257" s="132"/>
      <c r="GCZ257" s="132"/>
      <c r="GDA257" s="132"/>
      <c r="GDB257" s="132"/>
      <c r="GDC257" s="132"/>
      <c r="GDD257" s="132"/>
      <c r="GDE257" s="132"/>
      <c r="GDF257" s="132"/>
      <c r="GDG257" s="132"/>
      <c r="GDH257" s="132"/>
      <c r="GDI257" s="132"/>
      <c r="GDJ257" s="132"/>
      <c r="GDK257" s="132"/>
      <c r="GDL257" s="132"/>
      <c r="GDM257" s="132"/>
      <c r="GDN257" s="132"/>
      <c r="GDO257" s="132"/>
      <c r="GDP257" s="132"/>
      <c r="GDQ257" s="132"/>
      <c r="GDR257" s="132"/>
      <c r="GDS257" s="132"/>
      <c r="GDT257" s="132"/>
      <c r="GDU257" s="132"/>
      <c r="GDV257" s="132"/>
      <c r="GDW257" s="132"/>
      <c r="GDX257" s="132"/>
      <c r="GDY257" s="132"/>
      <c r="GDZ257" s="132"/>
      <c r="GEA257" s="132"/>
      <c r="GEB257" s="132"/>
      <c r="GEC257" s="132"/>
      <c r="GED257" s="132"/>
      <c r="GEE257" s="132"/>
      <c r="GEF257" s="132"/>
      <c r="GEG257" s="132"/>
      <c r="GEH257" s="132"/>
      <c r="GEI257" s="132"/>
      <c r="GEJ257" s="132"/>
      <c r="GEK257" s="132"/>
      <c r="GEL257" s="132"/>
      <c r="GEM257" s="132"/>
      <c r="GEN257" s="132"/>
      <c r="GEO257" s="132"/>
      <c r="GEP257" s="132"/>
      <c r="GEQ257" s="132"/>
      <c r="GER257" s="132"/>
      <c r="GES257" s="132"/>
      <c r="GET257" s="132"/>
      <c r="GEU257" s="132"/>
      <c r="GEV257" s="132"/>
      <c r="GEW257" s="132"/>
      <c r="GEX257" s="132"/>
      <c r="GEY257" s="132"/>
      <c r="GEZ257" s="132"/>
      <c r="GFA257" s="132"/>
      <c r="GFB257" s="132"/>
      <c r="GFC257" s="132"/>
      <c r="GFD257" s="132"/>
      <c r="GFE257" s="132"/>
      <c r="GFF257" s="132"/>
      <c r="GFG257" s="132"/>
      <c r="GFH257" s="132"/>
      <c r="GFI257" s="132"/>
      <c r="GFJ257" s="132"/>
      <c r="GFK257" s="132"/>
      <c r="GFL257" s="132"/>
      <c r="GFM257" s="132"/>
      <c r="GFN257" s="132"/>
      <c r="GFO257" s="132"/>
      <c r="GFP257" s="132"/>
      <c r="GFQ257" s="132"/>
      <c r="GFR257" s="132"/>
      <c r="GFS257" s="132"/>
      <c r="GFT257" s="132"/>
      <c r="GFU257" s="132"/>
      <c r="GFV257" s="132"/>
      <c r="GFW257" s="132"/>
      <c r="GFX257" s="132"/>
      <c r="GFY257" s="132"/>
      <c r="GFZ257" s="132"/>
      <c r="GGA257" s="132"/>
      <c r="GGB257" s="132"/>
      <c r="GGC257" s="132"/>
      <c r="GGD257" s="132"/>
      <c r="GGE257" s="132"/>
      <c r="GGF257" s="132"/>
      <c r="GGG257" s="132"/>
      <c r="GGH257" s="132"/>
      <c r="GGI257" s="132"/>
      <c r="GGJ257" s="132"/>
      <c r="GGK257" s="132"/>
      <c r="GGL257" s="132"/>
      <c r="GGM257" s="132"/>
      <c r="GGN257" s="132"/>
      <c r="GGO257" s="132"/>
      <c r="GGP257" s="132"/>
      <c r="GGQ257" s="132"/>
      <c r="GGR257" s="132"/>
      <c r="GGS257" s="132"/>
      <c r="GGT257" s="132"/>
      <c r="GGU257" s="132"/>
      <c r="GGV257" s="132"/>
      <c r="GGW257" s="132"/>
      <c r="GGX257" s="132"/>
      <c r="GGY257" s="132"/>
      <c r="GGZ257" s="132"/>
      <c r="GHA257" s="132"/>
      <c r="GHB257" s="132"/>
      <c r="GHC257" s="132"/>
      <c r="GHD257" s="132"/>
      <c r="GHE257" s="132"/>
      <c r="GHF257" s="132"/>
      <c r="GHG257" s="132"/>
      <c r="GHH257" s="132"/>
      <c r="GHI257" s="132"/>
      <c r="GHJ257" s="132"/>
      <c r="GHK257" s="132"/>
      <c r="GHL257" s="132"/>
      <c r="GHM257" s="132"/>
      <c r="GHN257" s="132"/>
      <c r="GHO257" s="132"/>
      <c r="GHP257" s="132"/>
      <c r="GHQ257" s="132"/>
      <c r="GHR257" s="132"/>
      <c r="GHS257" s="132"/>
      <c r="GHT257" s="132"/>
      <c r="GHU257" s="132"/>
      <c r="GHV257" s="132"/>
      <c r="GHW257" s="132"/>
      <c r="GHX257" s="132"/>
      <c r="GHY257" s="132"/>
      <c r="GHZ257" s="132"/>
      <c r="GIA257" s="132"/>
      <c r="GIB257" s="132"/>
      <c r="GIC257" s="132"/>
      <c r="GID257" s="132"/>
      <c r="GIE257" s="132"/>
      <c r="GIF257" s="132"/>
      <c r="GIG257" s="132"/>
      <c r="GIH257" s="132"/>
      <c r="GII257" s="132"/>
      <c r="GIJ257" s="132"/>
      <c r="GIK257" s="132"/>
      <c r="GIL257" s="132"/>
      <c r="GIM257" s="132"/>
      <c r="GIN257" s="132"/>
      <c r="GIO257" s="132"/>
      <c r="GIP257" s="132"/>
      <c r="GIQ257" s="132"/>
      <c r="GIR257" s="132"/>
      <c r="GIS257" s="132"/>
      <c r="GIT257" s="132"/>
      <c r="GIU257" s="132"/>
      <c r="GIV257" s="132"/>
      <c r="GIW257" s="132"/>
      <c r="GIX257" s="132"/>
      <c r="GIY257" s="132"/>
      <c r="GIZ257" s="132"/>
      <c r="GJA257" s="132"/>
      <c r="GJB257" s="132"/>
      <c r="GJC257" s="132"/>
      <c r="GJD257" s="132"/>
      <c r="GJE257" s="132"/>
      <c r="GJF257" s="132"/>
      <c r="GJG257" s="132"/>
      <c r="GJH257" s="132"/>
      <c r="GJI257" s="132"/>
      <c r="GJJ257" s="132"/>
      <c r="GJK257" s="132"/>
      <c r="GJL257" s="132"/>
      <c r="GJM257" s="132"/>
      <c r="GJN257" s="132"/>
      <c r="GJO257" s="132"/>
      <c r="GJP257" s="132"/>
      <c r="GJQ257" s="132"/>
      <c r="GJR257" s="132"/>
      <c r="GJS257" s="132"/>
      <c r="GJT257" s="132"/>
      <c r="GJU257" s="132"/>
      <c r="GJV257" s="132"/>
      <c r="GJW257" s="132"/>
      <c r="GJX257" s="132"/>
      <c r="GJY257" s="132"/>
      <c r="GJZ257" s="132"/>
      <c r="GKA257" s="132"/>
      <c r="GKB257" s="132"/>
      <c r="GKC257" s="132"/>
      <c r="GKD257" s="132"/>
      <c r="GKE257" s="132"/>
      <c r="GKF257" s="132"/>
      <c r="GKG257" s="132"/>
      <c r="GKH257" s="132"/>
      <c r="GKI257" s="132"/>
      <c r="GKJ257" s="132"/>
      <c r="GKK257" s="132"/>
      <c r="GKL257" s="132"/>
      <c r="GKM257" s="132"/>
      <c r="GKN257" s="132"/>
      <c r="GKO257" s="132"/>
      <c r="GKP257" s="132"/>
      <c r="GKQ257" s="132"/>
      <c r="GKR257" s="132"/>
      <c r="GKS257" s="132"/>
      <c r="GKT257" s="132"/>
      <c r="GKU257" s="132"/>
      <c r="GKV257" s="132"/>
      <c r="GKW257" s="132"/>
      <c r="GKX257" s="132"/>
      <c r="GKY257" s="132"/>
      <c r="GKZ257" s="132"/>
      <c r="GLA257" s="132"/>
      <c r="GLB257" s="132"/>
      <c r="GLC257" s="132"/>
      <c r="GLD257" s="132"/>
      <c r="GLE257" s="132"/>
      <c r="GLF257" s="132"/>
      <c r="GLG257" s="132"/>
      <c r="GLH257" s="132"/>
      <c r="GLI257" s="132"/>
      <c r="GLJ257" s="132"/>
      <c r="GLK257" s="132"/>
      <c r="GLL257" s="132"/>
      <c r="GLM257" s="132"/>
      <c r="GLN257" s="132"/>
      <c r="GLO257" s="132"/>
      <c r="GLP257" s="132"/>
      <c r="GLQ257" s="132"/>
      <c r="GLR257" s="132"/>
      <c r="GLS257" s="132"/>
      <c r="GLT257" s="132"/>
      <c r="GLU257" s="132"/>
      <c r="GLV257" s="132"/>
      <c r="GLW257" s="132"/>
      <c r="GLX257" s="132"/>
      <c r="GLY257" s="132"/>
      <c r="GLZ257" s="132"/>
      <c r="GMA257" s="132"/>
      <c r="GMB257" s="132"/>
      <c r="GMC257" s="132"/>
      <c r="GMD257" s="132"/>
      <c r="GME257" s="132"/>
      <c r="GMF257" s="132"/>
      <c r="GMG257" s="132"/>
      <c r="GMH257" s="132"/>
      <c r="GMI257" s="132"/>
      <c r="GMJ257" s="132"/>
      <c r="GMK257" s="132"/>
      <c r="GML257" s="132"/>
      <c r="GMM257" s="132"/>
      <c r="GMN257" s="132"/>
      <c r="GMO257" s="132"/>
      <c r="GMP257" s="132"/>
      <c r="GMQ257" s="132"/>
      <c r="GMR257" s="132"/>
      <c r="GMS257" s="132"/>
      <c r="GMT257" s="132"/>
      <c r="GMU257" s="132"/>
      <c r="GMV257" s="132"/>
      <c r="GMW257" s="132"/>
      <c r="GMX257" s="132"/>
      <c r="GMY257" s="132"/>
      <c r="GMZ257" s="132"/>
      <c r="GNA257" s="132"/>
      <c r="GNB257" s="132"/>
      <c r="GNC257" s="132"/>
      <c r="GND257" s="132"/>
      <c r="GNE257" s="132"/>
      <c r="GNF257" s="132"/>
      <c r="GNG257" s="132"/>
      <c r="GNH257" s="132"/>
      <c r="GNI257" s="132"/>
      <c r="GNJ257" s="132"/>
      <c r="GNK257" s="132"/>
      <c r="GNL257" s="132"/>
      <c r="GNM257" s="132"/>
      <c r="GNN257" s="132"/>
      <c r="GNO257" s="132"/>
      <c r="GNP257" s="132"/>
      <c r="GNQ257" s="132"/>
      <c r="GNR257" s="132"/>
      <c r="GNS257" s="132"/>
      <c r="GNT257" s="132"/>
      <c r="GNU257" s="132"/>
      <c r="GNV257" s="132"/>
      <c r="GNW257" s="132"/>
      <c r="GNX257" s="132"/>
      <c r="GNY257" s="132"/>
      <c r="GNZ257" s="132"/>
      <c r="GOA257" s="132"/>
      <c r="GOB257" s="132"/>
      <c r="GOC257" s="132"/>
      <c r="GOD257" s="132"/>
      <c r="GOE257" s="132"/>
      <c r="GOF257" s="132"/>
      <c r="GOG257" s="132"/>
      <c r="GOH257" s="132"/>
      <c r="GOI257" s="132"/>
      <c r="GOJ257" s="132"/>
      <c r="GOK257" s="132"/>
      <c r="GOL257" s="132"/>
      <c r="GOM257" s="132"/>
      <c r="GON257" s="132"/>
      <c r="GOO257" s="132"/>
      <c r="GOP257" s="132"/>
      <c r="GOQ257" s="132"/>
      <c r="GOR257" s="132"/>
      <c r="GOS257" s="132"/>
      <c r="GOT257" s="132"/>
      <c r="GOU257" s="132"/>
      <c r="GOV257" s="132"/>
      <c r="GOW257" s="132"/>
      <c r="GOX257" s="132"/>
      <c r="GOY257" s="132"/>
      <c r="GOZ257" s="132"/>
      <c r="GPA257" s="132"/>
      <c r="GPB257" s="132"/>
      <c r="GPC257" s="132"/>
      <c r="GPD257" s="132"/>
      <c r="GPE257" s="132"/>
      <c r="GPF257" s="132"/>
      <c r="GPG257" s="132"/>
      <c r="GPH257" s="132"/>
      <c r="GPI257" s="132"/>
      <c r="GPJ257" s="132"/>
      <c r="GPK257" s="132"/>
      <c r="GPL257" s="132"/>
      <c r="GPM257" s="132"/>
      <c r="GPN257" s="132"/>
      <c r="GPO257" s="132"/>
      <c r="GPP257" s="132"/>
      <c r="GPQ257" s="132"/>
      <c r="GPR257" s="132"/>
      <c r="GPS257" s="132"/>
      <c r="GPT257" s="132"/>
      <c r="GPU257" s="132"/>
      <c r="GPV257" s="132"/>
      <c r="GPW257" s="132"/>
      <c r="GPX257" s="132"/>
      <c r="GPY257" s="132"/>
      <c r="GPZ257" s="132"/>
      <c r="GQA257" s="132"/>
      <c r="GQB257" s="132"/>
      <c r="GQC257" s="132"/>
      <c r="GQD257" s="132"/>
      <c r="GQE257" s="132"/>
      <c r="GQF257" s="132"/>
      <c r="GQG257" s="132"/>
      <c r="GQH257" s="132"/>
      <c r="GQI257" s="132"/>
      <c r="GQJ257" s="132"/>
      <c r="GQK257" s="132"/>
      <c r="GQL257" s="132"/>
      <c r="GQM257" s="132"/>
      <c r="GQN257" s="132"/>
      <c r="GQO257" s="132"/>
      <c r="GQP257" s="132"/>
      <c r="GQQ257" s="132"/>
      <c r="GQR257" s="132"/>
      <c r="GQS257" s="132"/>
      <c r="GQT257" s="132"/>
      <c r="GQU257" s="132"/>
      <c r="GQV257" s="132"/>
      <c r="GQW257" s="132"/>
      <c r="GQX257" s="132"/>
      <c r="GQY257" s="132"/>
      <c r="GQZ257" s="132"/>
      <c r="GRA257" s="132"/>
      <c r="GRB257" s="132"/>
      <c r="GRC257" s="132"/>
      <c r="GRD257" s="132"/>
      <c r="GRE257" s="132"/>
      <c r="GRF257" s="132"/>
      <c r="GRG257" s="132"/>
      <c r="GRH257" s="132"/>
      <c r="GRI257" s="132"/>
      <c r="GRJ257" s="132"/>
      <c r="GRK257" s="132"/>
      <c r="GRL257" s="132"/>
      <c r="GRM257" s="132"/>
      <c r="GRN257" s="132"/>
      <c r="GRO257" s="132"/>
      <c r="GRP257" s="132"/>
      <c r="GRQ257" s="132"/>
      <c r="GRR257" s="132"/>
      <c r="GRS257" s="132"/>
      <c r="GRT257" s="132"/>
      <c r="GRU257" s="132"/>
      <c r="GRV257" s="132"/>
      <c r="GRW257" s="132"/>
      <c r="GRX257" s="132"/>
      <c r="GRY257" s="132"/>
      <c r="GRZ257" s="132"/>
      <c r="GSA257" s="132"/>
      <c r="GSB257" s="132"/>
      <c r="GSC257" s="132"/>
      <c r="GSD257" s="132"/>
      <c r="GSE257" s="132"/>
      <c r="GSF257" s="132"/>
      <c r="GSG257" s="132"/>
      <c r="GSH257" s="132"/>
      <c r="GSI257" s="132"/>
      <c r="GSJ257" s="132"/>
      <c r="GSK257" s="132"/>
      <c r="GSL257" s="132"/>
      <c r="GSM257" s="132"/>
      <c r="GSN257" s="132"/>
      <c r="GSO257" s="132"/>
      <c r="GSP257" s="132"/>
      <c r="GSQ257" s="132"/>
      <c r="GSR257" s="132"/>
      <c r="GSS257" s="132"/>
      <c r="GST257" s="132"/>
      <c r="GSU257" s="132"/>
      <c r="GSV257" s="132"/>
      <c r="GSW257" s="132"/>
      <c r="GSX257" s="132"/>
      <c r="GSY257" s="132"/>
      <c r="GSZ257" s="132"/>
      <c r="GTA257" s="132"/>
      <c r="GTB257" s="132"/>
      <c r="GTC257" s="132"/>
      <c r="GTD257" s="132"/>
      <c r="GTE257" s="132"/>
      <c r="GTF257" s="132"/>
      <c r="GTG257" s="132"/>
      <c r="GTH257" s="132"/>
      <c r="GTI257" s="132"/>
      <c r="GTJ257" s="132"/>
      <c r="GTK257" s="132"/>
      <c r="GTL257" s="132"/>
      <c r="GTM257" s="132"/>
      <c r="GTN257" s="132"/>
      <c r="GTO257" s="132"/>
      <c r="GTP257" s="132"/>
      <c r="GTQ257" s="132"/>
      <c r="GTR257" s="132"/>
      <c r="GTS257" s="132"/>
      <c r="GTT257" s="132"/>
      <c r="GTU257" s="132"/>
      <c r="GTV257" s="132"/>
      <c r="GTW257" s="132"/>
      <c r="GTX257" s="132"/>
      <c r="GTY257" s="132"/>
      <c r="GTZ257" s="132"/>
      <c r="GUA257" s="132"/>
      <c r="GUB257" s="132"/>
      <c r="GUC257" s="132"/>
      <c r="GUD257" s="132"/>
      <c r="GUE257" s="132"/>
      <c r="GUF257" s="132"/>
      <c r="GUG257" s="132"/>
      <c r="GUH257" s="132"/>
      <c r="GUI257" s="132"/>
      <c r="GUJ257" s="132"/>
      <c r="GUK257" s="132"/>
      <c r="GUL257" s="132"/>
      <c r="GUM257" s="132"/>
      <c r="GUN257" s="132"/>
      <c r="GUO257" s="132"/>
      <c r="GUP257" s="132"/>
      <c r="GUQ257" s="132"/>
      <c r="GUR257" s="132"/>
      <c r="GUS257" s="132"/>
      <c r="GUT257" s="132"/>
      <c r="GUU257" s="132"/>
      <c r="GUV257" s="132"/>
      <c r="GUW257" s="132"/>
      <c r="GUX257" s="132"/>
      <c r="GUY257" s="132"/>
      <c r="GUZ257" s="132"/>
      <c r="GVA257" s="132"/>
      <c r="GVB257" s="132"/>
      <c r="GVC257" s="132"/>
      <c r="GVD257" s="132"/>
      <c r="GVE257" s="132"/>
      <c r="GVF257" s="132"/>
      <c r="GVG257" s="132"/>
      <c r="GVH257" s="132"/>
      <c r="GVI257" s="132"/>
      <c r="GVJ257" s="132"/>
      <c r="GVK257" s="132"/>
      <c r="GVL257" s="132"/>
      <c r="GVM257" s="132"/>
      <c r="GVN257" s="132"/>
      <c r="GVO257" s="132"/>
      <c r="GVP257" s="132"/>
      <c r="GVQ257" s="132"/>
      <c r="GVR257" s="132"/>
      <c r="GVS257" s="132"/>
      <c r="GVT257" s="132"/>
      <c r="GVU257" s="132"/>
      <c r="GVV257" s="132"/>
      <c r="GVW257" s="132"/>
      <c r="GVX257" s="132"/>
      <c r="GVY257" s="132"/>
      <c r="GVZ257" s="132"/>
      <c r="GWA257" s="132"/>
      <c r="GWB257" s="132"/>
      <c r="GWC257" s="132"/>
      <c r="GWD257" s="132"/>
      <c r="GWE257" s="132"/>
      <c r="GWF257" s="132"/>
      <c r="GWG257" s="132"/>
      <c r="GWH257" s="132"/>
      <c r="GWI257" s="132"/>
      <c r="GWJ257" s="132"/>
      <c r="GWK257" s="132"/>
      <c r="GWL257" s="132"/>
      <c r="GWM257" s="132"/>
      <c r="GWN257" s="132"/>
      <c r="GWO257" s="132"/>
      <c r="GWP257" s="132"/>
      <c r="GWQ257" s="132"/>
      <c r="GWR257" s="132"/>
      <c r="GWS257" s="132"/>
      <c r="GWT257" s="132"/>
      <c r="GWU257" s="132"/>
      <c r="GWV257" s="132"/>
      <c r="GWW257" s="132"/>
      <c r="GWX257" s="132"/>
      <c r="GWY257" s="132"/>
      <c r="GWZ257" s="132"/>
      <c r="GXA257" s="132"/>
      <c r="GXB257" s="132"/>
      <c r="GXC257" s="132"/>
      <c r="GXD257" s="132"/>
      <c r="GXE257" s="132"/>
      <c r="GXF257" s="132"/>
      <c r="GXG257" s="132"/>
      <c r="GXH257" s="132"/>
      <c r="GXI257" s="132"/>
      <c r="GXJ257" s="132"/>
      <c r="GXK257" s="132"/>
      <c r="GXL257" s="132"/>
      <c r="GXM257" s="132"/>
      <c r="GXN257" s="132"/>
      <c r="GXO257" s="132"/>
      <c r="GXP257" s="132"/>
      <c r="GXQ257" s="132"/>
      <c r="GXR257" s="132"/>
      <c r="GXS257" s="132"/>
      <c r="GXT257" s="132"/>
      <c r="GXU257" s="132"/>
      <c r="GXV257" s="132"/>
      <c r="GXW257" s="132"/>
      <c r="GXX257" s="132"/>
      <c r="GXY257" s="132"/>
      <c r="GXZ257" s="132"/>
      <c r="GYA257" s="132"/>
      <c r="GYB257" s="132"/>
      <c r="GYC257" s="132"/>
      <c r="GYD257" s="132"/>
      <c r="GYE257" s="132"/>
      <c r="GYF257" s="132"/>
      <c r="GYG257" s="132"/>
      <c r="GYH257" s="132"/>
      <c r="GYI257" s="132"/>
      <c r="GYJ257" s="132"/>
      <c r="GYK257" s="132"/>
      <c r="GYL257" s="132"/>
      <c r="GYM257" s="132"/>
      <c r="GYN257" s="132"/>
      <c r="GYO257" s="132"/>
      <c r="GYP257" s="132"/>
      <c r="GYQ257" s="132"/>
      <c r="GYR257" s="132"/>
      <c r="GYS257" s="132"/>
      <c r="GYT257" s="132"/>
      <c r="GYU257" s="132"/>
      <c r="GYV257" s="132"/>
      <c r="GYW257" s="132"/>
      <c r="GYX257" s="132"/>
      <c r="GYY257" s="132"/>
      <c r="GYZ257" s="132"/>
      <c r="GZA257" s="132"/>
      <c r="GZB257" s="132"/>
      <c r="GZC257" s="132"/>
      <c r="GZD257" s="132"/>
      <c r="GZE257" s="132"/>
      <c r="GZF257" s="132"/>
      <c r="GZG257" s="132"/>
      <c r="GZH257" s="132"/>
      <c r="GZI257" s="132"/>
      <c r="GZJ257" s="132"/>
      <c r="GZK257" s="132"/>
      <c r="GZL257" s="132"/>
      <c r="GZM257" s="132"/>
      <c r="GZN257" s="132"/>
      <c r="GZO257" s="132"/>
      <c r="GZP257" s="132"/>
      <c r="GZQ257" s="132"/>
      <c r="GZR257" s="132"/>
      <c r="GZS257" s="132"/>
      <c r="GZT257" s="132"/>
      <c r="GZU257" s="132"/>
      <c r="GZV257" s="132"/>
      <c r="GZW257" s="132"/>
      <c r="GZX257" s="132"/>
      <c r="GZY257" s="132"/>
      <c r="GZZ257" s="132"/>
      <c r="HAA257" s="132"/>
      <c r="HAB257" s="132"/>
      <c r="HAC257" s="132"/>
      <c r="HAD257" s="132"/>
      <c r="HAE257" s="132"/>
      <c r="HAF257" s="132"/>
      <c r="HAG257" s="132"/>
      <c r="HAH257" s="132"/>
      <c r="HAI257" s="132"/>
      <c r="HAJ257" s="132"/>
      <c r="HAK257" s="132"/>
      <c r="HAL257" s="132"/>
      <c r="HAM257" s="132"/>
      <c r="HAN257" s="132"/>
      <c r="HAO257" s="132"/>
      <c r="HAP257" s="132"/>
      <c r="HAQ257" s="132"/>
      <c r="HAR257" s="132"/>
      <c r="HAS257" s="132"/>
      <c r="HAT257" s="132"/>
      <c r="HAU257" s="132"/>
      <c r="HAV257" s="132"/>
      <c r="HAW257" s="132"/>
      <c r="HAX257" s="132"/>
      <c r="HAY257" s="132"/>
      <c r="HAZ257" s="132"/>
      <c r="HBA257" s="132"/>
      <c r="HBB257" s="132"/>
      <c r="HBC257" s="132"/>
      <c r="HBD257" s="132"/>
      <c r="HBE257" s="132"/>
      <c r="HBF257" s="132"/>
      <c r="HBG257" s="132"/>
      <c r="HBH257" s="132"/>
      <c r="HBI257" s="132"/>
      <c r="HBJ257" s="132"/>
      <c r="HBK257" s="132"/>
      <c r="HBL257" s="132"/>
      <c r="HBM257" s="132"/>
      <c r="HBN257" s="132"/>
      <c r="HBO257" s="132"/>
      <c r="HBP257" s="132"/>
      <c r="HBQ257" s="132"/>
      <c r="HBR257" s="132"/>
      <c r="HBS257" s="132"/>
      <c r="HBT257" s="132"/>
      <c r="HBU257" s="132"/>
      <c r="HBV257" s="132"/>
      <c r="HBW257" s="132"/>
      <c r="HBX257" s="132"/>
      <c r="HBY257" s="132"/>
      <c r="HBZ257" s="132"/>
      <c r="HCA257" s="132"/>
      <c r="HCB257" s="132"/>
      <c r="HCC257" s="132"/>
      <c r="HCD257" s="132"/>
      <c r="HCE257" s="132"/>
      <c r="HCF257" s="132"/>
      <c r="HCG257" s="132"/>
      <c r="HCH257" s="132"/>
      <c r="HCI257" s="132"/>
      <c r="HCJ257" s="132"/>
      <c r="HCK257" s="132"/>
      <c r="HCL257" s="132"/>
      <c r="HCM257" s="132"/>
      <c r="HCN257" s="132"/>
      <c r="HCO257" s="132"/>
      <c r="HCP257" s="132"/>
      <c r="HCQ257" s="132"/>
      <c r="HCR257" s="132"/>
      <c r="HCS257" s="132"/>
      <c r="HCT257" s="132"/>
      <c r="HCU257" s="132"/>
      <c r="HCV257" s="132"/>
      <c r="HCW257" s="132"/>
      <c r="HCX257" s="132"/>
      <c r="HCY257" s="132"/>
      <c r="HCZ257" s="132"/>
      <c r="HDA257" s="132"/>
      <c r="HDB257" s="132"/>
      <c r="HDC257" s="132"/>
      <c r="HDD257" s="132"/>
      <c r="HDE257" s="132"/>
      <c r="HDF257" s="132"/>
      <c r="HDG257" s="132"/>
      <c r="HDH257" s="132"/>
      <c r="HDI257" s="132"/>
      <c r="HDJ257" s="132"/>
      <c r="HDK257" s="132"/>
      <c r="HDL257" s="132"/>
      <c r="HDM257" s="132"/>
      <c r="HDN257" s="132"/>
      <c r="HDO257" s="132"/>
      <c r="HDP257" s="132"/>
      <c r="HDQ257" s="132"/>
      <c r="HDR257" s="132"/>
      <c r="HDS257" s="132"/>
      <c r="HDT257" s="132"/>
      <c r="HDU257" s="132"/>
      <c r="HDV257" s="132"/>
      <c r="HDW257" s="132"/>
      <c r="HDX257" s="132"/>
      <c r="HDY257" s="132"/>
      <c r="HDZ257" s="132"/>
      <c r="HEA257" s="132"/>
      <c r="HEB257" s="132"/>
      <c r="HEC257" s="132"/>
      <c r="HED257" s="132"/>
      <c r="HEE257" s="132"/>
      <c r="HEF257" s="132"/>
      <c r="HEG257" s="132"/>
      <c r="HEH257" s="132"/>
      <c r="HEI257" s="132"/>
      <c r="HEJ257" s="132"/>
      <c r="HEK257" s="132"/>
      <c r="HEL257" s="132"/>
      <c r="HEM257" s="132"/>
      <c r="HEN257" s="132"/>
      <c r="HEO257" s="132"/>
      <c r="HEP257" s="132"/>
      <c r="HEQ257" s="132"/>
      <c r="HER257" s="132"/>
      <c r="HES257" s="132"/>
      <c r="HET257" s="132"/>
      <c r="HEU257" s="132"/>
      <c r="HEV257" s="132"/>
      <c r="HEW257" s="132"/>
      <c r="HEX257" s="132"/>
      <c r="HEY257" s="132"/>
      <c r="HEZ257" s="132"/>
      <c r="HFA257" s="132"/>
      <c r="HFB257" s="132"/>
      <c r="HFC257" s="132"/>
      <c r="HFD257" s="132"/>
      <c r="HFE257" s="132"/>
      <c r="HFF257" s="132"/>
      <c r="HFG257" s="132"/>
      <c r="HFH257" s="132"/>
      <c r="HFI257" s="132"/>
      <c r="HFJ257" s="132"/>
      <c r="HFK257" s="132"/>
      <c r="HFL257" s="132"/>
      <c r="HFM257" s="132"/>
      <c r="HFN257" s="132"/>
      <c r="HFO257" s="132"/>
      <c r="HFP257" s="132"/>
      <c r="HFQ257" s="132"/>
      <c r="HFR257" s="132"/>
      <c r="HFS257" s="132"/>
      <c r="HFT257" s="132"/>
      <c r="HFU257" s="132"/>
      <c r="HFV257" s="132"/>
      <c r="HFW257" s="132"/>
      <c r="HFX257" s="132"/>
      <c r="HFY257" s="132"/>
      <c r="HFZ257" s="132"/>
      <c r="HGA257" s="132"/>
      <c r="HGB257" s="132"/>
      <c r="HGC257" s="132"/>
      <c r="HGD257" s="132"/>
      <c r="HGE257" s="132"/>
      <c r="HGF257" s="132"/>
      <c r="HGG257" s="132"/>
      <c r="HGH257" s="132"/>
      <c r="HGI257" s="132"/>
      <c r="HGJ257" s="132"/>
      <c r="HGK257" s="132"/>
      <c r="HGL257" s="132"/>
      <c r="HGM257" s="132"/>
      <c r="HGN257" s="132"/>
      <c r="HGO257" s="132"/>
      <c r="HGP257" s="132"/>
      <c r="HGQ257" s="132"/>
      <c r="HGR257" s="132"/>
      <c r="HGS257" s="132"/>
      <c r="HGT257" s="132"/>
      <c r="HGU257" s="132"/>
      <c r="HGV257" s="132"/>
      <c r="HGW257" s="132"/>
      <c r="HGX257" s="132"/>
      <c r="HGY257" s="132"/>
      <c r="HGZ257" s="132"/>
      <c r="HHA257" s="132"/>
      <c r="HHB257" s="132"/>
      <c r="HHC257" s="132"/>
      <c r="HHD257" s="132"/>
      <c r="HHE257" s="132"/>
      <c r="HHF257" s="132"/>
      <c r="HHG257" s="132"/>
      <c r="HHH257" s="132"/>
      <c r="HHI257" s="132"/>
      <c r="HHJ257" s="132"/>
      <c r="HHK257" s="132"/>
      <c r="HHL257" s="132"/>
      <c r="HHM257" s="132"/>
      <c r="HHN257" s="132"/>
      <c r="HHO257" s="132"/>
      <c r="HHP257" s="132"/>
      <c r="HHQ257" s="132"/>
      <c r="HHR257" s="132"/>
      <c r="HHS257" s="132"/>
      <c r="HHT257" s="132"/>
      <c r="HHU257" s="132"/>
      <c r="HHV257" s="132"/>
      <c r="HHW257" s="132"/>
      <c r="HHX257" s="132"/>
      <c r="HHY257" s="132"/>
      <c r="HHZ257" s="132"/>
      <c r="HIA257" s="132"/>
      <c r="HIB257" s="132"/>
      <c r="HIC257" s="132"/>
      <c r="HID257" s="132"/>
      <c r="HIE257" s="132"/>
      <c r="HIF257" s="132"/>
      <c r="HIG257" s="132"/>
      <c r="HIH257" s="132"/>
      <c r="HII257" s="132"/>
      <c r="HIJ257" s="132"/>
      <c r="HIK257" s="132"/>
      <c r="HIL257" s="132"/>
      <c r="HIM257" s="132"/>
      <c r="HIN257" s="132"/>
      <c r="HIO257" s="132"/>
      <c r="HIP257" s="132"/>
      <c r="HIQ257" s="132"/>
      <c r="HIR257" s="132"/>
      <c r="HIS257" s="132"/>
      <c r="HIT257" s="132"/>
      <c r="HIU257" s="132"/>
      <c r="HIV257" s="132"/>
      <c r="HIW257" s="132"/>
      <c r="HIX257" s="132"/>
      <c r="HIY257" s="132"/>
      <c r="HIZ257" s="132"/>
      <c r="HJA257" s="132"/>
      <c r="HJB257" s="132"/>
      <c r="HJC257" s="132"/>
      <c r="HJD257" s="132"/>
      <c r="HJE257" s="132"/>
      <c r="HJF257" s="132"/>
      <c r="HJG257" s="132"/>
      <c r="HJH257" s="132"/>
      <c r="HJI257" s="132"/>
      <c r="HJJ257" s="132"/>
      <c r="HJK257" s="132"/>
      <c r="HJL257" s="132"/>
      <c r="HJM257" s="132"/>
      <c r="HJN257" s="132"/>
      <c r="HJO257" s="132"/>
      <c r="HJP257" s="132"/>
      <c r="HJQ257" s="132"/>
      <c r="HJR257" s="132"/>
      <c r="HJS257" s="132"/>
      <c r="HJT257" s="132"/>
      <c r="HJU257" s="132"/>
      <c r="HJV257" s="132"/>
      <c r="HJW257" s="132"/>
      <c r="HJX257" s="132"/>
      <c r="HJY257" s="132"/>
      <c r="HJZ257" s="132"/>
      <c r="HKA257" s="132"/>
      <c r="HKB257" s="132"/>
      <c r="HKC257" s="132"/>
      <c r="HKD257" s="132"/>
      <c r="HKE257" s="132"/>
      <c r="HKF257" s="132"/>
      <c r="HKG257" s="132"/>
      <c r="HKH257" s="132"/>
      <c r="HKI257" s="132"/>
      <c r="HKJ257" s="132"/>
      <c r="HKK257" s="132"/>
      <c r="HKL257" s="132"/>
      <c r="HKM257" s="132"/>
      <c r="HKN257" s="132"/>
      <c r="HKO257" s="132"/>
      <c r="HKP257" s="132"/>
      <c r="HKQ257" s="132"/>
      <c r="HKR257" s="132"/>
      <c r="HKS257" s="132"/>
      <c r="HKT257" s="132"/>
      <c r="HKU257" s="132"/>
      <c r="HKV257" s="132"/>
      <c r="HKW257" s="132"/>
      <c r="HKX257" s="132"/>
      <c r="HKY257" s="132"/>
      <c r="HKZ257" s="132"/>
      <c r="HLA257" s="132"/>
      <c r="HLB257" s="132"/>
      <c r="HLC257" s="132"/>
      <c r="HLD257" s="132"/>
      <c r="HLE257" s="132"/>
      <c r="HLF257" s="132"/>
      <c r="HLG257" s="132"/>
      <c r="HLH257" s="132"/>
      <c r="HLI257" s="132"/>
      <c r="HLJ257" s="132"/>
      <c r="HLK257" s="132"/>
      <c r="HLL257" s="132"/>
      <c r="HLM257" s="132"/>
      <c r="HLN257" s="132"/>
      <c r="HLO257" s="132"/>
      <c r="HLP257" s="132"/>
      <c r="HLQ257" s="132"/>
      <c r="HLR257" s="132"/>
      <c r="HLS257" s="132"/>
      <c r="HLT257" s="132"/>
      <c r="HLU257" s="132"/>
      <c r="HLV257" s="132"/>
      <c r="HLW257" s="132"/>
      <c r="HLX257" s="132"/>
      <c r="HLY257" s="132"/>
      <c r="HLZ257" s="132"/>
      <c r="HMA257" s="132"/>
      <c r="HMB257" s="132"/>
      <c r="HMC257" s="132"/>
      <c r="HMD257" s="132"/>
      <c r="HME257" s="132"/>
      <c r="HMF257" s="132"/>
      <c r="HMG257" s="132"/>
      <c r="HMH257" s="132"/>
      <c r="HMI257" s="132"/>
      <c r="HMJ257" s="132"/>
      <c r="HMK257" s="132"/>
      <c r="HML257" s="132"/>
      <c r="HMM257" s="132"/>
      <c r="HMN257" s="132"/>
      <c r="HMO257" s="132"/>
      <c r="HMP257" s="132"/>
      <c r="HMQ257" s="132"/>
      <c r="HMR257" s="132"/>
      <c r="HMS257" s="132"/>
      <c r="HMT257" s="132"/>
      <c r="HMU257" s="132"/>
      <c r="HMV257" s="132"/>
      <c r="HMW257" s="132"/>
      <c r="HMX257" s="132"/>
      <c r="HMY257" s="132"/>
      <c r="HMZ257" s="132"/>
      <c r="HNA257" s="132"/>
      <c r="HNB257" s="132"/>
      <c r="HNC257" s="132"/>
      <c r="HND257" s="132"/>
      <c r="HNE257" s="132"/>
      <c r="HNF257" s="132"/>
      <c r="HNG257" s="132"/>
      <c r="HNH257" s="132"/>
      <c r="HNI257" s="132"/>
      <c r="HNJ257" s="132"/>
      <c r="HNK257" s="132"/>
      <c r="HNL257" s="132"/>
      <c r="HNM257" s="132"/>
      <c r="HNN257" s="132"/>
      <c r="HNO257" s="132"/>
      <c r="HNP257" s="132"/>
      <c r="HNQ257" s="132"/>
      <c r="HNR257" s="132"/>
      <c r="HNS257" s="132"/>
      <c r="HNT257" s="132"/>
      <c r="HNU257" s="132"/>
      <c r="HNV257" s="132"/>
      <c r="HNW257" s="132"/>
      <c r="HNX257" s="132"/>
      <c r="HNY257" s="132"/>
      <c r="HNZ257" s="132"/>
      <c r="HOA257" s="132"/>
      <c r="HOB257" s="132"/>
      <c r="HOC257" s="132"/>
      <c r="HOD257" s="132"/>
      <c r="HOE257" s="132"/>
      <c r="HOF257" s="132"/>
      <c r="HOG257" s="132"/>
      <c r="HOH257" s="132"/>
      <c r="HOI257" s="132"/>
      <c r="HOJ257" s="132"/>
      <c r="HOK257" s="132"/>
      <c r="HOL257" s="132"/>
      <c r="HOM257" s="132"/>
      <c r="HON257" s="132"/>
      <c r="HOO257" s="132"/>
      <c r="HOP257" s="132"/>
      <c r="HOQ257" s="132"/>
      <c r="HOR257" s="132"/>
      <c r="HOS257" s="132"/>
      <c r="HOT257" s="132"/>
      <c r="HOU257" s="132"/>
      <c r="HOV257" s="132"/>
      <c r="HOW257" s="132"/>
      <c r="HOX257" s="132"/>
      <c r="HOY257" s="132"/>
      <c r="HOZ257" s="132"/>
      <c r="HPA257" s="132"/>
      <c r="HPB257" s="132"/>
      <c r="HPC257" s="132"/>
      <c r="HPD257" s="132"/>
      <c r="HPE257" s="132"/>
      <c r="HPF257" s="132"/>
      <c r="HPG257" s="132"/>
      <c r="HPH257" s="132"/>
      <c r="HPI257" s="132"/>
      <c r="HPJ257" s="132"/>
      <c r="HPK257" s="132"/>
      <c r="HPL257" s="132"/>
      <c r="HPM257" s="132"/>
      <c r="HPN257" s="132"/>
      <c r="HPO257" s="132"/>
      <c r="HPP257" s="132"/>
      <c r="HPQ257" s="132"/>
      <c r="HPR257" s="132"/>
      <c r="HPS257" s="132"/>
      <c r="HPT257" s="132"/>
      <c r="HPU257" s="132"/>
      <c r="HPV257" s="132"/>
      <c r="HPW257" s="132"/>
      <c r="HPX257" s="132"/>
      <c r="HPY257" s="132"/>
      <c r="HPZ257" s="132"/>
      <c r="HQA257" s="132"/>
      <c r="HQB257" s="132"/>
      <c r="HQC257" s="132"/>
      <c r="HQD257" s="132"/>
      <c r="HQE257" s="132"/>
      <c r="HQF257" s="132"/>
      <c r="HQG257" s="132"/>
      <c r="HQH257" s="132"/>
      <c r="HQI257" s="132"/>
      <c r="HQJ257" s="132"/>
      <c r="HQK257" s="132"/>
      <c r="HQL257" s="132"/>
      <c r="HQM257" s="132"/>
      <c r="HQN257" s="132"/>
      <c r="HQO257" s="132"/>
      <c r="HQP257" s="132"/>
      <c r="HQQ257" s="132"/>
      <c r="HQR257" s="132"/>
      <c r="HQS257" s="132"/>
      <c r="HQT257" s="132"/>
      <c r="HQU257" s="132"/>
      <c r="HQV257" s="132"/>
      <c r="HQW257" s="132"/>
      <c r="HQX257" s="132"/>
      <c r="HQY257" s="132"/>
      <c r="HQZ257" s="132"/>
      <c r="HRA257" s="132"/>
      <c r="HRB257" s="132"/>
      <c r="HRC257" s="132"/>
      <c r="HRD257" s="132"/>
      <c r="HRE257" s="132"/>
      <c r="HRF257" s="132"/>
      <c r="HRG257" s="132"/>
      <c r="HRH257" s="132"/>
      <c r="HRI257" s="132"/>
      <c r="HRJ257" s="132"/>
      <c r="HRK257" s="132"/>
      <c r="HRL257" s="132"/>
      <c r="HRM257" s="132"/>
      <c r="HRN257" s="132"/>
      <c r="HRO257" s="132"/>
      <c r="HRP257" s="132"/>
      <c r="HRQ257" s="132"/>
      <c r="HRR257" s="132"/>
      <c r="HRS257" s="132"/>
      <c r="HRT257" s="132"/>
      <c r="HRU257" s="132"/>
      <c r="HRV257" s="132"/>
      <c r="HRW257" s="132"/>
      <c r="HRX257" s="132"/>
      <c r="HRY257" s="132"/>
      <c r="HRZ257" s="132"/>
      <c r="HSA257" s="132"/>
      <c r="HSB257" s="132"/>
      <c r="HSC257" s="132"/>
      <c r="HSD257" s="132"/>
      <c r="HSE257" s="132"/>
      <c r="HSF257" s="132"/>
      <c r="HSG257" s="132"/>
      <c r="HSH257" s="132"/>
      <c r="HSI257" s="132"/>
      <c r="HSJ257" s="132"/>
      <c r="HSK257" s="132"/>
      <c r="HSL257" s="132"/>
      <c r="HSM257" s="132"/>
      <c r="HSN257" s="132"/>
      <c r="HSO257" s="132"/>
      <c r="HSP257" s="132"/>
      <c r="HSQ257" s="132"/>
      <c r="HSR257" s="132"/>
      <c r="HSS257" s="132"/>
      <c r="HST257" s="132"/>
      <c r="HSU257" s="132"/>
      <c r="HSV257" s="132"/>
      <c r="HSW257" s="132"/>
      <c r="HSX257" s="132"/>
      <c r="HSY257" s="132"/>
      <c r="HSZ257" s="132"/>
      <c r="HTA257" s="132"/>
      <c r="HTB257" s="132"/>
      <c r="HTC257" s="132"/>
      <c r="HTD257" s="132"/>
      <c r="HTE257" s="132"/>
      <c r="HTF257" s="132"/>
      <c r="HTG257" s="132"/>
      <c r="HTH257" s="132"/>
      <c r="HTI257" s="132"/>
      <c r="HTJ257" s="132"/>
      <c r="HTK257" s="132"/>
      <c r="HTL257" s="132"/>
      <c r="HTM257" s="132"/>
      <c r="HTN257" s="132"/>
      <c r="HTO257" s="132"/>
      <c r="HTP257" s="132"/>
      <c r="HTQ257" s="132"/>
      <c r="HTR257" s="132"/>
      <c r="HTS257" s="132"/>
      <c r="HTT257" s="132"/>
      <c r="HTU257" s="132"/>
      <c r="HTV257" s="132"/>
      <c r="HTW257" s="132"/>
      <c r="HTX257" s="132"/>
      <c r="HTY257" s="132"/>
      <c r="HTZ257" s="132"/>
      <c r="HUA257" s="132"/>
      <c r="HUB257" s="132"/>
      <c r="HUC257" s="132"/>
      <c r="HUD257" s="132"/>
      <c r="HUE257" s="132"/>
      <c r="HUF257" s="132"/>
      <c r="HUG257" s="132"/>
      <c r="HUH257" s="132"/>
      <c r="HUI257" s="132"/>
      <c r="HUJ257" s="132"/>
      <c r="HUK257" s="132"/>
      <c r="HUL257" s="132"/>
      <c r="HUM257" s="132"/>
      <c r="HUN257" s="132"/>
      <c r="HUO257" s="132"/>
      <c r="HUP257" s="132"/>
      <c r="HUQ257" s="132"/>
      <c r="HUR257" s="132"/>
      <c r="HUS257" s="132"/>
      <c r="HUT257" s="132"/>
      <c r="HUU257" s="132"/>
      <c r="HUV257" s="132"/>
      <c r="HUW257" s="132"/>
      <c r="HUX257" s="132"/>
      <c r="HUY257" s="132"/>
      <c r="HUZ257" s="132"/>
      <c r="HVA257" s="132"/>
      <c r="HVB257" s="132"/>
      <c r="HVC257" s="132"/>
      <c r="HVD257" s="132"/>
      <c r="HVE257" s="132"/>
      <c r="HVF257" s="132"/>
      <c r="HVG257" s="132"/>
      <c r="HVH257" s="132"/>
      <c r="HVI257" s="132"/>
      <c r="HVJ257" s="132"/>
      <c r="HVK257" s="132"/>
      <c r="HVL257" s="132"/>
      <c r="HVM257" s="132"/>
      <c r="HVN257" s="132"/>
      <c r="HVO257" s="132"/>
      <c r="HVP257" s="132"/>
      <c r="HVQ257" s="132"/>
      <c r="HVR257" s="132"/>
      <c r="HVS257" s="132"/>
      <c r="HVT257" s="132"/>
      <c r="HVU257" s="132"/>
      <c r="HVV257" s="132"/>
      <c r="HVW257" s="132"/>
      <c r="HVX257" s="132"/>
      <c r="HVY257" s="132"/>
      <c r="HVZ257" s="132"/>
      <c r="HWA257" s="132"/>
      <c r="HWB257" s="132"/>
      <c r="HWC257" s="132"/>
      <c r="HWD257" s="132"/>
      <c r="HWE257" s="132"/>
      <c r="HWF257" s="132"/>
      <c r="HWG257" s="132"/>
      <c r="HWH257" s="132"/>
      <c r="HWI257" s="132"/>
      <c r="HWJ257" s="132"/>
      <c r="HWK257" s="132"/>
      <c r="HWL257" s="132"/>
      <c r="HWM257" s="132"/>
      <c r="HWN257" s="132"/>
      <c r="HWO257" s="132"/>
      <c r="HWP257" s="132"/>
      <c r="HWQ257" s="132"/>
      <c r="HWR257" s="132"/>
      <c r="HWS257" s="132"/>
      <c r="HWT257" s="132"/>
      <c r="HWU257" s="132"/>
      <c r="HWV257" s="132"/>
      <c r="HWW257" s="132"/>
      <c r="HWX257" s="132"/>
      <c r="HWY257" s="132"/>
      <c r="HWZ257" s="132"/>
      <c r="HXA257" s="132"/>
      <c r="HXB257" s="132"/>
      <c r="HXC257" s="132"/>
      <c r="HXD257" s="132"/>
      <c r="HXE257" s="132"/>
      <c r="HXF257" s="132"/>
      <c r="HXG257" s="132"/>
      <c r="HXH257" s="132"/>
      <c r="HXI257" s="132"/>
      <c r="HXJ257" s="132"/>
      <c r="HXK257" s="132"/>
      <c r="HXL257" s="132"/>
      <c r="HXM257" s="132"/>
      <c r="HXN257" s="132"/>
      <c r="HXO257" s="132"/>
      <c r="HXP257" s="132"/>
      <c r="HXQ257" s="132"/>
      <c r="HXR257" s="132"/>
      <c r="HXS257" s="132"/>
      <c r="HXT257" s="132"/>
      <c r="HXU257" s="132"/>
      <c r="HXV257" s="132"/>
      <c r="HXW257" s="132"/>
      <c r="HXX257" s="132"/>
      <c r="HXY257" s="132"/>
      <c r="HXZ257" s="132"/>
      <c r="HYA257" s="132"/>
      <c r="HYB257" s="132"/>
      <c r="HYC257" s="132"/>
      <c r="HYD257" s="132"/>
      <c r="HYE257" s="132"/>
      <c r="HYF257" s="132"/>
      <c r="HYG257" s="132"/>
      <c r="HYH257" s="132"/>
      <c r="HYI257" s="132"/>
      <c r="HYJ257" s="132"/>
      <c r="HYK257" s="132"/>
      <c r="HYL257" s="132"/>
      <c r="HYM257" s="132"/>
      <c r="HYN257" s="132"/>
      <c r="HYO257" s="132"/>
      <c r="HYP257" s="132"/>
      <c r="HYQ257" s="132"/>
      <c r="HYR257" s="132"/>
      <c r="HYS257" s="132"/>
      <c r="HYT257" s="132"/>
      <c r="HYU257" s="132"/>
      <c r="HYV257" s="132"/>
      <c r="HYW257" s="132"/>
      <c r="HYX257" s="132"/>
      <c r="HYY257" s="132"/>
      <c r="HYZ257" s="132"/>
      <c r="HZA257" s="132"/>
      <c r="HZB257" s="132"/>
      <c r="HZC257" s="132"/>
      <c r="HZD257" s="132"/>
      <c r="HZE257" s="132"/>
      <c r="HZF257" s="132"/>
      <c r="HZG257" s="132"/>
      <c r="HZH257" s="132"/>
      <c r="HZI257" s="132"/>
      <c r="HZJ257" s="132"/>
      <c r="HZK257" s="132"/>
      <c r="HZL257" s="132"/>
      <c r="HZM257" s="132"/>
      <c r="HZN257" s="132"/>
      <c r="HZO257" s="132"/>
      <c r="HZP257" s="132"/>
      <c r="HZQ257" s="132"/>
      <c r="HZR257" s="132"/>
      <c r="HZS257" s="132"/>
      <c r="HZT257" s="132"/>
      <c r="HZU257" s="132"/>
      <c r="HZV257" s="132"/>
      <c r="HZW257" s="132"/>
      <c r="HZX257" s="132"/>
      <c r="HZY257" s="132"/>
      <c r="HZZ257" s="132"/>
      <c r="IAA257" s="132"/>
      <c r="IAB257" s="132"/>
      <c r="IAC257" s="132"/>
      <c r="IAD257" s="132"/>
      <c r="IAE257" s="132"/>
      <c r="IAF257" s="132"/>
      <c r="IAG257" s="132"/>
      <c r="IAH257" s="132"/>
      <c r="IAI257" s="132"/>
      <c r="IAJ257" s="132"/>
      <c r="IAK257" s="132"/>
      <c r="IAL257" s="132"/>
      <c r="IAM257" s="132"/>
      <c r="IAN257" s="132"/>
      <c r="IAO257" s="132"/>
      <c r="IAP257" s="132"/>
      <c r="IAQ257" s="132"/>
      <c r="IAR257" s="132"/>
      <c r="IAS257" s="132"/>
      <c r="IAT257" s="132"/>
      <c r="IAU257" s="132"/>
      <c r="IAV257" s="132"/>
      <c r="IAW257" s="132"/>
      <c r="IAX257" s="132"/>
      <c r="IAY257" s="132"/>
      <c r="IAZ257" s="132"/>
      <c r="IBA257" s="132"/>
      <c r="IBB257" s="132"/>
      <c r="IBC257" s="132"/>
      <c r="IBD257" s="132"/>
      <c r="IBE257" s="132"/>
      <c r="IBF257" s="132"/>
      <c r="IBG257" s="132"/>
      <c r="IBH257" s="132"/>
      <c r="IBI257" s="132"/>
      <c r="IBJ257" s="132"/>
      <c r="IBK257" s="132"/>
      <c r="IBL257" s="132"/>
      <c r="IBM257" s="132"/>
      <c r="IBN257" s="132"/>
      <c r="IBO257" s="132"/>
      <c r="IBP257" s="132"/>
      <c r="IBQ257" s="132"/>
      <c r="IBR257" s="132"/>
      <c r="IBS257" s="132"/>
      <c r="IBT257" s="132"/>
      <c r="IBU257" s="132"/>
      <c r="IBV257" s="132"/>
      <c r="IBW257" s="132"/>
      <c r="IBX257" s="132"/>
      <c r="IBY257" s="132"/>
      <c r="IBZ257" s="132"/>
      <c r="ICA257" s="132"/>
      <c r="ICB257" s="132"/>
      <c r="ICC257" s="132"/>
      <c r="ICD257" s="132"/>
      <c r="ICE257" s="132"/>
      <c r="ICF257" s="132"/>
      <c r="ICG257" s="132"/>
      <c r="ICH257" s="132"/>
      <c r="ICI257" s="132"/>
      <c r="ICJ257" s="132"/>
      <c r="ICK257" s="132"/>
      <c r="ICL257" s="132"/>
      <c r="ICM257" s="132"/>
      <c r="ICN257" s="132"/>
      <c r="ICO257" s="132"/>
      <c r="ICP257" s="132"/>
      <c r="ICQ257" s="132"/>
      <c r="ICR257" s="132"/>
      <c r="ICS257" s="132"/>
      <c r="ICT257" s="132"/>
      <c r="ICU257" s="132"/>
      <c r="ICV257" s="132"/>
      <c r="ICW257" s="132"/>
      <c r="ICX257" s="132"/>
      <c r="ICY257" s="132"/>
      <c r="ICZ257" s="132"/>
      <c r="IDA257" s="132"/>
      <c r="IDB257" s="132"/>
      <c r="IDC257" s="132"/>
      <c r="IDD257" s="132"/>
      <c r="IDE257" s="132"/>
      <c r="IDF257" s="132"/>
      <c r="IDG257" s="132"/>
      <c r="IDH257" s="132"/>
      <c r="IDI257" s="132"/>
      <c r="IDJ257" s="132"/>
      <c r="IDK257" s="132"/>
      <c r="IDL257" s="132"/>
      <c r="IDM257" s="132"/>
      <c r="IDN257" s="132"/>
      <c r="IDO257" s="132"/>
      <c r="IDP257" s="132"/>
      <c r="IDQ257" s="132"/>
      <c r="IDR257" s="132"/>
      <c r="IDS257" s="132"/>
      <c r="IDT257" s="132"/>
      <c r="IDU257" s="132"/>
      <c r="IDV257" s="132"/>
      <c r="IDW257" s="132"/>
      <c r="IDX257" s="132"/>
      <c r="IDY257" s="132"/>
      <c r="IDZ257" s="132"/>
      <c r="IEA257" s="132"/>
      <c r="IEB257" s="132"/>
      <c r="IEC257" s="132"/>
      <c r="IED257" s="132"/>
      <c r="IEE257" s="132"/>
      <c r="IEF257" s="132"/>
      <c r="IEG257" s="132"/>
      <c r="IEH257" s="132"/>
      <c r="IEI257" s="132"/>
      <c r="IEJ257" s="132"/>
      <c r="IEK257" s="132"/>
      <c r="IEL257" s="132"/>
      <c r="IEM257" s="132"/>
      <c r="IEN257" s="132"/>
      <c r="IEO257" s="132"/>
      <c r="IEP257" s="132"/>
      <c r="IEQ257" s="132"/>
      <c r="IER257" s="132"/>
      <c r="IES257" s="132"/>
      <c r="IET257" s="132"/>
      <c r="IEU257" s="132"/>
      <c r="IEV257" s="132"/>
      <c r="IEW257" s="132"/>
      <c r="IEX257" s="132"/>
      <c r="IEY257" s="132"/>
      <c r="IEZ257" s="132"/>
      <c r="IFA257" s="132"/>
      <c r="IFB257" s="132"/>
      <c r="IFC257" s="132"/>
      <c r="IFD257" s="132"/>
      <c r="IFE257" s="132"/>
      <c r="IFF257" s="132"/>
      <c r="IFG257" s="132"/>
      <c r="IFH257" s="132"/>
      <c r="IFI257" s="132"/>
      <c r="IFJ257" s="132"/>
      <c r="IFK257" s="132"/>
      <c r="IFL257" s="132"/>
      <c r="IFM257" s="132"/>
      <c r="IFN257" s="132"/>
      <c r="IFO257" s="132"/>
      <c r="IFP257" s="132"/>
      <c r="IFQ257" s="132"/>
      <c r="IFR257" s="132"/>
      <c r="IFS257" s="132"/>
      <c r="IFT257" s="132"/>
      <c r="IFU257" s="132"/>
      <c r="IFV257" s="132"/>
      <c r="IFW257" s="132"/>
      <c r="IFX257" s="132"/>
      <c r="IFY257" s="132"/>
      <c r="IFZ257" s="132"/>
      <c r="IGA257" s="132"/>
      <c r="IGB257" s="132"/>
      <c r="IGC257" s="132"/>
      <c r="IGD257" s="132"/>
      <c r="IGE257" s="132"/>
      <c r="IGF257" s="132"/>
      <c r="IGG257" s="132"/>
      <c r="IGH257" s="132"/>
      <c r="IGI257" s="132"/>
      <c r="IGJ257" s="132"/>
      <c r="IGK257" s="132"/>
      <c r="IGL257" s="132"/>
      <c r="IGM257" s="132"/>
      <c r="IGN257" s="132"/>
      <c r="IGO257" s="132"/>
      <c r="IGP257" s="132"/>
      <c r="IGQ257" s="132"/>
      <c r="IGR257" s="132"/>
      <c r="IGS257" s="132"/>
      <c r="IGT257" s="132"/>
      <c r="IGU257" s="132"/>
      <c r="IGV257" s="132"/>
      <c r="IGW257" s="132"/>
      <c r="IGX257" s="132"/>
      <c r="IGY257" s="132"/>
      <c r="IGZ257" s="132"/>
      <c r="IHA257" s="132"/>
      <c r="IHB257" s="132"/>
      <c r="IHC257" s="132"/>
      <c r="IHD257" s="132"/>
      <c r="IHE257" s="132"/>
      <c r="IHF257" s="132"/>
      <c r="IHG257" s="132"/>
      <c r="IHH257" s="132"/>
      <c r="IHI257" s="132"/>
      <c r="IHJ257" s="132"/>
      <c r="IHK257" s="132"/>
      <c r="IHL257" s="132"/>
      <c r="IHM257" s="132"/>
      <c r="IHN257" s="132"/>
      <c r="IHO257" s="132"/>
      <c r="IHP257" s="132"/>
      <c r="IHQ257" s="132"/>
      <c r="IHR257" s="132"/>
      <c r="IHS257" s="132"/>
      <c r="IHT257" s="132"/>
      <c r="IHU257" s="132"/>
      <c r="IHV257" s="132"/>
      <c r="IHW257" s="132"/>
      <c r="IHX257" s="132"/>
      <c r="IHY257" s="132"/>
      <c r="IHZ257" s="132"/>
      <c r="IIA257" s="132"/>
      <c r="IIB257" s="132"/>
      <c r="IIC257" s="132"/>
      <c r="IID257" s="132"/>
      <c r="IIE257" s="132"/>
      <c r="IIF257" s="132"/>
      <c r="IIG257" s="132"/>
      <c r="IIH257" s="132"/>
      <c r="III257" s="132"/>
      <c r="IIJ257" s="132"/>
      <c r="IIK257" s="132"/>
      <c r="IIL257" s="132"/>
      <c r="IIM257" s="132"/>
      <c r="IIN257" s="132"/>
      <c r="IIO257" s="132"/>
      <c r="IIP257" s="132"/>
      <c r="IIQ257" s="132"/>
      <c r="IIR257" s="132"/>
      <c r="IIS257" s="132"/>
      <c r="IIT257" s="132"/>
      <c r="IIU257" s="132"/>
      <c r="IIV257" s="132"/>
      <c r="IIW257" s="132"/>
      <c r="IIX257" s="132"/>
      <c r="IIY257" s="132"/>
      <c r="IIZ257" s="132"/>
      <c r="IJA257" s="132"/>
      <c r="IJB257" s="132"/>
      <c r="IJC257" s="132"/>
      <c r="IJD257" s="132"/>
      <c r="IJE257" s="132"/>
      <c r="IJF257" s="132"/>
      <c r="IJG257" s="132"/>
      <c r="IJH257" s="132"/>
      <c r="IJI257" s="132"/>
      <c r="IJJ257" s="132"/>
      <c r="IJK257" s="132"/>
      <c r="IJL257" s="132"/>
      <c r="IJM257" s="132"/>
      <c r="IJN257" s="132"/>
      <c r="IJO257" s="132"/>
      <c r="IJP257" s="132"/>
      <c r="IJQ257" s="132"/>
      <c r="IJR257" s="132"/>
      <c r="IJS257" s="132"/>
      <c r="IJT257" s="132"/>
      <c r="IJU257" s="132"/>
      <c r="IJV257" s="132"/>
      <c r="IJW257" s="132"/>
      <c r="IJX257" s="132"/>
      <c r="IJY257" s="132"/>
      <c r="IJZ257" s="132"/>
      <c r="IKA257" s="132"/>
      <c r="IKB257" s="132"/>
      <c r="IKC257" s="132"/>
      <c r="IKD257" s="132"/>
      <c r="IKE257" s="132"/>
      <c r="IKF257" s="132"/>
      <c r="IKG257" s="132"/>
      <c r="IKH257" s="132"/>
      <c r="IKI257" s="132"/>
      <c r="IKJ257" s="132"/>
      <c r="IKK257" s="132"/>
      <c r="IKL257" s="132"/>
      <c r="IKM257" s="132"/>
      <c r="IKN257" s="132"/>
      <c r="IKO257" s="132"/>
      <c r="IKP257" s="132"/>
      <c r="IKQ257" s="132"/>
      <c r="IKR257" s="132"/>
      <c r="IKS257" s="132"/>
      <c r="IKT257" s="132"/>
      <c r="IKU257" s="132"/>
      <c r="IKV257" s="132"/>
      <c r="IKW257" s="132"/>
      <c r="IKX257" s="132"/>
      <c r="IKY257" s="132"/>
      <c r="IKZ257" s="132"/>
      <c r="ILA257" s="132"/>
      <c r="ILB257" s="132"/>
      <c r="ILC257" s="132"/>
      <c r="ILD257" s="132"/>
      <c r="ILE257" s="132"/>
      <c r="ILF257" s="132"/>
      <c r="ILG257" s="132"/>
      <c r="ILH257" s="132"/>
      <c r="ILI257" s="132"/>
      <c r="ILJ257" s="132"/>
      <c r="ILK257" s="132"/>
      <c r="ILL257" s="132"/>
      <c r="ILM257" s="132"/>
      <c r="ILN257" s="132"/>
      <c r="ILO257" s="132"/>
      <c r="ILP257" s="132"/>
      <c r="ILQ257" s="132"/>
      <c r="ILR257" s="132"/>
      <c r="ILS257" s="132"/>
      <c r="ILT257" s="132"/>
      <c r="ILU257" s="132"/>
      <c r="ILV257" s="132"/>
      <c r="ILW257" s="132"/>
      <c r="ILX257" s="132"/>
      <c r="ILY257" s="132"/>
      <c r="ILZ257" s="132"/>
      <c r="IMA257" s="132"/>
      <c r="IMB257" s="132"/>
      <c r="IMC257" s="132"/>
      <c r="IMD257" s="132"/>
      <c r="IME257" s="132"/>
      <c r="IMF257" s="132"/>
      <c r="IMG257" s="132"/>
      <c r="IMH257" s="132"/>
      <c r="IMI257" s="132"/>
      <c r="IMJ257" s="132"/>
      <c r="IMK257" s="132"/>
      <c r="IML257" s="132"/>
      <c r="IMM257" s="132"/>
      <c r="IMN257" s="132"/>
      <c r="IMO257" s="132"/>
      <c r="IMP257" s="132"/>
      <c r="IMQ257" s="132"/>
      <c r="IMR257" s="132"/>
      <c r="IMS257" s="132"/>
      <c r="IMT257" s="132"/>
      <c r="IMU257" s="132"/>
      <c r="IMV257" s="132"/>
      <c r="IMW257" s="132"/>
      <c r="IMX257" s="132"/>
      <c r="IMY257" s="132"/>
      <c r="IMZ257" s="132"/>
      <c r="INA257" s="132"/>
      <c r="INB257" s="132"/>
      <c r="INC257" s="132"/>
      <c r="IND257" s="132"/>
      <c r="INE257" s="132"/>
      <c r="INF257" s="132"/>
      <c r="ING257" s="132"/>
      <c r="INH257" s="132"/>
      <c r="INI257" s="132"/>
      <c r="INJ257" s="132"/>
      <c r="INK257" s="132"/>
      <c r="INL257" s="132"/>
      <c r="INM257" s="132"/>
      <c r="INN257" s="132"/>
      <c r="INO257" s="132"/>
      <c r="INP257" s="132"/>
      <c r="INQ257" s="132"/>
      <c r="INR257" s="132"/>
      <c r="INS257" s="132"/>
      <c r="INT257" s="132"/>
      <c r="INU257" s="132"/>
      <c r="INV257" s="132"/>
      <c r="INW257" s="132"/>
      <c r="INX257" s="132"/>
      <c r="INY257" s="132"/>
      <c r="INZ257" s="132"/>
      <c r="IOA257" s="132"/>
      <c r="IOB257" s="132"/>
      <c r="IOC257" s="132"/>
      <c r="IOD257" s="132"/>
      <c r="IOE257" s="132"/>
      <c r="IOF257" s="132"/>
      <c r="IOG257" s="132"/>
      <c r="IOH257" s="132"/>
      <c r="IOI257" s="132"/>
      <c r="IOJ257" s="132"/>
      <c r="IOK257" s="132"/>
      <c r="IOL257" s="132"/>
      <c r="IOM257" s="132"/>
      <c r="ION257" s="132"/>
      <c r="IOO257" s="132"/>
      <c r="IOP257" s="132"/>
      <c r="IOQ257" s="132"/>
      <c r="IOR257" s="132"/>
      <c r="IOS257" s="132"/>
      <c r="IOT257" s="132"/>
      <c r="IOU257" s="132"/>
      <c r="IOV257" s="132"/>
      <c r="IOW257" s="132"/>
      <c r="IOX257" s="132"/>
      <c r="IOY257" s="132"/>
      <c r="IOZ257" s="132"/>
      <c r="IPA257" s="132"/>
      <c r="IPB257" s="132"/>
      <c r="IPC257" s="132"/>
      <c r="IPD257" s="132"/>
      <c r="IPE257" s="132"/>
      <c r="IPF257" s="132"/>
      <c r="IPG257" s="132"/>
      <c r="IPH257" s="132"/>
      <c r="IPI257" s="132"/>
      <c r="IPJ257" s="132"/>
      <c r="IPK257" s="132"/>
      <c r="IPL257" s="132"/>
      <c r="IPM257" s="132"/>
      <c r="IPN257" s="132"/>
      <c r="IPO257" s="132"/>
      <c r="IPP257" s="132"/>
      <c r="IPQ257" s="132"/>
      <c r="IPR257" s="132"/>
      <c r="IPS257" s="132"/>
      <c r="IPT257" s="132"/>
      <c r="IPU257" s="132"/>
      <c r="IPV257" s="132"/>
      <c r="IPW257" s="132"/>
      <c r="IPX257" s="132"/>
      <c r="IPY257" s="132"/>
      <c r="IPZ257" s="132"/>
      <c r="IQA257" s="132"/>
      <c r="IQB257" s="132"/>
      <c r="IQC257" s="132"/>
      <c r="IQD257" s="132"/>
      <c r="IQE257" s="132"/>
      <c r="IQF257" s="132"/>
      <c r="IQG257" s="132"/>
      <c r="IQH257" s="132"/>
      <c r="IQI257" s="132"/>
      <c r="IQJ257" s="132"/>
      <c r="IQK257" s="132"/>
      <c r="IQL257" s="132"/>
      <c r="IQM257" s="132"/>
      <c r="IQN257" s="132"/>
      <c r="IQO257" s="132"/>
      <c r="IQP257" s="132"/>
      <c r="IQQ257" s="132"/>
      <c r="IQR257" s="132"/>
      <c r="IQS257" s="132"/>
      <c r="IQT257" s="132"/>
      <c r="IQU257" s="132"/>
      <c r="IQV257" s="132"/>
      <c r="IQW257" s="132"/>
      <c r="IQX257" s="132"/>
      <c r="IQY257" s="132"/>
      <c r="IQZ257" s="132"/>
      <c r="IRA257" s="132"/>
      <c r="IRB257" s="132"/>
      <c r="IRC257" s="132"/>
      <c r="IRD257" s="132"/>
      <c r="IRE257" s="132"/>
      <c r="IRF257" s="132"/>
      <c r="IRG257" s="132"/>
      <c r="IRH257" s="132"/>
      <c r="IRI257" s="132"/>
      <c r="IRJ257" s="132"/>
      <c r="IRK257" s="132"/>
      <c r="IRL257" s="132"/>
      <c r="IRM257" s="132"/>
      <c r="IRN257" s="132"/>
      <c r="IRO257" s="132"/>
      <c r="IRP257" s="132"/>
      <c r="IRQ257" s="132"/>
      <c r="IRR257" s="132"/>
      <c r="IRS257" s="132"/>
      <c r="IRT257" s="132"/>
      <c r="IRU257" s="132"/>
      <c r="IRV257" s="132"/>
      <c r="IRW257" s="132"/>
      <c r="IRX257" s="132"/>
      <c r="IRY257" s="132"/>
      <c r="IRZ257" s="132"/>
      <c r="ISA257" s="132"/>
      <c r="ISB257" s="132"/>
      <c r="ISC257" s="132"/>
      <c r="ISD257" s="132"/>
      <c r="ISE257" s="132"/>
      <c r="ISF257" s="132"/>
      <c r="ISG257" s="132"/>
      <c r="ISH257" s="132"/>
      <c r="ISI257" s="132"/>
      <c r="ISJ257" s="132"/>
      <c r="ISK257" s="132"/>
      <c r="ISL257" s="132"/>
      <c r="ISM257" s="132"/>
      <c r="ISN257" s="132"/>
      <c r="ISO257" s="132"/>
      <c r="ISP257" s="132"/>
      <c r="ISQ257" s="132"/>
      <c r="ISR257" s="132"/>
      <c r="ISS257" s="132"/>
      <c r="IST257" s="132"/>
      <c r="ISU257" s="132"/>
      <c r="ISV257" s="132"/>
      <c r="ISW257" s="132"/>
      <c r="ISX257" s="132"/>
      <c r="ISY257" s="132"/>
      <c r="ISZ257" s="132"/>
      <c r="ITA257" s="132"/>
      <c r="ITB257" s="132"/>
      <c r="ITC257" s="132"/>
      <c r="ITD257" s="132"/>
      <c r="ITE257" s="132"/>
      <c r="ITF257" s="132"/>
      <c r="ITG257" s="132"/>
      <c r="ITH257" s="132"/>
      <c r="ITI257" s="132"/>
      <c r="ITJ257" s="132"/>
      <c r="ITK257" s="132"/>
      <c r="ITL257" s="132"/>
      <c r="ITM257" s="132"/>
      <c r="ITN257" s="132"/>
      <c r="ITO257" s="132"/>
      <c r="ITP257" s="132"/>
      <c r="ITQ257" s="132"/>
      <c r="ITR257" s="132"/>
      <c r="ITS257" s="132"/>
      <c r="ITT257" s="132"/>
      <c r="ITU257" s="132"/>
      <c r="ITV257" s="132"/>
      <c r="ITW257" s="132"/>
      <c r="ITX257" s="132"/>
      <c r="ITY257" s="132"/>
      <c r="ITZ257" s="132"/>
      <c r="IUA257" s="132"/>
      <c r="IUB257" s="132"/>
      <c r="IUC257" s="132"/>
      <c r="IUD257" s="132"/>
      <c r="IUE257" s="132"/>
      <c r="IUF257" s="132"/>
      <c r="IUG257" s="132"/>
      <c r="IUH257" s="132"/>
      <c r="IUI257" s="132"/>
      <c r="IUJ257" s="132"/>
      <c r="IUK257" s="132"/>
      <c r="IUL257" s="132"/>
      <c r="IUM257" s="132"/>
      <c r="IUN257" s="132"/>
      <c r="IUO257" s="132"/>
      <c r="IUP257" s="132"/>
      <c r="IUQ257" s="132"/>
      <c r="IUR257" s="132"/>
      <c r="IUS257" s="132"/>
      <c r="IUT257" s="132"/>
      <c r="IUU257" s="132"/>
      <c r="IUV257" s="132"/>
      <c r="IUW257" s="132"/>
      <c r="IUX257" s="132"/>
      <c r="IUY257" s="132"/>
      <c r="IUZ257" s="132"/>
      <c r="IVA257" s="132"/>
      <c r="IVB257" s="132"/>
      <c r="IVC257" s="132"/>
      <c r="IVD257" s="132"/>
      <c r="IVE257" s="132"/>
      <c r="IVF257" s="132"/>
      <c r="IVG257" s="132"/>
      <c r="IVH257" s="132"/>
      <c r="IVI257" s="132"/>
      <c r="IVJ257" s="132"/>
      <c r="IVK257" s="132"/>
      <c r="IVL257" s="132"/>
      <c r="IVM257" s="132"/>
      <c r="IVN257" s="132"/>
      <c r="IVO257" s="132"/>
      <c r="IVP257" s="132"/>
      <c r="IVQ257" s="132"/>
      <c r="IVR257" s="132"/>
      <c r="IVS257" s="132"/>
      <c r="IVT257" s="132"/>
      <c r="IVU257" s="132"/>
      <c r="IVV257" s="132"/>
      <c r="IVW257" s="132"/>
      <c r="IVX257" s="132"/>
      <c r="IVY257" s="132"/>
      <c r="IVZ257" s="132"/>
      <c r="IWA257" s="132"/>
      <c r="IWB257" s="132"/>
      <c r="IWC257" s="132"/>
      <c r="IWD257" s="132"/>
      <c r="IWE257" s="132"/>
      <c r="IWF257" s="132"/>
      <c r="IWG257" s="132"/>
      <c r="IWH257" s="132"/>
      <c r="IWI257" s="132"/>
      <c r="IWJ257" s="132"/>
      <c r="IWK257" s="132"/>
      <c r="IWL257" s="132"/>
      <c r="IWM257" s="132"/>
      <c r="IWN257" s="132"/>
      <c r="IWO257" s="132"/>
      <c r="IWP257" s="132"/>
      <c r="IWQ257" s="132"/>
      <c r="IWR257" s="132"/>
      <c r="IWS257" s="132"/>
      <c r="IWT257" s="132"/>
      <c r="IWU257" s="132"/>
      <c r="IWV257" s="132"/>
      <c r="IWW257" s="132"/>
      <c r="IWX257" s="132"/>
      <c r="IWY257" s="132"/>
      <c r="IWZ257" s="132"/>
      <c r="IXA257" s="132"/>
      <c r="IXB257" s="132"/>
      <c r="IXC257" s="132"/>
      <c r="IXD257" s="132"/>
      <c r="IXE257" s="132"/>
      <c r="IXF257" s="132"/>
      <c r="IXG257" s="132"/>
      <c r="IXH257" s="132"/>
      <c r="IXI257" s="132"/>
      <c r="IXJ257" s="132"/>
      <c r="IXK257" s="132"/>
      <c r="IXL257" s="132"/>
      <c r="IXM257" s="132"/>
      <c r="IXN257" s="132"/>
      <c r="IXO257" s="132"/>
      <c r="IXP257" s="132"/>
      <c r="IXQ257" s="132"/>
      <c r="IXR257" s="132"/>
      <c r="IXS257" s="132"/>
      <c r="IXT257" s="132"/>
      <c r="IXU257" s="132"/>
      <c r="IXV257" s="132"/>
      <c r="IXW257" s="132"/>
      <c r="IXX257" s="132"/>
      <c r="IXY257" s="132"/>
      <c r="IXZ257" s="132"/>
      <c r="IYA257" s="132"/>
      <c r="IYB257" s="132"/>
      <c r="IYC257" s="132"/>
      <c r="IYD257" s="132"/>
      <c r="IYE257" s="132"/>
      <c r="IYF257" s="132"/>
      <c r="IYG257" s="132"/>
      <c r="IYH257" s="132"/>
      <c r="IYI257" s="132"/>
      <c r="IYJ257" s="132"/>
      <c r="IYK257" s="132"/>
      <c r="IYL257" s="132"/>
      <c r="IYM257" s="132"/>
      <c r="IYN257" s="132"/>
      <c r="IYO257" s="132"/>
      <c r="IYP257" s="132"/>
      <c r="IYQ257" s="132"/>
      <c r="IYR257" s="132"/>
      <c r="IYS257" s="132"/>
      <c r="IYT257" s="132"/>
      <c r="IYU257" s="132"/>
      <c r="IYV257" s="132"/>
      <c r="IYW257" s="132"/>
      <c r="IYX257" s="132"/>
      <c r="IYY257" s="132"/>
      <c r="IYZ257" s="132"/>
      <c r="IZA257" s="132"/>
      <c r="IZB257" s="132"/>
      <c r="IZC257" s="132"/>
      <c r="IZD257" s="132"/>
      <c r="IZE257" s="132"/>
      <c r="IZF257" s="132"/>
      <c r="IZG257" s="132"/>
      <c r="IZH257" s="132"/>
      <c r="IZI257" s="132"/>
      <c r="IZJ257" s="132"/>
      <c r="IZK257" s="132"/>
      <c r="IZL257" s="132"/>
      <c r="IZM257" s="132"/>
      <c r="IZN257" s="132"/>
      <c r="IZO257" s="132"/>
      <c r="IZP257" s="132"/>
      <c r="IZQ257" s="132"/>
      <c r="IZR257" s="132"/>
      <c r="IZS257" s="132"/>
      <c r="IZT257" s="132"/>
      <c r="IZU257" s="132"/>
      <c r="IZV257" s="132"/>
      <c r="IZW257" s="132"/>
      <c r="IZX257" s="132"/>
      <c r="IZY257" s="132"/>
      <c r="IZZ257" s="132"/>
      <c r="JAA257" s="132"/>
      <c r="JAB257" s="132"/>
      <c r="JAC257" s="132"/>
      <c r="JAD257" s="132"/>
      <c r="JAE257" s="132"/>
      <c r="JAF257" s="132"/>
      <c r="JAG257" s="132"/>
      <c r="JAH257" s="132"/>
      <c r="JAI257" s="132"/>
      <c r="JAJ257" s="132"/>
      <c r="JAK257" s="132"/>
      <c r="JAL257" s="132"/>
      <c r="JAM257" s="132"/>
      <c r="JAN257" s="132"/>
      <c r="JAO257" s="132"/>
      <c r="JAP257" s="132"/>
      <c r="JAQ257" s="132"/>
      <c r="JAR257" s="132"/>
      <c r="JAS257" s="132"/>
      <c r="JAT257" s="132"/>
      <c r="JAU257" s="132"/>
      <c r="JAV257" s="132"/>
      <c r="JAW257" s="132"/>
      <c r="JAX257" s="132"/>
      <c r="JAY257" s="132"/>
      <c r="JAZ257" s="132"/>
      <c r="JBA257" s="132"/>
      <c r="JBB257" s="132"/>
      <c r="JBC257" s="132"/>
      <c r="JBD257" s="132"/>
      <c r="JBE257" s="132"/>
      <c r="JBF257" s="132"/>
      <c r="JBG257" s="132"/>
      <c r="JBH257" s="132"/>
      <c r="JBI257" s="132"/>
      <c r="JBJ257" s="132"/>
      <c r="JBK257" s="132"/>
      <c r="JBL257" s="132"/>
      <c r="JBM257" s="132"/>
      <c r="JBN257" s="132"/>
      <c r="JBO257" s="132"/>
      <c r="JBP257" s="132"/>
      <c r="JBQ257" s="132"/>
      <c r="JBR257" s="132"/>
      <c r="JBS257" s="132"/>
      <c r="JBT257" s="132"/>
      <c r="JBU257" s="132"/>
      <c r="JBV257" s="132"/>
      <c r="JBW257" s="132"/>
      <c r="JBX257" s="132"/>
      <c r="JBY257" s="132"/>
      <c r="JBZ257" s="132"/>
      <c r="JCA257" s="132"/>
      <c r="JCB257" s="132"/>
      <c r="JCC257" s="132"/>
      <c r="JCD257" s="132"/>
      <c r="JCE257" s="132"/>
      <c r="JCF257" s="132"/>
      <c r="JCG257" s="132"/>
      <c r="JCH257" s="132"/>
      <c r="JCI257" s="132"/>
      <c r="JCJ257" s="132"/>
      <c r="JCK257" s="132"/>
      <c r="JCL257" s="132"/>
      <c r="JCM257" s="132"/>
      <c r="JCN257" s="132"/>
      <c r="JCO257" s="132"/>
      <c r="JCP257" s="132"/>
      <c r="JCQ257" s="132"/>
      <c r="JCR257" s="132"/>
      <c r="JCS257" s="132"/>
      <c r="JCT257" s="132"/>
      <c r="JCU257" s="132"/>
      <c r="JCV257" s="132"/>
      <c r="JCW257" s="132"/>
      <c r="JCX257" s="132"/>
      <c r="JCY257" s="132"/>
      <c r="JCZ257" s="132"/>
      <c r="JDA257" s="132"/>
      <c r="JDB257" s="132"/>
      <c r="JDC257" s="132"/>
      <c r="JDD257" s="132"/>
      <c r="JDE257" s="132"/>
      <c r="JDF257" s="132"/>
      <c r="JDG257" s="132"/>
      <c r="JDH257" s="132"/>
      <c r="JDI257" s="132"/>
      <c r="JDJ257" s="132"/>
      <c r="JDK257" s="132"/>
      <c r="JDL257" s="132"/>
      <c r="JDM257" s="132"/>
      <c r="JDN257" s="132"/>
      <c r="JDO257" s="132"/>
      <c r="JDP257" s="132"/>
      <c r="JDQ257" s="132"/>
      <c r="JDR257" s="132"/>
      <c r="JDS257" s="132"/>
      <c r="JDT257" s="132"/>
      <c r="JDU257" s="132"/>
      <c r="JDV257" s="132"/>
      <c r="JDW257" s="132"/>
      <c r="JDX257" s="132"/>
      <c r="JDY257" s="132"/>
      <c r="JDZ257" s="132"/>
      <c r="JEA257" s="132"/>
      <c r="JEB257" s="132"/>
      <c r="JEC257" s="132"/>
      <c r="JED257" s="132"/>
      <c r="JEE257" s="132"/>
      <c r="JEF257" s="132"/>
      <c r="JEG257" s="132"/>
      <c r="JEH257" s="132"/>
      <c r="JEI257" s="132"/>
      <c r="JEJ257" s="132"/>
      <c r="JEK257" s="132"/>
      <c r="JEL257" s="132"/>
      <c r="JEM257" s="132"/>
      <c r="JEN257" s="132"/>
      <c r="JEO257" s="132"/>
      <c r="JEP257" s="132"/>
      <c r="JEQ257" s="132"/>
      <c r="JER257" s="132"/>
      <c r="JES257" s="132"/>
      <c r="JET257" s="132"/>
      <c r="JEU257" s="132"/>
      <c r="JEV257" s="132"/>
      <c r="JEW257" s="132"/>
      <c r="JEX257" s="132"/>
      <c r="JEY257" s="132"/>
      <c r="JEZ257" s="132"/>
      <c r="JFA257" s="132"/>
      <c r="JFB257" s="132"/>
      <c r="JFC257" s="132"/>
      <c r="JFD257" s="132"/>
      <c r="JFE257" s="132"/>
      <c r="JFF257" s="132"/>
      <c r="JFG257" s="132"/>
      <c r="JFH257" s="132"/>
      <c r="JFI257" s="132"/>
      <c r="JFJ257" s="132"/>
      <c r="JFK257" s="132"/>
      <c r="JFL257" s="132"/>
      <c r="JFM257" s="132"/>
      <c r="JFN257" s="132"/>
      <c r="JFO257" s="132"/>
      <c r="JFP257" s="132"/>
      <c r="JFQ257" s="132"/>
      <c r="JFR257" s="132"/>
      <c r="JFS257" s="132"/>
      <c r="JFT257" s="132"/>
      <c r="JFU257" s="132"/>
      <c r="JFV257" s="132"/>
      <c r="JFW257" s="132"/>
      <c r="JFX257" s="132"/>
      <c r="JFY257" s="132"/>
      <c r="JFZ257" s="132"/>
      <c r="JGA257" s="132"/>
      <c r="JGB257" s="132"/>
      <c r="JGC257" s="132"/>
      <c r="JGD257" s="132"/>
      <c r="JGE257" s="132"/>
      <c r="JGF257" s="132"/>
      <c r="JGG257" s="132"/>
      <c r="JGH257" s="132"/>
      <c r="JGI257" s="132"/>
      <c r="JGJ257" s="132"/>
      <c r="JGK257" s="132"/>
      <c r="JGL257" s="132"/>
      <c r="JGM257" s="132"/>
      <c r="JGN257" s="132"/>
      <c r="JGO257" s="132"/>
      <c r="JGP257" s="132"/>
      <c r="JGQ257" s="132"/>
      <c r="JGR257" s="132"/>
      <c r="JGS257" s="132"/>
      <c r="JGT257" s="132"/>
      <c r="JGU257" s="132"/>
      <c r="JGV257" s="132"/>
      <c r="JGW257" s="132"/>
      <c r="JGX257" s="132"/>
      <c r="JGY257" s="132"/>
      <c r="JGZ257" s="132"/>
      <c r="JHA257" s="132"/>
      <c r="JHB257" s="132"/>
      <c r="JHC257" s="132"/>
      <c r="JHD257" s="132"/>
      <c r="JHE257" s="132"/>
      <c r="JHF257" s="132"/>
      <c r="JHG257" s="132"/>
      <c r="JHH257" s="132"/>
      <c r="JHI257" s="132"/>
      <c r="JHJ257" s="132"/>
      <c r="JHK257" s="132"/>
      <c r="JHL257" s="132"/>
      <c r="JHM257" s="132"/>
      <c r="JHN257" s="132"/>
      <c r="JHO257" s="132"/>
      <c r="JHP257" s="132"/>
      <c r="JHQ257" s="132"/>
      <c r="JHR257" s="132"/>
      <c r="JHS257" s="132"/>
      <c r="JHT257" s="132"/>
      <c r="JHU257" s="132"/>
      <c r="JHV257" s="132"/>
      <c r="JHW257" s="132"/>
      <c r="JHX257" s="132"/>
      <c r="JHY257" s="132"/>
      <c r="JHZ257" s="132"/>
      <c r="JIA257" s="132"/>
      <c r="JIB257" s="132"/>
      <c r="JIC257" s="132"/>
      <c r="JID257" s="132"/>
      <c r="JIE257" s="132"/>
      <c r="JIF257" s="132"/>
      <c r="JIG257" s="132"/>
      <c r="JIH257" s="132"/>
      <c r="JII257" s="132"/>
      <c r="JIJ257" s="132"/>
      <c r="JIK257" s="132"/>
      <c r="JIL257" s="132"/>
      <c r="JIM257" s="132"/>
      <c r="JIN257" s="132"/>
      <c r="JIO257" s="132"/>
      <c r="JIP257" s="132"/>
      <c r="JIQ257" s="132"/>
      <c r="JIR257" s="132"/>
      <c r="JIS257" s="132"/>
      <c r="JIT257" s="132"/>
      <c r="JIU257" s="132"/>
      <c r="JIV257" s="132"/>
      <c r="JIW257" s="132"/>
      <c r="JIX257" s="132"/>
      <c r="JIY257" s="132"/>
      <c r="JIZ257" s="132"/>
      <c r="JJA257" s="132"/>
      <c r="JJB257" s="132"/>
      <c r="JJC257" s="132"/>
      <c r="JJD257" s="132"/>
      <c r="JJE257" s="132"/>
      <c r="JJF257" s="132"/>
      <c r="JJG257" s="132"/>
      <c r="JJH257" s="132"/>
      <c r="JJI257" s="132"/>
      <c r="JJJ257" s="132"/>
      <c r="JJK257" s="132"/>
      <c r="JJL257" s="132"/>
      <c r="JJM257" s="132"/>
      <c r="JJN257" s="132"/>
      <c r="JJO257" s="132"/>
      <c r="JJP257" s="132"/>
      <c r="JJQ257" s="132"/>
      <c r="JJR257" s="132"/>
      <c r="JJS257" s="132"/>
      <c r="JJT257" s="132"/>
      <c r="JJU257" s="132"/>
      <c r="JJV257" s="132"/>
      <c r="JJW257" s="132"/>
      <c r="JJX257" s="132"/>
      <c r="JJY257" s="132"/>
      <c r="JJZ257" s="132"/>
      <c r="JKA257" s="132"/>
      <c r="JKB257" s="132"/>
      <c r="JKC257" s="132"/>
      <c r="JKD257" s="132"/>
      <c r="JKE257" s="132"/>
      <c r="JKF257" s="132"/>
      <c r="JKG257" s="132"/>
      <c r="JKH257" s="132"/>
      <c r="JKI257" s="132"/>
      <c r="JKJ257" s="132"/>
      <c r="JKK257" s="132"/>
      <c r="JKL257" s="132"/>
      <c r="JKM257" s="132"/>
      <c r="JKN257" s="132"/>
      <c r="JKO257" s="132"/>
      <c r="JKP257" s="132"/>
      <c r="JKQ257" s="132"/>
      <c r="JKR257" s="132"/>
      <c r="JKS257" s="132"/>
      <c r="JKT257" s="132"/>
      <c r="JKU257" s="132"/>
      <c r="JKV257" s="132"/>
      <c r="JKW257" s="132"/>
      <c r="JKX257" s="132"/>
      <c r="JKY257" s="132"/>
      <c r="JKZ257" s="132"/>
      <c r="JLA257" s="132"/>
      <c r="JLB257" s="132"/>
      <c r="JLC257" s="132"/>
      <c r="JLD257" s="132"/>
      <c r="JLE257" s="132"/>
      <c r="JLF257" s="132"/>
      <c r="JLG257" s="132"/>
      <c r="JLH257" s="132"/>
      <c r="JLI257" s="132"/>
      <c r="JLJ257" s="132"/>
      <c r="JLK257" s="132"/>
      <c r="JLL257" s="132"/>
      <c r="JLM257" s="132"/>
      <c r="JLN257" s="132"/>
      <c r="JLO257" s="132"/>
      <c r="JLP257" s="132"/>
      <c r="JLQ257" s="132"/>
      <c r="JLR257" s="132"/>
      <c r="JLS257" s="132"/>
      <c r="JLT257" s="132"/>
      <c r="JLU257" s="132"/>
      <c r="JLV257" s="132"/>
      <c r="JLW257" s="132"/>
      <c r="JLX257" s="132"/>
      <c r="JLY257" s="132"/>
      <c r="JLZ257" s="132"/>
      <c r="JMA257" s="132"/>
      <c r="JMB257" s="132"/>
      <c r="JMC257" s="132"/>
      <c r="JMD257" s="132"/>
      <c r="JME257" s="132"/>
      <c r="JMF257" s="132"/>
      <c r="JMG257" s="132"/>
      <c r="JMH257" s="132"/>
      <c r="JMI257" s="132"/>
      <c r="JMJ257" s="132"/>
      <c r="JMK257" s="132"/>
      <c r="JML257" s="132"/>
      <c r="JMM257" s="132"/>
      <c r="JMN257" s="132"/>
      <c r="JMO257" s="132"/>
      <c r="JMP257" s="132"/>
      <c r="JMQ257" s="132"/>
      <c r="JMR257" s="132"/>
      <c r="JMS257" s="132"/>
      <c r="JMT257" s="132"/>
      <c r="JMU257" s="132"/>
      <c r="JMV257" s="132"/>
      <c r="JMW257" s="132"/>
      <c r="JMX257" s="132"/>
      <c r="JMY257" s="132"/>
      <c r="JMZ257" s="132"/>
      <c r="JNA257" s="132"/>
      <c r="JNB257" s="132"/>
      <c r="JNC257" s="132"/>
      <c r="JND257" s="132"/>
      <c r="JNE257" s="132"/>
      <c r="JNF257" s="132"/>
      <c r="JNG257" s="132"/>
      <c r="JNH257" s="132"/>
      <c r="JNI257" s="132"/>
      <c r="JNJ257" s="132"/>
      <c r="JNK257" s="132"/>
      <c r="JNL257" s="132"/>
      <c r="JNM257" s="132"/>
      <c r="JNN257" s="132"/>
      <c r="JNO257" s="132"/>
      <c r="JNP257" s="132"/>
      <c r="JNQ257" s="132"/>
      <c r="JNR257" s="132"/>
      <c r="JNS257" s="132"/>
      <c r="JNT257" s="132"/>
      <c r="JNU257" s="132"/>
      <c r="JNV257" s="132"/>
      <c r="JNW257" s="132"/>
      <c r="JNX257" s="132"/>
      <c r="JNY257" s="132"/>
      <c r="JNZ257" s="132"/>
      <c r="JOA257" s="132"/>
      <c r="JOB257" s="132"/>
      <c r="JOC257" s="132"/>
      <c r="JOD257" s="132"/>
      <c r="JOE257" s="132"/>
      <c r="JOF257" s="132"/>
      <c r="JOG257" s="132"/>
      <c r="JOH257" s="132"/>
      <c r="JOI257" s="132"/>
      <c r="JOJ257" s="132"/>
      <c r="JOK257" s="132"/>
      <c r="JOL257" s="132"/>
      <c r="JOM257" s="132"/>
      <c r="JON257" s="132"/>
      <c r="JOO257" s="132"/>
      <c r="JOP257" s="132"/>
      <c r="JOQ257" s="132"/>
      <c r="JOR257" s="132"/>
      <c r="JOS257" s="132"/>
      <c r="JOT257" s="132"/>
      <c r="JOU257" s="132"/>
      <c r="JOV257" s="132"/>
      <c r="JOW257" s="132"/>
      <c r="JOX257" s="132"/>
      <c r="JOY257" s="132"/>
      <c r="JOZ257" s="132"/>
      <c r="JPA257" s="132"/>
      <c r="JPB257" s="132"/>
      <c r="JPC257" s="132"/>
      <c r="JPD257" s="132"/>
      <c r="JPE257" s="132"/>
      <c r="JPF257" s="132"/>
      <c r="JPG257" s="132"/>
      <c r="JPH257" s="132"/>
      <c r="JPI257" s="132"/>
      <c r="JPJ257" s="132"/>
      <c r="JPK257" s="132"/>
      <c r="JPL257" s="132"/>
      <c r="JPM257" s="132"/>
      <c r="JPN257" s="132"/>
      <c r="JPO257" s="132"/>
      <c r="JPP257" s="132"/>
      <c r="JPQ257" s="132"/>
      <c r="JPR257" s="132"/>
      <c r="JPS257" s="132"/>
      <c r="JPT257" s="132"/>
      <c r="JPU257" s="132"/>
      <c r="JPV257" s="132"/>
      <c r="JPW257" s="132"/>
      <c r="JPX257" s="132"/>
      <c r="JPY257" s="132"/>
      <c r="JPZ257" s="132"/>
      <c r="JQA257" s="132"/>
      <c r="JQB257" s="132"/>
      <c r="JQC257" s="132"/>
      <c r="JQD257" s="132"/>
      <c r="JQE257" s="132"/>
      <c r="JQF257" s="132"/>
      <c r="JQG257" s="132"/>
      <c r="JQH257" s="132"/>
      <c r="JQI257" s="132"/>
      <c r="JQJ257" s="132"/>
      <c r="JQK257" s="132"/>
      <c r="JQL257" s="132"/>
      <c r="JQM257" s="132"/>
      <c r="JQN257" s="132"/>
      <c r="JQO257" s="132"/>
      <c r="JQP257" s="132"/>
      <c r="JQQ257" s="132"/>
      <c r="JQR257" s="132"/>
      <c r="JQS257" s="132"/>
      <c r="JQT257" s="132"/>
      <c r="JQU257" s="132"/>
      <c r="JQV257" s="132"/>
      <c r="JQW257" s="132"/>
      <c r="JQX257" s="132"/>
      <c r="JQY257" s="132"/>
      <c r="JQZ257" s="132"/>
      <c r="JRA257" s="132"/>
      <c r="JRB257" s="132"/>
      <c r="JRC257" s="132"/>
      <c r="JRD257" s="132"/>
      <c r="JRE257" s="132"/>
      <c r="JRF257" s="132"/>
      <c r="JRG257" s="132"/>
      <c r="JRH257" s="132"/>
      <c r="JRI257" s="132"/>
      <c r="JRJ257" s="132"/>
      <c r="JRK257" s="132"/>
      <c r="JRL257" s="132"/>
      <c r="JRM257" s="132"/>
      <c r="JRN257" s="132"/>
      <c r="JRO257" s="132"/>
      <c r="JRP257" s="132"/>
      <c r="JRQ257" s="132"/>
      <c r="JRR257" s="132"/>
      <c r="JRS257" s="132"/>
      <c r="JRT257" s="132"/>
      <c r="JRU257" s="132"/>
      <c r="JRV257" s="132"/>
      <c r="JRW257" s="132"/>
      <c r="JRX257" s="132"/>
      <c r="JRY257" s="132"/>
      <c r="JRZ257" s="132"/>
      <c r="JSA257" s="132"/>
      <c r="JSB257" s="132"/>
      <c r="JSC257" s="132"/>
      <c r="JSD257" s="132"/>
      <c r="JSE257" s="132"/>
      <c r="JSF257" s="132"/>
      <c r="JSG257" s="132"/>
      <c r="JSH257" s="132"/>
      <c r="JSI257" s="132"/>
      <c r="JSJ257" s="132"/>
      <c r="JSK257" s="132"/>
      <c r="JSL257" s="132"/>
      <c r="JSM257" s="132"/>
      <c r="JSN257" s="132"/>
      <c r="JSO257" s="132"/>
      <c r="JSP257" s="132"/>
      <c r="JSQ257" s="132"/>
      <c r="JSR257" s="132"/>
      <c r="JSS257" s="132"/>
      <c r="JST257" s="132"/>
      <c r="JSU257" s="132"/>
      <c r="JSV257" s="132"/>
      <c r="JSW257" s="132"/>
      <c r="JSX257" s="132"/>
      <c r="JSY257" s="132"/>
      <c r="JSZ257" s="132"/>
      <c r="JTA257" s="132"/>
      <c r="JTB257" s="132"/>
      <c r="JTC257" s="132"/>
      <c r="JTD257" s="132"/>
      <c r="JTE257" s="132"/>
      <c r="JTF257" s="132"/>
      <c r="JTG257" s="132"/>
      <c r="JTH257" s="132"/>
      <c r="JTI257" s="132"/>
      <c r="JTJ257" s="132"/>
      <c r="JTK257" s="132"/>
      <c r="JTL257" s="132"/>
      <c r="JTM257" s="132"/>
      <c r="JTN257" s="132"/>
      <c r="JTO257" s="132"/>
      <c r="JTP257" s="132"/>
      <c r="JTQ257" s="132"/>
      <c r="JTR257" s="132"/>
      <c r="JTS257" s="132"/>
      <c r="JTT257" s="132"/>
      <c r="JTU257" s="132"/>
      <c r="JTV257" s="132"/>
      <c r="JTW257" s="132"/>
      <c r="JTX257" s="132"/>
      <c r="JTY257" s="132"/>
      <c r="JTZ257" s="132"/>
      <c r="JUA257" s="132"/>
      <c r="JUB257" s="132"/>
      <c r="JUC257" s="132"/>
      <c r="JUD257" s="132"/>
      <c r="JUE257" s="132"/>
      <c r="JUF257" s="132"/>
      <c r="JUG257" s="132"/>
      <c r="JUH257" s="132"/>
      <c r="JUI257" s="132"/>
      <c r="JUJ257" s="132"/>
      <c r="JUK257" s="132"/>
      <c r="JUL257" s="132"/>
      <c r="JUM257" s="132"/>
      <c r="JUN257" s="132"/>
      <c r="JUO257" s="132"/>
      <c r="JUP257" s="132"/>
      <c r="JUQ257" s="132"/>
      <c r="JUR257" s="132"/>
      <c r="JUS257" s="132"/>
      <c r="JUT257" s="132"/>
      <c r="JUU257" s="132"/>
      <c r="JUV257" s="132"/>
      <c r="JUW257" s="132"/>
      <c r="JUX257" s="132"/>
      <c r="JUY257" s="132"/>
      <c r="JUZ257" s="132"/>
      <c r="JVA257" s="132"/>
      <c r="JVB257" s="132"/>
      <c r="JVC257" s="132"/>
      <c r="JVD257" s="132"/>
      <c r="JVE257" s="132"/>
      <c r="JVF257" s="132"/>
      <c r="JVG257" s="132"/>
      <c r="JVH257" s="132"/>
      <c r="JVI257" s="132"/>
      <c r="JVJ257" s="132"/>
      <c r="JVK257" s="132"/>
      <c r="JVL257" s="132"/>
      <c r="JVM257" s="132"/>
      <c r="JVN257" s="132"/>
      <c r="JVO257" s="132"/>
      <c r="JVP257" s="132"/>
      <c r="JVQ257" s="132"/>
      <c r="JVR257" s="132"/>
      <c r="JVS257" s="132"/>
      <c r="JVT257" s="132"/>
      <c r="JVU257" s="132"/>
      <c r="JVV257" s="132"/>
      <c r="JVW257" s="132"/>
      <c r="JVX257" s="132"/>
      <c r="JVY257" s="132"/>
      <c r="JVZ257" s="132"/>
      <c r="JWA257" s="132"/>
      <c r="JWB257" s="132"/>
      <c r="JWC257" s="132"/>
      <c r="JWD257" s="132"/>
      <c r="JWE257" s="132"/>
      <c r="JWF257" s="132"/>
      <c r="JWG257" s="132"/>
      <c r="JWH257" s="132"/>
      <c r="JWI257" s="132"/>
      <c r="JWJ257" s="132"/>
      <c r="JWK257" s="132"/>
      <c r="JWL257" s="132"/>
      <c r="JWM257" s="132"/>
      <c r="JWN257" s="132"/>
      <c r="JWO257" s="132"/>
      <c r="JWP257" s="132"/>
      <c r="JWQ257" s="132"/>
      <c r="JWR257" s="132"/>
      <c r="JWS257" s="132"/>
      <c r="JWT257" s="132"/>
      <c r="JWU257" s="132"/>
      <c r="JWV257" s="132"/>
      <c r="JWW257" s="132"/>
      <c r="JWX257" s="132"/>
      <c r="JWY257" s="132"/>
      <c r="JWZ257" s="132"/>
      <c r="JXA257" s="132"/>
      <c r="JXB257" s="132"/>
      <c r="JXC257" s="132"/>
      <c r="JXD257" s="132"/>
      <c r="JXE257" s="132"/>
      <c r="JXF257" s="132"/>
      <c r="JXG257" s="132"/>
      <c r="JXH257" s="132"/>
      <c r="JXI257" s="132"/>
      <c r="JXJ257" s="132"/>
      <c r="JXK257" s="132"/>
      <c r="JXL257" s="132"/>
      <c r="JXM257" s="132"/>
      <c r="JXN257" s="132"/>
      <c r="JXO257" s="132"/>
      <c r="JXP257" s="132"/>
      <c r="JXQ257" s="132"/>
      <c r="JXR257" s="132"/>
      <c r="JXS257" s="132"/>
      <c r="JXT257" s="132"/>
      <c r="JXU257" s="132"/>
      <c r="JXV257" s="132"/>
      <c r="JXW257" s="132"/>
      <c r="JXX257" s="132"/>
      <c r="JXY257" s="132"/>
      <c r="JXZ257" s="132"/>
      <c r="JYA257" s="132"/>
      <c r="JYB257" s="132"/>
      <c r="JYC257" s="132"/>
      <c r="JYD257" s="132"/>
      <c r="JYE257" s="132"/>
      <c r="JYF257" s="132"/>
      <c r="JYG257" s="132"/>
      <c r="JYH257" s="132"/>
      <c r="JYI257" s="132"/>
      <c r="JYJ257" s="132"/>
      <c r="JYK257" s="132"/>
      <c r="JYL257" s="132"/>
      <c r="JYM257" s="132"/>
      <c r="JYN257" s="132"/>
      <c r="JYO257" s="132"/>
      <c r="JYP257" s="132"/>
      <c r="JYQ257" s="132"/>
      <c r="JYR257" s="132"/>
      <c r="JYS257" s="132"/>
      <c r="JYT257" s="132"/>
      <c r="JYU257" s="132"/>
      <c r="JYV257" s="132"/>
      <c r="JYW257" s="132"/>
      <c r="JYX257" s="132"/>
      <c r="JYY257" s="132"/>
      <c r="JYZ257" s="132"/>
      <c r="JZA257" s="132"/>
      <c r="JZB257" s="132"/>
      <c r="JZC257" s="132"/>
      <c r="JZD257" s="132"/>
      <c r="JZE257" s="132"/>
      <c r="JZF257" s="132"/>
      <c r="JZG257" s="132"/>
      <c r="JZH257" s="132"/>
      <c r="JZI257" s="132"/>
      <c r="JZJ257" s="132"/>
      <c r="JZK257" s="132"/>
      <c r="JZL257" s="132"/>
      <c r="JZM257" s="132"/>
      <c r="JZN257" s="132"/>
      <c r="JZO257" s="132"/>
      <c r="JZP257" s="132"/>
      <c r="JZQ257" s="132"/>
      <c r="JZR257" s="132"/>
      <c r="JZS257" s="132"/>
      <c r="JZT257" s="132"/>
      <c r="JZU257" s="132"/>
      <c r="JZV257" s="132"/>
      <c r="JZW257" s="132"/>
      <c r="JZX257" s="132"/>
      <c r="JZY257" s="132"/>
      <c r="JZZ257" s="132"/>
      <c r="KAA257" s="132"/>
      <c r="KAB257" s="132"/>
      <c r="KAC257" s="132"/>
      <c r="KAD257" s="132"/>
      <c r="KAE257" s="132"/>
      <c r="KAF257" s="132"/>
      <c r="KAG257" s="132"/>
      <c r="KAH257" s="132"/>
      <c r="KAI257" s="132"/>
      <c r="KAJ257" s="132"/>
      <c r="KAK257" s="132"/>
      <c r="KAL257" s="132"/>
      <c r="KAM257" s="132"/>
      <c r="KAN257" s="132"/>
      <c r="KAO257" s="132"/>
      <c r="KAP257" s="132"/>
      <c r="KAQ257" s="132"/>
      <c r="KAR257" s="132"/>
      <c r="KAS257" s="132"/>
      <c r="KAT257" s="132"/>
      <c r="KAU257" s="132"/>
      <c r="KAV257" s="132"/>
      <c r="KAW257" s="132"/>
      <c r="KAX257" s="132"/>
      <c r="KAY257" s="132"/>
      <c r="KAZ257" s="132"/>
      <c r="KBA257" s="132"/>
      <c r="KBB257" s="132"/>
      <c r="KBC257" s="132"/>
      <c r="KBD257" s="132"/>
      <c r="KBE257" s="132"/>
      <c r="KBF257" s="132"/>
      <c r="KBG257" s="132"/>
      <c r="KBH257" s="132"/>
      <c r="KBI257" s="132"/>
      <c r="KBJ257" s="132"/>
      <c r="KBK257" s="132"/>
      <c r="KBL257" s="132"/>
      <c r="KBM257" s="132"/>
      <c r="KBN257" s="132"/>
      <c r="KBO257" s="132"/>
      <c r="KBP257" s="132"/>
      <c r="KBQ257" s="132"/>
      <c r="KBR257" s="132"/>
      <c r="KBS257" s="132"/>
      <c r="KBT257" s="132"/>
      <c r="KBU257" s="132"/>
      <c r="KBV257" s="132"/>
      <c r="KBW257" s="132"/>
      <c r="KBX257" s="132"/>
      <c r="KBY257" s="132"/>
      <c r="KBZ257" s="132"/>
      <c r="KCA257" s="132"/>
      <c r="KCB257" s="132"/>
      <c r="KCC257" s="132"/>
      <c r="KCD257" s="132"/>
      <c r="KCE257" s="132"/>
      <c r="KCF257" s="132"/>
      <c r="KCG257" s="132"/>
      <c r="KCH257" s="132"/>
      <c r="KCI257" s="132"/>
      <c r="KCJ257" s="132"/>
      <c r="KCK257" s="132"/>
      <c r="KCL257" s="132"/>
      <c r="KCM257" s="132"/>
      <c r="KCN257" s="132"/>
      <c r="KCO257" s="132"/>
      <c r="KCP257" s="132"/>
      <c r="KCQ257" s="132"/>
      <c r="KCR257" s="132"/>
      <c r="KCS257" s="132"/>
      <c r="KCT257" s="132"/>
      <c r="KCU257" s="132"/>
      <c r="KCV257" s="132"/>
      <c r="KCW257" s="132"/>
      <c r="KCX257" s="132"/>
      <c r="KCY257" s="132"/>
      <c r="KCZ257" s="132"/>
      <c r="KDA257" s="132"/>
      <c r="KDB257" s="132"/>
      <c r="KDC257" s="132"/>
      <c r="KDD257" s="132"/>
      <c r="KDE257" s="132"/>
      <c r="KDF257" s="132"/>
      <c r="KDG257" s="132"/>
      <c r="KDH257" s="132"/>
      <c r="KDI257" s="132"/>
      <c r="KDJ257" s="132"/>
      <c r="KDK257" s="132"/>
      <c r="KDL257" s="132"/>
      <c r="KDM257" s="132"/>
      <c r="KDN257" s="132"/>
      <c r="KDO257" s="132"/>
      <c r="KDP257" s="132"/>
      <c r="KDQ257" s="132"/>
      <c r="KDR257" s="132"/>
      <c r="KDS257" s="132"/>
      <c r="KDT257" s="132"/>
      <c r="KDU257" s="132"/>
      <c r="KDV257" s="132"/>
      <c r="KDW257" s="132"/>
      <c r="KDX257" s="132"/>
      <c r="KDY257" s="132"/>
      <c r="KDZ257" s="132"/>
      <c r="KEA257" s="132"/>
      <c r="KEB257" s="132"/>
      <c r="KEC257" s="132"/>
      <c r="KED257" s="132"/>
      <c r="KEE257" s="132"/>
      <c r="KEF257" s="132"/>
      <c r="KEG257" s="132"/>
      <c r="KEH257" s="132"/>
      <c r="KEI257" s="132"/>
      <c r="KEJ257" s="132"/>
      <c r="KEK257" s="132"/>
      <c r="KEL257" s="132"/>
      <c r="KEM257" s="132"/>
      <c r="KEN257" s="132"/>
      <c r="KEO257" s="132"/>
      <c r="KEP257" s="132"/>
      <c r="KEQ257" s="132"/>
      <c r="KER257" s="132"/>
      <c r="KES257" s="132"/>
      <c r="KET257" s="132"/>
      <c r="KEU257" s="132"/>
      <c r="KEV257" s="132"/>
      <c r="KEW257" s="132"/>
      <c r="KEX257" s="132"/>
      <c r="KEY257" s="132"/>
      <c r="KEZ257" s="132"/>
      <c r="KFA257" s="132"/>
      <c r="KFB257" s="132"/>
      <c r="KFC257" s="132"/>
      <c r="KFD257" s="132"/>
      <c r="KFE257" s="132"/>
      <c r="KFF257" s="132"/>
      <c r="KFG257" s="132"/>
      <c r="KFH257" s="132"/>
      <c r="KFI257" s="132"/>
      <c r="KFJ257" s="132"/>
      <c r="KFK257" s="132"/>
      <c r="KFL257" s="132"/>
      <c r="KFM257" s="132"/>
      <c r="KFN257" s="132"/>
      <c r="KFO257" s="132"/>
      <c r="KFP257" s="132"/>
      <c r="KFQ257" s="132"/>
      <c r="KFR257" s="132"/>
      <c r="KFS257" s="132"/>
      <c r="KFT257" s="132"/>
      <c r="KFU257" s="132"/>
      <c r="KFV257" s="132"/>
      <c r="KFW257" s="132"/>
      <c r="KFX257" s="132"/>
      <c r="KFY257" s="132"/>
      <c r="KFZ257" s="132"/>
      <c r="KGA257" s="132"/>
      <c r="KGB257" s="132"/>
      <c r="KGC257" s="132"/>
      <c r="KGD257" s="132"/>
      <c r="KGE257" s="132"/>
      <c r="KGF257" s="132"/>
      <c r="KGG257" s="132"/>
      <c r="KGH257" s="132"/>
      <c r="KGI257" s="132"/>
      <c r="KGJ257" s="132"/>
      <c r="KGK257" s="132"/>
      <c r="KGL257" s="132"/>
      <c r="KGM257" s="132"/>
      <c r="KGN257" s="132"/>
      <c r="KGO257" s="132"/>
      <c r="KGP257" s="132"/>
      <c r="KGQ257" s="132"/>
      <c r="KGR257" s="132"/>
      <c r="KGS257" s="132"/>
      <c r="KGT257" s="132"/>
      <c r="KGU257" s="132"/>
      <c r="KGV257" s="132"/>
      <c r="KGW257" s="132"/>
      <c r="KGX257" s="132"/>
      <c r="KGY257" s="132"/>
      <c r="KGZ257" s="132"/>
      <c r="KHA257" s="132"/>
      <c r="KHB257" s="132"/>
      <c r="KHC257" s="132"/>
      <c r="KHD257" s="132"/>
      <c r="KHE257" s="132"/>
      <c r="KHF257" s="132"/>
      <c r="KHG257" s="132"/>
      <c r="KHH257" s="132"/>
      <c r="KHI257" s="132"/>
      <c r="KHJ257" s="132"/>
      <c r="KHK257" s="132"/>
      <c r="KHL257" s="132"/>
      <c r="KHM257" s="132"/>
      <c r="KHN257" s="132"/>
      <c r="KHO257" s="132"/>
      <c r="KHP257" s="132"/>
      <c r="KHQ257" s="132"/>
      <c r="KHR257" s="132"/>
      <c r="KHS257" s="132"/>
      <c r="KHT257" s="132"/>
      <c r="KHU257" s="132"/>
      <c r="KHV257" s="132"/>
      <c r="KHW257" s="132"/>
      <c r="KHX257" s="132"/>
      <c r="KHY257" s="132"/>
      <c r="KHZ257" s="132"/>
      <c r="KIA257" s="132"/>
      <c r="KIB257" s="132"/>
      <c r="KIC257" s="132"/>
      <c r="KID257" s="132"/>
      <c r="KIE257" s="132"/>
      <c r="KIF257" s="132"/>
      <c r="KIG257" s="132"/>
      <c r="KIH257" s="132"/>
      <c r="KII257" s="132"/>
      <c r="KIJ257" s="132"/>
      <c r="KIK257" s="132"/>
      <c r="KIL257" s="132"/>
      <c r="KIM257" s="132"/>
      <c r="KIN257" s="132"/>
      <c r="KIO257" s="132"/>
      <c r="KIP257" s="132"/>
      <c r="KIQ257" s="132"/>
      <c r="KIR257" s="132"/>
      <c r="KIS257" s="132"/>
      <c r="KIT257" s="132"/>
      <c r="KIU257" s="132"/>
      <c r="KIV257" s="132"/>
      <c r="KIW257" s="132"/>
      <c r="KIX257" s="132"/>
      <c r="KIY257" s="132"/>
      <c r="KIZ257" s="132"/>
      <c r="KJA257" s="132"/>
      <c r="KJB257" s="132"/>
      <c r="KJC257" s="132"/>
      <c r="KJD257" s="132"/>
      <c r="KJE257" s="132"/>
      <c r="KJF257" s="132"/>
      <c r="KJG257" s="132"/>
      <c r="KJH257" s="132"/>
      <c r="KJI257" s="132"/>
      <c r="KJJ257" s="132"/>
      <c r="KJK257" s="132"/>
      <c r="KJL257" s="132"/>
      <c r="KJM257" s="132"/>
      <c r="KJN257" s="132"/>
      <c r="KJO257" s="132"/>
      <c r="KJP257" s="132"/>
      <c r="KJQ257" s="132"/>
      <c r="KJR257" s="132"/>
      <c r="KJS257" s="132"/>
      <c r="KJT257" s="132"/>
      <c r="KJU257" s="132"/>
      <c r="KJV257" s="132"/>
      <c r="KJW257" s="132"/>
      <c r="KJX257" s="132"/>
      <c r="KJY257" s="132"/>
      <c r="KJZ257" s="132"/>
      <c r="KKA257" s="132"/>
      <c r="KKB257" s="132"/>
      <c r="KKC257" s="132"/>
      <c r="KKD257" s="132"/>
      <c r="KKE257" s="132"/>
      <c r="KKF257" s="132"/>
      <c r="KKG257" s="132"/>
      <c r="KKH257" s="132"/>
      <c r="KKI257" s="132"/>
      <c r="KKJ257" s="132"/>
      <c r="KKK257" s="132"/>
      <c r="KKL257" s="132"/>
      <c r="KKM257" s="132"/>
      <c r="KKN257" s="132"/>
      <c r="KKO257" s="132"/>
      <c r="KKP257" s="132"/>
      <c r="KKQ257" s="132"/>
      <c r="KKR257" s="132"/>
      <c r="KKS257" s="132"/>
      <c r="KKT257" s="132"/>
      <c r="KKU257" s="132"/>
      <c r="KKV257" s="132"/>
      <c r="KKW257" s="132"/>
      <c r="KKX257" s="132"/>
      <c r="KKY257" s="132"/>
      <c r="KKZ257" s="132"/>
      <c r="KLA257" s="132"/>
      <c r="KLB257" s="132"/>
      <c r="KLC257" s="132"/>
      <c r="KLD257" s="132"/>
      <c r="KLE257" s="132"/>
      <c r="KLF257" s="132"/>
      <c r="KLG257" s="132"/>
      <c r="KLH257" s="132"/>
      <c r="KLI257" s="132"/>
      <c r="KLJ257" s="132"/>
      <c r="KLK257" s="132"/>
      <c r="KLL257" s="132"/>
      <c r="KLM257" s="132"/>
      <c r="KLN257" s="132"/>
      <c r="KLO257" s="132"/>
      <c r="KLP257" s="132"/>
      <c r="KLQ257" s="132"/>
      <c r="KLR257" s="132"/>
      <c r="KLS257" s="132"/>
      <c r="KLT257" s="132"/>
      <c r="KLU257" s="132"/>
      <c r="KLV257" s="132"/>
      <c r="KLW257" s="132"/>
      <c r="KLX257" s="132"/>
      <c r="KLY257" s="132"/>
      <c r="KLZ257" s="132"/>
      <c r="KMA257" s="132"/>
      <c r="KMB257" s="132"/>
      <c r="KMC257" s="132"/>
      <c r="KMD257" s="132"/>
      <c r="KME257" s="132"/>
      <c r="KMF257" s="132"/>
      <c r="KMG257" s="132"/>
      <c r="KMH257" s="132"/>
      <c r="KMI257" s="132"/>
      <c r="KMJ257" s="132"/>
      <c r="KMK257" s="132"/>
      <c r="KML257" s="132"/>
      <c r="KMM257" s="132"/>
      <c r="KMN257" s="132"/>
      <c r="KMO257" s="132"/>
      <c r="KMP257" s="132"/>
      <c r="KMQ257" s="132"/>
      <c r="KMR257" s="132"/>
      <c r="KMS257" s="132"/>
      <c r="KMT257" s="132"/>
      <c r="KMU257" s="132"/>
      <c r="KMV257" s="132"/>
      <c r="KMW257" s="132"/>
      <c r="KMX257" s="132"/>
      <c r="KMY257" s="132"/>
      <c r="KMZ257" s="132"/>
      <c r="KNA257" s="132"/>
      <c r="KNB257" s="132"/>
      <c r="KNC257" s="132"/>
      <c r="KND257" s="132"/>
      <c r="KNE257" s="132"/>
      <c r="KNF257" s="132"/>
      <c r="KNG257" s="132"/>
      <c r="KNH257" s="132"/>
      <c r="KNI257" s="132"/>
      <c r="KNJ257" s="132"/>
      <c r="KNK257" s="132"/>
      <c r="KNL257" s="132"/>
      <c r="KNM257" s="132"/>
      <c r="KNN257" s="132"/>
      <c r="KNO257" s="132"/>
      <c r="KNP257" s="132"/>
      <c r="KNQ257" s="132"/>
      <c r="KNR257" s="132"/>
      <c r="KNS257" s="132"/>
      <c r="KNT257" s="132"/>
      <c r="KNU257" s="132"/>
      <c r="KNV257" s="132"/>
      <c r="KNW257" s="132"/>
      <c r="KNX257" s="132"/>
      <c r="KNY257" s="132"/>
      <c r="KNZ257" s="132"/>
      <c r="KOA257" s="132"/>
      <c r="KOB257" s="132"/>
      <c r="KOC257" s="132"/>
      <c r="KOD257" s="132"/>
      <c r="KOE257" s="132"/>
      <c r="KOF257" s="132"/>
      <c r="KOG257" s="132"/>
      <c r="KOH257" s="132"/>
      <c r="KOI257" s="132"/>
      <c r="KOJ257" s="132"/>
      <c r="KOK257" s="132"/>
      <c r="KOL257" s="132"/>
      <c r="KOM257" s="132"/>
      <c r="KON257" s="132"/>
      <c r="KOO257" s="132"/>
      <c r="KOP257" s="132"/>
      <c r="KOQ257" s="132"/>
      <c r="KOR257" s="132"/>
      <c r="KOS257" s="132"/>
      <c r="KOT257" s="132"/>
      <c r="KOU257" s="132"/>
      <c r="KOV257" s="132"/>
      <c r="KOW257" s="132"/>
      <c r="KOX257" s="132"/>
      <c r="KOY257" s="132"/>
      <c r="KOZ257" s="132"/>
      <c r="KPA257" s="132"/>
      <c r="KPB257" s="132"/>
      <c r="KPC257" s="132"/>
      <c r="KPD257" s="132"/>
      <c r="KPE257" s="132"/>
      <c r="KPF257" s="132"/>
      <c r="KPG257" s="132"/>
      <c r="KPH257" s="132"/>
      <c r="KPI257" s="132"/>
      <c r="KPJ257" s="132"/>
      <c r="KPK257" s="132"/>
      <c r="KPL257" s="132"/>
      <c r="KPM257" s="132"/>
      <c r="KPN257" s="132"/>
      <c r="KPO257" s="132"/>
      <c r="KPP257" s="132"/>
      <c r="KPQ257" s="132"/>
      <c r="KPR257" s="132"/>
      <c r="KPS257" s="132"/>
      <c r="KPT257" s="132"/>
      <c r="KPU257" s="132"/>
      <c r="KPV257" s="132"/>
      <c r="KPW257" s="132"/>
      <c r="KPX257" s="132"/>
      <c r="KPY257" s="132"/>
      <c r="KPZ257" s="132"/>
      <c r="KQA257" s="132"/>
      <c r="KQB257" s="132"/>
      <c r="KQC257" s="132"/>
      <c r="KQD257" s="132"/>
      <c r="KQE257" s="132"/>
      <c r="KQF257" s="132"/>
      <c r="KQG257" s="132"/>
      <c r="KQH257" s="132"/>
      <c r="KQI257" s="132"/>
      <c r="KQJ257" s="132"/>
      <c r="KQK257" s="132"/>
      <c r="KQL257" s="132"/>
      <c r="KQM257" s="132"/>
      <c r="KQN257" s="132"/>
      <c r="KQO257" s="132"/>
      <c r="KQP257" s="132"/>
      <c r="KQQ257" s="132"/>
      <c r="KQR257" s="132"/>
      <c r="KQS257" s="132"/>
      <c r="KQT257" s="132"/>
      <c r="KQU257" s="132"/>
      <c r="KQV257" s="132"/>
      <c r="KQW257" s="132"/>
      <c r="KQX257" s="132"/>
      <c r="KQY257" s="132"/>
      <c r="KQZ257" s="132"/>
      <c r="KRA257" s="132"/>
      <c r="KRB257" s="132"/>
      <c r="KRC257" s="132"/>
      <c r="KRD257" s="132"/>
      <c r="KRE257" s="132"/>
      <c r="KRF257" s="132"/>
      <c r="KRG257" s="132"/>
      <c r="KRH257" s="132"/>
      <c r="KRI257" s="132"/>
      <c r="KRJ257" s="132"/>
      <c r="KRK257" s="132"/>
      <c r="KRL257" s="132"/>
      <c r="KRM257" s="132"/>
      <c r="KRN257" s="132"/>
      <c r="KRO257" s="132"/>
      <c r="KRP257" s="132"/>
      <c r="KRQ257" s="132"/>
      <c r="KRR257" s="132"/>
      <c r="KRS257" s="132"/>
      <c r="KRT257" s="132"/>
      <c r="KRU257" s="132"/>
      <c r="KRV257" s="132"/>
      <c r="KRW257" s="132"/>
      <c r="KRX257" s="132"/>
      <c r="KRY257" s="132"/>
      <c r="KRZ257" s="132"/>
      <c r="KSA257" s="132"/>
      <c r="KSB257" s="132"/>
      <c r="KSC257" s="132"/>
      <c r="KSD257" s="132"/>
      <c r="KSE257" s="132"/>
      <c r="KSF257" s="132"/>
      <c r="KSG257" s="132"/>
      <c r="KSH257" s="132"/>
      <c r="KSI257" s="132"/>
      <c r="KSJ257" s="132"/>
      <c r="KSK257" s="132"/>
      <c r="KSL257" s="132"/>
      <c r="KSM257" s="132"/>
      <c r="KSN257" s="132"/>
      <c r="KSO257" s="132"/>
      <c r="KSP257" s="132"/>
      <c r="KSQ257" s="132"/>
      <c r="KSR257" s="132"/>
      <c r="KSS257" s="132"/>
      <c r="KST257" s="132"/>
      <c r="KSU257" s="132"/>
      <c r="KSV257" s="132"/>
      <c r="KSW257" s="132"/>
      <c r="KSX257" s="132"/>
      <c r="KSY257" s="132"/>
      <c r="KSZ257" s="132"/>
      <c r="KTA257" s="132"/>
      <c r="KTB257" s="132"/>
      <c r="KTC257" s="132"/>
      <c r="KTD257" s="132"/>
      <c r="KTE257" s="132"/>
      <c r="KTF257" s="132"/>
      <c r="KTG257" s="132"/>
      <c r="KTH257" s="132"/>
      <c r="KTI257" s="132"/>
      <c r="KTJ257" s="132"/>
      <c r="KTK257" s="132"/>
      <c r="KTL257" s="132"/>
      <c r="KTM257" s="132"/>
      <c r="KTN257" s="132"/>
      <c r="KTO257" s="132"/>
      <c r="KTP257" s="132"/>
      <c r="KTQ257" s="132"/>
      <c r="KTR257" s="132"/>
      <c r="KTS257" s="132"/>
      <c r="KTT257" s="132"/>
      <c r="KTU257" s="132"/>
      <c r="KTV257" s="132"/>
      <c r="KTW257" s="132"/>
      <c r="KTX257" s="132"/>
      <c r="KTY257" s="132"/>
      <c r="KTZ257" s="132"/>
      <c r="KUA257" s="132"/>
      <c r="KUB257" s="132"/>
      <c r="KUC257" s="132"/>
      <c r="KUD257" s="132"/>
      <c r="KUE257" s="132"/>
      <c r="KUF257" s="132"/>
      <c r="KUG257" s="132"/>
      <c r="KUH257" s="132"/>
      <c r="KUI257" s="132"/>
      <c r="KUJ257" s="132"/>
      <c r="KUK257" s="132"/>
      <c r="KUL257" s="132"/>
      <c r="KUM257" s="132"/>
      <c r="KUN257" s="132"/>
      <c r="KUO257" s="132"/>
      <c r="KUP257" s="132"/>
      <c r="KUQ257" s="132"/>
      <c r="KUR257" s="132"/>
      <c r="KUS257" s="132"/>
      <c r="KUT257" s="132"/>
      <c r="KUU257" s="132"/>
      <c r="KUV257" s="132"/>
      <c r="KUW257" s="132"/>
      <c r="KUX257" s="132"/>
      <c r="KUY257" s="132"/>
      <c r="KUZ257" s="132"/>
      <c r="KVA257" s="132"/>
      <c r="KVB257" s="132"/>
      <c r="KVC257" s="132"/>
      <c r="KVD257" s="132"/>
      <c r="KVE257" s="132"/>
      <c r="KVF257" s="132"/>
      <c r="KVG257" s="132"/>
      <c r="KVH257" s="132"/>
      <c r="KVI257" s="132"/>
      <c r="KVJ257" s="132"/>
      <c r="KVK257" s="132"/>
      <c r="KVL257" s="132"/>
      <c r="KVM257" s="132"/>
      <c r="KVN257" s="132"/>
      <c r="KVO257" s="132"/>
      <c r="KVP257" s="132"/>
      <c r="KVQ257" s="132"/>
      <c r="KVR257" s="132"/>
      <c r="KVS257" s="132"/>
      <c r="KVT257" s="132"/>
      <c r="KVU257" s="132"/>
      <c r="KVV257" s="132"/>
      <c r="KVW257" s="132"/>
      <c r="KVX257" s="132"/>
      <c r="KVY257" s="132"/>
      <c r="KVZ257" s="132"/>
      <c r="KWA257" s="132"/>
      <c r="KWB257" s="132"/>
      <c r="KWC257" s="132"/>
      <c r="KWD257" s="132"/>
      <c r="KWE257" s="132"/>
      <c r="KWF257" s="132"/>
      <c r="KWG257" s="132"/>
      <c r="KWH257" s="132"/>
      <c r="KWI257" s="132"/>
      <c r="KWJ257" s="132"/>
      <c r="KWK257" s="132"/>
      <c r="KWL257" s="132"/>
      <c r="KWM257" s="132"/>
      <c r="KWN257" s="132"/>
      <c r="KWO257" s="132"/>
      <c r="KWP257" s="132"/>
      <c r="KWQ257" s="132"/>
      <c r="KWR257" s="132"/>
      <c r="KWS257" s="132"/>
      <c r="KWT257" s="132"/>
      <c r="KWU257" s="132"/>
      <c r="KWV257" s="132"/>
      <c r="KWW257" s="132"/>
      <c r="KWX257" s="132"/>
      <c r="KWY257" s="132"/>
      <c r="KWZ257" s="132"/>
      <c r="KXA257" s="132"/>
      <c r="KXB257" s="132"/>
      <c r="KXC257" s="132"/>
      <c r="KXD257" s="132"/>
      <c r="KXE257" s="132"/>
      <c r="KXF257" s="132"/>
      <c r="KXG257" s="132"/>
      <c r="KXH257" s="132"/>
      <c r="KXI257" s="132"/>
      <c r="KXJ257" s="132"/>
      <c r="KXK257" s="132"/>
      <c r="KXL257" s="132"/>
      <c r="KXM257" s="132"/>
      <c r="KXN257" s="132"/>
      <c r="KXO257" s="132"/>
      <c r="KXP257" s="132"/>
      <c r="KXQ257" s="132"/>
      <c r="KXR257" s="132"/>
      <c r="KXS257" s="132"/>
      <c r="KXT257" s="132"/>
      <c r="KXU257" s="132"/>
      <c r="KXV257" s="132"/>
      <c r="KXW257" s="132"/>
      <c r="KXX257" s="132"/>
      <c r="KXY257" s="132"/>
      <c r="KXZ257" s="132"/>
      <c r="KYA257" s="132"/>
      <c r="KYB257" s="132"/>
      <c r="KYC257" s="132"/>
      <c r="KYD257" s="132"/>
      <c r="KYE257" s="132"/>
      <c r="KYF257" s="132"/>
      <c r="KYG257" s="132"/>
      <c r="KYH257" s="132"/>
      <c r="KYI257" s="132"/>
      <c r="KYJ257" s="132"/>
      <c r="KYK257" s="132"/>
      <c r="KYL257" s="132"/>
      <c r="KYM257" s="132"/>
      <c r="KYN257" s="132"/>
      <c r="KYO257" s="132"/>
      <c r="KYP257" s="132"/>
      <c r="KYQ257" s="132"/>
      <c r="KYR257" s="132"/>
      <c r="KYS257" s="132"/>
      <c r="KYT257" s="132"/>
      <c r="KYU257" s="132"/>
      <c r="KYV257" s="132"/>
      <c r="KYW257" s="132"/>
      <c r="KYX257" s="132"/>
      <c r="KYY257" s="132"/>
      <c r="KYZ257" s="132"/>
      <c r="KZA257" s="132"/>
      <c r="KZB257" s="132"/>
      <c r="KZC257" s="132"/>
      <c r="KZD257" s="132"/>
      <c r="KZE257" s="132"/>
      <c r="KZF257" s="132"/>
      <c r="KZG257" s="132"/>
      <c r="KZH257" s="132"/>
      <c r="KZI257" s="132"/>
      <c r="KZJ257" s="132"/>
      <c r="KZK257" s="132"/>
      <c r="KZL257" s="132"/>
      <c r="KZM257" s="132"/>
      <c r="KZN257" s="132"/>
      <c r="KZO257" s="132"/>
      <c r="KZP257" s="132"/>
      <c r="KZQ257" s="132"/>
      <c r="KZR257" s="132"/>
      <c r="KZS257" s="132"/>
      <c r="KZT257" s="132"/>
      <c r="KZU257" s="132"/>
      <c r="KZV257" s="132"/>
      <c r="KZW257" s="132"/>
      <c r="KZX257" s="132"/>
      <c r="KZY257" s="132"/>
      <c r="KZZ257" s="132"/>
      <c r="LAA257" s="132"/>
      <c r="LAB257" s="132"/>
      <c r="LAC257" s="132"/>
      <c r="LAD257" s="132"/>
      <c r="LAE257" s="132"/>
      <c r="LAF257" s="132"/>
      <c r="LAG257" s="132"/>
      <c r="LAH257" s="132"/>
      <c r="LAI257" s="132"/>
      <c r="LAJ257" s="132"/>
      <c r="LAK257" s="132"/>
      <c r="LAL257" s="132"/>
      <c r="LAM257" s="132"/>
      <c r="LAN257" s="132"/>
      <c r="LAO257" s="132"/>
      <c r="LAP257" s="132"/>
      <c r="LAQ257" s="132"/>
      <c r="LAR257" s="132"/>
      <c r="LAS257" s="132"/>
      <c r="LAT257" s="132"/>
      <c r="LAU257" s="132"/>
      <c r="LAV257" s="132"/>
      <c r="LAW257" s="132"/>
      <c r="LAX257" s="132"/>
      <c r="LAY257" s="132"/>
      <c r="LAZ257" s="132"/>
      <c r="LBA257" s="132"/>
      <c r="LBB257" s="132"/>
      <c r="LBC257" s="132"/>
      <c r="LBD257" s="132"/>
      <c r="LBE257" s="132"/>
      <c r="LBF257" s="132"/>
      <c r="LBG257" s="132"/>
      <c r="LBH257" s="132"/>
      <c r="LBI257" s="132"/>
      <c r="LBJ257" s="132"/>
      <c r="LBK257" s="132"/>
      <c r="LBL257" s="132"/>
      <c r="LBM257" s="132"/>
      <c r="LBN257" s="132"/>
      <c r="LBO257" s="132"/>
      <c r="LBP257" s="132"/>
      <c r="LBQ257" s="132"/>
      <c r="LBR257" s="132"/>
      <c r="LBS257" s="132"/>
      <c r="LBT257" s="132"/>
      <c r="LBU257" s="132"/>
      <c r="LBV257" s="132"/>
      <c r="LBW257" s="132"/>
      <c r="LBX257" s="132"/>
      <c r="LBY257" s="132"/>
      <c r="LBZ257" s="132"/>
      <c r="LCA257" s="132"/>
      <c r="LCB257" s="132"/>
      <c r="LCC257" s="132"/>
      <c r="LCD257" s="132"/>
      <c r="LCE257" s="132"/>
      <c r="LCF257" s="132"/>
      <c r="LCG257" s="132"/>
      <c r="LCH257" s="132"/>
      <c r="LCI257" s="132"/>
      <c r="LCJ257" s="132"/>
      <c r="LCK257" s="132"/>
      <c r="LCL257" s="132"/>
      <c r="LCM257" s="132"/>
      <c r="LCN257" s="132"/>
      <c r="LCO257" s="132"/>
      <c r="LCP257" s="132"/>
      <c r="LCQ257" s="132"/>
      <c r="LCR257" s="132"/>
      <c r="LCS257" s="132"/>
      <c r="LCT257" s="132"/>
      <c r="LCU257" s="132"/>
      <c r="LCV257" s="132"/>
      <c r="LCW257" s="132"/>
      <c r="LCX257" s="132"/>
      <c r="LCY257" s="132"/>
      <c r="LCZ257" s="132"/>
      <c r="LDA257" s="132"/>
      <c r="LDB257" s="132"/>
      <c r="LDC257" s="132"/>
      <c r="LDD257" s="132"/>
      <c r="LDE257" s="132"/>
      <c r="LDF257" s="132"/>
      <c r="LDG257" s="132"/>
      <c r="LDH257" s="132"/>
      <c r="LDI257" s="132"/>
      <c r="LDJ257" s="132"/>
      <c r="LDK257" s="132"/>
      <c r="LDL257" s="132"/>
      <c r="LDM257" s="132"/>
      <c r="LDN257" s="132"/>
      <c r="LDO257" s="132"/>
      <c r="LDP257" s="132"/>
      <c r="LDQ257" s="132"/>
      <c r="LDR257" s="132"/>
      <c r="LDS257" s="132"/>
      <c r="LDT257" s="132"/>
      <c r="LDU257" s="132"/>
      <c r="LDV257" s="132"/>
      <c r="LDW257" s="132"/>
      <c r="LDX257" s="132"/>
      <c r="LDY257" s="132"/>
      <c r="LDZ257" s="132"/>
      <c r="LEA257" s="132"/>
      <c r="LEB257" s="132"/>
      <c r="LEC257" s="132"/>
      <c r="LED257" s="132"/>
      <c r="LEE257" s="132"/>
      <c r="LEF257" s="132"/>
      <c r="LEG257" s="132"/>
      <c r="LEH257" s="132"/>
      <c r="LEI257" s="132"/>
      <c r="LEJ257" s="132"/>
      <c r="LEK257" s="132"/>
      <c r="LEL257" s="132"/>
      <c r="LEM257" s="132"/>
      <c r="LEN257" s="132"/>
      <c r="LEO257" s="132"/>
      <c r="LEP257" s="132"/>
      <c r="LEQ257" s="132"/>
      <c r="LER257" s="132"/>
      <c r="LES257" s="132"/>
      <c r="LET257" s="132"/>
      <c r="LEU257" s="132"/>
      <c r="LEV257" s="132"/>
      <c r="LEW257" s="132"/>
      <c r="LEX257" s="132"/>
      <c r="LEY257" s="132"/>
      <c r="LEZ257" s="132"/>
      <c r="LFA257" s="132"/>
      <c r="LFB257" s="132"/>
      <c r="LFC257" s="132"/>
      <c r="LFD257" s="132"/>
      <c r="LFE257" s="132"/>
      <c r="LFF257" s="132"/>
      <c r="LFG257" s="132"/>
      <c r="LFH257" s="132"/>
      <c r="LFI257" s="132"/>
      <c r="LFJ257" s="132"/>
      <c r="LFK257" s="132"/>
      <c r="LFL257" s="132"/>
      <c r="LFM257" s="132"/>
      <c r="LFN257" s="132"/>
      <c r="LFO257" s="132"/>
      <c r="LFP257" s="132"/>
      <c r="LFQ257" s="132"/>
      <c r="LFR257" s="132"/>
      <c r="LFS257" s="132"/>
      <c r="LFT257" s="132"/>
      <c r="LFU257" s="132"/>
      <c r="LFV257" s="132"/>
      <c r="LFW257" s="132"/>
      <c r="LFX257" s="132"/>
      <c r="LFY257" s="132"/>
      <c r="LFZ257" s="132"/>
      <c r="LGA257" s="132"/>
      <c r="LGB257" s="132"/>
      <c r="LGC257" s="132"/>
      <c r="LGD257" s="132"/>
      <c r="LGE257" s="132"/>
      <c r="LGF257" s="132"/>
      <c r="LGG257" s="132"/>
      <c r="LGH257" s="132"/>
      <c r="LGI257" s="132"/>
      <c r="LGJ257" s="132"/>
      <c r="LGK257" s="132"/>
      <c r="LGL257" s="132"/>
      <c r="LGM257" s="132"/>
      <c r="LGN257" s="132"/>
      <c r="LGO257" s="132"/>
      <c r="LGP257" s="132"/>
      <c r="LGQ257" s="132"/>
      <c r="LGR257" s="132"/>
      <c r="LGS257" s="132"/>
      <c r="LGT257" s="132"/>
      <c r="LGU257" s="132"/>
      <c r="LGV257" s="132"/>
      <c r="LGW257" s="132"/>
      <c r="LGX257" s="132"/>
      <c r="LGY257" s="132"/>
      <c r="LGZ257" s="132"/>
      <c r="LHA257" s="132"/>
      <c r="LHB257" s="132"/>
      <c r="LHC257" s="132"/>
      <c r="LHD257" s="132"/>
      <c r="LHE257" s="132"/>
      <c r="LHF257" s="132"/>
      <c r="LHG257" s="132"/>
      <c r="LHH257" s="132"/>
      <c r="LHI257" s="132"/>
      <c r="LHJ257" s="132"/>
      <c r="LHK257" s="132"/>
      <c r="LHL257" s="132"/>
      <c r="LHM257" s="132"/>
      <c r="LHN257" s="132"/>
      <c r="LHO257" s="132"/>
      <c r="LHP257" s="132"/>
      <c r="LHQ257" s="132"/>
      <c r="LHR257" s="132"/>
      <c r="LHS257" s="132"/>
      <c r="LHT257" s="132"/>
      <c r="LHU257" s="132"/>
      <c r="LHV257" s="132"/>
      <c r="LHW257" s="132"/>
      <c r="LHX257" s="132"/>
      <c r="LHY257" s="132"/>
      <c r="LHZ257" s="132"/>
      <c r="LIA257" s="132"/>
      <c r="LIB257" s="132"/>
      <c r="LIC257" s="132"/>
      <c r="LID257" s="132"/>
      <c r="LIE257" s="132"/>
      <c r="LIF257" s="132"/>
      <c r="LIG257" s="132"/>
      <c r="LIH257" s="132"/>
      <c r="LII257" s="132"/>
      <c r="LIJ257" s="132"/>
      <c r="LIK257" s="132"/>
      <c r="LIL257" s="132"/>
      <c r="LIM257" s="132"/>
      <c r="LIN257" s="132"/>
      <c r="LIO257" s="132"/>
      <c r="LIP257" s="132"/>
      <c r="LIQ257" s="132"/>
      <c r="LIR257" s="132"/>
      <c r="LIS257" s="132"/>
      <c r="LIT257" s="132"/>
      <c r="LIU257" s="132"/>
      <c r="LIV257" s="132"/>
      <c r="LIW257" s="132"/>
      <c r="LIX257" s="132"/>
      <c r="LIY257" s="132"/>
      <c r="LIZ257" s="132"/>
      <c r="LJA257" s="132"/>
      <c r="LJB257" s="132"/>
      <c r="LJC257" s="132"/>
      <c r="LJD257" s="132"/>
      <c r="LJE257" s="132"/>
      <c r="LJF257" s="132"/>
      <c r="LJG257" s="132"/>
      <c r="LJH257" s="132"/>
      <c r="LJI257" s="132"/>
      <c r="LJJ257" s="132"/>
      <c r="LJK257" s="132"/>
      <c r="LJL257" s="132"/>
      <c r="LJM257" s="132"/>
      <c r="LJN257" s="132"/>
      <c r="LJO257" s="132"/>
      <c r="LJP257" s="132"/>
      <c r="LJQ257" s="132"/>
      <c r="LJR257" s="132"/>
      <c r="LJS257" s="132"/>
      <c r="LJT257" s="132"/>
      <c r="LJU257" s="132"/>
      <c r="LJV257" s="132"/>
      <c r="LJW257" s="132"/>
      <c r="LJX257" s="132"/>
      <c r="LJY257" s="132"/>
      <c r="LJZ257" s="132"/>
      <c r="LKA257" s="132"/>
      <c r="LKB257" s="132"/>
      <c r="LKC257" s="132"/>
      <c r="LKD257" s="132"/>
      <c r="LKE257" s="132"/>
      <c r="LKF257" s="132"/>
      <c r="LKG257" s="132"/>
      <c r="LKH257" s="132"/>
      <c r="LKI257" s="132"/>
      <c r="LKJ257" s="132"/>
      <c r="LKK257" s="132"/>
      <c r="LKL257" s="132"/>
      <c r="LKM257" s="132"/>
      <c r="LKN257" s="132"/>
      <c r="LKO257" s="132"/>
      <c r="LKP257" s="132"/>
      <c r="LKQ257" s="132"/>
      <c r="LKR257" s="132"/>
      <c r="LKS257" s="132"/>
      <c r="LKT257" s="132"/>
      <c r="LKU257" s="132"/>
      <c r="LKV257" s="132"/>
      <c r="LKW257" s="132"/>
      <c r="LKX257" s="132"/>
      <c r="LKY257" s="132"/>
      <c r="LKZ257" s="132"/>
      <c r="LLA257" s="132"/>
      <c r="LLB257" s="132"/>
      <c r="LLC257" s="132"/>
      <c r="LLD257" s="132"/>
      <c r="LLE257" s="132"/>
      <c r="LLF257" s="132"/>
      <c r="LLG257" s="132"/>
      <c r="LLH257" s="132"/>
      <c r="LLI257" s="132"/>
      <c r="LLJ257" s="132"/>
      <c r="LLK257" s="132"/>
      <c r="LLL257" s="132"/>
      <c r="LLM257" s="132"/>
      <c r="LLN257" s="132"/>
      <c r="LLO257" s="132"/>
      <c r="LLP257" s="132"/>
      <c r="LLQ257" s="132"/>
      <c r="LLR257" s="132"/>
      <c r="LLS257" s="132"/>
      <c r="LLT257" s="132"/>
      <c r="LLU257" s="132"/>
      <c r="LLV257" s="132"/>
      <c r="LLW257" s="132"/>
      <c r="LLX257" s="132"/>
      <c r="LLY257" s="132"/>
      <c r="LLZ257" s="132"/>
      <c r="LMA257" s="132"/>
      <c r="LMB257" s="132"/>
      <c r="LMC257" s="132"/>
      <c r="LMD257" s="132"/>
      <c r="LME257" s="132"/>
      <c r="LMF257" s="132"/>
      <c r="LMG257" s="132"/>
      <c r="LMH257" s="132"/>
      <c r="LMI257" s="132"/>
      <c r="LMJ257" s="132"/>
      <c r="LMK257" s="132"/>
      <c r="LML257" s="132"/>
      <c r="LMM257" s="132"/>
      <c r="LMN257" s="132"/>
      <c r="LMO257" s="132"/>
      <c r="LMP257" s="132"/>
      <c r="LMQ257" s="132"/>
      <c r="LMR257" s="132"/>
      <c r="LMS257" s="132"/>
      <c r="LMT257" s="132"/>
      <c r="LMU257" s="132"/>
      <c r="LMV257" s="132"/>
      <c r="LMW257" s="132"/>
      <c r="LMX257" s="132"/>
      <c r="LMY257" s="132"/>
      <c r="LMZ257" s="132"/>
      <c r="LNA257" s="132"/>
      <c r="LNB257" s="132"/>
      <c r="LNC257" s="132"/>
      <c r="LND257" s="132"/>
      <c r="LNE257" s="132"/>
      <c r="LNF257" s="132"/>
      <c r="LNG257" s="132"/>
      <c r="LNH257" s="132"/>
      <c r="LNI257" s="132"/>
      <c r="LNJ257" s="132"/>
      <c r="LNK257" s="132"/>
      <c r="LNL257" s="132"/>
      <c r="LNM257" s="132"/>
      <c r="LNN257" s="132"/>
      <c r="LNO257" s="132"/>
      <c r="LNP257" s="132"/>
      <c r="LNQ257" s="132"/>
      <c r="LNR257" s="132"/>
      <c r="LNS257" s="132"/>
      <c r="LNT257" s="132"/>
      <c r="LNU257" s="132"/>
      <c r="LNV257" s="132"/>
      <c r="LNW257" s="132"/>
      <c r="LNX257" s="132"/>
      <c r="LNY257" s="132"/>
      <c r="LNZ257" s="132"/>
      <c r="LOA257" s="132"/>
      <c r="LOB257" s="132"/>
      <c r="LOC257" s="132"/>
      <c r="LOD257" s="132"/>
      <c r="LOE257" s="132"/>
      <c r="LOF257" s="132"/>
      <c r="LOG257" s="132"/>
      <c r="LOH257" s="132"/>
      <c r="LOI257" s="132"/>
      <c r="LOJ257" s="132"/>
      <c r="LOK257" s="132"/>
      <c r="LOL257" s="132"/>
      <c r="LOM257" s="132"/>
      <c r="LON257" s="132"/>
      <c r="LOO257" s="132"/>
      <c r="LOP257" s="132"/>
      <c r="LOQ257" s="132"/>
      <c r="LOR257" s="132"/>
      <c r="LOS257" s="132"/>
      <c r="LOT257" s="132"/>
      <c r="LOU257" s="132"/>
      <c r="LOV257" s="132"/>
      <c r="LOW257" s="132"/>
      <c r="LOX257" s="132"/>
      <c r="LOY257" s="132"/>
      <c r="LOZ257" s="132"/>
      <c r="LPA257" s="132"/>
      <c r="LPB257" s="132"/>
      <c r="LPC257" s="132"/>
      <c r="LPD257" s="132"/>
      <c r="LPE257" s="132"/>
      <c r="LPF257" s="132"/>
      <c r="LPG257" s="132"/>
      <c r="LPH257" s="132"/>
      <c r="LPI257" s="132"/>
      <c r="LPJ257" s="132"/>
      <c r="LPK257" s="132"/>
      <c r="LPL257" s="132"/>
      <c r="LPM257" s="132"/>
      <c r="LPN257" s="132"/>
      <c r="LPO257" s="132"/>
      <c r="LPP257" s="132"/>
      <c r="LPQ257" s="132"/>
      <c r="LPR257" s="132"/>
      <c r="LPS257" s="132"/>
      <c r="LPT257" s="132"/>
      <c r="LPU257" s="132"/>
      <c r="LPV257" s="132"/>
      <c r="LPW257" s="132"/>
      <c r="LPX257" s="132"/>
      <c r="LPY257" s="132"/>
      <c r="LPZ257" s="132"/>
      <c r="LQA257" s="132"/>
      <c r="LQB257" s="132"/>
      <c r="LQC257" s="132"/>
      <c r="LQD257" s="132"/>
      <c r="LQE257" s="132"/>
      <c r="LQF257" s="132"/>
      <c r="LQG257" s="132"/>
      <c r="LQH257" s="132"/>
      <c r="LQI257" s="132"/>
      <c r="LQJ257" s="132"/>
      <c r="LQK257" s="132"/>
      <c r="LQL257" s="132"/>
      <c r="LQM257" s="132"/>
      <c r="LQN257" s="132"/>
      <c r="LQO257" s="132"/>
      <c r="LQP257" s="132"/>
      <c r="LQQ257" s="132"/>
      <c r="LQR257" s="132"/>
      <c r="LQS257" s="132"/>
      <c r="LQT257" s="132"/>
      <c r="LQU257" s="132"/>
      <c r="LQV257" s="132"/>
      <c r="LQW257" s="132"/>
      <c r="LQX257" s="132"/>
      <c r="LQY257" s="132"/>
      <c r="LQZ257" s="132"/>
      <c r="LRA257" s="132"/>
      <c r="LRB257" s="132"/>
      <c r="LRC257" s="132"/>
      <c r="LRD257" s="132"/>
      <c r="LRE257" s="132"/>
      <c r="LRF257" s="132"/>
      <c r="LRG257" s="132"/>
      <c r="LRH257" s="132"/>
      <c r="LRI257" s="132"/>
      <c r="LRJ257" s="132"/>
      <c r="LRK257" s="132"/>
      <c r="LRL257" s="132"/>
      <c r="LRM257" s="132"/>
      <c r="LRN257" s="132"/>
      <c r="LRO257" s="132"/>
      <c r="LRP257" s="132"/>
      <c r="LRQ257" s="132"/>
      <c r="LRR257" s="132"/>
      <c r="LRS257" s="132"/>
      <c r="LRT257" s="132"/>
      <c r="LRU257" s="132"/>
      <c r="LRV257" s="132"/>
      <c r="LRW257" s="132"/>
      <c r="LRX257" s="132"/>
      <c r="LRY257" s="132"/>
      <c r="LRZ257" s="132"/>
      <c r="LSA257" s="132"/>
      <c r="LSB257" s="132"/>
      <c r="LSC257" s="132"/>
      <c r="LSD257" s="132"/>
      <c r="LSE257" s="132"/>
      <c r="LSF257" s="132"/>
      <c r="LSG257" s="132"/>
      <c r="LSH257" s="132"/>
      <c r="LSI257" s="132"/>
      <c r="LSJ257" s="132"/>
      <c r="LSK257" s="132"/>
      <c r="LSL257" s="132"/>
      <c r="LSM257" s="132"/>
      <c r="LSN257" s="132"/>
      <c r="LSO257" s="132"/>
      <c r="LSP257" s="132"/>
      <c r="LSQ257" s="132"/>
      <c r="LSR257" s="132"/>
      <c r="LSS257" s="132"/>
      <c r="LST257" s="132"/>
      <c r="LSU257" s="132"/>
      <c r="LSV257" s="132"/>
      <c r="LSW257" s="132"/>
      <c r="LSX257" s="132"/>
      <c r="LSY257" s="132"/>
      <c r="LSZ257" s="132"/>
      <c r="LTA257" s="132"/>
      <c r="LTB257" s="132"/>
      <c r="LTC257" s="132"/>
      <c r="LTD257" s="132"/>
      <c r="LTE257" s="132"/>
      <c r="LTF257" s="132"/>
      <c r="LTG257" s="132"/>
      <c r="LTH257" s="132"/>
      <c r="LTI257" s="132"/>
      <c r="LTJ257" s="132"/>
      <c r="LTK257" s="132"/>
      <c r="LTL257" s="132"/>
      <c r="LTM257" s="132"/>
      <c r="LTN257" s="132"/>
      <c r="LTO257" s="132"/>
      <c r="LTP257" s="132"/>
      <c r="LTQ257" s="132"/>
      <c r="LTR257" s="132"/>
      <c r="LTS257" s="132"/>
      <c r="LTT257" s="132"/>
      <c r="LTU257" s="132"/>
      <c r="LTV257" s="132"/>
      <c r="LTW257" s="132"/>
      <c r="LTX257" s="132"/>
      <c r="LTY257" s="132"/>
      <c r="LTZ257" s="132"/>
      <c r="LUA257" s="132"/>
      <c r="LUB257" s="132"/>
      <c r="LUC257" s="132"/>
      <c r="LUD257" s="132"/>
      <c r="LUE257" s="132"/>
      <c r="LUF257" s="132"/>
      <c r="LUG257" s="132"/>
      <c r="LUH257" s="132"/>
      <c r="LUI257" s="132"/>
      <c r="LUJ257" s="132"/>
      <c r="LUK257" s="132"/>
      <c r="LUL257" s="132"/>
      <c r="LUM257" s="132"/>
      <c r="LUN257" s="132"/>
      <c r="LUO257" s="132"/>
      <c r="LUP257" s="132"/>
      <c r="LUQ257" s="132"/>
      <c r="LUR257" s="132"/>
      <c r="LUS257" s="132"/>
      <c r="LUT257" s="132"/>
      <c r="LUU257" s="132"/>
      <c r="LUV257" s="132"/>
      <c r="LUW257" s="132"/>
      <c r="LUX257" s="132"/>
      <c r="LUY257" s="132"/>
      <c r="LUZ257" s="132"/>
      <c r="LVA257" s="132"/>
      <c r="LVB257" s="132"/>
      <c r="LVC257" s="132"/>
      <c r="LVD257" s="132"/>
      <c r="LVE257" s="132"/>
      <c r="LVF257" s="132"/>
      <c r="LVG257" s="132"/>
      <c r="LVH257" s="132"/>
      <c r="LVI257" s="132"/>
      <c r="LVJ257" s="132"/>
      <c r="LVK257" s="132"/>
      <c r="LVL257" s="132"/>
      <c r="LVM257" s="132"/>
      <c r="LVN257" s="132"/>
      <c r="LVO257" s="132"/>
      <c r="LVP257" s="132"/>
      <c r="LVQ257" s="132"/>
      <c r="LVR257" s="132"/>
      <c r="LVS257" s="132"/>
      <c r="LVT257" s="132"/>
      <c r="LVU257" s="132"/>
      <c r="LVV257" s="132"/>
      <c r="LVW257" s="132"/>
      <c r="LVX257" s="132"/>
      <c r="LVY257" s="132"/>
      <c r="LVZ257" s="132"/>
      <c r="LWA257" s="132"/>
      <c r="LWB257" s="132"/>
      <c r="LWC257" s="132"/>
      <c r="LWD257" s="132"/>
      <c r="LWE257" s="132"/>
      <c r="LWF257" s="132"/>
      <c r="LWG257" s="132"/>
      <c r="LWH257" s="132"/>
      <c r="LWI257" s="132"/>
      <c r="LWJ257" s="132"/>
      <c r="LWK257" s="132"/>
      <c r="LWL257" s="132"/>
      <c r="LWM257" s="132"/>
      <c r="LWN257" s="132"/>
      <c r="LWO257" s="132"/>
      <c r="LWP257" s="132"/>
      <c r="LWQ257" s="132"/>
      <c r="LWR257" s="132"/>
      <c r="LWS257" s="132"/>
      <c r="LWT257" s="132"/>
      <c r="LWU257" s="132"/>
      <c r="LWV257" s="132"/>
      <c r="LWW257" s="132"/>
      <c r="LWX257" s="132"/>
      <c r="LWY257" s="132"/>
      <c r="LWZ257" s="132"/>
      <c r="LXA257" s="132"/>
      <c r="LXB257" s="132"/>
      <c r="LXC257" s="132"/>
      <c r="LXD257" s="132"/>
      <c r="LXE257" s="132"/>
      <c r="LXF257" s="132"/>
      <c r="LXG257" s="132"/>
      <c r="LXH257" s="132"/>
      <c r="LXI257" s="132"/>
      <c r="LXJ257" s="132"/>
      <c r="LXK257" s="132"/>
      <c r="LXL257" s="132"/>
      <c r="LXM257" s="132"/>
      <c r="LXN257" s="132"/>
      <c r="LXO257" s="132"/>
      <c r="LXP257" s="132"/>
      <c r="LXQ257" s="132"/>
      <c r="LXR257" s="132"/>
      <c r="LXS257" s="132"/>
      <c r="LXT257" s="132"/>
      <c r="LXU257" s="132"/>
      <c r="LXV257" s="132"/>
      <c r="LXW257" s="132"/>
      <c r="LXX257" s="132"/>
      <c r="LXY257" s="132"/>
      <c r="LXZ257" s="132"/>
      <c r="LYA257" s="132"/>
      <c r="LYB257" s="132"/>
      <c r="LYC257" s="132"/>
      <c r="LYD257" s="132"/>
      <c r="LYE257" s="132"/>
      <c r="LYF257" s="132"/>
      <c r="LYG257" s="132"/>
      <c r="LYH257" s="132"/>
      <c r="LYI257" s="132"/>
      <c r="LYJ257" s="132"/>
      <c r="LYK257" s="132"/>
      <c r="LYL257" s="132"/>
      <c r="LYM257" s="132"/>
      <c r="LYN257" s="132"/>
      <c r="LYO257" s="132"/>
      <c r="LYP257" s="132"/>
      <c r="LYQ257" s="132"/>
      <c r="LYR257" s="132"/>
      <c r="LYS257" s="132"/>
      <c r="LYT257" s="132"/>
      <c r="LYU257" s="132"/>
      <c r="LYV257" s="132"/>
      <c r="LYW257" s="132"/>
      <c r="LYX257" s="132"/>
      <c r="LYY257" s="132"/>
      <c r="LYZ257" s="132"/>
      <c r="LZA257" s="132"/>
      <c r="LZB257" s="132"/>
      <c r="LZC257" s="132"/>
      <c r="LZD257" s="132"/>
      <c r="LZE257" s="132"/>
      <c r="LZF257" s="132"/>
      <c r="LZG257" s="132"/>
      <c r="LZH257" s="132"/>
      <c r="LZI257" s="132"/>
      <c r="LZJ257" s="132"/>
      <c r="LZK257" s="132"/>
      <c r="LZL257" s="132"/>
      <c r="LZM257" s="132"/>
      <c r="LZN257" s="132"/>
      <c r="LZO257" s="132"/>
      <c r="LZP257" s="132"/>
      <c r="LZQ257" s="132"/>
      <c r="LZR257" s="132"/>
      <c r="LZS257" s="132"/>
      <c r="LZT257" s="132"/>
      <c r="LZU257" s="132"/>
      <c r="LZV257" s="132"/>
      <c r="LZW257" s="132"/>
      <c r="LZX257" s="132"/>
      <c r="LZY257" s="132"/>
      <c r="LZZ257" s="132"/>
      <c r="MAA257" s="132"/>
      <c r="MAB257" s="132"/>
      <c r="MAC257" s="132"/>
      <c r="MAD257" s="132"/>
      <c r="MAE257" s="132"/>
      <c r="MAF257" s="132"/>
      <c r="MAG257" s="132"/>
      <c r="MAH257" s="132"/>
      <c r="MAI257" s="132"/>
      <c r="MAJ257" s="132"/>
      <c r="MAK257" s="132"/>
      <c r="MAL257" s="132"/>
      <c r="MAM257" s="132"/>
      <c r="MAN257" s="132"/>
      <c r="MAO257" s="132"/>
      <c r="MAP257" s="132"/>
      <c r="MAQ257" s="132"/>
      <c r="MAR257" s="132"/>
      <c r="MAS257" s="132"/>
      <c r="MAT257" s="132"/>
      <c r="MAU257" s="132"/>
      <c r="MAV257" s="132"/>
      <c r="MAW257" s="132"/>
      <c r="MAX257" s="132"/>
      <c r="MAY257" s="132"/>
      <c r="MAZ257" s="132"/>
      <c r="MBA257" s="132"/>
      <c r="MBB257" s="132"/>
      <c r="MBC257" s="132"/>
      <c r="MBD257" s="132"/>
      <c r="MBE257" s="132"/>
      <c r="MBF257" s="132"/>
      <c r="MBG257" s="132"/>
      <c r="MBH257" s="132"/>
      <c r="MBI257" s="132"/>
      <c r="MBJ257" s="132"/>
      <c r="MBK257" s="132"/>
      <c r="MBL257" s="132"/>
      <c r="MBM257" s="132"/>
      <c r="MBN257" s="132"/>
      <c r="MBO257" s="132"/>
      <c r="MBP257" s="132"/>
      <c r="MBQ257" s="132"/>
      <c r="MBR257" s="132"/>
      <c r="MBS257" s="132"/>
      <c r="MBT257" s="132"/>
      <c r="MBU257" s="132"/>
      <c r="MBV257" s="132"/>
      <c r="MBW257" s="132"/>
      <c r="MBX257" s="132"/>
      <c r="MBY257" s="132"/>
      <c r="MBZ257" s="132"/>
      <c r="MCA257" s="132"/>
      <c r="MCB257" s="132"/>
      <c r="MCC257" s="132"/>
      <c r="MCD257" s="132"/>
      <c r="MCE257" s="132"/>
      <c r="MCF257" s="132"/>
      <c r="MCG257" s="132"/>
      <c r="MCH257" s="132"/>
      <c r="MCI257" s="132"/>
      <c r="MCJ257" s="132"/>
      <c r="MCK257" s="132"/>
      <c r="MCL257" s="132"/>
      <c r="MCM257" s="132"/>
      <c r="MCN257" s="132"/>
      <c r="MCO257" s="132"/>
      <c r="MCP257" s="132"/>
      <c r="MCQ257" s="132"/>
      <c r="MCR257" s="132"/>
      <c r="MCS257" s="132"/>
      <c r="MCT257" s="132"/>
      <c r="MCU257" s="132"/>
      <c r="MCV257" s="132"/>
      <c r="MCW257" s="132"/>
      <c r="MCX257" s="132"/>
      <c r="MCY257" s="132"/>
      <c r="MCZ257" s="132"/>
      <c r="MDA257" s="132"/>
      <c r="MDB257" s="132"/>
      <c r="MDC257" s="132"/>
      <c r="MDD257" s="132"/>
      <c r="MDE257" s="132"/>
      <c r="MDF257" s="132"/>
      <c r="MDG257" s="132"/>
      <c r="MDH257" s="132"/>
      <c r="MDI257" s="132"/>
      <c r="MDJ257" s="132"/>
      <c r="MDK257" s="132"/>
      <c r="MDL257" s="132"/>
      <c r="MDM257" s="132"/>
      <c r="MDN257" s="132"/>
      <c r="MDO257" s="132"/>
      <c r="MDP257" s="132"/>
      <c r="MDQ257" s="132"/>
      <c r="MDR257" s="132"/>
      <c r="MDS257" s="132"/>
      <c r="MDT257" s="132"/>
      <c r="MDU257" s="132"/>
      <c r="MDV257" s="132"/>
      <c r="MDW257" s="132"/>
      <c r="MDX257" s="132"/>
      <c r="MDY257" s="132"/>
      <c r="MDZ257" s="132"/>
      <c r="MEA257" s="132"/>
      <c r="MEB257" s="132"/>
      <c r="MEC257" s="132"/>
      <c r="MED257" s="132"/>
      <c r="MEE257" s="132"/>
      <c r="MEF257" s="132"/>
      <c r="MEG257" s="132"/>
      <c r="MEH257" s="132"/>
      <c r="MEI257" s="132"/>
      <c r="MEJ257" s="132"/>
      <c r="MEK257" s="132"/>
      <c r="MEL257" s="132"/>
      <c r="MEM257" s="132"/>
      <c r="MEN257" s="132"/>
      <c r="MEO257" s="132"/>
      <c r="MEP257" s="132"/>
      <c r="MEQ257" s="132"/>
      <c r="MER257" s="132"/>
      <c r="MES257" s="132"/>
      <c r="MET257" s="132"/>
      <c r="MEU257" s="132"/>
      <c r="MEV257" s="132"/>
      <c r="MEW257" s="132"/>
      <c r="MEX257" s="132"/>
      <c r="MEY257" s="132"/>
      <c r="MEZ257" s="132"/>
      <c r="MFA257" s="132"/>
      <c r="MFB257" s="132"/>
      <c r="MFC257" s="132"/>
      <c r="MFD257" s="132"/>
      <c r="MFE257" s="132"/>
      <c r="MFF257" s="132"/>
      <c r="MFG257" s="132"/>
      <c r="MFH257" s="132"/>
      <c r="MFI257" s="132"/>
      <c r="MFJ257" s="132"/>
      <c r="MFK257" s="132"/>
      <c r="MFL257" s="132"/>
      <c r="MFM257" s="132"/>
      <c r="MFN257" s="132"/>
      <c r="MFO257" s="132"/>
      <c r="MFP257" s="132"/>
      <c r="MFQ257" s="132"/>
      <c r="MFR257" s="132"/>
      <c r="MFS257" s="132"/>
      <c r="MFT257" s="132"/>
      <c r="MFU257" s="132"/>
      <c r="MFV257" s="132"/>
      <c r="MFW257" s="132"/>
      <c r="MFX257" s="132"/>
      <c r="MFY257" s="132"/>
      <c r="MFZ257" s="132"/>
      <c r="MGA257" s="132"/>
      <c r="MGB257" s="132"/>
      <c r="MGC257" s="132"/>
      <c r="MGD257" s="132"/>
      <c r="MGE257" s="132"/>
      <c r="MGF257" s="132"/>
      <c r="MGG257" s="132"/>
      <c r="MGH257" s="132"/>
      <c r="MGI257" s="132"/>
      <c r="MGJ257" s="132"/>
      <c r="MGK257" s="132"/>
      <c r="MGL257" s="132"/>
      <c r="MGM257" s="132"/>
      <c r="MGN257" s="132"/>
      <c r="MGO257" s="132"/>
      <c r="MGP257" s="132"/>
      <c r="MGQ257" s="132"/>
      <c r="MGR257" s="132"/>
      <c r="MGS257" s="132"/>
      <c r="MGT257" s="132"/>
      <c r="MGU257" s="132"/>
      <c r="MGV257" s="132"/>
      <c r="MGW257" s="132"/>
      <c r="MGX257" s="132"/>
      <c r="MGY257" s="132"/>
      <c r="MGZ257" s="132"/>
      <c r="MHA257" s="132"/>
      <c r="MHB257" s="132"/>
      <c r="MHC257" s="132"/>
      <c r="MHD257" s="132"/>
      <c r="MHE257" s="132"/>
      <c r="MHF257" s="132"/>
      <c r="MHG257" s="132"/>
      <c r="MHH257" s="132"/>
      <c r="MHI257" s="132"/>
      <c r="MHJ257" s="132"/>
      <c r="MHK257" s="132"/>
      <c r="MHL257" s="132"/>
      <c r="MHM257" s="132"/>
      <c r="MHN257" s="132"/>
      <c r="MHO257" s="132"/>
      <c r="MHP257" s="132"/>
      <c r="MHQ257" s="132"/>
      <c r="MHR257" s="132"/>
      <c r="MHS257" s="132"/>
      <c r="MHT257" s="132"/>
      <c r="MHU257" s="132"/>
      <c r="MHV257" s="132"/>
      <c r="MHW257" s="132"/>
      <c r="MHX257" s="132"/>
      <c r="MHY257" s="132"/>
      <c r="MHZ257" s="132"/>
      <c r="MIA257" s="132"/>
      <c r="MIB257" s="132"/>
      <c r="MIC257" s="132"/>
      <c r="MID257" s="132"/>
      <c r="MIE257" s="132"/>
      <c r="MIF257" s="132"/>
      <c r="MIG257" s="132"/>
      <c r="MIH257" s="132"/>
      <c r="MII257" s="132"/>
      <c r="MIJ257" s="132"/>
      <c r="MIK257" s="132"/>
      <c r="MIL257" s="132"/>
      <c r="MIM257" s="132"/>
      <c r="MIN257" s="132"/>
      <c r="MIO257" s="132"/>
      <c r="MIP257" s="132"/>
      <c r="MIQ257" s="132"/>
      <c r="MIR257" s="132"/>
      <c r="MIS257" s="132"/>
      <c r="MIT257" s="132"/>
      <c r="MIU257" s="132"/>
      <c r="MIV257" s="132"/>
      <c r="MIW257" s="132"/>
      <c r="MIX257" s="132"/>
      <c r="MIY257" s="132"/>
      <c r="MIZ257" s="132"/>
      <c r="MJA257" s="132"/>
      <c r="MJB257" s="132"/>
      <c r="MJC257" s="132"/>
      <c r="MJD257" s="132"/>
      <c r="MJE257" s="132"/>
      <c r="MJF257" s="132"/>
      <c r="MJG257" s="132"/>
      <c r="MJH257" s="132"/>
      <c r="MJI257" s="132"/>
      <c r="MJJ257" s="132"/>
      <c r="MJK257" s="132"/>
      <c r="MJL257" s="132"/>
      <c r="MJM257" s="132"/>
      <c r="MJN257" s="132"/>
      <c r="MJO257" s="132"/>
      <c r="MJP257" s="132"/>
      <c r="MJQ257" s="132"/>
      <c r="MJR257" s="132"/>
      <c r="MJS257" s="132"/>
      <c r="MJT257" s="132"/>
      <c r="MJU257" s="132"/>
      <c r="MJV257" s="132"/>
      <c r="MJW257" s="132"/>
      <c r="MJX257" s="132"/>
      <c r="MJY257" s="132"/>
      <c r="MJZ257" s="132"/>
      <c r="MKA257" s="132"/>
      <c r="MKB257" s="132"/>
      <c r="MKC257" s="132"/>
      <c r="MKD257" s="132"/>
      <c r="MKE257" s="132"/>
      <c r="MKF257" s="132"/>
      <c r="MKG257" s="132"/>
      <c r="MKH257" s="132"/>
      <c r="MKI257" s="132"/>
      <c r="MKJ257" s="132"/>
      <c r="MKK257" s="132"/>
      <c r="MKL257" s="132"/>
      <c r="MKM257" s="132"/>
      <c r="MKN257" s="132"/>
      <c r="MKO257" s="132"/>
      <c r="MKP257" s="132"/>
      <c r="MKQ257" s="132"/>
      <c r="MKR257" s="132"/>
      <c r="MKS257" s="132"/>
      <c r="MKT257" s="132"/>
      <c r="MKU257" s="132"/>
      <c r="MKV257" s="132"/>
      <c r="MKW257" s="132"/>
      <c r="MKX257" s="132"/>
      <c r="MKY257" s="132"/>
      <c r="MKZ257" s="132"/>
      <c r="MLA257" s="132"/>
      <c r="MLB257" s="132"/>
      <c r="MLC257" s="132"/>
      <c r="MLD257" s="132"/>
      <c r="MLE257" s="132"/>
      <c r="MLF257" s="132"/>
      <c r="MLG257" s="132"/>
      <c r="MLH257" s="132"/>
      <c r="MLI257" s="132"/>
      <c r="MLJ257" s="132"/>
      <c r="MLK257" s="132"/>
      <c r="MLL257" s="132"/>
      <c r="MLM257" s="132"/>
      <c r="MLN257" s="132"/>
      <c r="MLO257" s="132"/>
      <c r="MLP257" s="132"/>
      <c r="MLQ257" s="132"/>
      <c r="MLR257" s="132"/>
      <c r="MLS257" s="132"/>
      <c r="MLT257" s="132"/>
      <c r="MLU257" s="132"/>
      <c r="MLV257" s="132"/>
      <c r="MLW257" s="132"/>
      <c r="MLX257" s="132"/>
      <c r="MLY257" s="132"/>
      <c r="MLZ257" s="132"/>
      <c r="MMA257" s="132"/>
      <c r="MMB257" s="132"/>
      <c r="MMC257" s="132"/>
      <c r="MMD257" s="132"/>
      <c r="MME257" s="132"/>
      <c r="MMF257" s="132"/>
      <c r="MMG257" s="132"/>
      <c r="MMH257" s="132"/>
      <c r="MMI257" s="132"/>
      <c r="MMJ257" s="132"/>
      <c r="MMK257" s="132"/>
      <c r="MML257" s="132"/>
      <c r="MMM257" s="132"/>
      <c r="MMN257" s="132"/>
      <c r="MMO257" s="132"/>
      <c r="MMP257" s="132"/>
      <c r="MMQ257" s="132"/>
      <c r="MMR257" s="132"/>
      <c r="MMS257" s="132"/>
      <c r="MMT257" s="132"/>
      <c r="MMU257" s="132"/>
      <c r="MMV257" s="132"/>
      <c r="MMW257" s="132"/>
      <c r="MMX257" s="132"/>
      <c r="MMY257" s="132"/>
      <c r="MMZ257" s="132"/>
      <c r="MNA257" s="132"/>
      <c r="MNB257" s="132"/>
      <c r="MNC257" s="132"/>
      <c r="MND257" s="132"/>
      <c r="MNE257" s="132"/>
      <c r="MNF257" s="132"/>
      <c r="MNG257" s="132"/>
      <c r="MNH257" s="132"/>
      <c r="MNI257" s="132"/>
      <c r="MNJ257" s="132"/>
      <c r="MNK257" s="132"/>
      <c r="MNL257" s="132"/>
      <c r="MNM257" s="132"/>
      <c r="MNN257" s="132"/>
      <c r="MNO257" s="132"/>
      <c r="MNP257" s="132"/>
      <c r="MNQ257" s="132"/>
      <c r="MNR257" s="132"/>
      <c r="MNS257" s="132"/>
      <c r="MNT257" s="132"/>
      <c r="MNU257" s="132"/>
      <c r="MNV257" s="132"/>
      <c r="MNW257" s="132"/>
      <c r="MNX257" s="132"/>
      <c r="MNY257" s="132"/>
      <c r="MNZ257" s="132"/>
      <c r="MOA257" s="132"/>
      <c r="MOB257" s="132"/>
      <c r="MOC257" s="132"/>
      <c r="MOD257" s="132"/>
      <c r="MOE257" s="132"/>
      <c r="MOF257" s="132"/>
      <c r="MOG257" s="132"/>
      <c r="MOH257" s="132"/>
      <c r="MOI257" s="132"/>
      <c r="MOJ257" s="132"/>
      <c r="MOK257" s="132"/>
      <c r="MOL257" s="132"/>
      <c r="MOM257" s="132"/>
      <c r="MON257" s="132"/>
      <c r="MOO257" s="132"/>
      <c r="MOP257" s="132"/>
      <c r="MOQ257" s="132"/>
      <c r="MOR257" s="132"/>
      <c r="MOS257" s="132"/>
      <c r="MOT257" s="132"/>
      <c r="MOU257" s="132"/>
      <c r="MOV257" s="132"/>
      <c r="MOW257" s="132"/>
      <c r="MOX257" s="132"/>
      <c r="MOY257" s="132"/>
      <c r="MOZ257" s="132"/>
      <c r="MPA257" s="132"/>
      <c r="MPB257" s="132"/>
      <c r="MPC257" s="132"/>
      <c r="MPD257" s="132"/>
      <c r="MPE257" s="132"/>
      <c r="MPF257" s="132"/>
      <c r="MPG257" s="132"/>
      <c r="MPH257" s="132"/>
      <c r="MPI257" s="132"/>
      <c r="MPJ257" s="132"/>
      <c r="MPK257" s="132"/>
      <c r="MPL257" s="132"/>
      <c r="MPM257" s="132"/>
      <c r="MPN257" s="132"/>
      <c r="MPO257" s="132"/>
      <c r="MPP257" s="132"/>
      <c r="MPQ257" s="132"/>
      <c r="MPR257" s="132"/>
      <c r="MPS257" s="132"/>
      <c r="MPT257" s="132"/>
      <c r="MPU257" s="132"/>
      <c r="MPV257" s="132"/>
      <c r="MPW257" s="132"/>
      <c r="MPX257" s="132"/>
      <c r="MPY257" s="132"/>
      <c r="MPZ257" s="132"/>
      <c r="MQA257" s="132"/>
      <c r="MQB257" s="132"/>
      <c r="MQC257" s="132"/>
      <c r="MQD257" s="132"/>
      <c r="MQE257" s="132"/>
      <c r="MQF257" s="132"/>
      <c r="MQG257" s="132"/>
      <c r="MQH257" s="132"/>
      <c r="MQI257" s="132"/>
      <c r="MQJ257" s="132"/>
      <c r="MQK257" s="132"/>
      <c r="MQL257" s="132"/>
      <c r="MQM257" s="132"/>
      <c r="MQN257" s="132"/>
      <c r="MQO257" s="132"/>
      <c r="MQP257" s="132"/>
      <c r="MQQ257" s="132"/>
      <c r="MQR257" s="132"/>
      <c r="MQS257" s="132"/>
      <c r="MQT257" s="132"/>
      <c r="MQU257" s="132"/>
      <c r="MQV257" s="132"/>
      <c r="MQW257" s="132"/>
      <c r="MQX257" s="132"/>
      <c r="MQY257" s="132"/>
      <c r="MQZ257" s="132"/>
      <c r="MRA257" s="132"/>
      <c r="MRB257" s="132"/>
      <c r="MRC257" s="132"/>
      <c r="MRD257" s="132"/>
      <c r="MRE257" s="132"/>
      <c r="MRF257" s="132"/>
      <c r="MRG257" s="132"/>
      <c r="MRH257" s="132"/>
      <c r="MRI257" s="132"/>
      <c r="MRJ257" s="132"/>
      <c r="MRK257" s="132"/>
      <c r="MRL257" s="132"/>
      <c r="MRM257" s="132"/>
      <c r="MRN257" s="132"/>
      <c r="MRO257" s="132"/>
      <c r="MRP257" s="132"/>
      <c r="MRQ257" s="132"/>
      <c r="MRR257" s="132"/>
      <c r="MRS257" s="132"/>
      <c r="MRT257" s="132"/>
      <c r="MRU257" s="132"/>
      <c r="MRV257" s="132"/>
      <c r="MRW257" s="132"/>
      <c r="MRX257" s="132"/>
      <c r="MRY257" s="132"/>
      <c r="MRZ257" s="132"/>
      <c r="MSA257" s="132"/>
      <c r="MSB257" s="132"/>
      <c r="MSC257" s="132"/>
      <c r="MSD257" s="132"/>
      <c r="MSE257" s="132"/>
      <c r="MSF257" s="132"/>
      <c r="MSG257" s="132"/>
      <c r="MSH257" s="132"/>
      <c r="MSI257" s="132"/>
      <c r="MSJ257" s="132"/>
      <c r="MSK257" s="132"/>
      <c r="MSL257" s="132"/>
      <c r="MSM257" s="132"/>
      <c r="MSN257" s="132"/>
      <c r="MSO257" s="132"/>
      <c r="MSP257" s="132"/>
      <c r="MSQ257" s="132"/>
      <c r="MSR257" s="132"/>
      <c r="MSS257" s="132"/>
      <c r="MST257" s="132"/>
      <c r="MSU257" s="132"/>
      <c r="MSV257" s="132"/>
      <c r="MSW257" s="132"/>
      <c r="MSX257" s="132"/>
      <c r="MSY257" s="132"/>
      <c r="MSZ257" s="132"/>
      <c r="MTA257" s="132"/>
      <c r="MTB257" s="132"/>
      <c r="MTC257" s="132"/>
      <c r="MTD257" s="132"/>
      <c r="MTE257" s="132"/>
      <c r="MTF257" s="132"/>
      <c r="MTG257" s="132"/>
      <c r="MTH257" s="132"/>
      <c r="MTI257" s="132"/>
      <c r="MTJ257" s="132"/>
      <c r="MTK257" s="132"/>
      <c r="MTL257" s="132"/>
      <c r="MTM257" s="132"/>
      <c r="MTN257" s="132"/>
      <c r="MTO257" s="132"/>
      <c r="MTP257" s="132"/>
      <c r="MTQ257" s="132"/>
      <c r="MTR257" s="132"/>
      <c r="MTS257" s="132"/>
      <c r="MTT257" s="132"/>
      <c r="MTU257" s="132"/>
      <c r="MTV257" s="132"/>
      <c r="MTW257" s="132"/>
      <c r="MTX257" s="132"/>
      <c r="MTY257" s="132"/>
      <c r="MTZ257" s="132"/>
      <c r="MUA257" s="132"/>
      <c r="MUB257" s="132"/>
      <c r="MUC257" s="132"/>
      <c r="MUD257" s="132"/>
      <c r="MUE257" s="132"/>
      <c r="MUF257" s="132"/>
      <c r="MUG257" s="132"/>
      <c r="MUH257" s="132"/>
      <c r="MUI257" s="132"/>
      <c r="MUJ257" s="132"/>
      <c r="MUK257" s="132"/>
      <c r="MUL257" s="132"/>
      <c r="MUM257" s="132"/>
      <c r="MUN257" s="132"/>
      <c r="MUO257" s="132"/>
      <c r="MUP257" s="132"/>
      <c r="MUQ257" s="132"/>
      <c r="MUR257" s="132"/>
      <c r="MUS257" s="132"/>
      <c r="MUT257" s="132"/>
      <c r="MUU257" s="132"/>
      <c r="MUV257" s="132"/>
      <c r="MUW257" s="132"/>
      <c r="MUX257" s="132"/>
      <c r="MUY257" s="132"/>
      <c r="MUZ257" s="132"/>
      <c r="MVA257" s="132"/>
      <c r="MVB257" s="132"/>
      <c r="MVC257" s="132"/>
      <c r="MVD257" s="132"/>
      <c r="MVE257" s="132"/>
      <c r="MVF257" s="132"/>
      <c r="MVG257" s="132"/>
      <c r="MVH257" s="132"/>
      <c r="MVI257" s="132"/>
      <c r="MVJ257" s="132"/>
      <c r="MVK257" s="132"/>
      <c r="MVL257" s="132"/>
      <c r="MVM257" s="132"/>
      <c r="MVN257" s="132"/>
      <c r="MVO257" s="132"/>
      <c r="MVP257" s="132"/>
      <c r="MVQ257" s="132"/>
      <c r="MVR257" s="132"/>
      <c r="MVS257" s="132"/>
      <c r="MVT257" s="132"/>
      <c r="MVU257" s="132"/>
      <c r="MVV257" s="132"/>
      <c r="MVW257" s="132"/>
      <c r="MVX257" s="132"/>
      <c r="MVY257" s="132"/>
      <c r="MVZ257" s="132"/>
      <c r="MWA257" s="132"/>
      <c r="MWB257" s="132"/>
      <c r="MWC257" s="132"/>
      <c r="MWD257" s="132"/>
      <c r="MWE257" s="132"/>
      <c r="MWF257" s="132"/>
      <c r="MWG257" s="132"/>
      <c r="MWH257" s="132"/>
      <c r="MWI257" s="132"/>
      <c r="MWJ257" s="132"/>
      <c r="MWK257" s="132"/>
      <c r="MWL257" s="132"/>
      <c r="MWM257" s="132"/>
      <c r="MWN257" s="132"/>
      <c r="MWO257" s="132"/>
      <c r="MWP257" s="132"/>
      <c r="MWQ257" s="132"/>
      <c r="MWR257" s="132"/>
      <c r="MWS257" s="132"/>
      <c r="MWT257" s="132"/>
      <c r="MWU257" s="132"/>
      <c r="MWV257" s="132"/>
      <c r="MWW257" s="132"/>
      <c r="MWX257" s="132"/>
      <c r="MWY257" s="132"/>
      <c r="MWZ257" s="132"/>
      <c r="MXA257" s="132"/>
      <c r="MXB257" s="132"/>
      <c r="MXC257" s="132"/>
      <c r="MXD257" s="132"/>
      <c r="MXE257" s="132"/>
      <c r="MXF257" s="132"/>
      <c r="MXG257" s="132"/>
      <c r="MXH257" s="132"/>
      <c r="MXI257" s="132"/>
      <c r="MXJ257" s="132"/>
      <c r="MXK257" s="132"/>
      <c r="MXL257" s="132"/>
      <c r="MXM257" s="132"/>
      <c r="MXN257" s="132"/>
      <c r="MXO257" s="132"/>
      <c r="MXP257" s="132"/>
      <c r="MXQ257" s="132"/>
      <c r="MXR257" s="132"/>
      <c r="MXS257" s="132"/>
      <c r="MXT257" s="132"/>
      <c r="MXU257" s="132"/>
      <c r="MXV257" s="132"/>
      <c r="MXW257" s="132"/>
      <c r="MXX257" s="132"/>
      <c r="MXY257" s="132"/>
      <c r="MXZ257" s="132"/>
      <c r="MYA257" s="132"/>
      <c r="MYB257" s="132"/>
      <c r="MYC257" s="132"/>
      <c r="MYD257" s="132"/>
      <c r="MYE257" s="132"/>
      <c r="MYF257" s="132"/>
      <c r="MYG257" s="132"/>
      <c r="MYH257" s="132"/>
      <c r="MYI257" s="132"/>
      <c r="MYJ257" s="132"/>
      <c r="MYK257" s="132"/>
      <c r="MYL257" s="132"/>
      <c r="MYM257" s="132"/>
      <c r="MYN257" s="132"/>
      <c r="MYO257" s="132"/>
      <c r="MYP257" s="132"/>
      <c r="MYQ257" s="132"/>
      <c r="MYR257" s="132"/>
      <c r="MYS257" s="132"/>
      <c r="MYT257" s="132"/>
      <c r="MYU257" s="132"/>
      <c r="MYV257" s="132"/>
      <c r="MYW257" s="132"/>
      <c r="MYX257" s="132"/>
      <c r="MYY257" s="132"/>
      <c r="MYZ257" s="132"/>
      <c r="MZA257" s="132"/>
      <c r="MZB257" s="132"/>
      <c r="MZC257" s="132"/>
      <c r="MZD257" s="132"/>
      <c r="MZE257" s="132"/>
      <c r="MZF257" s="132"/>
      <c r="MZG257" s="132"/>
      <c r="MZH257" s="132"/>
      <c r="MZI257" s="132"/>
      <c r="MZJ257" s="132"/>
      <c r="MZK257" s="132"/>
      <c r="MZL257" s="132"/>
      <c r="MZM257" s="132"/>
      <c r="MZN257" s="132"/>
      <c r="MZO257" s="132"/>
      <c r="MZP257" s="132"/>
      <c r="MZQ257" s="132"/>
      <c r="MZR257" s="132"/>
      <c r="MZS257" s="132"/>
      <c r="MZT257" s="132"/>
      <c r="MZU257" s="132"/>
      <c r="MZV257" s="132"/>
      <c r="MZW257" s="132"/>
      <c r="MZX257" s="132"/>
      <c r="MZY257" s="132"/>
      <c r="MZZ257" s="132"/>
      <c r="NAA257" s="132"/>
      <c r="NAB257" s="132"/>
      <c r="NAC257" s="132"/>
      <c r="NAD257" s="132"/>
      <c r="NAE257" s="132"/>
      <c r="NAF257" s="132"/>
      <c r="NAG257" s="132"/>
      <c r="NAH257" s="132"/>
      <c r="NAI257" s="132"/>
      <c r="NAJ257" s="132"/>
      <c r="NAK257" s="132"/>
      <c r="NAL257" s="132"/>
      <c r="NAM257" s="132"/>
      <c r="NAN257" s="132"/>
      <c r="NAO257" s="132"/>
      <c r="NAP257" s="132"/>
      <c r="NAQ257" s="132"/>
      <c r="NAR257" s="132"/>
      <c r="NAS257" s="132"/>
      <c r="NAT257" s="132"/>
      <c r="NAU257" s="132"/>
      <c r="NAV257" s="132"/>
      <c r="NAW257" s="132"/>
      <c r="NAX257" s="132"/>
      <c r="NAY257" s="132"/>
      <c r="NAZ257" s="132"/>
      <c r="NBA257" s="132"/>
      <c r="NBB257" s="132"/>
      <c r="NBC257" s="132"/>
      <c r="NBD257" s="132"/>
      <c r="NBE257" s="132"/>
      <c r="NBF257" s="132"/>
      <c r="NBG257" s="132"/>
      <c r="NBH257" s="132"/>
      <c r="NBI257" s="132"/>
      <c r="NBJ257" s="132"/>
      <c r="NBK257" s="132"/>
      <c r="NBL257" s="132"/>
      <c r="NBM257" s="132"/>
      <c r="NBN257" s="132"/>
      <c r="NBO257" s="132"/>
      <c r="NBP257" s="132"/>
      <c r="NBQ257" s="132"/>
      <c r="NBR257" s="132"/>
      <c r="NBS257" s="132"/>
      <c r="NBT257" s="132"/>
      <c r="NBU257" s="132"/>
      <c r="NBV257" s="132"/>
      <c r="NBW257" s="132"/>
      <c r="NBX257" s="132"/>
      <c r="NBY257" s="132"/>
      <c r="NBZ257" s="132"/>
      <c r="NCA257" s="132"/>
      <c r="NCB257" s="132"/>
      <c r="NCC257" s="132"/>
      <c r="NCD257" s="132"/>
      <c r="NCE257" s="132"/>
      <c r="NCF257" s="132"/>
      <c r="NCG257" s="132"/>
      <c r="NCH257" s="132"/>
      <c r="NCI257" s="132"/>
      <c r="NCJ257" s="132"/>
      <c r="NCK257" s="132"/>
      <c r="NCL257" s="132"/>
      <c r="NCM257" s="132"/>
      <c r="NCN257" s="132"/>
      <c r="NCO257" s="132"/>
      <c r="NCP257" s="132"/>
      <c r="NCQ257" s="132"/>
      <c r="NCR257" s="132"/>
      <c r="NCS257" s="132"/>
      <c r="NCT257" s="132"/>
      <c r="NCU257" s="132"/>
      <c r="NCV257" s="132"/>
      <c r="NCW257" s="132"/>
      <c r="NCX257" s="132"/>
      <c r="NCY257" s="132"/>
      <c r="NCZ257" s="132"/>
      <c r="NDA257" s="132"/>
      <c r="NDB257" s="132"/>
      <c r="NDC257" s="132"/>
      <c r="NDD257" s="132"/>
      <c r="NDE257" s="132"/>
      <c r="NDF257" s="132"/>
      <c r="NDG257" s="132"/>
      <c r="NDH257" s="132"/>
      <c r="NDI257" s="132"/>
      <c r="NDJ257" s="132"/>
      <c r="NDK257" s="132"/>
      <c r="NDL257" s="132"/>
      <c r="NDM257" s="132"/>
      <c r="NDN257" s="132"/>
      <c r="NDO257" s="132"/>
      <c r="NDP257" s="132"/>
      <c r="NDQ257" s="132"/>
      <c r="NDR257" s="132"/>
      <c r="NDS257" s="132"/>
      <c r="NDT257" s="132"/>
      <c r="NDU257" s="132"/>
      <c r="NDV257" s="132"/>
      <c r="NDW257" s="132"/>
      <c r="NDX257" s="132"/>
      <c r="NDY257" s="132"/>
      <c r="NDZ257" s="132"/>
      <c r="NEA257" s="132"/>
      <c r="NEB257" s="132"/>
      <c r="NEC257" s="132"/>
      <c r="NED257" s="132"/>
      <c r="NEE257" s="132"/>
      <c r="NEF257" s="132"/>
      <c r="NEG257" s="132"/>
      <c r="NEH257" s="132"/>
      <c r="NEI257" s="132"/>
      <c r="NEJ257" s="132"/>
      <c r="NEK257" s="132"/>
      <c r="NEL257" s="132"/>
      <c r="NEM257" s="132"/>
      <c r="NEN257" s="132"/>
      <c r="NEO257" s="132"/>
      <c r="NEP257" s="132"/>
      <c r="NEQ257" s="132"/>
      <c r="NER257" s="132"/>
      <c r="NES257" s="132"/>
      <c r="NET257" s="132"/>
      <c r="NEU257" s="132"/>
      <c r="NEV257" s="132"/>
      <c r="NEW257" s="132"/>
      <c r="NEX257" s="132"/>
      <c r="NEY257" s="132"/>
      <c r="NEZ257" s="132"/>
      <c r="NFA257" s="132"/>
      <c r="NFB257" s="132"/>
      <c r="NFC257" s="132"/>
      <c r="NFD257" s="132"/>
      <c r="NFE257" s="132"/>
      <c r="NFF257" s="132"/>
      <c r="NFG257" s="132"/>
      <c r="NFH257" s="132"/>
      <c r="NFI257" s="132"/>
      <c r="NFJ257" s="132"/>
      <c r="NFK257" s="132"/>
      <c r="NFL257" s="132"/>
      <c r="NFM257" s="132"/>
      <c r="NFN257" s="132"/>
      <c r="NFO257" s="132"/>
      <c r="NFP257" s="132"/>
      <c r="NFQ257" s="132"/>
      <c r="NFR257" s="132"/>
      <c r="NFS257" s="132"/>
      <c r="NFT257" s="132"/>
      <c r="NFU257" s="132"/>
      <c r="NFV257" s="132"/>
      <c r="NFW257" s="132"/>
      <c r="NFX257" s="132"/>
      <c r="NFY257" s="132"/>
      <c r="NFZ257" s="132"/>
      <c r="NGA257" s="132"/>
      <c r="NGB257" s="132"/>
      <c r="NGC257" s="132"/>
      <c r="NGD257" s="132"/>
      <c r="NGE257" s="132"/>
      <c r="NGF257" s="132"/>
      <c r="NGG257" s="132"/>
      <c r="NGH257" s="132"/>
      <c r="NGI257" s="132"/>
      <c r="NGJ257" s="132"/>
      <c r="NGK257" s="132"/>
      <c r="NGL257" s="132"/>
      <c r="NGM257" s="132"/>
      <c r="NGN257" s="132"/>
      <c r="NGO257" s="132"/>
      <c r="NGP257" s="132"/>
      <c r="NGQ257" s="132"/>
      <c r="NGR257" s="132"/>
      <c r="NGS257" s="132"/>
      <c r="NGT257" s="132"/>
      <c r="NGU257" s="132"/>
      <c r="NGV257" s="132"/>
      <c r="NGW257" s="132"/>
      <c r="NGX257" s="132"/>
      <c r="NGY257" s="132"/>
      <c r="NGZ257" s="132"/>
      <c r="NHA257" s="132"/>
      <c r="NHB257" s="132"/>
      <c r="NHC257" s="132"/>
      <c r="NHD257" s="132"/>
      <c r="NHE257" s="132"/>
      <c r="NHF257" s="132"/>
      <c r="NHG257" s="132"/>
      <c r="NHH257" s="132"/>
      <c r="NHI257" s="132"/>
      <c r="NHJ257" s="132"/>
      <c r="NHK257" s="132"/>
      <c r="NHL257" s="132"/>
      <c r="NHM257" s="132"/>
      <c r="NHN257" s="132"/>
      <c r="NHO257" s="132"/>
      <c r="NHP257" s="132"/>
      <c r="NHQ257" s="132"/>
      <c r="NHR257" s="132"/>
      <c r="NHS257" s="132"/>
      <c r="NHT257" s="132"/>
      <c r="NHU257" s="132"/>
      <c r="NHV257" s="132"/>
      <c r="NHW257" s="132"/>
      <c r="NHX257" s="132"/>
      <c r="NHY257" s="132"/>
      <c r="NHZ257" s="132"/>
      <c r="NIA257" s="132"/>
      <c r="NIB257" s="132"/>
      <c r="NIC257" s="132"/>
      <c r="NID257" s="132"/>
      <c r="NIE257" s="132"/>
      <c r="NIF257" s="132"/>
      <c r="NIG257" s="132"/>
      <c r="NIH257" s="132"/>
      <c r="NII257" s="132"/>
      <c r="NIJ257" s="132"/>
      <c r="NIK257" s="132"/>
      <c r="NIL257" s="132"/>
      <c r="NIM257" s="132"/>
      <c r="NIN257" s="132"/>
      <c r="NIO257" s="132"/>
      <c r="NIP257" s="132"/>
      <c r="NIQ257" s="132"/>
      <c r="NIR257" s="132"/>
      <c r="NIS257" s="132"/>
      <c r="NIT257" s="132"/>
      <c r="NIU257" s="132"/>
      <c r="NIV257" s="132"/>
      <c r="NIW257" s="132"/>
      <c r="NIX257" s="132"/>
      <c r="NIY257" s="132"/>
      <c r="NIZ257" s="132"/>
      <c r="NJA257" s="132"/>
      <c r="NJB257" s="132"/>
      <c r="NJC257" s="132"/>
      <c r="NJD257" s="132"/>
      <c r="NJE257" s="132"/>
      <c r="NJF257" s="132"/>
      <c r="NJG257" s="132"/>
      <c r="NJH257" s="132"/>
      <c r="NJI257" s="132"/>
      <c r="NJJ257" s="132"/>
      <c r="NJK257" s="132"/>
      <c r="NJL257" s="132"/>
      <c r="NJM257" s="132"/>
      <c r="NJN257" s="132"/>
      <c r="NJO257" s="132"/>
      <c r="NJP257" s="132"/>
      <c r="NJQ257" s="132"/>
      <c r="NJR257" s="132"/>
      <c r="NJS257" s="132"/>
      <c r="NJT257" s="132"/>
      <c r="NJU257" s="132"/>
      <c r="NJV257" s="132"/>
      <c r="NJW257" s="132"/>
      <c r="NJX257" s="132"/>
      <c r="NJY257" s="132"/>
      <c r="NJZ257" s="132"/>
      <c r="NKA257" s="132"/>
      <c r="NKB257" s="132"/>
      <c r="NKC257" s="132"/>
      <c r="NKD257" s="132"/>
      <c r="NKE257" s="132"/>
      <c r="NKF257" s="132"/>
      <c r="NKG257" s="132"/>
      <c r="NKH257" s="132"/>
      <c r="NKI257" s="132"/>
      <c r="NKJ257" s="132"/>
      <c r="NKK257" s="132"/>
      <c r="NKL257" s="132"/>
      <c r="NKM257" s="132"/>
      <c r="NKN257" s="132"/>
      <c r="NKO257" s="132"/>
      <c r="NKP257" s="132"/>
      <c r="NKQ257" s="132"/>
      <c r="NKR257" s="132"/>
      <c r="NKS257" s="132"/>
      <c r="NKT257" s="132"/>
      <c r="NKU257" s="132"/>
      <c r="NKV257" s="132"/>
      <c r="NKW257" s="132"/>
      <c r="NKX257" s="132"/>
      <c r="NKY257" s="132"/>
      <c r="NKZ257" s="132"/>
      <c r="NLA257" s="132"/>
      <c r="NLB257" s="132"/>
      <c r="NLC257" s="132"/>
      <c r="NLD257" s="132"/>
      <c r="NLE257" s="132"/>
      <c r="NLF257" s="132"/>
      <c r="NLG257" s="132"/>
      <c r="NLH257" s="132"/>
      <c r="NLI257" s="132"/>
      <c r="NLJ257" s="132"/>
      <c r="NLK257" s="132"/>
      <c r="NLL257" s="132"/>
      <c r="NLM257" s="132"/>
      <c r="NLN257" s="132"/>
      <c r="NLO257" s="132"/>
      <c r="NLP257" s="132"/>
      <c r="NLQ257" s="132"/>
      <c r="NLR257" s="132"/>
      <c r="NLS257" s="132"/>
      <c r="NLT257" s="132"/>
      <c r="NLU257" s="132"/>
      <c r="NLV257" s="132"/>
      <c r="NLW257" s="132"/>
      <c r="NLX257" s="132"/>
      <c r="NLY257" s="132"/>
      <c r="NLZ257" s="132"/>
      <c r="NMA257" s="132"/>
      <c r="NMB257" s="132"/>
      <c r="NMC257" s="132"/>
      <c r="NMD257" s="132"/>
      <c r="NME257" s="132"/>
      <c r="NMF257" s="132"/>
      <c r="NMG257" s="132"/>
      <c r="NMH257" s="132"/>
      <c r="NMI257" s="132"/>
      <c r="NMJ257" s="132"/>
      <c r="NMK257" s="132"/>
      <c r="NML257" s="132"/>
      <c r="NMM257" s="132"/>
      <c r="NMN257" s="132"/>
      <c r="NMO257" s="132"/>
      <c r="NMP257" s="132"/>
      <c r="NMQ257" s="132"/>
      <c r="NMR257" s="132"/>
      <c r="NMS257" s="132"/>
      <c r="NMT257" s="132"/>
      <c r="NMU257" s="132"/>
      <c r="NMV257" s="132"/>
      <c r="NMW257" s="132"/>
      <c r="NMX257" s="132"/>
      <c r="NMY257" s="132"/>
      <c r="NMZ257" s="132"/>
      <c r="NNA257" s="132"/>
      <c r="NNB257" s="132"/>
      <c r="NNC257" s="132"/>
      <c r="NND257" s="132"/>
      <c r="NNE257" s="132"/>
      <c r="NNF257" s="132"/>
      <c r="NNG257" s="132"/>
      <c r="NNH257" s="132"/>
      <c r="NNI257" s="132"/>
      <c r="NNJ257" s="132"/>
      <c r="NNK257" s="132"/>
      <c r="NNL257" s="132"/>
      <c r="NNM257" s="132"/>
      <c r="NNN257" s="132"/>
      <c r="NNO257" s="132"/>
      <c r="NNP257" s="132"/>
      <c r="NNQ257" s="132"/>
      <c r="NNR257" s="132"/>
      <c r="NNS257" s="132"/>
      <c r="NNT257" s="132"/>
      <c r="NNU257" s="132"/>
      <c r="NNV257" s="132"/>
      <c r="NNW257" s="132"/>
      <c r="NNX257" s="132"/>
      <c r="NNY257" s="132"/>
      <c r="NNZ257" s="132"/>
      <c r="NOA257" s="132"/>
      <c r="NOB257" s="132"/>
      <c r="NOC257" s="132"/>
      <c r="NOD257" s="132"/>
      <c r="NOE257" s="132"/>
      <c r="NOF257" s="132"/>
      <c r="NOG257" s="132"/>
      <c r="NOH257" s="132"/>
      <c r="NOI257" s="132"/>
      <c r="NOJ257" s="132"/>
      <c r="NOK257" s="132"/>
      <c r="NOL257" s="132"/>
      <c r="NOM257" s="132"/>
      <c r="NON257" s="132"/>
      <c r="NOO257" s="132"/>
      <c r="NOP257" s="132"/>
      <c r="NOQ257" s="132"/>
      <c r="NOR257" s="132"/>
      <c r="NOS257" s="132"/>
      <c r="NOT257" s="132"/>
      <c r="NOU257" s="132"/>
      <c r="NOV257" s="132"/>
      <c r="NOW257" s="132"/>
      <c r="NOX257" s="132"/>
      <c r="NOY257" s="132"/>
      <c r="NOZ257" s="132"/>
      <c r="NPA257" s="132"/>
      <c r="NPB257" s="132"/>
      <c r="NPC257" s="132"/>
      <c r="NPD257" s="132"/>
      <c r="NPE257" s="132"/>
      <c r="NPF257" s="132"/>
      <c r="NPG257" s="132"/>
      <c r="NPH257" s="132"/>
      <c r="NPI257" s="132"/>
      <c r="NPJ257" s="132"/>
      <c r="NPK257" s="132"/>
      <c r="NPL257" s="132"/>
      <c r="NPM257" s="132"/>
      <c r="NPN257" s="132"/>
      <c r="NPO257" s="132"/>
      <c r="NPP257" s="132"/>
      <c r="NPQ257" s="132"/>
      <c r="NPR257" s="132"/>
      <c r="NPS257" s="132"/>
      <c r="NPT257" s="132"/>
      <c r="NPU257" s="132"/>
      <c r="NPV257" s="132"/>
      <c r="NPW257" s="132"/>
      <c r="NPX257" s="132"/>
      <c r="NPY257" s="132"/>
      <c r="NPZ257" s="132"/>
      <c r="NQA257" s="132"/>
      <c r="NQB257" s="132"/>
      <c r="NQC257" s="132"/>
      <c r="NQD257" s="132"/>
      <c r="NQE257" s="132"/>
      <c r="NQF257" s="132"/>
      <c r="NQG257" s="132"/>
      <c r="NQH257" s="132"/>
      <c r="NQI257" s="132"/>
      <c r="NQJ257" s="132"/>
      <c r="NQK257" s="132"/>
      <c r="NQL257" s="132"/>
      <c r="NQM257" s="132"/>
      <c r="NQN257" s="132"/>
      <c r="NQO257" s="132"/>
      <c r="NQP257" s="132"/>
      <c r="NQQ257" s="132"/>
      <c r="NQR257" s="132"/>
      <c r="NQS257" s="132"/>
      <c r="NQT257" s="132"/>
      <c r="NQU257" s="132"/>
      <c r="NQV257" s="132"/>
      <c r="NQW257" s="132"/>
      <c r="NQX257" s="132"/>
      <c r="NQY257" s="132"/>
      <c r="NQZ257" s="132"/>
      <c r="NRA257" s="132"/>
      <c r="NRB257" s="132"/>
      <c r="NRC257" s="132"/>
      <c r="NRD257" s="132"/>
      <c r="NRE257" s="132"/>
      <c r="NRF257" s="132"/>
      <c r="NRG257" s="132"/>
      <c r="NRH257" s="132"/>
      <c r="NRI257" s="132"/>
      <c r="NRJ257" s="132"/>
      <c r="NRK257" s="132"/>
      <c r="NRL257" s="132"/>
      <c r="NRM257" s="132"/>
      <c r="NRN257" s="132"/>
      <c r="NRO257" s="132"/>
      <c r="NRP257" s="132"/>
      <c r="NRQ257" s="132"/>
      <c r="NRR257" s="132"/>
      <c r="NRS257" s="132"/>
      <c r="NRT257" s="132"/>
      <c r="NRU257" s="132"/>
      <c r="NRV257" s="132"/>
      <c r="NRW257" s="132"/>
      <c r="NRX257" s="132"/>
      <c r="NRY257" s="132"/>
      <c r="NRZ257" s="132"/>
      <c r="NSA257" s="132"/>
      <c r="NSB257" s="132"/>
      <c r="NSC257" s="132"/>
      <c r="NSD257" s="132"/>
      <c r="NSE257" s="132"/>
      <c r="NSF257" s="132"/>
      <c r="NSG257" s="132"/>
      <c r="NSH257" s="132"/>
      <c r="NSI257" s="132"/>
      <c r="NSJ257" s="132"/>
      <c r="NSK257" s="132"/>
      <c r="NSL257" s="132"/>
      <c r="NSM257" s="132"/>
      <c r="NSN257" s="132"/>
      <c r="NSO257" s="132"/>
      <c r="NSP257" s="132"/>
      <c r="NSQ257" s="132"/>
      <c r="NSR257" s="132"/>
      <c r="NSS257" s="132"/>
      <c r="NST257" s="132"/>
      <c r="NSU257" s="132"/>
      <c r="NSV257" s="132"/>
      <c r="NSW257" s="132"/>
      <c r="NSX257" s="132"/>
      <c r="NSY257" s="132"/>
      <c r="NSZ257" s="132"/>
      <c r="NTA257" s="132"/>
      <c r="NTB257" s="132"/>
      <c r="NTC257" s="132"/>
      <c r="NTD257" s="132"/>
      <c r="NTE257" s="132"/>
      <c r="NTF257" s="132"/>
      <c r="NTG257" s="132"/>
      <c r="NTH257" s="132"/>
      <c r="NTI257" s="132"/>
      <c r="NTJ257" s="132"/>
      <c r="NTK257" s="132"/>
      <c r="NTL257" s="132"/>
      <c r="NTM257" s="132"/>
      <c r="NTN257" s="132"/>
      <c r="NTO257" s="132"/>
      <c r="NTP257" s="132"/>
      <c r="NTQ257" s="132"/>
      <c r="NTR257" s="132"/>
      <c r="NTS257" s="132"/>
      <c r="NTT257" s="132"/>
      <c r="NTU257" s="132"/>
      <c r="NTV257" s="132"/>
      <c r="NTW257" s="132"/>
      <c r="NTX257" s="132"/>
      <c r="NTY257" s="132"/>
      <c r="NTZ257" s="132"/>
      <c r="NUA257" s="132"/>
      <c r="NUB257" s="132"/>
      <c r="NUC257" s="132"/>
      <c r="NUD257" s="132"/>
      <c r="NUE257" s="132"/>
      <c r="NUF257" s="132"/>
      <c r="NUG257" s="132"/>
      <c r="NUH257" s="132"/>
      <c r="NUI257" s="132"/>
      <c r="NUJ257" s="132"/>
      <c r="NUK257" s="132"/>
      <c r="NUL257" s="132"/>
      <c r="NUM257" s="132"/>
      <c r="NUN257" s="132"/>
      <c r="NUO257" s="132"/>
      <c r="NUP257" s="132"/>
      <c r="NUQ257" s="132"/>
      <c r="NUR257" s="132"/>
      <c r="NUS257" s="132"/>
      <c r="NUT257" s="132"/>
      <c r="NUU257" s="132"/>
      <c r="NUV257" s="132"/>
      <c r="NUW257" s="132"/>
      <c r="NUX257" s="132"/>
      <c r="NUY257" s="132"/>
      <c r="NUZ257" s="132"/>
      <c r="NVA257" s="132"/>
      <c r="NVB257" s="132"/>
      <c r="NVC257" s="132"/>
      <c r="NVD257" s="132"/>
      <c r="NVE257" s="132"/>
      <c r="NVF257" s="132"/>
      <c r="NVG257" s="132"/>
      <c r="NVH257" s="132"/>
      <c r="NVI257" s="132"/>
      <c r="NVJ257" s="132"/>
      <c r="NVK257" s="132"/>
      <c r="NVL257" s="132"/>
      <c r="NVM257" s="132"/>
      <c r="NVN257" s="132"/>
      <c r="NVO257" s="132"/>
      <c r="NVP257" s="132"/>
      <c r="NVQ257" s="132"/>
      <c r="NVR257" s="132"/>
      <c r="NVS257" s="132"/>
      <c r="NVT257" s="132"/>
      <c r="NVU257" s="132"/>
      <c r="NVV257" s="132"/>
      <c r="NVW257" s="132"/>
      <c r="NVX257" s="132"/>
      <c r="NVY257" s="132"/>
      <c r="NVZ257" s="132"/>
      <c r="NWA257" s="132"/>
      <c r="NWB257" s="132"/>
      <c r="NWC257" s="132"/>
      <c r="NWD257" s="132"/>
      <c r="NWE257" s="132"/>
      <c r="NWF257" s="132"/>
      <c r="NWG257" s="132"/>
      <c r="NWH257" s="132"/>
      <c r="NWI257" s="132"/>
      <c r="NWJ257" s="132"/>
      <c r="NWK257" s="132"/>
      <c r="NWL257" s="132"/>
      <c r="NWM257" s="132"/>
      <c r="NWN257" s="132"/>
      <c r="NWO257" s="132"/>
      <c r="NWP257" s="132"/>
      <c r="NWQ257" s="132"/>
      <c r="NWR257" s="132"/>
      <c r="NWS257" s="132"/>
      <c r="NWT257" s="132"/>
      <c r="NWU257" s="132"/>
      <c r="NWV257" s="132"/>
      <c r="NWW257" s="132"/>
      <c r="NWX257" s="132"/>
      <c r="NWY257" s="132"/>
      <c r="NWZ257" s="132"/>
      <c r="NXA257" s="132"/>
      <c r="NXB257" s="132"/>
      <c r="NXC257" s="132"/>
      <c r="NXD257" s="132"/>
      <c r="NXE257" s="132"/>
      <c r="NXF257" s="132"/>
      <c r="NXG257" s="132"/>
      <c r="NXH257" s="132"/>
      <c r="NXI257" s="132"/>
      <c r="NXJ257" s="132"/>
      <c r="NXK257" s="132"/>
      <c r="NXL257" s="132"/>
      <c r="NXM257" s="132"/>
      <c r="NXN257" s="132"/>
      <c r="NXO257" s="132"/>
      <c r="NXP257" s="132"/>
      <c r="NXQ257" s="132"/>
      <c r="NXR257" s="132"/>
      <c r="NXS257" s="132"/>
      <c r="NXT257" s="132"/>
      <c r="NXU257" s="132"/>
      <c r="NXV257" s="132"/>
      <c r="NXW257" s="132"/>
      <c r="NXX257" s="132"/>
      <c r="NXY257" s="132"/>
      <c r="NXZ257" s="132"/>
      <c r="NYA257" s="132"/>
      <c r="NYB257" s="132"/>
      <c r="NYC257" s="132"/>
      <c r="NYD257" s="132"/>
      <c r="NYE257" s="132"/>
      <c r="NYF257" s="132"/>
      <c r="NYG257" s="132"/>
      <c r="NYH257" s="132"/>
      <c r="NYI257" s="132"/>
      <c r="NYJ257" s="132"/>
      <c r="NYK257" s="132"/>
      <c r="NYL257" s="132"/>
      <c r="NYM257" s="132"/>
      <c r="NYN257" s="132"/>
      <c r="NYO257" s="132"/>
      <c r="NYP257" s="132"/>
      <c r="NYQ257" s="132"/>
      <c r="NYR257" s="132"/>
      <c r="NYS257" s="132"/>
      <c r="NYT257" s="132"/>
      <c r="NYU257" s="132"/>
      <c r="NYV257" s="132"/>
      <c r="NYW257" s="132"/>
      <c r="NYX257" s="132"/>
      <c r="NYY257" s="132"/>
      <c r="NYZ257" s="132"/>
      <c r="NZA257" s="132"/>
      <c r="NZB257" s="132"/>
      <c r="NZC257" s="132"/>
      <c r="NZD257" s="132"/>
      <c r="NZE257" s="132"/>
      <c r="NZF257" s="132"/>
      <c r="NZG257" s="132"/>
      <c r="NZH257" s="132"/>
      <c r="NZI257" s="132"/>
      <c r="NZJ257" s="132"/>
      <c r="NZK257" s="132"/>
      <c r="NZL257" s="132"/>
      <c r="NZM257" s="132"/>
      <c r="NZN257" s="132"/>
      <c r="NZO257" s="132"/>
      <c r="NZP257" s="132"/>
      <c r="NZQ257" s="132"/>
      <c r="NZR257" s="132"/>
      <c r="NZS257" s="132"/>
      <c r="NZT257" s="132"/>
      <c r="NZU257" s="132"/>
      <c r="NZV257" s="132"/>
      <c r="NZW257" s="132"/>
      <c r="NZX257" s="132"/>
      <c r="NZY257" s="132"/>
      <c r="NZZ257" s="132"/>
      <c r="OAA257" s="132"/>
      <c r="OAB257" s="132"/>
      <c r="OAC257" s="132"/>
      <c r="OAD257" s="132"/>
      <c r="OAE257" s="132"/>
      <c r="OAF257" s="132"/>
      <c r="OAG257" s="132"/>
      <c r="OAH257" s="132"/>
      <c r="OAI257" s="132"/>
      <c r="OAJ257" s="132"/>
      <c r="OAK257" s="132"/>
      <c r="OAL257" s="132"/>
      <c r="OAM257" s="132"/>
      <c r="OAN257" s="132"/>
      <c r="OAO257" s="132"/>
      <c r="OAP257" s="132"/>
      <c r="OAQ257" s="132"/>
      <c r="OAR257" s="132"/>
      <c r="OAS257" s="132"/>
      <c r="OAT257" s="132"/>
      <c r="OAU257" s="132"/>
      <c r="OAV257" s="132"/>
      <c r="OAW257" s="132"/>
      <c r="OAX257" s="132"/>
      <c r="OAY257" s="132"/>
      <c r="OAZ257" s="132"/>
      <c r="OBA257" s="132"/>
      <c r="OBB257" s="132"/>
      <c r="OBC257" s="132"/>
      <c r="OBD257" s="132"/>
      <c r="OBE257" s="132"/>
      <c r="OBF257" s="132"/>
      <c r="OBG257" s="132"/>
      <c r="OBH257" s="132"/>
      <c r="OBI257" s="132"/>
      <c r="OBJ257" s="132"/>
      <c r="OBK257" s="132"/>
      <c r="OBL257" s="132"/>
      <c r="OBM257" s="132"/>
      <c r="OBN257" s="132"/>
      <c r="OBO257" s="132"/>
      <c r="OBP257" s="132"/>
      <c r="OBQ257" s="132"/>
      <c r="OBR257" s="132"/>
      <c r="OBS257" s="132"/>
      <c r="OBT257" s="132"/>
      <c r="OBU257" s="132"/>
      <c r="OBV257" s="132"/>
      <c r="OBW257" s="132"/>
      <c r="OBX257" s="132"/>
      <c r="OBY257" s="132"/>
      <c r="OBZ257" s="132"/>
      <c r="OCA257" s="132"/>
      <c r="OCB257" s="132"/>
      <c r="OCC257" s="132"/>
      <c r="OCD257" s="132"/>
      <c r="OCE257" s="132"/>
      <c r="OCF257" s="132"/>
      <c r="OCG257" s="132"/>
      <c r="OCH257" s="132"/>
      <c r="OCI257" s="132"/>
      <c r="OCJ257" s="132"/>
      <c r="OCK257" s="132"/>
      <c r="OCL257" s="132"/>
      <c r="OCM257" s="132"/>
      <c r="OCN257" s="132"/>
      <c r="OCO257" s="132"/>
      <c r="OCP257" s="132"/>
      <c r="OCQ257" s="132"/>
      <c r="OCR257" s="132"/>
      <c r="OCS257" s="132"/>
      <c r="OCT257" s="132"/>
      <c r="OCU257" s="132"/>
      <c r="OCV257" s="132"/>
      <c r="OCW257" s="132"/>
      <c r="OCX257" s="132"/>
      <c r="OCY257" s="132"/>
      <c r="OCZ257" s="132"/>
      <c r="ODA257" s="132"/>
      <c r="ODB257" s="132"/>
      <c r="ODC257" s="132"/>
      <c r="ODD257" s="132"/>
      <c r="ODE257" s="132"/>
      <c r="ODF257" s="132"/>
      <c r="ODG257" s="132"/>
      <c r="ODH257" s="132"/>
      <c r="ODI257" s="132"/>
      <c r="ODJ257" s="132"/>
      <c r="ODK257" s="132"/>
      <c r="ODL257" s="132"/>
      <c r="ODM257" s="132"/>
      <c r="ODN257" s="132"/>
      <c r="ODO257" s="132"/>
      <c r="ODP257" s="132"/>
      <c r="ODQ257" s="132"/>
      <c r="ODR257" s="132"/>
      <c r="ODS257" s="132"/>
      <c r="ODT257" s="132"/>
      <c r="ODU257" s="132"/>
      <c r="ODV257" s="132"/>
      <c r="ODW257" s="132"/>
      <c r="ODX257" s="132"/>
      <c r="ODY257" s="132"/>
      <c r="ODZ257" s="132"/>
      <c r="OEA257" s="132"/>
      <c r="OEB257" s="132"/>
      <c r="OEC257" s="132"/>
      <c r="OED257" s="132"/>
      <c r="OEE257" s="132"/>
      <c r="OEF257" s="132"/>
      <c r="OEG257" s="132"/>
      <c r="OEH257" s="132"/>
      <c r="OEI257" s="132"/>
      <c r="OEJ257" s="132"/>
      <c r="OEK257" s="132"/>
      <c r="OEL257" s="132"/>
      <c r="OEM257" s="132"/>
      <c r="OEN257" s="132"/>
      <c r="OEO257" s="132"/>
      <c r="OEP257" s="132"/>
      <c r="OEQ257" s="132"/>
      <c r="OER257" s="132"/>
      <c r="OES257" s="132"/>
      <c r="OET257" s="132"/>
      <c r="OEU257" s="132"/>
      <c r="OEV257" s="132"/>
      <c r="OEW257" s="132"/>
      <c r="OEX257" s="132"/>
      <c r="OEY257" s="132"/>
      <c r="OEZ257" s="132"/>
      <c r="OFA257" s="132"/>
      <c r="OFB257" s="132"/>
      <c r="OFC257" s="132"/>
      <c r="OFD257" s="132"/>
      <c r="OFE257" s="132"/>
      <c r="OFF257" s="132"/>
      <c r="OFG257" s="132"/>
      <c r="OFH257" s="132"/>
      <c r="OFI257" s="132"/>
      <c r="OFJ257" s="132"/>
      <c r="OFK257" s="132"/>
      <c r="OFL257" s="132"/>
      <c r="OFM257" s="132"/>
      <c r="OFN257" s="132"/>
      <c r="OFO257" s="132"/>
      <c r="OFP257" s="132"/>
      <c r="OFQ257" s="132"/>
      <c r="OFR257" s="132"/>
      <c r="OFS257" s="132"/>
      <c r="OFT257" s="132"/>
      <c r="OFU257" s="132"/>
      <c r="OFV257" s="132"/>
      <c r="OFW257" s="132"/>
      <c r="OFX257" s="132"/>
      <c r="OFY257" s="132"/>
      <c r="OFZ257" s="132"/>
      <c r="OGA257" s="132"/>
      <c r="OGB257" s="132"/>
      <c r="OGC257" s="132"/>
      <c r="OGD257" s="132"/>
      <c r="OGE257" s="132"/>
      <c r="OGF257" s="132"/>
      <c r="OGG257" s="132"/>
      <c r="OGH257" s="132"/>
      <c r="OGI257" s="132"/>
      <c r="OGJ257" s="132"/>
      <c r="OGK257" s="132"/>
      <c r="OGL257" s="132"/>
      <c r="OGM257" s="132"/>
      <c r="OGN257" s="132"/>
      <c r="OGO257" s="132"/>
      <c r="OGP257" s="132"/>
      <c r="OGQ257" s="132"/>
      <c r="OGR257" s="132"/>
      <c r="OGS257" s="132"/>
      <c r="OGT257" s="132"/>
      <c r="OGU257" s="132"/>
      <c r="OGV257" s="132"/>
      <c r="OGW257" s="132"/>
      <c r="OGX257" s="132"/>
      <c r="OGY257" s="132"/>
      <c r="OGZ257" s="132"/>
      <c r="OHA257" s="132"/>
      <c r="OHB257" s="132"/>
      <c r="OHC257" s="132"/>
      <c r="OHD257" s="132"/>
      <c r="OHE257" s="132"/>
      <c r="OHF257" s="132"/>
      <c r="OHG257" s="132"/>
      <c r="OHH257" s="132"/>
      <c r="OHI257" s="132"/>
      <c r="OHJ257" s="132"/>
      <c r="OHK257" s="132"/>
      <c r="OHL257" s="132"/>
      <c r="OHM257" s="132"/>
      <c r="OHN257" s="132"/>
      <c r="OHO257" s="132"/>
      <c r="OHP257" s="132"/>
      <c r="OHQ257" s="132"/>
      <c r="OHR257" s="132"/>
      <c r="OHS257" s="132"/>
      <c r="OHT257" s="132"/>
      <c r="OHU257" s="132"/>
      <c r="OHV257" s="132"/>
      <c r="OHW257" s="132"/>
      <c r="OHX257" s="132"/>
      <c r="OHY257" s="132"/>
      <c r="OHZ257" s="132"/>
      <c r="OIA257" s="132"/>
      <c r="OIB257" s="132"/>
      <c r="OIC257" s="132"/>
      <c r="OID257" s="132"/>
      <c r="OIE257" s="132"/>
      <c r="OIF257" s="132"/>
      <c r="OIG257" s="132"/>
      <c r="OIH257" s="132"/>
      <c r="OII257" s="132"/>
      <c r="OIJ257" s="132"/>
      <c r="OIK257" s="132"/>
      <c r="OIL257" s="132"/>
      <c r="OIM257" s="132"/>
      <c r="OIN257" s="132"/>
      <c r="OIO257" s="132"/>
      <c r="OIP257" s="132"/>
      <c r="OIQ257" s="132"/>
      <c r="OIR257" s="132"/>
      <c r="OIS257" s="132"/>
      <c r="OIT257" s="132"/>
      <c r="OIU257" s="132"/>
      <c r="OIV257" s="132"/>
      <c r="OIW257" s="132"/>
      <c r="OIX257" s="132"/>
      <c r="OIY257" s="132"/>
      <c r="OIZ257" s="132"/>
      <c r="OJA257" s="132"/>
      <c r="OJB257" s="132"/>
      <c r="OJC257" s="132"/>
      <c r="OJD257" s="132"/>
      <c r="OJE257" s="132"/>
      <c r="OJF257" s="132"/>
      <c r="OJG257" s="132"/>
      <c r="OJH257" s="132"/>
      <c r="OJI257" s="132"/>
      <c r="OJJ257" s="132"/>
      <c r="OJK257" s="132"/>
      <c r="OJL257" s="132"/>
      <c r="OJM257" s="132"/>
      <c r="OJN257" s="132"/>
      <c r="OJO257" s="132"/>
      <c r="OJP257" s="132"/>
      <c r="OJQ257" s="132"/>
      <c r="OJR257" s="132"/>
      <c r="OJS257" s="132"/>
      <c r="OJT257" s="132"/>
      <c r="OJU257" s="132"/>
      <c r="OJV257" s="132"/>
      <c r="OJW257" s="132"/>
      <c r="OJX257" s="132"/>
      <c r="OJY257" s="132"/>
      <c r="OJZ257" s="132"/>
      <c r="OKA257" s="132"/>
      <c r="OKB257" s="132"/>
      <c r="OKC257" s="132"/>
      <c r="OKD257" s="132"/>
      <c r="OKE257" s="132"/>
      <c r="OKF257" s="132"/>
      <c r="OKG257" s="132"/>
      <c r="OKH257" s="132"/>
      <c r="OKI257" s="132"/>
      <c r="OKJ257" s="132"/>
      <c r="OKK257" s="132"/>
      <c r="OKL257" s="132"/>
      <c r="OKM257" s="132"/>
      <c r="OKN257" s="132"/>
      <c r="OKO257" s="132"/>
      <c r="OKP257" s="132"/>
      <c r="OKQ257" s="132"/>
      <c r="OKR257" s="132"/>
      <c r="OKS257" s="132"/>
      <c r="OKT257" s="132"/>
      <c r="OKU257" s="132"/>
      <c r="OKV257" s="132"/>
      <c r="OKW257" s="132"/>
      <c r="OKX257" s="132"/>
      <c r="OKY257" s="132"/>
      <c r="OKZ257" s="132"/>
      <c r="OLA257" s="132"/>
      <c r="OLB257" s="132"/>
      <c r="OLC257" s="132"/>
      <c r="OLD257" s="132"/>
      <c r="OLE257" s="132"/>
      <c r="OLF257" s="132"/>
      <c r="OLG257" s="132"/>
      <c r="OLH257" s="132"/>
      <c r="OLI257" s="132"/>
      <c r="OLJ257" s="132"/>
      <c r="OLK257" s="132"/>
      <c r="OLL257" s="132"/>
      <c r="OLM257" s="132"/>
      <c r="OLN257" s="132"/>
      <c r="OLO257" s="132"/>
      <c r="OLP257" s="132"/>
      <c r="OLQ257" s="132"/>
      <c r="OLR257" s="132"/>
      <c r="OLS257" s="132"/>
      <c r="OLT257" s="132"/>
      <c r="OLU257" s="132"/>
      <c r="OLV257" s="132"/>
      <c r="OLW257" s="132"/>
      <c r="OLX257" s="132"/>
      <c r="OLY257" s="132"/>
      <c r="OLZ257" s="132"/>
      <c r="OMA257" s="132"/>
      <c r="OMB257" s="132"/>
      <c r="OMC257" s="132"/>
      <c r="OMD257" s="132"/>
      <c r="OME257" s="132"/>
      <c r="OMF257" s="132"/>
      <c r="OMG257" s="132"/>
      <c r="OMH257" s="132"/>
      <c r="OMI257" s="132"/>
      <c r="OMJ257" s="132"/>
      <c r="OMK257" s="132"/>
      <c r="OML257" s="132"/>
      <c r="OMM257" s="132"/>
      <c r="OMN257" s="132"/>
      <c r="OMO257" s="132"/>
      <c r="OMP257" s="132"/>
      <c r="OMQ257" s="132"/>
      <c r="OMR257" s="132"/>
      <c r="OMS257" s="132"/>
      <c r="OMT257" s="132"/>
      <c r="OMU257" s="132"/>
      <c r="OMV257" s="132"/>
      <c r="OMW257" s="132"/>
      <c r="OMX257" s="132"/>
      <c r="OMY257" s="132"/>
      <c r="OMZ257" s="132"/>
      <c r="ONA257" s="132"/>
      <c r="ONB257" s="132"/>
      <c r="ONC257" s="132"/>
      <c r="OND257" s="132"/>
      <c r="ONE257" s="132"/>
      <c r="ONF257" s="132"/>
      <c r="ONG257" s="132"/>
      <c r="ONH257" s="132"/>
      <c r="ONI257" s="132"/>
      <c r="ONJ257" s="132"/>
      <c r="ONK257" s="132"/>
      <c r="ONL257" s="132"/>
      <c r="ONM257" s="132"/>
      <c r="ONN257" s="132"/>
      <c r="ONO257" s="132"/>
      <c r="ONP257" s="132"/>
      <c r="ONQ257" s="132"/>
      <c r="ONR257" s="132"/>
      <c r="ONS257" s="132"/>
      <c r="ONT257" s="132"/>
      <c r="ONU257" s="132"/>
      <c r="ONV257" s="132"/>
      <c r="ONW257" s="132"/>
      <c r="ONX257" s="132"/>
      <c r="ONY257" s="132"/>
      <c r="ONZ257" s="132"/>
      <c r="OOA257" s="132"/>
      <c r="OOB257" s="132"/>
      <c r="OOC257" s="132"/>
      <c r="OOD257" s="132"/>
      <c r="OOE257" s="132"/>
      <c r="OOF257" s="132"/>
      <c r="OOG257" s="132"/>
      <c r="OOH257" s="132"/>
      <c r="OOI257" s="132"/>
      <c r="OOJ257" s="132"/>
      <c r="OOK257" s="132"/>
      <c r="OOL257" s="132"/>
      <c r="OOM257" s="132"/>
      <c r="OON257" s="132"/>
      <c r="OOO257" s="132"/>
      <c r="OOP257" s="132"/>
      <c r="OOQ257" s="132"/>
      <c r="OOR257" s="132"/>
      <c r="OOS257" s="132"/>
      <c r="OOT257" s="132"/>
      <c r="OOU257" s="132"/>
      <c r="OOV257" s="132"/>
      <c r="OOW257" s="132"/>
      <c r="OOX257" s="132"/>
      <c r="OOY257" s="132"/>
      <c r="OOZ257" s="132"/>
      <c r="OPA257" s="132"/>
      <c r="OPB257" s="132"/>
      <c r="OPC257" s="132"/>
      <c r="OPD257" s="132"/>
      <c r="OPE257" s="132"/>
      <c r="OPF257" s="132"/>
      <c r="OPG257" s="132"/>
      <c r="OPH257" s="132"/>
      <c r="OPI257" s="132"/>
      <c r="OPJ257" s="132"/>
      <c r="OPK257" s="132"/>
      <c r="OPL257" s="132"/>
      <c r="OPM257" s="132"/>
      <c r="OPN257" s="132"/>
      <c r="OPO257" s="132"/>
      <c r="OPP257" s="132"/>
      <c r="OPQ257" s="132"/>
      <c r="OPR257" s="132"/>
      <c r="OPS257" s="132"/>
      <c r="OPT257" s="132"/>
      <c r="OPU257" s="132"/>
      <c r="OPV257" s="132"/>
      <c r="OPW257" s="132"/>
      <c r="OPX257" s="132"/>
      <c r="OPY257" s="132"/>
      <c r="OPZ257" s="132"/>
      <c r="OQA257" s="132"/>
      <c r="OQB257" s="132"/>
      <c r="OQC257" s="132"/>
      <c r="OQD257" s="132"/>
      <c r="OQE257" s="132"/>
      <c r="OQF257" s="132"/>
      <c r="OQG257" s="132"/>
      <c r="OQH257" s="132"/>
      <c r="OQI257" s="132"/>
      <c r="OQJ257" s="132"/>
      <c r="OQK257" s="132"/>
      <c r="OQL257" s="132"/>
      <c r="OQM257" s="132"/>
      <c r="OQN257" s="132"/>
      <c r="OQO257" s="132"/>
      <c r="OQP257" s="132"/>
      <c r="OQQ257" s="132"/>
      <c r="OQR257" s="132"/>
      <c r="OQS257" s="132"/>
      <c r="OQT257" s="132"/>
      <c r="OQU257" s="132"/>
      <c r="OQV257" s="132"/>
      <c r="OQW257" s="132"/>
      <c r="OQX257" s="132"/>
      <c r="OQY257" s="132"/>
      <c r="OQZ257" s="132"/>
      <c r="ORA257" s="132"/>
      <c r="ORB257" s="132"/>
      <c r="ORC257" s="132"/>
      <c r="ORD257" s="132"/>
      <c r="ORE257" s="132"/>
      <c r="ORF257" s="132"/>
      <c r="ORG257" s="132"/>
      <c r="ORH257" s="132"/>
      <c r="ORI257" s="132"/>
      <c r="ORJ257" s="132"/>
      <c r="ORK257" s="132"/>
      <c r="ORL257" s="132"/>
      <c r="ORM257" s="132"/>
      <c r="ORN257" s="132"/>
      <c r="ORO257" s="132"/>
      <c r="ORP257" s="132"/>
      <c r="ORQ257" s="132"/>
      <c r="ORR257" s="132"/>
      <c r="ORS257" s="132"/>
      <c r="ORT257" s="132"/>
      <c r="ORU257" s="132"/>
      <c r="ORV257" s="132"/>
      <c r="ORW257" s="132"/>
      <c r="ORX257" s="132"/>
      <c r="ORY257" s="132"/>
      <c r="ORZ257" s="132"/>
      <c r="OSA257" s="132"/>
      <c r="OSB257" s="132"/>
      <c r="OSC257" s="132"/>
      <c r="OSD257" s="132"/>
      <c r="OSE257" s="132"/>
      <c r="OSF257" s="132"/>
      <c r="OSG257" s="132"/>
      <c r="OSH257" s="132"/>
      <c r="OSI257" s="132"/>
      <c r="OSJ257" s="132"/>
      <c r="OSK257" s="132"/>
      <c r="OSL257" s="132"/>
      <c r="OSM257" s="132"/>
      <c r="OSN257" s="132"/>
      <c r="OSO257" s="132"/>
      <c r="OSP257" s="132"/>
      <c r="OSQ257" s="132"/>
      <c r="OSR257" s="132"/>
      <c r="OSS257" s="132"/>
      <c r="OST257" s="132"/>
      <c r="OSU257" s="132"/>
      <c r="OSV257" s="132"/>
      <c r="OSW257" s="132"/>
      <c r="OSX257" s="132"/>
      <c r="OSY257" s="132"/>
      <c r="OSZ257" s="132"/>
      <c r="OTA257" s="132"/>
      <c r="OTB257" s="132"/>
      <c r="OTC257" s="132"/>
      <c r="OTD257" s="132"/>
      <c r="OTE257" s="132"/>
      <c r="OTF257" s="132"/>
      <c r="OTG257" s="132"/>
      <c r="OTH257" s="132"/>
      <c r="OTI257" s="132"/>
      <c r="OTJ257" s="132"/>
      <c r="OTK257" s="132"/>
      <c r="OTL257" s="132"/>
      <c r="OTM257" s="132"/>
      <c r="OTN257" s="132"/>
      <c r="OTO257" s="132"/>
      <c r="OTP257" s="132"/>
      <c r="OTQ257" s="132"/>
      <c r="OTR257" s="132"/>
      <c r="OTS257" s="132"/>
      <c r="OTT257" s="132"/>
      <c r="OTU257" s="132"/>
      <c r="OTV257" s="132"/>
      <c r="OTW257" s="132"/>
      <c r="OTX257" s="132"/>
      <c r="OTY257" s="132"/>
      <c r="OTZ257" s="132"/>
      <c r="OUA257" s="132"/>
      <c r="OUB257" s="132"/>
      <c r="OUC257" s="132"/>
      <c r="OUD257" s="132"/>
      <c r="OUE257" s="132"/>
      <c r="OUF257" s="132"/>
      <c r="OUG257" s="132"/>
      <c r="OUH257" s="132"/>
      <c r="OUI257" s="132"/>
      <c r="OUJ257" s="132"/>
      <c r="OUK257" s="132"/>
      <c r="OUL257" s="132"/>
      <c r="OUM257" s="132"/>
      <c r="OUN257" s="132"/>
      <c r="OUO257" s="132"/>
      <c r="OUP257" s="132"/>
      <c r="OUQ257" s="132"/>
      <c r="OUR257" s="132"/>
      <c r="OUS257" s="132"/>
      <c r="OUT257" s="132"/>
      <c r="OUU257" s="132"/>
      <c r="OUV257" s="132"/>
      <c r="OUW257" s="132"/>
      <c r="OUX257" s="132"/>
      <c r="OUY257" s="132"/>
      <c r="OUZ257" s="132"/>
      <c r="OVA257" s="132"/>
      <c r="OVB257" s="132"/>
      <c r="OVC257" s="132"/>
      <c r="OVD257" s="132"/>
      <c r="OVE257" s="132"/>
      <c r="OVF257" s="132"/>
      <c r="OVG257" s="132"/>
      <c r="OVH257" s="132"/>
      <c r="OVI257" s="132"/>
      <c r="OVJ257" s="132"/>
      <c r="OVK257" s="132"/>
      <c r="OVL257" s="132"/>
      <c r="OVM257" s="132"/>
      <c r="OVN257" s="132"/>
      <c r="OVO257" s="132"/>
      <c r="OVP257" s="132"/>
      <c r="OVQ257" s="132"/>
      <c r="OVR257" s="132"/>
      <c r="OVS257" s="132"/>
      <c r="OVT257" s="132"/>
      <c r="OVU257" s="132"/>
      <c r="OVV257" s="132"/>
      <c r="OVW257" s="132"/>
      <c r="OVX257" s="132"/>
      <c r="OVY257" s="132"/>
      <c r="OVZ257" s="132"/>
      <c r="OWA257" s="132"/>
      <c r="OWB257" s="132"/>
      <c r="OWC257" s="132"/>
      <c r="OWD257" s="132"/>
      <c r="OWE257" s="132"/>
      <c r="OWF257" s="132"/>
      <c r="OWG257" s="132"/>
      <c r="OWH257" s="132"/>
      <c r="OWI257" s="132"/>
      <c r="OWJ257" s="132"/>
      <c r="OWK257" s="132"/>
      <c r="OWL257" s="132"/>
      <c r="OWM257" s="132"/>
      <c r="OWN257" s="132"/>
      <c r="OWO257" s="132"/>
      <c r="OWP257" s="132"/>
      <c r="OWQ257" s="132"/>
      <c r="OWR257" s="132"/>
      <c r="OWS257" s="132"/>
      <c r="OWT257" s="132"/>
      <c r="OWU257" s="132"/>
      <c r="OWV257" s="132"/>
      <c r="OWW257" s="132"/>
      <c r="OWX257" s="132"/>
      <c r="OWY257" s="132"/>
      <c r="OWZ257" s="132"/>
      <c r="OXA257" s="132"/>
      <c r="OXB257" s="132"/>
      <c r="OXC257" s="132"/>
      <c r="OXD257" s="132"/>
      <c r="OXE257" s="132"/>
      <c r="OXF257" s="132"/>
      <c r="OXG257" s="132"/>
      <c r="OXH257" s="132"/>
      <c r="OXI257" s="132"/>
      <c r="OXJ257" s="132"/>
      <c r="OXK257" s="132"/>
      <c r="OXL257" s="132"/>
      <c r="OXM257" s="132"/>
      <c r="OXN257" s="132"/>
      <c r="OXO257" s="132"/>
      <c r="OXP257" s="132"/>
      <c r="OXQ257" s="132"/>
      <c r="OXR257" s="132"/>
      <c r="OXS257" s="132"/>
      <c r="OXT257" s="132"/>
      <c r="OXU257" s="132"/>
      <c r="OXV257" s="132"/>
      <c r="OXW257" s="132"/>
      <c r="OXX257" s="132"/>
      <c r="OXY257" s="132"/>
      <c r="OXZ257" s="132"/>
      <c r="OYA257" s="132"/>
      <c r="OYB257" s="132"/>
      <c r="OYC257" s="132"/>
      <c r="OYD257" s="132"/>
      <c r="OYE257" s="132"/>
      <c r="OYF257" s="132"/>
      <c r="OYG257" s="132"/>
      <c r="OYH257" s="132"/>
      <c r="OYI257" s="132"/>
      <c r="OYJ257" s="132"/>
      <c r="OYK257" s="132"/>
      <c r="OYL257" s="132"/>
      <c r="OYM257" s="132"/>
      <c r="OYN257" s="132"/>
      <c r="OYO257" s="132"/>
      <c r="OYP257" s="132"/>
      <c r="OYQ257" s="132"/>
      <c r="OYR257" s="132"/>
      <c r="OYS257" s="132"/>
      <c r="OYT257" s="132"/>
      <c r="OYU257" s="132"/>
      <c r="OYV257" s="132"/>
      <c r="OYW257" s="132"/>
      <c r="OYX257" s="132"/>
      <c r="OYY257" s="132"/>
      <c r="OYZ257" s="132"/>
      <c r="OZA257" s="132"/>
      <c r="OZB257" s="132"/>
      <c r="OZC257" s="132"/>
      <c r="OZD257" s="132"/>
      <c r="OZE257" s="132"/>
      <c r="OZF257" s="132"/>
      <c r="OZG257" s="132"/>
      <c r="OZH257" s="132"/>
      <c r="OZI257" s="132"/>
      <c r="OZJ257" s="132"/>
      <c r="OZK257" s="132"/>
      <c r="OZL257" s="132"/>
      <c r="OZM257" s="132"/>
      <c r="OZN257" s="132"/>
      <c r="OZO257" s="132"/>
      <c r="OZP257" s="132"/>
      <c r="OZQ257" s="132"/>
      <c r="OZR257" s="132"/>
      <c r="OZS257" s="132"/>
      <c r="OZT257" s="132"/>
      <c r="OZU257" s="132"/>
      <c r="OZV257" s="132"/>
      <c r="OZW257" s="132"/>
      <c r="OZX257" s="132"/>
      <c r="OZY257" s="132"/>
      <c r="OZZ257" s="132"/>
      <c r="PAA257" s="132"/>
      <c r="PAB257" s="132"/>
      <c r="PAC257" s="132"/>
      <c r="PAD257" s="132"/>
      <c r="PAE257" s="132"/>
      <c r="PAF257" s="132"/>
      <c r="PAG257" s="132"/>
      <c r="PAH257" s="132"/>
      <c r="PAI257" s="132"/>
      <c r="PAJ257" s="132"/>
      <c r="PAK257" s="132"/>
      <c r="PAL257" s="132"/>
      <c r="PAM257" s="132"/>
      <c r="PAN257" s="132"/>
      <c r="PAO257" s="132"/>
      <c r="PAP257" s="132"/>
      <c r="PAQ257" s="132"/>
      <c r="PAR257" s="132"/>
      <c r="PAS257" s="132"/>
      <c r="PAT257" s="132"/>
      <c r="PAU257" s="132"/>
      <c r="PAV257" s="132"/>
      <c r="PAW257" s="132"/>
      <c r="PAX257" s="132"/>
      <c r="PAY257" s="132"/>
      <c r="PAZ257" s="132"/>
      <c r="PBA257" s="132"/>
      <c r="PBB257" s="132"/>
      <c r="PBC257" s="132"/>
      <c r="PBD257" s="132"/>
      <c r="PBE257" s="132"/>
      <c r="PBF257" s="132"/>
      <c r="PBG257" s="132"/>
      <c r="PBH257" s="132"/>
      <c r="PBI257" s="132"/>
      <c r="PBJ257" s="132"/>
      <c r="PBK257" s="132"/>
      <c r="PBL257" s="132"/>
      <c r="PBM257" s="132"/>
      <c r="PBN257" s="132"/>
      <c r="PBO257" s="132"/>
      <c r="PBP257" s="132"/>
      <c r="PBQ257" s="132"/>
      <c r="PBR257" s="132"/>
      <c r="PBS257" s="132"/>
      <c r="PBT257" s="132"/>
      <c r="PBU257" s="132"/>
      <c r="PBV257" s="132"/>
      <c r="PBW257" s="132"/>
      <c r="PBX257" s="132"/>
      <c r="PBY257" s="132"/>
      <c r="PBZ257" s="132"/>
      <c r="PCA257" s="132"/>
      <c r="PCB257" s="132"/>
      <c r="PCC257" s="132"/>
      <c r="PCD257" s="132"/>
      <c r="PCE257" s="132"/>
      <c r="PCF257" s="132"/>
      <c r="PCG257" s="132"/>
      <c r="PCH257" s="132"/>
      <c r="PCI257" s="132"/>
      <c r="PCJ257" s="132"/>
      <c r="PCK257" s="132"/>
      <c r="PCL257" s="132"/>
      <c r="PCM257" s="132"/>
      <c r="PCN257" s="132"/>
      <c r="PCO257" s="132"/>
      <c r="PCP257" s="132"/>
      <c r="PCQ257" s="132"/>
      <c r="PCR257" s="132"/>
      <c r="PCS257" s="132"/>
      <c r="PCT257" s="132"/>
      <c r="PCU257" s="132"/>
      <c r="PCV257" s="132"/>
      <c r="PCW257" s="132"/>
      <c r="PCX257" s="132"/>
      <c r="PCY257" s="132"/>
      <c r="PCZ257" s="132"/>
      <c r="PDA257" s="132"/>
      <c r="PDB257" s="132"/>
      <c r="PDC257" s="132"/>
      <c r="PDD257" s="132"/>
      <c r="PDE257" s="132"/>
      <c r="PDF257" s="132"/>
      <c r="PDG257" s="132"/>
      <c r="PDH257" s="132"/>
      <c r="PDI257" s="132"/>
      <c r="PDJ257" s="132"/>
      <c r="PDK257" s="132"/>
      <c r="PDL257" s="132"/>
      <c r="PDM257" s="132"/>
      <c r="PDN257" s="132"/>
      <c r="PDO257" s="132"/>
      <c r="PDP257" s="132"/>
      <c r="PDQ257" s="132"/>
      <c r="PDR257" s="132"/>
      <c r="PDS257" s="132"/>
      <c r="PDT257" s="132"/>
      <c r="PDU257" s="132"/>
      <c r="PDV257" s="132"/>
      <c r="PDW257" s="132"/>
      <c r="PDX257" s="132"/>
      <c r="PDY257" s="132"/>
      <c r="PDZ257" s="132"/>
      <c r="PEA257" s="132"/>
      <c r="PEB257" s="132"/>
      <c r="PEC257" s="132"/>
      <c r="PED257" s="132"/>
      <c r="PEE257" s="132"/>
      <c r="PEF257" s="132"/>
      <c r="PEG257" s="132"/>
      <c r="PEH257" s="132"/>
      <c r="PEI257" s="132"/>
      <c r="PEJ257" s="132"/>
      <c r="PEK257" s="132"/>
      <c r="PEL257" s="132"/>
      <c r="PEM257" s="132"/>
      <c r="PEN257" s="132"/>
      <c r="PEO257" s="132"/>
      <c r="PEP257" s="132"/>
      <c r="PEQ257" s="132"/>
      <c r="PER257" s="132"/>
      <c r="PES257" s="132"/>
      <c r="PET257" s="132"/>
      <c r="PEU257" s="132"/>
      <c r="PEV257" s="132"/>
      <c r="PEW257" s="132"/>
      <c r="PEX257" s="132"/>
      <c r="PEY257" s="132"/>
      <c r="PEZ257" s="132"/>
      <c r="PFA257" s="132"/>
      <c r="PFB257" s="132"/>
      <c r="PFC257" s="132"/>
      <c r="PFD257" s="132"/>
      <c r="PFE257" s="132"/>
      <c r="PFF257" s="132"/>
      <c r="PFG257" s="132"/>
      <c r="PFH257" s="132"/>
      <c r="PFI257" s="132"/>
      <c r="PFJ257" s="132"/>
      <c r="PFK257" s="132"/>
      <c r="PFL257" s="132"/>
      <c r="PFM257" s="132"/>
      <c r="PFN257" s="132"/>
      <c r="PFO257" s="132"/>
      <c r="PFP257" s="132"/>
      <c r="PFQ257" s="132"/>
      <c r="PFR257" s="132"/>
      <c r="PFS257" s="132"/>
      <c r="PFT257" s="132"/>
      <c r="PFU257" s="132"/>
      <c r="PFV257" s="132"/>
      <c r="PFW257" s="132"/>
      <c r="PFX257" s="132"/>
      <c r="PFY257" s="132"/>
      <c r="PFZ257" s="132"/>
      <c r="PGA257" s="132"/>
      <c r="PGB257" s="132"/>
      <c r="PGC257" s="132"/>
      <c r="PGD257" s="132"/>
      <c r="PGE257" s="132"/>
      <c r="PGF257" s="132"/>
      <c r="PGG257" s="132"/>
      <c r="PGH257" s="132"/>
      <c r="PGI257" s="132"/>
      <c r="PGJ257" s="132"/>
      <c r="PGK257" s="132"/>
      <c r="PGL257" s="132"/>
      <c r="PGM257" s="132"/>
      <c r="PGN257" s="132"/>
      <c r="PGO257" s="132"/>
      <c r="PGP257" s="132"/>
      <c r="PGQ257" s="132"/>
      <c r="PGR257" s="132"/>
      <c r="PGS257" s="132"/>
      <c r="PGT257" s="132"/>
      <c r="PGU257" s="132"/>
      <c r="PGV257" s="132"/>
      <c r="PGW257" s="132"/>
      <c r="PGX257" s="132"/>
      <c r="PGY257" s="132"/>
      <c r="PGZ257" s="132"/>
      <c r="PHA257" s="132"/>
      <c r="PHB257" s="132"/>
      <c r="PHC257" s="132"/>
      <c r="PHD257" s="132"/>
      <c r="PHE257" s="132"/>
      <c r="PHF257" s="132"/>
      <c r="PHG257" s="132"/>
      <c r="PHH257" s="132"/>
      <c r="PHI257" s="132"/>
      <c r="PHJ257" s="132"/>
      <c r="PHK257" s="132"/>
      <c r="PHL257" s="132"/>
      <c r="PHM257" s="132"/>
      <c r="PHN257" s="132"/>
      <c r="PHO257" s="132"/>
      <c r="PHP257" s="132"/>
      <c r="PHQ257" s="132"/>
      <c r="PHR257" s="132"/>
      <c r="PHS257" s="132"/>
      <c r="PHT257" s="132"/>
      <c r="PHU257" s="132"/>
      <c r="PHV257" s="132"/>
      <c r="PHW257" s="132"/>
      <c r="PHX257" s="132"/>
      <c r="PHY257" s="132"/>
      <c r="PHZ257" s="132"/>
      <c r="PIA257" s="132"/>
      <c r="PIB257" s="132"/>
      <c r="PIC257" s="132"/>
      <c r="PID257" s="132"/>
      <c r="PIE257" s="132"/>
      <c r="PIF257" s="132"/>
      <c r="PIG257" s="132"/>
      <c r="PIH257" s="132"/>
      <c r="PII257" s="132"/>
      <c r="PIJ257" s="132"/>
      <c r="PIK257" s="132"/>
      <c r="PIL257" s="132"/>
      <c r="PIM257" s="132"/>
      <c r="PIN257" s="132"/>
      <c r="PIO257" s="132"/>
      <c r="PIP257" s="132"/>
      <c r="PIQ257" s="132"/>
      <c r="PIR257" s="132"/>
      <c r="PIS257" s="132"/>
      <c r="PIT257" s="132"/>
      <c r="PIU257" s="132"/>
      <c r="PIV257" s="132"/>
      <c r="PIW257" s="132"/>
      <c r="PIX257" s="132"/>
      <c r="PIY257" s="132"/>
      <c r="PIZ257" s="132"/>
      <c r="PJA257" s="132"/>
      <c r="PJB257" s="132"/>
      <c r="PJC257" s="132"/>
      <c r="PJD257" s="132"/>
      <c r="PJE257" s="132"/>
      <c r="PJF257" s="132"/>
      <c r="PJG257" s="132"/>
      <c r="PJH257" s="132"/>
      <c r="PJI257" s="132"/>
      <c r="PJJ257" s="132"/>
      <c r="PJK257" s="132"/>
      <c r="PJL257" s="132"/>
      <c r="PJM257" s="132"/>
      <c r="PJN257" s="132"/>
      <c r="PJO257" s="132"/>
      <c r="PJP257" s="132"/>
      <c r="PJQ257" s="132"/>
      <c r="PJR257" s="132"/>
      <c r="PJS257" s="132"/>
      <c r="PJT257" s="132"/>
      <c r="PJU257" s="132"/>
      <c r="PJV257" s="132"/>
      <c r="PJW257" s="132"/>
      <c r="PJX257" s="132"/>
      <c r="PJY257" s="132"/>
      <c r="PJZ257" s="132"/>
      <c r="PKA257" s="132"/>
      <c r="PKB257" s="132"/>
      <c r="PKC257" s="132"/>
      <c r="PKD257" s="132"/>
      <c r="PKE257" s="132"/>
      <c r="PKF257" s="132"/>
      <c r="PKG257" s="132"/>
      <c r="PKH257" s="132"/>
      <c r="PKI257" s="132"/>
      <c r="PKJ257" s="132"/>
      <c r="PKK257" s="132"/>
      <c r="PKL257" s="132"/>
      <c r="PKM257" s="132"/>
      <c r="PKN257" s="132"/>
      <c r="PKO257" s="132"/>
      <c r="PKP257" s="132"/>
      <c r="PKQ257" s="132"/>
      <c r="PKR257" s="132"/>
      <c r="PKS257" s="132"/>
      <c r="PKT257" s="132"/>
      <c r="PKU257" s="132"/>
      <c r="PKV257" s="132"/>
      <c r="PKW257" s="132"/>
      <c r="PKX257" s="132"/>
      <c r="PKY257" s="132"/>
      <c r="PKZ257" s="132"/>
      <c r="PLA257" s="132"/>
      <c r="PLB257" s="132"/>
      <c r="PLC257" s="132"/>
      <c r="PLD257" s="132"/>
      <c r="PLE257" s="132"/>
      <c r="PLF257" s="132"/>
      <c r="PLG257" s="132"/>
      <c r="PLH257" s="132"/>
      <c r="PLI257" s="132"/>
      <c r="PLJ257" s="132"/>
      <c r="PLK257" s="132"/>
      <c r="PLL257" s="132"/>
      <c r="PLM257" s="132"/>
      <c r="PLN257" s="132"/>
      <c r="PLO257" s="132"/>
      <c r="PLP257" s="132"/>
      <c r="PLQ257" s="132"/>
      <c r="PLR257" s="132"/>
      <c r="PLS257" s="132"/>
      <c r="PLT257" s="132"/>
      <c r="PLU257" s="132"/>
      <c r="PLV257" s="132"/>
      <c r="PLW257" s="132"/>
      <c r="PLX257" s="132"/>
      <c r="PLY257" s="132"/>
      <c r="PLZ257" s="132"/>
      <c r="PMA257" s="132"/>
      <c r="PMB257" s="132"/>
      <c r="PMC257" s="132"/>
      <c r="PMD257" s="132"/>
      <c r="PME257" s="132"/>
      <c r="PMF257" s="132"/>
      <c r="PMG257" s="132"/>
      <c r="PMH257" s="132"/>
      <c r="PMI257" s="132"/>
      <c r="PMJ257" s="132"/>
      <c r="PMK257" s="132"/>
      <c r="PML257" s="132"/>
      <c r="PMM257" s="132"/>
      <c r="PMN257" s="132"/>
      <c r="PMO257" s="132"/>
      <c r="PMP257" s="132"/>
      <c r="PMQ257" s="132"/>
      <c r="PMR257" s="132"/>
      <c r="PMS257" s="132"/>
      <c r="PMT257" s="132"/>
      <c r="PMU257" s="132"/>
      <c r="PMV257" s="132"/>
      <c r="PMW257" s="132"/>
      <c r="PMX257" s="132"/>
      <c r="PMY257" s="132"/>
      <c r="PMZ257" s="132"/>
      <c r="PNA257" s="132"/>
      <c r="PNB257" s="132"/>
      <c r="PNC257" s="132"/>
      <c r="PND257" s="132"/>
      <c r="PNE257" s="132"/>
      <c r="PNF257" s="132"/>
      <c r="PNG257" s="132"/>
      <c r="PNH257" s="132"/>
      <c r="PNI257" s="132"/>
      <c r="PNJ257" s="132"/>
      <c r="PNK257" s="132"/>
      <c r="PNL257" s="132"/>
      <c r="PNM257" s="132"/>
      <c r="PNN257" s="132"/>
      <c r="PNO257" s="132"/>
      <c r="PNP257" s="132"/>
      <c r="PNQ257" s="132"/>
      <c r="PNR257" s="132"/>
      <c r="PNS257" s="132"/>
      <c r="PNT257" s="132"/>
      <c r="PNU257" s="132"/>
      <c r="PNV257" s="132"/>
      <c r="PNW257" s="132"/>
      <c r="PNX257" s="132"/>
      <c r="PNY257" s="132"/>
      <c r="PNZ257" s="132"/>
      <c r="POA257" s="132"/>
      <c r="POB257" s="132"/>
      <c r="POC257" s="132"/>
      <c r="POD257" s="132"/>
      <c r="POE257" s="132"/>
      <c r="POF257" s="132"/>
      <c r="POG257" s="132"/>
      <c r="POH257" s="132"/>
      <c r="POI257" s="132"/>
      <c r="POJ257" s="132"/>
      <c r="POK257" s="132"/>
      <c r="POL257" s="132"/>
      <c r="POM257" s="132"/>
      <c r="PON257" s="132"/>
      <c r="POO257" s="132"/>
      <c r="POP257" s="132"/>
      <c r="POQ257" s="132"/>
      <c r="POR257" s="132"/>
      <c r="POS257" s="132"/>
      <c r="POT257" s="132"/>
      <c r="POU257" s="132"/>
      <c r="POV257" s="132"/>
      <c r="POW257" s="132"/>
      <c r="POX257" s="132"/>
      <c r="POY257" s="132"/>
      <c r="POZ257" s="132"/>
      <c r="PPA257" s="132"/>
      <c r="PPB257" s="132"/>
      <c r="PPC257" s="132"/>
      <c r="PPD257" s="132"/>
      <c r="PPE257" s="132"/>
      <c r="PPF257" s="132"/>
      <c r="PPG257" s="132"/>
      <c r="PPH257" s="132"/>
      <c r="PPI257" s="132"/>
      <c r="PPJ257" s="132"/>
      <c r="PPK257" s="132"/>
      <c r="PPL257" s="132"/>
      <c r="PPM257" s="132"/>
      <c r="PPN257" s="132"/>
      <c r="PPO257" s="132"/>
      <c r="PPP257" s="132"/>
      <c r="PPQ257" s="132"/>
      <c r="PPR257" s="132"/>
      <c r="PPS257" s="132"/>
      <c r="PPT257" s="132"/>
      <c r="PPU257" s="132"/>
      <c r="PPV257" s="132"/>
      <c r="PPW257" s="132"/>
      <c r="PPX257" s="132"/>
      <c r="PPY257" s="132"/>
      <c r="PPZ257" s="132"/>
      <c r="PQA257" s="132"/>
      <c r="PQB257" s="132"/>
      <c r="PQC257" s="132"/>
      <c r="PQD257" s="132"/>
      <c r="PQE257" s="132"/>
      <c r="PQF257" s="132"/>
      <c r="PQG257" s="132"/>
      <c r="PQH257" s="132"/>
      <c r="PQI257" s="132"/>
      <c r="PQJ257" s="132"/>
      <c r="PQK257" s="132"/>
      <c r="PQL257" s="132"/>
      <c r="PQM257" s="132"/>
      <c r="PQN257" s="132"/>
      <c r="PQO257" s="132"/>
      <c r="PQP257" s="132"/>
      <c r="PQQ257" s="132"/>
      <c r="PQR257" s="132"/>
      <c r="PQS257" s="132"/>
      <c r="PQT257" s="132"/>
      <c r="PQU257" s="132"/>
      <c r="PQV257" s="132"/>
      <c r="PQW257" s="132"/>
      <c r="PQX257" s="132"/>
      <c r="PQY257" s="132"/>
      <c r="PQZ257" s="132"/>
      <c r="PRA257" s="132"/>
      <c r="PRB257" s="132"/>
      <c r="PRC257" s="132"/>
      <c r="PRD257" s="132"/>
      <c r="PRE257" s="132"/>
      <c r="PRF257" s="132"/>
      <c r="PRG257" s="132"/>
      <c r="PRH257" s="132"/>
      <c r="PRI257" s="132"/>
      <c r="PRJ257" s="132"/>
      <c r="PRK257" s="132"/>
      <c r="PRL257" s="132"/>
      <c r="PRM257" s="132"/>
      <c r="PRN257" s="132"/>
      <c r="PRO257" s="132"/>
      <c r="PRP257" s="132"/>
      <c r="PRQ257" s="132"/>
      <c r="PRR257" s="132"/>
      <c r="PRS257" s="132"/>
      <c r="PRT257" s="132"/>
      <c r="PRU257" s="132"/>
      <c r="PRV257" s="132"/>
      <c r="PRW257" s="132"/>
      <c r="PRX257" s="132"/>
      <c r="PRY257" s="132"/>
      <c r="PRZ257" s="132"/>
      <c r="PSA257" s="132"/>
      <c r="PSB257" s="132"/>
      <c r="PSC257" s="132"/>
      <c r="PSD257" s="132"/>
      <c r="PSE257" s="132"/>
      <c r="PSF257" s="132"/>
      <c r="PSG257" s="132"/>
      <c r="PSH257" s="132"/>
      <c r="PSI257" s="132"/>
      <c r="PSJ257" s="132"/>
      <c r="PSK257" s="132"/>
      <c r="PSL257" s="132"/>
      <c r="PSM257" s="132"/>
      <c r="PSN257" s="132"/>
      <c r="PSO257" s="132"/>
      <c r="PSP257" s="132"/>
      <c r="PSQ257" s="132"/>
      <c r="PSR257" s="132"/>
      <c r="PSS257" s="132"/>
      <c r="PST257" s="132"/>
      <c r="PSU257" s="132"/>
      <c r="PSV257" s="132"/>
      <c r="PSW257" s="132"/>
      <c r="PSX257" s="132"/>
      <c r="PSY257" s="132"/>
      <c r="PSZ257" s="132"/>
      <c r="PTA257" s="132"/>
      <c r="PTB257" s="132"/>
      <c r="PTC257" s="132"/>
      <c r="PTD257" s="132"/>
      <c r="PTE257" s="132"/>
      <c r="PTF257" s="132"/>
      <c r="PTG257" s="132"/>
      <c r="PTH257" s="132"/>
      <c r="PTI257" s="132"/>
      <c r="PTJ257" s="132"/>
      <c r="PTK257" s="132"/>
      <c r="PTL257" s="132"/>
      <c r="PTM257" s="132"/>
      <c r="PTN257" s="132"/>
      <c r="PTO257" s="132"/>
      <c r="PTP257" s="132"/>
      <c r="PTQ257" s="132"/>
      <c r="PTR257" s="132"/>
      <c r="PTS257" s="132"/>
      <c r="PTT257" s="132"/>
      <c r="PTU257" s="132"/>
      <c r="PTV257" s="132"/>
      <c r="PTW257" s="132"/>
      <c r="PTX257" s="132"/>
      <c r="PTY257" s="132"/>
      <c r="PTZ257" s="132"/>
      <c r="PUA257" s="132"/>
      <c r="PUB257" s="132"/>
      <c r="PUC257" s="132"/>
      <c r="PUD257" s="132"/>
      <c r="PUE257" s="132"/>
      <c r="PUF257" s="132"/>
      <c r="PUG257" s="132"/>
      <c r="PUH257" s="132"/>
      <c r="PUI257" s="132"/>
      <c r="PUJ257" s="132"/>
      <c r="PUK257" s="132"/>
      <c r="PUL257" s="132"/>
      <c r="PUM257" s="132"/>
      <c r="PUN257" s="132"/>
      <c r="PUO257" s="132"/>
      <c r="PUP257" s="132"/>
      <c r="PUQ257" s="132"/>
      <c r="PUR257" s="132"/>
      <c r="PUS257" s="132"/>
      <c r="PUT257" s="132"/>
      <c r="PUU257" s="132"/>
      <c r="PUV257" s="132"/>
      <c r="PUW257" s="132"/>
      <c r="PUX257" s="132"/>
      <c r="PUY257" s="132"/>
      <c r="PUZ257" s="132"/>
      <c r="PVA257" s="132"/>
      <c r="PVB257" s="132"/>
      <c r="PVC257" s="132"/>
      <c r="PVD257" s="132"/>
      <c r="PVE257" s="132"/>
      <c r="PVF257" s="132"/>
      <c r="PVG257" s="132"/>
      <c r="PVH257" s="132"/>
      <c r="PVI257" s="132"/>
      <c r="PVJ257" s="132"/>
      <c r="PVK257" s="132"/>
      <c r="PVL257" s="132"/>
      <c r="PVM257" s="132"/>
      <c r="PVN257" s="132"/>
      <c r="PVO257" s="132"/>
      <c r="PVP257" s="132"/>
      <c r="PVQ257" s="132"/>
      <c r="PVR257" s="132"/>
      <c r="PVS257" s="132"/>
      <c r="PVT257" s="132"/>
      <c r="PVU257" s="132"/>
      <c r="PVV257" s="132"/>
      <c r="PVW257" s="132"/>
      <c r="PVX257" s="132"/>
      <c r="PVY257" s="132"/>
      <c r="PVZ257" s="132"/>
      <c r="PWA257" s="132"/>
      <c r="PWB257" s="132"/>
      <c r="PWC257" s="132"/>
      <c r="PWD257" s="132"/>
      <c r="PWE257" s="132"/>
      <c r="PWF257" s="132"/>
      <c r="PWG257" s="132"/>
      <c r="PWH257" s="132"/>
      <c r="PWI257" s="132"/>
      <c r="PWJ257" s="132"/>
      <c r="PWK257" s="132"/>
      <c r="PWL257" s="132"/>
      <c r="PWM257" s="132"/>
      <c r="PWN257" s="132"/>
      <c r="PWO257" s="132"/>
      <c r="PWP257" s="132"/>
      <c r="PWQ257" s="132"/>
      <c r="PWR257" s="132"/>
      <c r="PWS257" s="132"/>
      <c r="PWT257" s="132"/>
      <c r="PWU257" s="132"/>
      <c r="PWV257" s="132"/>
      <c r="PWW257" s="132"/>
      <c r="PWX257" s="132"/>
      <c r="PWY257" s="132"/>
      <c r="PWZ257" s="132"/>
      <c r="PXA257" s="132"/>
      <c r="PXB257" s="132"/>
      <c r="PXC257" s="132"/>
      <c r="PXD257" s="132"/>
      <c r="PXE257" s="132"/>
      <c r="PXF257" s="132"/>
      <c r="PXG257" s="132"/>
      <c r="PXH257" s="132"/>
      <c r="PXI257" s="132"/>
      <c r="PXJ257" s="132"/>
      <c r="PXK257" s="132"/>
      <c r="PXL257" s="132"/>
      <c r="PXM257" s="132"/>
      <c r="PXN257" s="132"/>
      <c r="PXO257" s="132"/>
      <c r="PXP257" s="132"/>
      <c r="PXQ257" s="132"/>
      <c r="PXR257" s="132"/>
      <c r="PXS257" s="132"/>
      <c r="PXT257" s="132"/>
      <c r="PXU257" s="132"/>
      <c r="PXV257" s="132"/>
      <c r="PXW257" s="132"/>
      <c r="PXX257" s="132"/>
      <c r="PXY257" s="132"/>
      <c r="PXZ257" s="132"/>
      <c r="PYA257" s="132"/>
      <c r="PYB257" s="132"/>
      <c r="PYC257" s="132"/>
      <c r="PYD257" s="132"/>
      <c r="PYE257" s="132"/>
      <c r="PYF257" s="132"/>
      <c r="PYG257" s="132"/>
      <c r="PYH257" s="132"/>
      <c r="PYI257" s="132"/>
      <c r="PYJ257" s="132"/>
      <c r="PYK257" s="132"/>
      <c r="PYL257" s="132"/>
      <c r="PYM257" s="132"/>
      <c r="PYN257" s="132"/>
      <c r="PYO257" s="132"/>
      <c r="PYP257" s="132"/>
      <c r="PYQ257" s="132"/>
      <c r="PYR257" s="132"/>
      <c r="PYS257" s="132"/>
      <c r="PYT257" s="132"/>
      <c r="PYU257" s="132"/>
      <c r="PYV257" s="132"/>
      <c r="PYW257" s="132"/>
      <c r="PYX257" s="132"/>
      <c r="PYY257" s="132"/>
      <c r="PYZ257" s="132"/>
      <c r="PZA257" s="132"/>
      <c r="PZB257" s="132"/>
      <c r="PZC257" s="132"/>
      <c r="PZD257" s="132"/>
      <c r="PZE257" s="132"/>
      <c r="PZF257" s="132"/>
      <c r="PZG257" s="132"/>
      <c r="PZH257" s="132"/>
      <c r="PZI257" s="132"/>
      <c r="PZJ257" s="132"/>
      <c r="PZK257" s="132"/>
      <c r="PZL257" s="132"/>
      <c r="PZM257" s="132"/>
      <c r="PZN257" s="132"/>
      <c r="PZO257" s="132"/>
      <c r="PZP257" s="132"/>
      <c r="PZQ257" s="132"/>
      <c r="PZR257" s="132"/>
      <c r="PZS257" s="132"/>
      <c r="PZT257" s="132"/>
      <c r="PZU257" s="132"/>
      <c r="PZV257" s="132"/>
      <c r="PZW257" s="132"/>
      <c r="PZX257" s="132"/>
      <c r="PZY257" s="132"/>
      <c r="PZZ257" s="132"/>
      <c r="QAA257" s="132"/>
      <c r="QAB257" s="132"/>
      <c r="QAC257" s="132"/>
      <c r="QAD257" s="132"/>
      <c r="QAE257" s="132"/>
      <c r="QAF257" s="132"/>
      <c r="QAG257" s="132"/>
      <c r="QAH257" s="132"/>
      <c r="QAI257" s="132"/>
      <c r="QAJ257" s="132"/>
      <c r="QAK257" s="132"/>
      <c r="QAL257" s="132"/>
      <c r="QAM257" s="132"/>
      <c r="QAN257" s="132"/>
      <c r="QAO257" s="132"/>
      <c r="QAP257" s="132"/>
      <c r="QAQ257" s="132"/>
      <c r="QAR257" s="132"/>
      <c r="QAS257" s="132"/>
      <c r="QAT257" s="132"/>
      <c r="QAU257" s="132"/>
      <c r="QAV257" s="132"/>
      <c r="QAW257" s="132"/>
      <c r="QAX257" s="132"/>
      <c r="QAY257" s="132"/>
      <c r="QAZ257" s="132"/>
      <c r="QBA257" s="132"/>
      <c r="QBB257" s="132"/>
      <c r="QBC257" s="132"/>
      <c r="QBD257" s="132"/>
      <c r="QBE257" s="132"/>
      <c r="QBF257" s="132"/>
      <c r="QBG257" s="132"/>
      <c r="QBH257" s="132"/>
      <c r="QBI257" s="132"/>
      <c r="QBJ257" s="132"/>
      <c r="QBK257" s="132"/>
      <c r="QBL257" s="132"/>
      <c r="QBM257" s="132"/>
      <c r="QBN257" s="132"/>
      <c r="QBO257" s="132"/>
      <c r="QBP257" s="132"/>
      <c r="QBQ257" s="132"/>
      <c r="QBR257" s="132"/>
      <c r="QBS257" s="132"/>
      <c r="QBT257" s="132"/>
      <c r="QBU257" s="132"/>
      <c r="QBV257" s="132"/>
      <c r="QBW257" s="132"/>
      <c r="QBX257" s="132"/>
      <c r="QBY257" s="132"/>
      <c r="QBZ257" s="132"/>
      <c r="QCA257" s="132"/>
      <c r="QCB257" s="132"/>
      <c r="QCC257" s="132"/>
      <c r="QCD257" s="132"/>
      <c r="QCE257" s="132"/>
      <c r="QCF257" s="132"/>
      <c r="QCG257" s="132"/>
      <c r="QCH257" s="132"/>
      <c r="QCI257" s="132"/>
      <c r="QCJ257" s="132"/>
      <c r="QCK257" s="132"/>
      <c r="QCL257" s="132"/>
      <c r="QCM257" s="132"/>
      <c r="QCN257" s="132"/>
      <c r="QCO257" s="132"/>
      <c r="QCP257" s="132"/>
      <c r="QCQ257" s="132"/>
      <c r="QCR257" s="132"/>
      <c r="QCS257" s="132"/>
      <c r="QCT257" s="132"/>
      <c r="QCU257" s="132"/>
      <c r="QCV257" s="132"/>
      <c r="QCW257" s="132"/>
      <c r="QCX257" s="132"/>
      <c r="QCY257" s="132"/>
      <c r="QCZ257" s="132"/>
      <c r="QDA257" s="132"/>
      <c r="QDB257" s="132"/>
      <c r="QDC257" s="132"/>
      <c r="QDD257" s="132"/>
      <c r="QDE257" s="132"/>
      <c r="QDF257" s="132"/>
      <c r="QDG257" s="132"/>
      <c r="QDH257" s="132"/>
      <c r="QDI257" s="132"/>
      <c r="QDJ257" s="132"/>
      <c r="QDK257" s="132"/>
      <c r="QDL257" s="132"/>
      <c r="QDM257" s="132"/>
      <c r="QDN257" s="132"/>
      <c r="QDO257" s="132"/>
      <c r="QDP257" s="132"/>
      <c r="QDQ257" s="132"/>
      <c r="QDR257" s="132"/>
      <c r="QDS257" s="132"/>
      <c r="QDT257" s="132"/>
      <c r="QDU257" s="132"/>
      <c r="QDV257" s="132"/>
      <c r="QDW257" s="132"/>
      <c r="QDX257" s="132"/>
      <c r="QDY257" s="132"/>
      <c r="QDZ257" s="132"/>
      <c r="QEA257" s="132"/>
      <c r="QEB257" s="132"/>
      <c r="QEC257" s="132"/>
      <c r="QED257" s="132"/>
      <c r="QEE257" s="132"/>
      <c r="QEF257" s="132"/>
      <c r="QEG257" s="132"/>
      <c r="QEH257" s="132"/>
      <c r="QEI257" s="132"/>
      <c r="QEJ257" s="132"/>
      <c r="QEK257" s="132"/>
      <c r="QEL257" s="132"/>
      <c r="QEM257" s="132"/>
      <c r="QEN257" s="132"/>
      <c r="QEO257" s="132"/>
      <c r="QEP257" s="132"/>
      <c r="QEQ257" s="132"/>
      <c r="QER257" s="132"/>
      <c r="QES257" s="132"/>
      <c r="QET257" s="132"/>
      <c r="QEU257" s="132"/>
      <c r="QEV257" s="132"/>
      <c r="QEW257" s="132"/>
      <c r="QEX257" s="132"/>
      <c r="QEY257" s="132"/>
      <c r="QEZ257" s="132"/>
      <c r="QFA257" s="132"/>
      <c r="QFB257" s="132"/>
      <c r="QFC257" s="132"/>
      <c r="QFD257" s="132"/>
      <c r="QFE257" s="132"/>
      <c r="QFF257" s="132"/>
      <c r="QFG257" s="132"/>
      <c r="QFH257" s="132"/>
      <c r="QFI257" s="132"/>
      <c r="QFJ257" s="132"/>
      <c r="QFK257" s="132"/>
      <c r="QFL257" s="132"/>
      <c r="QFM257" s="132"/>
      <c r="QFN257" s="132"/>
      <c r="QFO257" s="132"/>
      <c r="QFP257" s="132"/>
      <c r="QFQ257" s="132"/>
      <c r="QFR257" s="132"/>
      <c r="QFS257" s="132"/>
      <c r="QFT257" s="132"/>
      <c r="QFU257" s="132"/>
      <c r="QFV257" s="132"/>
      <c r="QFW257" s="132"/>
      <c r="QFX257" s="132"/>
      <c r="QFY257" s="132"/>
      <c r="QFZ257" s="132"/>
      <c r="QGA257" s="132"/>
      <c r="QGB257" s="132"/>
      <c r="QGC257" s="132"/>
      <c r="QGD257" s="132"/>
      <c r="QGE257" s="132"/>
      <c r="QGF257" s="132"/>
      <c r="QGG257" s="132"/>
      <c r="QGH257" s="132"/>
      <c r="QGI257" s="132"/>
      <c r="QGJ257" s="132"/>
      <c r="QGK257" s="132"/>
      <c r="QGL257" s="132"/>
      <c r="QGM257" s="132"/>
      <c r="QGN257" s="132"/>
      <c r="QGO257" s="132"/>
      <c r="QGP257" s="132"/>
      <c r="QGQ257" s="132"/>
      <c r="QGR257" s="132"/>
      <c r="QGS257" s="132"/>
      <c r="QGT257" s="132"/>
      <c r="QGU257" s="132"/>
      <c r="QGV257" s="132"/>
      <c r="QGW257" s="132"/>
      <c r="QGX257" s="132"/>
      <c r="QGY257" s="132"/>
      <c r="QGZ257" s="132"/>
      <c r="QHA257" s="132"/>
      <c r="QHB257" s="132"/>
      <c r="QHC257" s="132"/>
      <c r="QHD257" s="132"/>
      <c r="QHE257" s="132"/>
      <c r="QHF257" s="132"/>
      <c r="QHG257" s="132"/>
      <c r="QHH257" s="132"/>
      <c r="QHI257" s="132"/>
      <c r="QHJ257" s="132"/>
      <c r="QHK257" s="132"/>
      <c r="QHL257" s="132"/>
      <c r="QHM257" s="132"/>
      <c r="QHN257" s="132"/>
      <c r="QHO257" s="132"/>
      <c r="QHP257" s="132"/>
      <c r="QHQ257" s="132"/>
      <c r="QHR257" s="132"/>
      <c r="QHS257" s="132"/>
      <c r="QHT257" s="132"/>
      <c r="QHU257" s="132"/>
      <c r="QHV257" s="132"/>
      <c r="QHW257" s="132"/>
      <c r="QHX257" s="132"/>
      <c r="QHY257" s="132"/>
      <c r="QHZ257" s="132"/>
      <c r="QIA257" s="132"/>
      <c r="QIB257" s="132"/>
      <c r="QIC257" s="132"/>
      <c r="QID257" s="132"/>
      <c r="QIE257" s="132"/>
      <c r="QIF257" s="132"/>
      <c r="QIG257" s="132"/>
      <c r="QIH257" s="132"/>
      <c r="QII257" s="132"/>
      <c r="QIJ257" s="132"/>
      <c r="QIK257" s="132"/>
      <c r="QIL257" s="132"/>
      <c r="QIM257" s="132"/>
      <c r="QIN257" s="132"/>
      <c r="QIO257" s="132"/>
      <c r="QIP257" s="132"/>
      <c r="QIQ257" s="132"/>
      <c r="QIR257" s="132"/>
      <c r="QIS257" s="132"/>
      <c r="QIT257" s="132"/>
      <c r="QIU257" s="132"/>
      <c r="QIV257" s="132"/>
      <c r="QIW257" s="132"/>
      <c r="QIX257" s="132"/>
      <c r="QIY257" s="132"/>
      <c r="QIZ257" s="132"/>
      <c r="QJA257" s="132"/>
      <c r="QJB257" s="132"/>
      <c r="QJC257" s="132"/>
      <c r="QJD257" s="132"/>
      <c r="QJE257" s="132"/>
      <c r="QJF257" s="132"/>
      <c r="QJG257" s="132"/>
      <c r="QJH257" s="132"/>
      <c r="QJI257" s="132"/>
      <c r="QJJ257" s="132"/>
      <c r="QJK257" s="132"/>
      <c r="QJL257" s="132"/>
      <c r="QJM257" s="132"/>
      <c r="QJN257" s="132"/>
      <c r="QJO257" s="132"/>
      <c r="QJP257" s="132"/>
      <c r="QJQ257" s="132"/>
      <c r="QJR257" s="132"/>
      <c r="QJS257" s="132"/>
      <c r="QJT257" s="132"/>
      <c r="QJU257" s="132"/>
      <c r="QJV257" s="132"/>
      <c r="QJW257" s="132"/>
      <c r="QJX257" s="132"/>
      <c r="QJY257" s="132"/>
      <c r="QJZ257" s="132"/>
      <c r="QKA257" s="132"/>
      <c r="QKB257" s="132"/>
      <c r="QKC257" s="132"/>
      <c r="QKD257" s="132"/>
      <c r="QKE257" s="132"/>
      <c r="QKF257" s="132"/>
      <c r="QKG257" s="132"/>
      <c r="QKH257" s="132"/>
      <c r="QKI257" s="132"/>
      <c r="QKJ257" s="132"/>
      <c r="QKK257" s="132"/>
      <c r="QKL257" s="132"/>
      <c r="QKM257" s="132"/>
      <c r="QKN257" s="132"/>
      <c r="QKO257" s="132"/>
      <c r="QKP257" s="132"/>
      <c r="QKQ257" s="132"/>
      <c r="QKR257" s="132"/>
      <c r="QKS257" s="132"/>
      <c r="QKT257" s="132"/>
      <c r="QKU257" s="132"/>
      <c r="QKV257" s="132"/>
      <c r="QKW257" s="132"/>
      <c r="QKX257" s="132"/>
      <c r="QKY257" s="132"/>
      <c r="QKZ257" s="132"/>
      <c r="QLA257" s="132"/>
      <c r="QLB257" s="132"/>
      <c r="QLC257" s="132"/>
      <c r="QLD257" s="132"/>
      <c r="QLE257" s="132"/>
      <c r="QLF257" s="132"/>
      <c r="QLG257" s="132"/>
      <c r="QLH257" s="132"/>
      <c r="QLI257" s="132"/>
      <c r="QLJ257" s="132"/>
      <c r="QLK257" s="132"/>
      <c r="QLL257" s="132"/>
      <c r="QLM257" s="132"/>
      <c r="QLN257" s="132"/>
      <c r="QLO257" s="132"/>
      <c r="QLP257" s="132"/>
      <c r="QLQ257" s="132"/>
      <c r="QLR257" s="132"/>
      <c r="QLS257" s="132"/>
      <c r="QLT257" s="132"/>
      <c r="QLU257" s="132"/>
      <c r="QLV257" s="132"/>
      <c r="QLW257" s="132"/>
      <c r="QLX257" s="132"/>
      <c r="QLY257" s="132"/>
      <c r="QLZ257" s="132"/>
      <c r="QMA257" s="132"/>
      <c r="QMB257" s="132"/>
      <c r="QMC257" s="132"/>
      <c r="QMD257" s="132"/>
      <c r="QME257" s="132"/>
      <c r="QMF257" s="132"/>
      <c r="QMG257" s="132"/>
      <c r="QMH257" s="132"/>
      <c r="QMI257" s="132"/>
      <c r="QMJ257" s="132"/>
      <c r="QMK257" s="132"/>
      <c r="QML257" s="132"/>
      <c r="QMM257" s="132"/>
      <c r="QMN257" s="132"/>
      <c r="QMO257" s="132"/>
      <c r="QMP257" s="132"/>
      <c r="QMQ257" s="132"/>
      <c r="QMR257" s="132"/>
      <c r="QMS257" s="132"/>
      <c r="QMT257" s="132"/>
      <c r="QMU257" s="132"/>
      <c r="QMV257" s="132"/>
      <c r="QMW257" s="132"/>
      <c r="QMX257" s="132"/>
      <c r="QMY257" s="132"/>
      <c r="QMZ257" s="132"/>
      <c r="QNA257" s="132"/>
      <c r="QNB257" s="132"/>
      <c r="QNC257" s="132"/>
      <c r="QND257" s="132"/>
      <c r="QNE257" s="132"/>
      <c r="QNF257" s="132"/>
      <c r="QNG257" s="132"/>
      <c r="QNH257" s="132"/>
      <c r="QNI257" s="132"/>
      <c r="QNJ257" s="132"/>
      <c r="QNK257" s="132"/>
      <c r="QNL257" s="132"/>
      <c r="QNM257" s="132"/>
      <c r="QNN257" s="132"/>
      <c r="QNO257" s="132"/>
      <c r="QNP257" s="132"/>
      <c r="QNQ257" s="132"/>
      <c r="QNR257" s="132"/>
      <c r="QNS257" s="132"/>
      <c r="QNT257" s="132"/>
      <c r="QNU257" s="132"/>
      <c r="QNV257" s="132"/>
      <c r="QNW257" s="132"/>
      <c r="QNX257" s="132"/>
      <c r="QNY257" s="132"/>
      <c r="QNZ257" s="132"/>
      <c r="QOA257" s="132"/>
      <c r="QOB257" s="132"/>
      <c r="QOC257" s="132"/>
      <c r="QOD257" s="132"/>
      <c r="QOE257" s="132"/>
      <c r="QOF257" s="132"/>
      <c r="QOG257" s="132"/>
      <c r="QOH257" s="132"/>
      <c r="QOI257" s="132"/>
      <c r="QOJ257" s="132"/>
      <c r="QOK257" s="132"/>
      <c r="QOL257" s="132"/>
      <c r="QOM257" s="132"/>
      <c r="QON257" s="132"/>
      <c r="QOO257" s="132"/>
      <c r="QOP257" s="132"/>
      <c r="QOQ257" s="132"/>
      <c r="QOR257" s="132"/>
      <c r="QOS257" s="132"/>
      <c r="QOT257" s="132"/>
      <c r="QOU257" s="132"/>
      <c r="QOV257" s="132"/>
      <c r="QOW257" s="132"/>
      <c r="QOX257" s="132"/>
      <c r="QOY257" s="132"/>
      <c r="QOZ257" s="132"/>
      <c r="QPA257" s="132"/>
      <c r="QPB257" s="132"/>
      <c r="QPC257" s="132"/>
      <c r="QPD257" s="132"/>
      <c r="QPE257" s="132"/>
      <c r="QPF257" s="132"/>
      <c r="QPG257" s="132"/>
      <c r="QPH257" s="132"/>
      <c r="QPI257" s="132"/>
      <c r="QPJ257" s="132"/>
      <c r="QPK257" s="132"/>
      <c r="QPL257" s="132"/>
      <c r="QPM257" s="132"/>
      <c r="QPN257" s="132"/>
      <c r="QPO257" s="132"/>
      <c r="QPP257" s="132"/>
      <c r="QPQ257" s="132"/>
      <c r="QPR257" s="132"/>
      <c r="QPS257" s="132"/>
      <c r="QPT257" s="132"/>
      <c r="QPU257" s="132"/>
      <c r="QPV257" s="132"/>
      <c r="QPW257" s="132"/>
      <c r="QPX257" s="132"/>
      <c r="QPY257" s="132"/>
      <c r="QPZ257" s="132"/>
      <c r="QQA257" s="132"/>
      <c r="QQB257" s="132"/>
      <c r="QQC257" s="132"/>
      <c r="QQD257" s="132"/>
      <c r="QQE257" s="132"/>
      <c r="QQF257" s="132"/>
      <c r="QQG257" s="132"/>
      <c r="QQH257" s="132"/>
      <c r="QQI257" s="132"/>
      <c r="QQJ257" s="132"/>
      <c r="QQK257" s="132"/>
      <c r="QQL257" s="132"/>
      <c r="QQM257" s="132"/>
      <c r="QQN257" s="132"/>
      <c r="QQO257" s="132"/>
      <c r="QQP257" s="132"/>
      <c r="QQQ257" s="132"/>
      <c r="QQR257" s="132"/>
      <c r="QQS257" s="132"/>
      <c r="QQT257" s="132"/>
      <c r="QQU257" s="132"/>
      <c r="QQV257" s="132"/>
      <c r="QQW257" s="132"/>
      <c r="QQX257" s="132"/>
      <c r="QQY257" s="132"/>
      <c r="QQZ257" s="132"/>
      <c r="QRA257" s="132"/>
      <c r="QRB257" s="132"/>
      <c r="QRC257" s="132"/>
      <c r="QRD257" s="132"/>
      <c r="QRE257" s="132"/>
      <c r="QRF257" s="132"/>
      <c r="QRG257" s="132"/>
      <c r="QRH257" s="132"/>
      <c r="QRI257" s="132"/>
      <c r="QRJ257" s="132"/>
      <c r="QRK257" s="132"/>
      <c r="QRL257" s="132"/>
      <c r="QRM257" s="132"/>
      <c r="QRN257" s="132"/>
      <c r="QRO257" s="132"/>
      <c r="QRP257" s="132"/>
      <c r="QRQ257" s="132"/>
      <c r="QRR257" s="132"/>
      <c r="QRS257" s="132"/>
      <c r="QRT257" s="132"/>
      <c r="QRU257" s="132"/>
      <c r="QRV257" s="132"/>
      <c r="QRW257" s="132"/>
      <c r="QRX257" s="132"/>
      <c r="QRY257" s="132"/>
      <c r="QRZ257" s="132"/>
      <c r="QSA257" s="132"/>
      <c r="QSB257" s="132"/>
      <c r="QSC257" s="132"/>
      <c r="QSD257" s="132"/>
      <c r="QSE257" s="132"/>
      <c r="QSF257" s="132"/>
      <c r="QSG257" s="132"/>
      <c r="QSH257" s="132"/>
      <c r="QSI257" s="132"/>
      <c r="QSJ257" s="132"/>
      <c r="QSK257" s="132"/>
      <c r="QSL257" s="132"/>
      <c r="QSM257" s="132"/>
      <c r="QSN257" s="132"/>
      <c r="QSO257" s="132"/>
      <c r="QSP257" s="132"/>
      <c r="QSQ257" s="132"/>
      <c r="QSR257" s="132"/>
      <c r="QSS257" s="132"/>
      <c r="QST257" s="132"/>
      <c r="QSU257" s="132"/>
      <c r="QSV257" s="132"/>
      <c r="QSW257" s="132"/>
      <c r="QSX257" s="132"/>
      <c r="QSY257" s="132"/>
      <c r="QSZ257" s="132"/>
      <c r="QTA257" s="132"/>
      <c r="QTB257" s="132"/>
      <c r="QTC257" s="132"/>
      <c r="QTD257" s="132"/>
      <c r="QTE257" s="132"/>
      <c r="QTF257" s="132"/>
      <c r="QTG257" s="132"/>
      <c r="QTH257" s="132"/>
      <c r="QTI257" s="132"/>
      <c r="QTJ257" s="132"/>
      <c r="QTK257" s="132"/>
      <c r="QTL257" s="132"/>
      <c r="QTM257" s="132"/>
      <c r="QTN257" s="132"/>
      <c r="QTO257" s="132"/>
      <c r="QTP257" s="132"/>
      <c r="QTQ257" s="132"/>
      <c r="QTR257" s="132"/>
      <c r="QTS257" s="132"/>
      <c r="QTT257" s="132"/>
      <c r="QTU257" s="132"/>
      <c r="QTV257" s="132"/>
      <c r="QTW257" s="132"/>
      <c r="QTX257" s="132"/>
      <c r="QTY257" s="132"/>
      <c r="QTZ257" s="132"/>
      <c r="QUA257" s="132"/>
      <c r="QUB257" s="132"/>
      <c r="QUC257" s="132"/>
      <c r="QUD257" s="132"/>
      <c r="QUE257" s="132"/>
      <c r="QUF257" s="132"/>
      <c r="QUG257" s="132"/>
      <c r="QUH257" s="132"/>
      <c r="QUI257" s="132"/>
      <c r="QUJ257" s="132"/>
      <c r="QUK257" s="132"/>
      <c r="QUL257" s="132"/>
      <c r="QUM257" s="132"/>
      <c r="QUN257" s="132"/>
      <c r="QUO257" s="132"/>
      <c r="QUP257" s="132"/>
      <c r="QUQ257" s="132"/>
      <c r="QUR257" s="132"/>
      <c r="QUS257" s="132"/>
      <c r="QUT257" s="132"/>
      <c r="QUU257" s="132"/>
      <c r="QUV257" s="132"/>
      <c r="QUW257" s="132"/>
      <c r="QUX257" s="132"/>
      <c r="QUY257" s="132"/>
      <c r="QUZ257" s="132"/>
      <c r="QVA257" s="132"/>
      <c r="QVB257" s="132"/>
      <c r="QVC257" s="132"/>
      <c r="QVD257" s="132"/>
      <c r="QVE257" s="132"/>
      <c r="QVF257" s="132"/>
      <c r="QVG257" s="132"/>
      <c r="QVH257" s="132"/>
      <c r="QVI257" s="132"/>
      <c r="QVJ257" s="132"/>
      <c r="QVK257" s="132"/>
      <c r="QVL257" s="132"/>
      <c r="QVM257" s="132"/>
      <c r="QVN257" s="132"/>
      <c r="QVO257" s="132"/>
      <c r="QVP257" s="132"/>
      <c r="QVQ257" s="132"/>
      <c r="QVR257" s="132"/>
      <c r="QVS257" s="132"/>
      <c r="QVT257" s="132"/>
      <c r="QVU257" s="132"/>
      <c r="QVV257" s="132"/>
      <c r="QVW257" s="132"/>
      <c r="QVX257" s="132"/>
      <c r="QVY257" s="132"/>
      <c r="QVZ257" s="132"/>
      <c r="QWA257" s="132"/>
      <c r="QWB257" s="132"/>
      <c r="QWC257" s="132"/>
      <c r="QWD257" s="132"/>
      <c r="QWE257" s="132"/>
      <c r="QWF257" s="132"/>
      <c r="QWG257" s="132"/>
      <c r="QWH257" s="132"/>
      <c r="QWI257" s="132"/>
      <c r="QWJ257" s="132"/>
      <c r="QWK257" s="132"/>
      <c r="QWL257" s="132"/>
      <c r="QWM257" s="132"/>
      <c r="QWN257" s="132"/>
      <c r="QWO257" s="132"/>
      <c r="QWP257" s="132"/>
      <c r="QWQ257" s="132"/>
      <c r="QWR257" s="132"/>
      <c r="QWS257" s="132"/>
      <c r="QWT257" s="132"/>
      <c r="QWU257" s="132"/>
      <c r="QWV257" s="132"/>
      <c r="QWW257" s="132"/>
      <c r="QWX257" s="132"/>
      <c r="QWY257" s="132"/>
      <c r="QWZ257" s="132"/>
      <c r="QXA257" s="132"/>
      <c r="QXB257" s="132"/>
      <c r="QXC257" s="132"/>
      <c r="QXD257" s="132"/>
      <c r="QXE257" s="132"/>
      <c r="QXF257" s="132"/>
      <c r="QXG257" s="132"/>
      <c r="QXH257" s="132"/>
      <c r="QXI257" s="132"/>
      <c r="QXJ257" s="132"/>
      <c r="QXK257" s="132"/>
      <c r="QXL257" s="132"/>
      <c r="QXM257" s="132"/>
      <c r="QXN257" s="132"/>
      <c r="QXO257" s="132"/>
      <c r="QXP257" s="132"/>
      <c r="QXQ257" s="132"/>
      <c r="QXR257" s="132"/>
      <c r="QXS257" s="132"/>
      <c r="QXT257" s="132"/>
      <c r="QXU257" s="132"/>
      <c r="QXV257" s="132"/>
      <c r="QXW257" s="132"/>
      <c r="QXX257" s="132"/>
      <c r="QXY257" s="132"/>
      <c r="QXZ257" s="132"/>
      <c r="QYA257" s="132"/>
      <c r="QYB257" s="132"/>
      <c r="QYC257" s="132"/>
      <c r="QYD257" s="132"/>
      <c r="QYE257" s="132"/>
      <c r="QYF257" s="132"/>
      <c r="QYG257" s="132"/>
      <c r="QYH257" s="132"/>
      <c r="QYI257" s="132"/>
      <c r="QYJ257" s="132"/>
      <c r="QYK257" s="132"/>
      <c r="QYL257" s="132"/>
      <c r="QYM257" s="132"/>
      <c r="QYN257" s="132"/>
      <c r="QYO257" s="132"/>
      <c r="QYP257" s="132"/>
      <c r="QYQ257" s="132"/>
      <c r="QYR257" s="132"/>
      <c r="QYS257" s="132"/>
      <c r="QYT257" s="132"/>
      <c r="QYU257" s="132"/>
      <c r="QYV257" s="132"/>
      <c r="QYW257" s="132"/>
      <c r="QYX257" s="132"/>
      <c r="QYY257" s="132"/>
      <c r="QYZ257" s="132"/>
      <c r="QZA257" s="132"/>
      <c r="QZB257" s="132"/>
      <c r="QZC257" s="132"/>
      <c r="QZD257" s="132"/>
      <c r="QZE257" s="132"/>
      <c r="QZF257" s="132"/>
      <c r="QZG257" s="132"/>
      <c r="QZH257" s="132"/>
      <c r="QZI257" s="132"/>
      <c r="QZJ257" s="132"/>
      <c r="QZK257" s="132"/>
      <c r="QZL257" s="132"/>
      <c r="QZM257" s="132"/>
      <c r="QZN257" s="132"/>
      <c r="QZO257" s="132"/>
      <c r="QZP257" s="132"/>
      <c r="QZQ257" s="132"/>
      <c r="QZR257" s="132"/>
      <c r="QZS257" s="132"/>
      <c r="QZT257" s="132"/>
      <c r="QZU257" s="132"/>
      <c r="QZV257" s="132"/>
      <c r="QZW257" s="132"/>
      <c r="QZX257" s="132"/>
      <c r="QZY257" s="132"/>
      <c r="QZZ257" s="132"/>
      <c r="RAA257" s="132"/>
      <c r="RAB257" s="132"/>
      <c r="RAC257" s="132"/>
      <c r="RAD257" s="132"/>
      <c r="RAE257" s="132"/>
      <c r="RAF257" s="132"/>
      <c r="RAG257" s="132"/>
      <c r="RAH257" s="132"/>
      <c r="RAI257" s="132"/>
      <c r="RAJ257" s="132"/>
      <c r="RAK257" s="132"/>
      <c r="RAL257" s="132"/>
      <c r="RAM257" s="132"/>
      <c r="RAN257" s="132"/>
      <c r="RAO257" s="132"/>
      <c r="RAP257" s="132"/>
      <c r="RAQ257" s="132"/>
      <c r="RAR257" s="132"/>
      <c r="RAS257" s="132"/>
      <c r="RAT257" s="132"/>
      <c r="RAU257" s="132"/>
      <c r="RAV257" s="132"/>
      <c r="RAW257" s="132"/>
      <c r="RAX257" s="132"/>
      <c r="RAY257" s="132"/>
      <c r="RAZ257" s="132"/>
      <c r="RBA257" s="132"/>
      <c r="RBB257" s="132"/>
      <c r="RBC257" s="132"/>
      <c r="RBD257" s="132"/>
      <c r="RBE257" s="132"/>
      <c r="RBF257" s="132"/>
      <c r="RBG257" s="132"/>
      <c r="RBH257" s="132"/>
      <c r="RBI257" s="132"/>
      <c r="RBJ257" s="132"/>
      <c r="RBK257" s="132"/>
      <c r="RBL257" s="132"/>
      <c r="RBM257" s="132"/>
      <c r="RBN257" s="132"/>
      <c r="RBO257" s="132"/>
      <c r="RBP257" s="132"/>
      <c r="RBQ257" s="132"/>
      <c r="RBR257" s="132"/>
      <c r="RBS257" s="132"/>
      <c r="RBT257" s="132"/>
      <c r="RBU257" s="132"/>
      <c r="RBV257" s="132"/>
      <c r="RBW257" s="132"/>
      <c r="RBX257" s="132"/>
      <c r="RBY257" s="132"/>
      <c r="RBZ257" s="132"/>
      <c r="RCA257" s="132"/>
      <c r="RCB257" s="132"/>
      <c r="RCC257" s="132"/>
      <c r="RCD257" s="132"/>
      <c r="RCE257" s="132"/>
      <c r="RCF257" s="132"/>
      <c r="RCG257" s="132"/>
      <c r="RCH257" s="132"/>
      <c r="RCI257" s="132"/>
      <c r="RCJ257" s="132"/>
      <c r="RCK257" s="132"/>
      <c r="RCL257" s="132"/>
      <c r="RCM257" s="132"/>
      <c r="RCN257" s="132"/>
      <c r="RCO257" s="132"/>
      <c r="RCP257" s="132"/>
      <c r="RCQ257" s="132"/>
      <c r="RCR257" s="132"/>
      <c r="RCS257" s="132"/>
      <c r="RCT257" s="132"/>
      <c r="RCU257" s="132"/>
      <c r="RCV257" s="132"/>
      <c r="RCW257" s="132"/>
      <c r="RCX257" s="132"/>
      <c r="RCY257" s="132"/>
      <c r="RCZ257" s="132"/>
      <c r="RDA257" s="132"/>
      <c r="RDB257" s="132"/>
      <c r="RDC257" s="132"/>
      <c r="RDD257" s="132"/>
      <c r="RDE257" s="132"/>
      <c r="RDF257" s="132"/>
      <c r="RDG257" s="132"/>
      <c r="RDH257" s="132"/>
      <c r="RDI257" s="132"/>
      <c r="RDJ257" s="132"/>
      <c r="RDK257" s="132"/>
      <c r="RDL257" s="132"/>
      <c r="RDM257" s="132"/>
      <c r="RDN257" s="132"/>
      <c r="RDO257" s="132"/>
      <c r="RDP257" s="132"/>
      <c r="RDQ257" s="132"/>
      <c r="RDR257" s="132"/>
      <c r="RDS257" s="132"/>
      <c r="RDT257" s="132"/>
      <c r="RDU257" s="132"/>
      <c r="RDV257" s="132"/>
      <c r="RDW257" s="132"/>
      <c r="RDX257" s="132"/>
      <c r="RDY257" s="132"/>
      <c r="RDZ257" s="132"/>
      <c r="REA257" s="132"/>
      <c r="REB257" s="132"/>
      <c r="REC257" s="132"/>
      <c r="RED257" s="132"/>
      <c r="REE257" s="132"/>
      <c r="REF257" s="132"/>
      <c r="REG257" s="132"/>
      <c r="REH257" s="132"/>
      <c r="REI257" s="132"/>
      <c r="REJ257" s="132"/>
      <c r="REK257" s="132"/>
      <c r="REL257" s="132"/>
      <c r="REM257" s="132"/>
      <c r="REN257" s="132"/>
      <c r="REO257" s="132"/>
      <c r="REP257" s="132"/>
      <c r="REQ257" s="132"/>
      <c r="RER257" s="132"/>
      <c r="RES257" s="132"/>
      <c r="RET257" s="132"/>
      <c r="REU257" s="132"/>
      <c r="REV257" s="132"/>
      <c r="REW257" s="132"/>
      <c r="REX257" s="132"/>
      <c r="REY257" s="132"/>
      <c r="REZ257" s="132"/>
      <c r="RFA257" s="132"/>
      <c r="RFB257" s="132"/>
      <c r="RFC257" s="132"/>
      <c r="RFD257" s="132"/>
      <c r="RFE257" s="132"/>
      <c r="RFF257" s="132"/>
      <c r="RFG257" s="132"/>
      <c r="RFH257" s="132"/>
      <c r="RFI257" s="132"/>
      <c r="RFJ257" s="132"/>
      <c r="RFK257" s="132"/>
      <c r="RFL257" s="132"/>
      <c r="RFM257" s="132"/>
      <c r="RFN257" s="132"/>
      <c r="RFO257" s="132"/>
      <c r="RFP257" s="132"/>
      <c r="RFQ257" s="132"/>
      <c r="RFR257" s="132"/>
      <c r="RFS257" s="132"/>
      <c r="RFT257" s="132"/>
      <c r="RFU257" s="132"/>
      <c r="RFV257" s="132"/>
      <c r="RFW257" s="132"/>
      <c r="RFX257" s="132"/>
      <c r="RFY257" s="132"/>
      <c r="RFZ257" s="132"/>
      <c r="RGA257" s="132"/>
      <c r="RGB257" s="132"/>
      <c r="RGC257" s="132"/>
      <c r="RGD257" s="132"/>
      <c r="RGE257" s="132"/>
      <c r="RGF257" s="132"/>
      <c r="RGG257" s="132"/>
      <c r="RGH257" s="132"/>
      <c r="RGI257" s="132"/>
      <c r="RGJ257" s="132"/>
      <c r="RGK257" s="132"/>
      <c r="RGL257" s="132"/>
      <c r="RGM257" s="132"/>
      <c r="RGN257" s="132"/>
      <c r="RGO257" s="132"/>
      <c r="RGP257" s="132"/>
      <c r="RGQ257" s="132"/>
      <c r="RGR257" s="132"/>
      <c r="RGS257" s="132"/>
      <c r="RGT257" s="132"/>
      <c r="RGU257" s="132"/>
      <c r="RGV257" s="132"/>
      <c r="RGW257" s="132"/>
      <c r="RGX257" s="132"/>
      <c r="RGY257" s="132"/>
      <c r="RGZ257" s="132"/>
      <c r="RHA257" s="132"/>
      <c r="RHB257" s="132"/>
      <c r="RHC257" s="132"/>
      <c r="RHD257" s="132"/>
      <c r="RHE257" s="132"/>
      <c r="RHF257" s="132"/>
      <c r="RHG257" s="132"/>
      <c r="RHH257" s="132"/>
      <c r="RHI257" s="132"/>
      <c r="RHJ257" s="132"/>
      <c r="RHK257" s="132"/>
      <c r="RHL257" s="132"/>
      <c r="RHM257" s="132"/>
      <c r="RHN257" s="132"/>
      <c r="RHO257" s="132"/>
      <c r="RHP257" s="132"/>
      <c r="RHQ257" s="132"/>
      <c r="RHR257" s="132"/>
      <c r="RHS257" s="132"/>
      <c r="RHT257" s="132"/>
      <c r="RHU257" s="132"/>
      <c r="RHV257" s="132"/>
      <c r="RHW257" s="132"/>
      <c r="RHX257" s="132"/>
      <c r="RHY257" s="132"/>
      <c r="RHZ257" s="132"/>
      <c r="RIA257" s="132"/>
      <c r="RIB257" s="132"/>
      <c r="RIC257" s="132"/>
      <c r="RID257" s="132"/>
      <c r="RIE257" s="132"/>
      <c r="RIF257" s="132"/>
      <c r="RIG257" s="132"/>
      <c r="RIH257" s="132"/>
      <c r="RII257" s="132"/>
      <c r="RIJ257" s="132"/>
      <c r="RIK257" s="132"/>
      <c r="RIL257" s="132"/>
      <c r="RIM257" s="132"/>
      <c r="RIN257" s="132"/>
      <c r="RIO257" s="132"/>
      <c r="RIP257" s="132"/>
      <c r="RIQ257" s="132"/>
      <c r="RIR257" s="132"/>
      <c r="RIS257" s="132"/>
      <c r="RIT257" s="132"/>
      <c r="RIU257" s="132"/>
      <c r="RIV257" s="132"/>
      <c r="RIW257" s="132"/>
      <c r="RIX257" s="132"/>
      <c r="RIY257" s="132"/>
      <c r="RIZ257" s="132"/>
      <c r="RJA257" s="132"/>
      <c r="RJB257" s="132"/>
      <c r="RJC257" s="132"/>
      <c r="RJD257" s="132"/>
      <c r="RJE257" s="132"/>
      <c r="RJF257" s="132"/>
      <c r="RJG257" s="132"/>
      <c r="RJH257" s="132"/>
      <c r="RJI257" s="132"/>
      <c r="RJJ257" s="132"/>
      <c r="RJK257" s="132"/>
      <c r="RJL257" s="132"/>
      <c r="RJM257" s="132"/>
      <c r="RJN257" s="132"/>
      <c r="RJO257" s="132"/>
      <c r="RJP257" s="132"/>
      <c r="RJQ257" s="132"/>
      <c r="RJR257" s="132"/>
      <c r="RJS257" s="132"/>
      <c r="RJT257" s="132"/>
      <c r="RJU257" s="132"/>
      <c r="RJV257" s="132"/>
      <c r="RJW257" s="132"/>
      <c r="RJX257" s="132"/>
      <c r="RJY257" s="132"/>
      <c r="RJZ257" s="132"/>
      <c r="RKA257" s="132"/>
      <c r="RKB257" s="132"/>
      <c r="RKC257" s="132"/>
      <c r="RKD257" s="132"/>
      <c r="RKE257" s="132"/>
      <c r="RKF257" s="132"/>
      <c r="RKG257" s="132"/>
      <c r="RKH257" s="132"/>
      <c r="RKI257" s="132"/>
      <c r="RKJ257" s="132"/>
      <c r="RKK257" s="132"/>
      <c r="RKL257" s="132"/>
      <c r="RKM257" s="132"/>
      <c r="RKN257" s="132"/>
      <c r="RKO257" s="132"/>
      <c r="RKP257" s="132"/>
      <c r="RKQ257" s="132"/>
      <c r="RKR257" s="132"/>
      <c r="RKS257" s="132"/>
      <c r="RKT257" s="132"/>
      <c r="RKU257" s="132"/>
      <c r="RKV257" s="132"/>
      <c r="RKW257" s="132"/>
      <c r="RKX257" s="132"/>
      <c r="RKY257" s="132"/>
      <c r="RKZ257" s="132"/>
      <c r="RLA257" s="132"/>
      <c r="RLB257" s="132"/>
      <c r="RLC257" s="132"/>
      <c r="RLD257" s="132"/>
      <c r="RLE257" s="132"/>
      <c r="RLF257" s="132"/>
      <c r="RLG257" s="132"/>
      <c r="RLH257" s="132"/>
      <c r="RLI257" s="132"/>
      <c r="RLJ257" s="132"/>
      <c r="RLK257" s="132"/>
      <c r="RLL257" s="132"/>
      <c r="RLM257" s="132"/>
      <c r="RLN257" s="132"/>
      <c r="RLO257" s="132"/>
      <c r="RLP257" s="132"/>
      <c r="RLQ257" s="132"/>
      <c r="RLR257" s="132"/>
      <c r="RLS257" s="132"/>
      <c r="RLT257" s="132"/>
      <c r="RLU257" s="132"/>
      <c r="RLV257" s="132"/>
      <c r="RLW257" s="132"/>
      <c r="RLX257" s="132"/>
      <c r="RLY257" s="132"/>
      <c r="RLZ257" s="132"/>
      <c r="RMA257" s="132"/>
      <c r="RMB257" s="132"/>
      <c r="RMC257" s="132"/>
      <c r="RMD257" s="132"/>
      <c r="RME257" s="132"/>
      <c r="RMF257" s="132"/>
      <c r="RMG257" s="132"/>
      <c r="RMH257" s="132"/>
      <c r="RMI257" s="132"/>
      <c r="RMJ257" s="132"/>
      <c r="RMK257" s="132"/>
      <c r="RML257" s="132"/>
      <c r="RMM257" s="132"/>
      <c r="RMN257" s="132"/>
      <c r="RMO257" s="132"/>
      <c r="RMP257" s="132"/>
      <c r="RMQ257" s="132"/>
      <c r="RMR257" s="132"/>
      <c r="RMS257" s="132"/>
      <c r="RMT257" s="132"/>
      <c r="RMU257" s="132"/>
      <c r="RMV257" s="132"/>
      <c r="RMW257" s="132"/>
      <c r="RMX257" s="132"/>
      <c r="RMY257" s="132"/>
      <c r="RMZ257" s="132"/>
      <c r="RNA257" s="132"/>
      <c r="RNB257" s="132"/>
      <c r="RNC257" s="132"/>
      <c r="RND257" s="132"/>
      <c r="RNE257" s="132"/>
      <c r="RNF257" s="132"/>
      <c r="RNG257" s="132"/>
      <c r="RNH257" s="132"/>
      <c r="RNI257" s="132"/>
      <c r="RNJ257" s="132"/>
      <c r="RNK257" s="132"/>
      <c r="RNL257" s="132"/>
      <c r="RNM257" s="132"/>
      <c r="RNN257" s="132"/>
      <c r="RNO257" s="132"/>
      <c r="RNP257" s="132"/>
      <c r="RNQ257" s="132"/>
      <c r="RNR257" s="132"/>
      <c r="RNS257" s="132"/>
      <c r="RNT257" s="132"/>
      <c r="RNU257" s="132"/>
      <c r="RNV257" s="132"/>
      <c r="RNW257" s="132"/>
      <c r="RNX257" s="132"/>
      <c r="RNY257" s="132"/>
      <c r="RNZ257" s="132"/>
      <c r="ROA257" s="132"/>
      <c r="ROB257" s="132"/>
      <c r="ROC257" s="132"/>
      <c r="ROD257" s="132"/>
      <c r="ROE257" s="132"/>
      <c r="ROF257" s="132"/>
      <c r="ROG257" s="132"/>
      <c r="ROH257" s="132"/>
      <c r="ROI257" s="132"/>
      <c r="ROJ257" s="132"/>
      <c r="ROK257" s="132"/>
      <c r="ROL257" s="132"/>
      <c r="ROM257" s="132"/>
      <c r="RON257" s="132"/>
      <c r="ROO257" s="132"/>
      <c r="ROP257" s="132"/>
      <c r="ROQ257" s="132"/>
      <c r="ROR257" s="132"/>
      <c r="ROS257" s="132"/>
      <c r="ROT257" s="132"/>
      <c r="ROU257" s="132"/>
      <c r="ROV257" s="132"/>
      <c r="ROW257" s="132"/>
      <c r="ROX257" s="132"/>
      <c r="ROY257" s="132"/>
      <c r="ROZ257" s="132"/>
      <c r="RPA257" s="132"/>
      <c r="RPB257" s="132"/>
      <c r="RPC257" s="132"/>
      <c r="RPD257" s="132"/>
      <c r="RPE257" s="132"/>
      <c r="RPF257" s="132"/>
      <c r="RPG257" s="132"/>
      <c r="RPH257" s="132"/>
      <c r="RPI257" s="132"/>
      <c r="RPJ257" s="132"/>
      <c r="RPK257" s="132"/>
      <c r="RPL257" s="132"/>
      <c r="RPM257" s="132"/>
      <c r="RPN257" s="132"/>
      <c r="RPO257" s="132"/>
      <c r="RPP257" s="132"/>
      <c r="RPQ257" s="132"/>
      <c r="RPR257" s="132"/>
      <c r="RPS257" s="132"/>
      <c r="RPT257" s="132"/>
      <c r="RPU257" s="132"/>
      <c r="RPV257" s="132"/>
      <c r="RPW257" s="132"/>
      <c r="RPX257" s="132"/>
      <c r="RPY257" s="132"/>
      <c r="RPZ257" s="132"/>
      <c r="RQA257" s="132"/>
      <c r="RQB257" s="132"/>
      <c r="RQC257" s="132"/>
      <c r="RQD257" s="132"/>
      <c r="RQE257" s="132"/>
      <c r="RQF257" s="132"/>
      <c r="RQG257" s="132"/>
      <c r="RQH257" s="132"/>
      <c r="RQI257" s="132"/>
      <c r="RQJ257" s="132"/>
      <c r="RQK257" s="132"/>
      <c r="RQL257" s="132"/>
      <c r="RQM257" s="132"/>
      <c r="RQN257" s="132"/>
      <c r="RQO257" s="132"/>
      <c r="RQP257" s="132"/>
      <c r="RQQ257" s="132"/>
      <c r="RQR257" s="132"/>
      <c r="RQS257" s="132"/>
      <c r="RQT257" s="132"/>
      <c r="RQU257" s="132"/>
      <c r="RQV257" s="132"/>
      <c r="RQW257" s="132"/>
      <c r="RQX257" s="132"/>
      <c r="RQY257" s="132"/>
      <c r="RQZ257" s="132"/>
      <c r="RRA257" s="132"/>
      <c r="RRB257" s="132"/>
      <c r="RRC257" s="132"/>
      <c r="RRD257" s="132"/>
      <c r="RRE257" s="132"/>
      <c r="RRF257" s="132"/>
      <c r="RRG257" s="132"/>
      <c r="RRH257" s="132"/>
      <c r="RRI257" s="132"/>
      <c r="RRJ257" s="132"/>
      <c r="RRK257" s="132"/>
      <c r="RRL257" s="132"/>
      <c r="RRM257" s="132"/>
      <c r="RRN257" s="132"/>
      <c r="RRO257" s="132"/>
      <c r="RRP257" s="132"/>
      <c r="RRQ257" s="132"/>
      <c r="RRR257" s="132"/>
      <c r="RRS257" s="132"/>
      <c r="RRT257" s="132"/>
      <c r="RRU257" s="132"/>
      <c r="RRV257" s="132"/>
      <c r="RRW257" s="132"/>
      <c r="RRX257" s="132"/>
      <c r="RRY257" s="132"/>
      <c r="RRZ257" s="132"/>
      <c r="RSA257" s="132"/>
      <c r="RSB257" s="132"/>
      <c r="RSC257" s="132"/>
      <c r="RSD257" s="132"/>
      <c r="RSE257" s="132"/>
      <c r="RSF257" s="132"/>
      <c r="RSG257" s="132"/>
      <c r="RSH257" s="132"/>
      <c r="RSI257" s="132"/>
      <c r="RSJ257" s="132"/>
      <c r="RSK257" s="132"/>
      <c r="RSL257" s="132"/>
      <c r="RSM257" s="132"/>
      <c r="RSN257" s="132"/>
      <c r="RSO257" s="132"/>
      <c r="RSP257" s="132"/>
      <c r="RSQ257" s="132"/>
      <c r="RSR257" s="132"/>
      <c r="RSS257" s="132"/>
      <c r="RST257" s="132"/>
      <c r="RSU257" s="132"/>
      <c r="RSV257" s="132"/>
      <c r="RSW257" s="132"/>
      <c r="RSX257" s="132"/>
      <c r="RSY257" s="132"/>
      <c r="RSZ257" s="132"/>
      <c r="RTA257" s="132"/>
      <c r="RTB257" s="132"/>
      <c r="RTC257" s="132"/>
      <c r="RTD257" s="132"/>
      <c r="RTE257" s="132"/>
      <c r="RTF257" s="132"/>
      <c r="RTG257" s="132"/>
      <c r="RTH257" s="132"/>
      <c r="RTI257" s="132"/>
      <c r="RTJ257" s="132"/>
      <c r="RTK257" s="132"/>
      <c r="RTL257" s="132"/>
      <c r="RTM257" s="132"/>
      <c r="RTN257" s="132"/>
      <c r="RTO257" s="132"/>
      <c r="RTP257" s="132"/>
      <c r="RTQ257" s="132"/>
      <c r="RTR257" s="132"/>
      <c r="RTS257" s="132"/>
      <c r="RTT257" s="132"/>
      <c r="RTU257" s="132"/>
      <c r="RTV257" s="132"/>
      <c r="RTW257" s="132"/>
      <c r="RTX257" s="132"/>
      <c r="RTY257" s="132"/>
      <c r="RTZ257" s="132"/>
      <c r="RUA257" s="132"/>
      <c r="RUB257" s="132"/>
      <c r="RUC257" s="132"/>
      <c r="RUD257" s="132"/>
      <c r="RUE257" s="132"/>
      <c r="RUF257" s="132"/>
      <c r="RUG257" s="132"/>
      <c r="RUH257" s="132"/>
      <c r="RUI257" s="132"/>
      <c r="RUJ257" s="132"/>
      <c r="RUK257" s="132"/>
      <c r="RUL257" s="132"/>
      <c r="RUM257" s="132"/>
      <c r="RUN257" s="132"/>
      <c r="RUO257" s="132"/>
      <c r="RUP257" s="132"/>
      <c r="RUQ257" s="132"/>
      <c r="RUR257" s="132"/>
      <c r="RUS257" s="132"/>
      <c r="RUT257" s="132"/>
      <c r="RUU257" s="132"/>
      <c r="RUV257" s="132"/>
      <c r="RUW257" s="132"/>
      <c r="RUX257" s="132"/>
      <c r="RUY257" s="132"/>
      <c r="RUZ257" s="132"/>
      <c r="RVA257" s="132"/>
      <c r="RVB257" s="132"/>
      <c r="RVC257" s="132"/>
      <c r="RVD257" s="132"/>
      <c r="RVE257" s="132"/>
      <c r="RVF257" s="132"/>
      <c r="RVG257" s="132"/>
      <c r="RVH257" s="132"/>
      <c r="RVI257" s="132"/>
      <c r="RVJ257" s="132"/>
      <c r="RVK257" s="132"/>
      <c r="RVL257" s="132"/>
      <c r="RVM257" s="132"/>
      <c r="RVN257" s="132"/>
      <c r="RVO257" s="132"/>
      <c r="RVP257" s="132"/>
      <c r="RVQ257" s="132"/>
      <c r="RVR257" s="132"/>
      <c r="RVS257" s="132"/>
      <c r="RVT257" s="132"/>
      <c r="RVU257" s="132"/>
      <c r="RVV257" s="132"/>
      <c r="RVW257" s="132"/>
      <c r="RVX257" s="132"/>
      <c r="RVY257" s="132"/>
      <c r="RVZ257" s="132"/>
      <c r="RWA257" s="132"/>
      <c r="RWB257" s="132"/>
      <c r="RWC257" s="132"/>
      <c r="RWD257" s="132"/>
      <c r="RWE257" s="132"/>
      <c r="RWF257" s="132"/>
      <c r="RWG257" s="132"/>
      <c r="RWH257" s="132"/>
      <c r="RWI257" s="132"/>
      <c r="RWJ257" s="132"/>
      <c r="RWK257" s="132"/>
      <c r="RWL257" s="132"/>
      <c r="RWM257" s="132"/>
      <c r="RWN257" s="132"/>
      <c r="RWO257" s="132"/>
      <c r="RWP257" s="132"/>
      <c r="RWQ257" s="132"/>
      <c r="RWR257" s="132"/>
      <c r="RWS257" s="132"/>
      <c r="RWT257" s="132"/>
      <c r="RWU257" s="132"/>
      <c r="RWV257" s="132"/>
      <c r="RWW257" s="132"/>
      <c r="RWX257" s="132"/>
      <c r="RWY257" s="132"/>
      <c r="RWZ257" s="132"/>
      <c r="RXA257" s="132"/>
      <c r="RXB257" s="132"/>
      <c r="RXC257" s="132"/>
      <c r="RXD257" s="132"/>
      <c r="RXE257" s="132"/>
      <c r="RXF257" s="132"/>
      <c r="RXG257" s="132"/>
      <c r="RXH257" s="132"/>
      <c r="RXI257" s="132"/>
      <c r="RXJ257" s="132"/>
      <c r="RXK257" s="132"/>
      <c r="RXL257" s="132"/>
      <c r="RXM257" s="132"/>
      <c r="RXN257" s="132"/>
      <c r="RXO257" s="132"/>
      <c r="RXP257" s="132"/>
      <c r="RXQ257" s="132"/>
      <c r="RXR257" s="132"/>
      <c r="RXS257" s="132"/>
      <c r="RXT257" s="132"/>
      <c r="RXU257" s="132"/>
      <c r="RXV257" s="132"/>
      <c r="RXW257" s="132"/>
      <c r="RXX257" s="132"/>
      <c r="RXY257" s="132"/>
      <c r="RXZ257" s="132"/>
      <c r="RYA257" s="132"/>
      <c r="RYB257" s="132"/>
      <c r="RYC257" s="132"/>
      <c r="RYD257" s="132"/>
      <c r="RYE257" s="132"/>
      <c r="RYF257" s="132"/>
      <c r="RYG257" s="132"/>
      <c r="RYH257" s="132"/>
      <c r="RYI257" s="132"/>
      <c r="RYJ257" s="132"/>
      <c r="RYK257" s="132"/>
      <c r="RYL257" s="132"/>
      <c r="RYM257" s="132"/>
      <c r="RYN257" s="132"/>
      <c r="RYO257" s="132"/>
      <c r="RYP257" s="132"/>
      <c r="RYQ257" s="132"/>
      <c r="RYR257" s="132"/>
      <c r="RYS257" s="132"/>
      <c r="RYT257" s="132"/>
      <c r="RYU257" s="132"/>
      <c r="RYV257" s="132"/>
      <c r="RYW257" s="132"/>
      <c r="RYX257" s="132"/>
      <c r="RYY257" s="132"/>
      <c r="RYZ257" s="132"/>
      <c r="RZA257" s="132"/>
      <c r="RZB257" s="132"/>
      <c r="RZC257" s="132"/>
      <c r="RZD257" s="132"/>
      <c r="RZE257" s="132"/>
      <c r="RZF257" s="132"/>
      <c r="RZG257" s="132"/>
      <c r="RZH257" s="132"/>
      <c r="RZI257" s="132"/>
      <c r="RZJ257" s="132"/>
      <c r="RZK257" s="132"/>
      <c r="RZL257" s="132"/>
      <c r="RZM257" s="132"/>
      <c r="RZN257" s="132"/>
      <c r="RZO257" s="132"/>
      <c r="RZP257" s="132"/>
      <c r="RZQ257" s="132"/>
      <c r="RZR257" s="132"/>
      <c r="RZS257" s="132"/>
      <c r="RZT257" s="132"/>
      <c r="RZU257" s="132"/>
      <c r="RZV257" s="132"/>
      <c r="RZW257" s="132"/>
      <c r="RZX257" s="132"/>
      <c r="RZY257" s="132"/>
      <c r="RZZ257" s="132"/>
      <c r="SAA257" s="132"/>
      <c r="SAB257" s="132"/>
      <c r="SAC257" s="132"/>
      <c r="SAD257" s="132"/>
      <c r="SAE257" s="132"/>
      <c r="SAF257" s="132"/>
      <c r="SAG257" s="132"/>
      <c r="SAH257" s="132"/>
      <c r="SAI257" s="132"/>
      <c r="SAJ257" s="132"/>
      <c r="SAK257" s="132"/>
      <c r="SAL257" s="132"/>
      <c r="SAM257" s="132"/>
      <c r="SAN257" s="132"/>
      <c r="SAO257" s="132"/>
      <c r="SAP257" s="132"/>
      <c r="SAQ257" s="132"/>
      <c r="SAR257" s="132"/>
      <c r="SAS257" s="132"/>
      <c r="SAT257" s="132"/>
      <c r="SAU257" s="132"/>
      <c r="SAV257" s="132"/>
      <c r="SAW257" s="132"/>
      <c r="SAX257" s="132"/>
      <c r="SAY257" s="132"/>
      <c r="SAZ257" s="132"/>
      <c r="SBA257" s="132"/>
      <c r="SBB257" s="132"/>
      <c r="SBC257" s="132"/>
      <c r="SBD257" s="132"/>
      <c r="SBE257" s="132"/>
      <c r="SBF257" s="132"/>
      <c r="SBG257" s="132"/>
      <c r="SBH257" s="132"/>
      <c r="SBI257" s="132"/>
      <c r="SBJ257" s="132"/>
      <c r="SBK257" s="132"/>
      <c r="SBL257" s="132"/>
      <c r="SBM257" s="132"/>
      <c r="SBN257" s="132"/>
      <c r="SBO257" s="132"/>
      <c r="SBP257" s="132"/>
      <c r="SBQ257" s="132"/>
      <c r="SBR257" s="132"/>
      <c r="SBS257" s="132"/>
      <c r="SBT257" s="132"/>
      <c r="SBU257" s="132"/>
      <c r="SBV257" s="132"/>
      <c r="SBW257" s="132"/>
      <c r="SBX257" s="132"/>
      <c r="SBY257" s="132"/>
      <c r="SBZ257" s="132"/>
      <c r="SCA257" s="132"/>
      <c r="SCB257" s="132"/>
      <c r="SCC257" s="132"/>
      <c r="SCD257" s="132"/>
      <c r="SCE257" s="132"/>
      <c r="SCF257" s="132"/>
      <c r="SCG257" s="132"/>
      <c r="SCH257" s="132"/>
      <c r="SCI257" s="132"/>
      <c r="SCJ257" s="132"/>
      <c r="SCK257" s="132"/>
      <c r="SCL257" s="132"/>
      <c r="SCM257" s="132"/>
      <c r="SCN257" s="132"/>
      <c r="SCO257" s="132"/>
      <c r="SCP257" s="132"/>
      <c r="SCQ257" s="132"/>
      <c r="SCR257" s="132"/>
      <c r="SCS257" s="132"/>
      <c r="SCT257" s="132"/>
      <c r="SCU257" s="132"/>
      <c r="SCV257" s="132"/>
      <c r="SCW257" s="132"/>
      <c r="SCX257" s="132"/>
      <c r="SCY257" s="132"/>
      <c r="SCZ257" s="132"/>
      <c r="SDA257" s="132"/>
      <c r="SDB257" s="132"/>
      <c r="SDC257" s="132"/>
      <c r="SDD257" s="132"/>
      <c r="SDE257" s="132"/>
      <c r="SDF257" s="132"/>
      <c r="SDG257" s="132"/>
      <c r="SDH257" s="132"/>
      <c r="SDI257" s="132"/>
      <c r="SDJ257" s="132"/>
      <c r="SDK257" s="132"/>
      <c r="SDL257" s="132"/>
      <c r="SDM257" s="132"/>
      <c r="SDN257" s="132"/>
      <c r="SDO257" s="132"/>
      <c r="SDP257" s="132"/>
      <c r="SDQ257" s="132"/>
      <c r="SDR257" s="132"/>
      <c r="SDS257" s="132"/>
      <c r="SDT257" s="132"/>
      <c r="SDU257" s="132"/>
      <c r="SDV257" s="132"/>
      <c r="SDW257" s="132"/>
      <c r="SDX257" s="132"/>
      <c r="SDY257" s="132"/>
      <c r="SDZ257" s="132"/>
      <c r="SEA257" s="132"/>
      <c r="SEB257" s="132"/>
      <c r="SEC257" s="132"/>
      <c r="SED257" s="132"/>
      <c r="SEE257" s="132"/>
      <c r="SEF257" s="132"/>
      <c r="SEG257" s="132"/>
      <c r="SEH257" s="132"/>
      <c r="SEI257" s="132"/>
      <c r="SEJ257" s="132"/>
      <c r="SEK257" s="132"/>
      <c r="SEL257" s="132"/>
      <c r="SEM257" s="132"/>
      <c r="SEN257" s="132"/>
      <c r="SEO257" s="132"/>
      <c r="SEP257" s="132"/>
      <c r="SEQ257" s="132"/>
      <c r="SER257" s="132"/>
      <c r="SES257" s="132"/>
      <c r="SET257" s="132"/>
      <c r="SEU257" s="132"/>
      <c r="SEV257" s="132"/>
      <c r="SEW257" s="132"/>
      <c r="SEX257" s="132"/>
      <c r="SEY257" s="132"/>
      <c r="SEZ257" s="132"/>
      <c r="SFA257" s="132"/>
      <c r="SFB257" s="132"/>
      <c r="SFC257" s="132"/>
      <c r="SFD257" s="132"/>
      <c r="SFE257" s="132"/>
      <c r="SFF257" s="132"/>
      <c r="SFG257" s="132"/>
      <c r="SFH257" s="132"/>
      <c r="SFI257" s="132"/>
      <c r="SFJ257" s="132"/>
      <c r="SFK257" s="132"/>
      <c r="SFL257" s="132"/>
      <c r="SFM257" s="132"/>
      <c r="SFN257" s="132"/>
      <c r="SFO257" s="132"/>
      <c r="SFP257" s="132"/>
      <c r="SFQ257" s="132"/>
      <c r="SFR257" s="132"/>
      <c r="SFS257" s="132"/>
      <c r="SFT257" s="132"/>
      <c r="SFU257" s="132"/>
      <c r="SFV257" s="132"/>
      <c r="SFW257" s="132"/>
      <c r="SFX257" s="132"/>
      <c r="SFY257" s="132"/>
      <c r="SFZ257" s="132"/>
      <c r="SGA257" s="132"/>
      <c r="SGB257" s="132"/>
      <c r="SGC257" s="132"/>
      <c r="SGD257" s="132"/>
      <c r="SGE257" s="132"/>
      <c r="SGF257" s="132"/>
      <c r="SGG257" s="132"/>
      <c r="SGH257" s="132"/>
      <c r="SGI257" s="132"/>
      <c r="SGJ257" s="132"/>
      <c r="SGK257" s="132"/>
      <c r="SGL257" s="132"/>
      <c r="SGM257" s="132"/>
      <c r="SGN257" s="132"/>
      <c r="SGO257" s="132"/>
      <c r="SGP257" s="132"/>
      <c r="SGQ257" s="132"/>
      <c r="SGR257" s="132"/>
      <c r="SGS257" s="132"/>
      <c r="SGT257" s="132"/>
      <c r="SGU257" s="132"/>
      <c r="SGV257" s="132"/>
      <c r="SGW257" s="132"/>
      <c r="SGX257" s="132"/>
      <c r="SGY257" s="132"/>
      <c r="SGZ257" s="132"/>
      <c r="SHA257" s="132"/>
      <c r="SHB257" s="132"/>
      <c r="SHC257" s="132"/>
      <c r="SHD257" s="132"/>
      <c r="SHE257" s="132"/>
      <c r="SHF257" s="132"/>
      <c r="SHG257" s="132"/>
      <c r="SHH257" s="132"/>
      <c r="SHI257" s="132"/>
      <c r="SHJ257" s="132"/>
      <c r="SHK257" s="132"/>
      <c r="SHL257" s="132"/>
      <c r="SHM257" s="132"/>
      <c r="SHN257" s="132"/>
      <c r="SHO257" s="132"/>
      <c r="SHP257" s="132"/>
      <c r="SHQ257" s="132"/>
      <c r="SHR257" s="132"/>
      <c r="SHS257" s="132"/>
      <c r="SHT257" s="132"/>
      <c r="SHU257" s="132"/>
      <c r="SHV257" s="132"/>
      <c r="SHW257" s="132"/>
      <c r="SHX257" s="132"/>
      <c r="SHY257" s="132"/>
      <c r="SHZ257" s="132"/>
      <c r="SIA257" s="132"/>
      <c r="SIB257" s="132"/>
      <c r="SIC257" s="132"/>
      <c r="SID257" s="132"/>
      <c r="SIE257" s="132"/>
      <c r="SIF257" s="132"/>
      <c r="SIG257" s="132"/>
      <c r="SIH257" s="132"/>
      <c r="SII257" s="132"/>
      <c r="SIJ257" s="132"/>
      <c r="SIK257" s="132"/>
      <c r="SIL257" s="132"/>
      <c r="SIM257" s="132"/>
      <c r="SIN257" s="132"/>
      <c r="SIO257" s="132"/>
      <c r="SIP257" s="132"/>
      <c r="SIQ257" s="132"/>
      <c r="SIR257" s="132"/>
      <c r="SIS257" s="132"/>
      <c r="SIT257" s="132"/>
      <c r="SIU257" s="132"/>
      <c r="SIV257" s="132"/>
      <c r="SIW257" s="132"/>
      <c r="SIX257" s="132"/>
      <c r="SIY257" s="132"/>
      <c r="SIZ257" s="132"/>
      <c r="SJA257" s="132"/>
      <c r="SJB257" s="132"/>
      <c r="SJC257" s="132"/>
      <c r="SJD257" s="132"/>
      <c r="SJE257" s="132"/>
      <c r="SJF257" s="132"/>
      <c r="SJG257" s="132"/>
      <c r="SJH257" s="132"/>
      <c r="SJI257" s="132"/>
      <c r="SJJ257" s="132"/>
      <c r="SJK257" s="132"/>
      <c r="SJL257" s="132"/>
      <c r="SJM257" s="132"/>
      <c r="SJN257" s="132"/>
      <c r="SJO257" s="132"/>
      <c r="SJP257" s="132"/>
      <c r="SJQ257" s="132"/>
      <c r="SJR257" s="132"/>
      <c r="SJS257" s="132"/>
      <c r="SJT257" s="132"/>
      <c r="SJU257" s="132"/>
      <c r="SJV257" s="132"/>
      <c r="SJW257" s="132"/>
      <c r="SJX257" s="132"/>
      <c r="SJY257" s="132"/>
      <c r="SJZ257" s="132"/>
      <c r="SKA257" s="132"/>
      <c r="SKB257" s="132"/>
      <c r="SKC257" s="132"/>
      <c r="SKD257" s="132"/>
      <c r="SKE257" s="132"/>
      <c r="SKF257" s="132"/>
      <c r="SKG257" s="132"/>
      <c r="SKH257" s="132"/>
      <c r="SKI257" s="132"/>
      <c r="SKJ257" s="132"/>
      <c r="SKK257" s="132"/>
      <c r="SKL257" s="132"/>
      <c r="SKM257" s="132"/>
      <c r="SKN257" s="132"/>
      <c r="SKO257" s="132"/>
      <c r="SKP257" s="132"/>
      <c r="SKQ257" s="132"/>
      <c r="SKR257" s="132"/>
      <c r="SKS257" s="132"/>
      <c r="SKT257" s="132"/>
      <c r="SKU257" s="132"/>
      <c r="SKV257" s="132"/>
      <c r="SKW257" s="132"/>
      <c r="SKX257" s="132"/>
      <c r="SKY257" s="132"/>
      <c r="SKZ257" s="132"/>
      <c r="SLA257" s="132"/>
      <c r="SLB257" s="132"/>
      <c r="SLC257" s="132"/>
      <c r="SLD257" s="132"/>
      <c r="SLE257" s="132"/>
      <c r="SLF257" s="132"/>
      <c r="SLG257" s="132"/>
      <c r="SLH257" s="132"/>
      <c r="SLI257" s="132"/>
      <c r="SLJ257" s="132"/>
      <c r="SLK257" s="132"/>
      <c r="SLL257" s="132"/>
      <c r="SLM257" s="132"/>
      <c r="SLN257" s="132"/>
      <c r="SLO257" s="132"/>
      <c r="SLP257" s="132"/>
      <c r="SLQ257" s="132"/>
      <c r="SLR257" s="132"/>
      <c r="SLS257" s="132"/>
      <c r="SLT257" s="132"/>
      <c r="SLU257" s="132"/>
      <c r="SLV257" s="132"/>
      <c r="SLW257" s="132"/>
      <c r="SLX257" s="132"/>
      <c r="SLY257" s="132"/>
      <c r="SLZ257" s="132"/>
      <c r="SMA257" s="132"/>
      <c r="SMB257" s="132"/>
      <c r="SMC257" s="132"/>
      <c r="SMD257" s="132"/>
      <c r="SME257" s="132"/>
      <c r="SMF257" s="132"/>
      <c r="SMG257" s="132"/>
      <c r="SMH257" s="132"/>
      <c r="SMI257" s="132"/>
      <c r="SMJ257" s="132"/>
      <c r="SMK257" s="132"/>
      <c r="SML257" s="132"/>
      <c r="SMM257" s="132"/>
      <c r="SMN257" s="132"/>
      <c r="SMO257" s="132"/>
      <c r="SMP257" s="132"/>
      <c r="SMQ257" s="132"/>
      <c r="SMR257" s="132"/>
      <c r="SMS257" s="132"/>
      <c r="SMT257" s="132"/>
      <c r="SMU257" s="132"/>
      <c r="SMV257" s="132"/>
      <c r="SMW257" s="132"/>
      <c r="SMX257" s="132"/>
      <c r="SMY257" s="132"/>
      <c r="SMZ257" s="132"/>
      <c r="SNA257" s="132"/>
      <c r="SNB257" s="132"/>
      <c r="SNC257" s="132"/>
      <c r="SND257" s="132"/>
      <c r="SNE257" s="132"/>
      <c r="SNF257" s="132"/>
      <c r="SNG257" s="132"/>
      <c r="SNH257" s="132"/>
      <c r="SNI257" s="132"/>
      <c r="SNJ257" s="132"/>
      <c r="SNK257" s="132"/>
      <c r="SNL257" s="132"/>
      <c r="SNM257" s="132"/>
      <c r="SNN257" s="132"/>
      <c r="SNO257" s="132"/>
      <c r="SNP257" s="132"/>
      <c r="SNQ257" s="132"/>
      <c r="SNR257" s="132"/>
      <c r="SNS257" s="132"/>
      <c r="SNT257" s="132"/>
      <c r="SNU257" s="132"/>
      <c r="SNV257" s="132"/>
      <c r="SNW257" s="132"/>
      <c r="SNX257" s="132"/>
      <c r="SNY257" s="132"/>
      <c r="SNZ257" s="132"/>
      <c r="SOA257" s="132"/>
      <c r="SOB257" s="132"/>
      <c r="SOC257" s="132"/>
      <c r="SOD257" s="132"/>
      <c r="SOE257" s="132"/>
      <c r="SOF257" s="132"/>
      <c r="SOG257" s="132"/>
      <c r="SOH257" s="132"/>
      <c r="SOI257" s="132"/>
      <c r="SOJ257" s="132"/>
      <c r="SOK257" s="132"/>
      <c r="SOL257" s="132"/>
      <c r="SOM257" s="132"/>
      <c r="SON257" s="132"/>
      <c r="SOO257" s="132"/>
      <c r="SOP257" s="132"/>
      <c r="SOQ257" s="132"/>
      <c r="SOR257" s="132"/>
      <c r="SOS257" s="132"/>
      <c r="SOT257" s="132"/>
      <c r="SOU257" s="132"/>
      <c r="SOV257" s="132"/>
      <c r="SOW257" s="132"/>
      <c r="SOX257" s="132"/>
      <c r="SOY257" s="132"/>
      <c r="SOZ257" s="132"/>
      <c r="SPA257" s="132"/>
      <c r="SPB257" s="132"/>
      <c r="SPC257" s="132"/>
      <c r="SPD257" s="132"/>
      <c r="SPE257" s="132"/>
      <c r="SPF257" s="132"/>
      <c r="SPG257" s="132"/>
      <c r="SPH257" s="132"/>
      <c r="SPI257" s="132"/>
      <c r="SPJ257" s="132"/>
      <c r="SPK257" s="132"/>
      <c r="SPL257" s="132"/>
      <c r="SPM257" s="132"/>
      <c r="SPN257" s="132"/>
      <c r="SPO257" s="132"/>
      <c r="SPP257" s="132"/>
      <c r="SPQ257" s="132"/>
      <c r="SPR257" s="132"/>
      <c r="SPS257" s="132"/>
      <c r="SPT257" s="132"/>
      <c r="SPU257" s="132"/>
      <c r="SPV257" s="132"/>
      <c r="SPW257" s="132"/>
      <c r="SPX257" s="132"/>
      <c r="SPY257" s="132"/>
      <c r="SPZ257" s="132"/>
      <c r="SQA257" s="132"/>
      <c r="SQB257" s="132"/>
      <c r="SQC257" s="132"/>
      <c r="SQD257" s="132"/>
      <c r="SQE257" s="132"/>
      <c r="SQF257" s="132"/>
      <c r="SQG257" s="132"/>
      <c r="SQH257" s="132"/>
      <c r="SQI257" s="132"/>
      <c r="SQJ257" s="132"/>
      <c r="SQK257" s="132"/>
      <c r="SQL257" s="132"/>
      <c r="SQM257" s="132"/>
      <c r="SQN257" s="132"/>
      <c r="SQO257" s="132"/>
      <c r="SQP257" s="132"/>
      <c r="SQQ257" s="132"/>
      <c r="SQR257" s="132"/>
      <c r="SQS257" s="132"/>
      <c r="SQT257" s="132"/>
      <c r="SQU257" s="132"/>
      <c r="SQV257" s="132"/>
      <c r="SQW257" s="132"/>
      <c r="SQX257" s="132"/>
      <c r="SQY257" s="132"/>
      <c r="SQZ257" s="132"/>
      <c r="SRA257" s="132"/>
      <c r="SRB257" s="132"/>
      <c r="SRC257" s="132"/>
      <c r="SRD257" s="132"/>
      <c r="SRE257" s="132"/>
      <c r="SRF257" s="132"/>
      <c r="SRG257" s="132"/>
      <c r="SRH257" s="132"/>
      <c r="SRI257" s="132"/>
      <c r="SRJ257" s="132"/>
      <c r="SRK257" s="132"/>
      <c r="SRL257" s="132"/>
      <c r="SRM257" s="132"/>
      <c r="SRN257" s="132"/>
      <c r="SRO257" s="132"/>
      <c r="SRP257" s="132"/>
      <c r="SRQ257" s="132"/>
      <c r="SRR257" s="132"/>
      <c r="SRS257" s="132"/>
      <c r="SRT257" s="132"/>
      <c r="SRU257" s="132"/>
      <c r="SRV257" s="132"/>
      <c r="SRW257" s="132"/>
      <c r="SRX257" s="132"/>
      <c r="SRY257" s="132"/>
      <c r="SRZ257" s="132"/>
      <c r="SSA257" s="132"/>
      <c r="SSB257" s="132"/>
      <c r="SSC257" s="132"/>
      <c r="SSD257" s="132"/>
      <c r="SSE257" s="132"/>
      <c r="SSF257" s="132"/>
      <c r="SSG257" s="132"/>
      <c r="SSH257" s="132"/>
      <c r="SSI257" s="132"/>
      <c r="SSJ257" s="132"/>
      <c r="SSK257" s="132"/>
      <c r="SSL257" s="132"/>
      <c r="SSM257" s="132"/>
      <c r="SSN257" s="132"/>
      <c r="SSO257" s="132"/>
      <c r="SSP257" s="132"/>
      <c r="SSQ257" s="132"/>
      <c r="SSR257" s="132"/>
      <c r="SSS257" s="132"/>
      <c r="SST257" s="132"/>
      <c r="SSU257" s="132"/>
      <c r="SSV257" s="132"/>
      <c r="SSW257" s="132"/>
      <c r="SSX257" s="132"/>
      <c r="SSY257" s="132"/>
      <c r="SSZ257" s="132"/>
      <c r="STA257" s="132"/>
      <c r="STB257" s="132"/>
      <c r="STC257" s="132"/>
      <c r="STD257" s="132"/>
      <c r="STE257" s="132"/>
      <c r="STF257" s="132"/>
      <c r="STG257" s="132"/>
      <c r="STH257" s="132"/>
      <c r="STI257" s="132"/>
      <c r="STJ257" s="132"/>
      <c r="STK257" s="132"/>
      <c r="STL257" s="132"/>
      <c r="STM257" s="132"/>
      <c r="STN257" s="132"/>
      <c r="STO257" s="132"/>
      <c r="STP257" s="132"/>
      <c r="STQ257" s="132"/>
      <c r="STR257" s="132"/>
      <c r="STS257" s="132"/>
      <c r="STT257" s="132"/>
      <c r="STU257" s="132"/>
      <c r="STV257" s="132"/>
      <c r="STW257" s="132"/>
      <c r="STX257" s="132"/>
      <c r="STY257" s="132"/>
      <c r="STZ257" s="132"/>
      <c r="SUA257" s="132"/>
      <c r="SUB257" s="132"/>
      <c r="SUC257" s="132"/>
      <c r="SUD257" s="132"/>
      <c r="SUE257" s="132"/>
      <c r="SUF257" s="132"/>
      <c r="SUG257" s="132"/>
      <c r="SUH257" s="132"/>
      <c r="SUI257" s="132"/>
      <c r="SUJ257" s="132"/>
      <c r="SUK257" s="132"/>
      <c r="SUL257" s="132"/>
      <c r="SUM257" s="132"/>
      <c r="SUN257" s="132"/>
      <c r="SUO257" s="132"/>
      <c r="SUP257" s="132"/>
      <c r="SUQ257" s="132"/>
      <c r="SUR257" s="132"/>
      <c r="SUS257" s="132"/>
      <c r="SUT257" s="132"/>
      <c r="SUU257" s="132"/>
      <c r="SUV257" s="132"/>
      <c r="SUW257" s="132"/>
      <c r="SUX257" s="132"/>
      <c r="SUY257" s="132"/>
      <c r="SUZ257" s="132"/>
      <c r="SVA257" s="132"/>
      <c r="SVB257" s="132"/>
      <c r="SVC257" s="132"/>
      <c r="SVD257" s="132"/>
      <c r="SVE257" s="132"/>
      <c r="SVF257" s="132"/>
      <c r="SVG257" s="132"/>
      <c r="SVH257" s="132"/>
      <c r="SVI257" s="132"/>
      <c r="SVJ257" s="132"/>
      <c r="SVK257" s="132"/>
      <c r="SVL257" s="132"/>
      <c r="SVM257" s="132"/>
      <c r="SVN257" s="132"/>
      <c r="SVO257" s="132"/>
      <c r="SVP257" s="132"/>
      <c r="SVQ257" s="132"/>
      <c r="SVR257" s="132"/>
      <c r="SVS257" s="132"/>
      <c r="SVT257" s="132"/>
      <c r="SVU257" s="132"/>
      <c r="SVV257" s="132"/>
      <c r="SVW257" s="132"/>
      <c r="SVX257" s="132"/>
      <c r="SVY257" s="132"/>
      <c r="SVZ257" s="132"/>
      <c r="SWA257" s="132"/>
      <c r="SWB257" s="132"/>
      <c r="SWC257" s="132"/>
      <c r="SWD257" s="132"/>
      <c r="SWE257" s="132"/>
      <c r="SWF257" s="132"/>
      <c r="SWG257" s="132"/>
      <c r="SWH257" s="132"/>
      <c r="SWI257" s="132"/>
      <c r="SWJ257" s="132"/>
      <c r="SWK257" s="132"/>
      <c r="SWL257" s="132"/>
      <c r="SWM257" s="132"/>
      <c r="SWN257" s="132"/>
      <c r="SWO257" s="132"/>
      <c r="SWP257" s="132"/>
      <c r="SWQ257" s="132"/>
      <c r="SWR257" s="132"/>
      <c r="SWS257" s="132"/>
      <c r="SWT257" s="132"/>
      <c r="SWU257" s="132"/>
      <c r="SWV257" s="132"/>
      <c r="SWW257" s="132"/>
      <c r="SWX257" s="132"/>
      <c r="SWY257" s="132"/>
      <c r="SWZ257" s="132"/>
      <c r="SXA257" s="132"/>
      <c r="SXB257" s="132"/>
      <c r="SXC257" s="132"/>
      <c r="SXD257" s="132"/>
      <c r="SXE257" s="132"/>
      <c r="SXF257" s="132"/>
      <c r="SXG257" s="132"/>
      <c r="SXH257" s="132"/>
      <c r="SXI257" s="132"/>
      <c r="SXJ257" s="132"/>
      <c r="SXK257" s="132"/>
      <c r="SXL257" s="132"/>
      <c r="SXM257" s="132"/>
      <c r="SXN257" s="132"/>
      <c r="SXO257" s="132"/>
      <c r="SXP257" s="132"/>
      <c r="SXQ257" s="132"/>
      <c r="SXR257" s="132"/>
      <c r="SXS257" s="132"/>
      <c r="SXT257" s="132"/>
      <c r="SXU257" s="132"/>
      <c r="SXV257" s="132"/>
      <c r="SXW257" s="132"/>
      <c r="SXX257" s="132"/>
      <c r="SXY257" s="132"/>
      <c r="SXZ257" s="132"/>
      <c r="SYA257" s="132"/>
      <c r="SYB257" s="132"/>
      <c r="SYC257" s="132"/>
      <c r="SYD257" s="132"/>
      <c r="SYE257" s="132"/>
      <c r="SYF257" s="132"/>
      <c r="SYG257" s="132"/>
      <c r="SYH257" s="132"/>
      <c r="SYI257" s="132"/>
      <c r="SYJ257" s="132"/>
      <c r="SYK257" s="132"/>
      <c r="SYL257" s="132"/>
      <c r="SYM257" s="132"/>
      <c r="SYN257" s="132"/>
      <c r="SYO257" s="132"/>
      <c r="SYP257" s="132"/>
      <c r="SYQ257" s="132"/>
      <c r="SYR257" s="132"/>
      <c r="SYS257" s="132"/>
      <c r="SYT257" s="132"/>
      <c r="SYU257" s="132"/>
      <c r="SYV257" s="132"/>
      <c r="SYW257" s="132"/>
      <c r="SYX257" s="132"/>
      <c r="SYY257" s="132"/>
      <c r="SYZ257" s="132"/>
      <c r="SZA257" s="132"/>
      <c r="SZB257" s="132"/>
      <c r="SZC257" s="132"/>
      <c r="SZD257" s="132"/>
      <c r="SZE257" s="132"/>
      <c r="SZF257" s="132"/>
      <c r="SZG257" s="132"/>
      <c r="SZH257" s="132"/>
      <c r="SZI257" s="132"/>
      <c r="SZJ257" s="132"/>
      <c r="SZK257" s="132"/>
      <c r="SZL257" s="132"/>
      <c r="SZM257" s="132"/>
      <c r="SZN257" s="132"/>
      <c r="SZO257" s="132"/>
      <c r="SZP257" s="132"/>
      <c r="SZQ257" s="132"/>
      <c r="SZR257" s="132"/>
      <c r="SZS257" s="132"/>
      <c r="SZT257" s="132"/>
      <c r="SZU257" s="132"/>
      <c r="SZV257" s="132"/>
      <c r="SZW257" s="132"/>
      <c r="SZX257" s="132"/>
      <c r="SZY257" s="132"/>
      <c r="SZZ257" s="132"/>
      <c r="TAA257" s="132"/>
      <c r="TAB257" s="132"/>
      <c r="TAC257" s="132"/>
      <c r="TAD257" s="132"/>
      <c r="TAE257" s="132"/>
      <c r="TAF257" s="132"/>
      <c r="TAG257" s="132"/>
      <c r="TAH257" s="132"/>
      <c r="TAI257" s="132"/>
      <c r="TAJ257" s="132"/>
      <c r="TAK257" s="132"/>
      <c r="TAL257" s="132"/>
      <c r="TAM257" s="132"/>
      <c r="TAN257" s="132"/>
      <c r="TAO257" s="132"/>
      <c r="TAP257" s="132"/>
      <c r="TAQ257" s="132"/>
      <c r="TAR257" s="132"/>
      <c r="TAS257" s="132"/>
      <c r="TAT257" s="132"/>
      <c r="TAU257" s="132"/>
      <c r="TAV257" s="132"/>
      <c r="TAW257" s="132"/>
      <c r="TAX257" s="132"/>
      <c r="TAY257" s="132"/>
      <c r="TAZ257" s="132"/>
      <c r="TBA257" s="132"/>
      <c r="TBB257" s="132"/>
      <c r="TBC257" s="132"/>
      <c r="TBD257" s="132"/>
      <c r="TBE257" s="132"/>
      <c r="TBF257" s="132"/>
      <c r="TBG257" s="132"/>
      <c r="TBH257" s="132"/>
      <c r="TBI257" s="132"/>
      <c r="TBJ257" s="132"/>
      <c r="TBK257" s="132"/>
      <c r="TBL257" s="132"/>
      <c r="TBM257" s="132"/>
      <c r="TBN257" s="132"/>
      <c r="TBO257" s="132"/>
      <c r="TBP257" s="132"/>
      <c r="TBQ257" s="132"/>
      <c r="TBR257" s="132"/>
      <c r="TBS257" s="132"/>
      <c r="TBT257" s="132"/>
      <c r="TBU257" s="132"/>
      <c r="TBV257" s="132"/>
      <c r="TBW257" s="132"/>
      <c r="TBX257" s="132"/>
      <c r="TBY257" s="132"/>
      <c r="TBZ257" s="132"/>
      <c r="TCA257" s="132"/>
      <c r="TCB257" s="132"/>
      <c r="TCC257" s="132"/>
      <c r="TCD257" s="132"/>
      <c r="TCE257" s="132"/>
      <c r="TCF257" s="132"/>
      <c r="TCG257" s="132"/>
      <c r="TCH257" s="132"/>
      <c r="TCI257" s="132"/>
      <c r="TCJ257" s="132"/>
      <c r="TCK257" s="132"/>
      <c r="TCL257" s="132"/>
      <c r="TCM257" s="132"/>
      <c r="TCN257" s="132"/>
      <c r="TCO257" s="132"/>
      <c r="TCP257" s="132"/>
      <c r="TCQ257" s="132"/>
      <c r="TCR257" s="132"/>
      <c r="TCS257" s="132"/>
      <c r="TCT257" s="132"/>
      <c r="TCU257" s="132"/>
      <c r="TCV257" s="132"/>
      <c r="TCW257" s="132"/>
      <c r="TCX257" s="132"/>
      <c r="TCY257" s="132"/>
      <c r="TCZ257" s="132"/>
      <c r="TDA257" s="132"/>
      <c r="TDB257" s="132"/>
      <c r="TDC257" s="132"/>
      <c r="TDD257" s="132"/>
      <c r="TDE257" s="132"/>
      <c r="TDF257" s="132"/>
      <c r="TDG257" s="132"/>
      <c r="TDH257" s="132"/>
      <c r="TDI257" s="132"/>
      <c r="TDJ257" s="132"/>
      <c r="TDK257" s="132"/>
      <c r="TDL257" s="132"/>
      <c r="TDM257" s="132"/>
      <c r="TDN257" s="132"/>
      <c r="TDO257" s="132"/>
      <c r="TDP257" s="132"/>
      <c r="TDQ257" s="132"/>
      <c r="TDR257" s="132"/>
      <c r="TDS257" s="132"/>
      <c r="TDT257" s="132"/>
      <c r="TDU257" s="132"/>
      <c r="TDV257" s="132"/>
      <c r="TDW257" s="132"/>
      <c r="TDX257" s="132"/>
      <c r="TDY257" s="132"/>
      <c r="TDZ257" s="132"/>
      <c r="TEA257" s="132"/>
      <c r="TEB257" s="132"/>
      <c r="TEC257" s="132"/>
      <c r="TED257" s="132"/>
      <c r="TEE257" s="132"/>
      <c r="TEF257" s="132"/>
      <c r="TEG257" s="132"/>
      <c r="TEH257" s="132"/>
      <c r="TEI257" s="132"/>
      <c r="TEJ257" s="132"/>
      <c r="TEK257" s="132"/>
      <c r="TEL257" s="132"/>
      <c r="TEM257" s="132"/>
      <c r="TEN257" s="132"/>
      <c r="TEO257" s="132"/>
      <c r="TEP257" s="132"/>
      <c r="TEQ257" s="132"/>
      <c r="TER257" s="132"/>
      <c r="TES257" s="132"/>
      <c r="TET257" s="132"/>
      <c r="TEU257" s="132"/>
      <c r="TEV257" s="132"/>
      <c r="TEW257" s="132"/>
      <c r="TEX257" s="132"/>
      <c r="TEY257" s="132"/>
      <c r="TEZ257" s="132"/>
      <c r="TFA257" s="132"/>
      <c r="TFB257" s="132"/>
      <c r="TFC257" s="132"/>
      <c r="TFD257" s="132"/>
      <c r="TFE257" s="132"/>
      <c r="TFF257" s="132"/>
      <c r="TFG257" s="132"/>
      <c r="TFH257" s="132"/>
      <c r="TFI257" s="132"/>
      <c r="TFJ257" s="132"/>
      <c r="TFK257" s="132"/>
      <c r="TFL257" s="132"/>
      <c r="TFM257" s="132"/>
      <c r="TFN257" s="132"/>
      <c r="TFO257" s="132"/>
      <c r="TFP257" s="132"/>
      <c r="TFQ257" s="132"/>
      <c r="TFR257" s="132"/>
      <c r="TFS257" s="132"/>
      <c r="TFT257" s="132"/>
      <c r="TFU257" s="132"/>
      <c r="TFV257" s="132"/>
      <c r="TFW257" s="132"/>
      <c r="TFX257" s="132"/>
      <c r="TFY257" s="132"/>
      <c r="TFZ257" s="132"/>
      <c r="TGA257" s="132"/>
      <c r="TGB257" s="132"/>
      <c r="TGC257" s="132"/>
      <c r="TGD257" s="132"/>
      <c r="TGE257" s="132"/>
      <c r="TGF257" s="132"/>
      <c r="TGG257" s="132"/>
      <c r="TGH257" s="132"/>
      <c r="TGI257" s="132"/>
      <c r="TGJ257" s="132"/>
      <c r="TGK257" s="132"/>
      <c r="TGL257" s="132"/>
      <c r="TGM257" s="132"/>
      <c r="TGN257" s="132"/>
      <c r="TGO257" s="132"/>
      <c r="TGP257" s="132"/>
      <c r="TGQ257" s="132"/>
      <c r="TGR257" s="132"/>
      <c r="TGS257" s="132"/>
      <c r="TGT257" s="132"/>
      <c r="TGU257" s="132"/>
      <c r="TGV257" s="132"/>
      <c r="TGW257" s="132"/>
      <c r="TGX257" s="132"/>
      <c r="TGY257" s="132"/>
      <c r="TGZ257" s="132"/>
      <c r="THA257" s="132"/>
      <c r="THB257" s="132"/>
      <c r="THC257" s="132"/>
      <c r="THD257" s="132"/>
      <c r="THE257" s="132"/>
      <c r="THF257" s="132"/>
      <c r="THG257" s="132"/>
      <c r="THH257" s="132"/>
      <c r="THI257" s="132"/>
      <c r="THJ257" s="132"/>
      <c r="THK257" s="132"/>
      <c r="THL257" s="132"/>
      <c r="THM257" s="132"/>
      <c r="THN257" s="132"/>
      <c r="THO257" s="132"/>
      <c r="THP257" s="132"/>
      <c r="THQ257" s="132"/>
      <c r="THR257" s="132"/>
      <c r="THS257" s="132"/>
      <c r="THT257" s="132"/>
      <c r="THU257" s="132"/>
      <c r="THV257" s="132"/>
      <c r="THW257" s="132"/>
      <c r="THX257" s="132"/>
      <c r="THY257" s="132"/>
      <c r="THZ257" s="132"/>
      <c r="TIA257" s="132"/>
      <c r="TIB257" s="132"/>
      <c r="TIC257" s="132"/>
      <c r="TID257" s="132"/>
      <c r="TIE257" s="132"/>
      <c r="TIF257" s="132"/>
      <c r="TIG257" s="132"/>
      <c r="TIH257" s="132"/>
      <c r="TII257" s="132"/>
      <c r="TIJ257" s="132"/>
      <c r="TIK257" s="132"/>
      <c r="TIL257" s="132"/>
      <c r="TIM257" s="132"/>
      <c r="TIN257" s="132"/>
      <c r="TIO257" s="132"/>
      <c r="TIP257" s="132"/>
      <c r="TIQ257" s="132"/>
      <c r="TIR257" s="132"/>
      <c r="TIS257" s="132"/>
      <c r="TIT257" s="132"/>
      <c r="TIU257" s="132"/>
      <c r="TIV257" s="132"/>
      <c r="TIW257" s="132"/>
      <c r="TIX257" s="132"/>
      <c r="TIY257" s="132"/>
      <c r="TIZ257" s="132"/>
      <c r="TJA257" s="132"/>
      <c r="TJB257" s="132"/>
      <c r="TJC257" s="132"/>
      <c r="TJD257" s="132"/>
      <c r="TJE257" s="132"/>
      <c r="TJF257" s="132"/>
      <c r="TJG257" s="132"/>
      <c r="TJH257" s="132"/>
      <c r="TJI257" s="132"/>
      <c r="TJJ257" s="132"/>
      <c r="TJK257" s="132"/>
      <c r="TJL257" s="132"/>
      <c r="TJM257" s="132"/>
      <c r="TJN257" s="132"/>
      <c r="TJO257" s="132"/>
      <c r="TJP257" s="132"/>
      <c r="TJQ257" s="132"/>
      <c r="TJR257" s="132"/>
      <c r="TJS257" s="132"/>
      <c r="TJT257" s="132"/>
      <c r="TJU257" s="132"/>
      <c r="TJV257" s="132"/>
      <c r="TJW257" s="132"/>
      <c r="TJX257" s="132"/>
      <c r="TJY257" s="132"/>
      <c r="TJZ257" s="132"/>
      <c r="TKA257" s="132"/>
      <c r="TKB257" s="132"/>
      <c r="TKC257" s="132"/>
      <c r="TKD257" s="132"/>
      <c r="TKE257" s="132"/>
      <c r="TKF257" s="132"/>
      <c r="TKG257" s="132"/>
      <c r="TKH257" s="132"/>
      <c r="TKI257" s="132"/>
      <c r="TKJ257" s="132"/>
      <c r="TKK257" s="132"/>
      <c r="TKL257" s="132"/>
      <c r="TKM257" s="132"/>
      <c r="TKN257" s="132"/>
      <c r="TKO257" s="132"/>
      <c r="TKP257" s="132"/>
      <c r="TKQ257" s="132"/>
      <c r="TKR257" s="132"/>
      <c r="TKS257" s="132"/>
      <c r="TKT257" s="132"/>
      <c r="TKU257" s="132"/>
      <c r="TKV257" s="132"/>
      <c r="TKW257" s="132"/>
      <c r="TKX257" s="132"/>
      <c r="TKY257" s="132"/>
      <c r="TKZ257" s="132"/>
      <c r="TLA257" s="132"/>
      <c r="TLB257" s="132"/>
      <c r="TLC257" s="132"/>
      <c r="TLD257" s="132"/>
      <c r="TLE257" s="132"/>
      <c r="TLF257" s="132"/>
      <c r="TLG257" s="132"/>
      <c r="TLH257" s="132"/>
      <c r="TLI257" s="132"/>
      <c r="TLJ257" s="132"/>
      <c r="TLK257" s="132"/>
      <c r="TLL257" s="132"/>
      <c r="TLM257" s="132"/>
      <c r="TLN257" s="132"/>
      <c r="TLO257" s="132"/>
      <c r="TLP257" s="132"/>
      <c r="TLQ257" s="132"/>
      <c r="TLR257" s="132"/>
      <c r="TLS257" s="132"/>
      <c r="TLT257" s="132"/>
      <c r="TLU257" s="132"/>
      <c r="TLV257" s="132"/>
      <c r="TLW257" s="132"/>
      <c r="TLX257" s="132"/>
      <c r="TLY257" s="132"/>
      <c r="TLZ257" s="132"/>
      <c r="TMA257" s="132"/>
      <c r="TMB257" s="132"/>
      <c r="TMC257" s="132"/>
      <c r="TMD257" s="132"/>
      <c r="TME257" s="132"/>
      <c r="TMF257" s="132"/>
      <c r="TMG257" s="132"/>
      <c r="TMH257" s="132"/>
      <c r="TMI257" s="132"/>
      <c r="TMJ257" s="132"/>
      <c r="TMK257" s="132"/>
      <c r="TML257" s="132"/>
      <c r="TMM257" s="132"/>
      <c r="TMN257" s="132"/>
      <c r="TMO257" s="132"/>
      <c r="TMP257" s="132"/>
      <c r="TMQ257" s="132"/>
      <c r="TMR257" s="132"/>
      <c r="TMS257" s="132"/>
      <c r="TMT257" s="132"/>
      <c r="TMU257" s="132"/>
      <c r="TMV257" s="132"/>
      <c r="TMW257" s="132"/>
      <c r="TMX257" s="132"/>
      <c r="TMY257" s="132"/>
      <c r="TMZ257" s="132"/>
      <c r="TNA257" s="132"/>
      <c r="TNB257" s="132"/>
      <c r="TNC257" s="132"/>
      <c r="TND257" s="132"/>
      <c r="TNE257" s="132"/>
      <c r="TNF257" s="132"/>
      <c r="TNG257" s="132"/>
      <c r="TNH257" s="132"/>
      <c r="TNI257" s="132"/>
      <c r="TNJ257" s="132"/>
      <c r="TNK257" s="132"/>
      <c r="TNL257" s="132"/>
      <c r="TNM257" s="132"/>
      <c r="TNN257" s="132"/>
      <c r="TNO257" s="132"/>
      <c r="TNP257" s="132"/>
      <c r="TNQ257" s="132"/>
      <c r="TNR257" s="132"/>
      <c r="TNS257" s="132"/>
      <c r="TNT257" s="132"/>
      <c r="TNU257" s="132"/>
      <c r="TNV257" s="132"/>
      <c r="TNW257" s="132"/>
      <c r="TNX257" s="132"/>
      <c r="TNY257" s="132"/>
      <c r="TNZ257" s="132"/>
      <c r="TOA257" s="132"/>
      <c r="TOB257" s="132"/>
      <c r="TOC257" s="132"/>
      <c r="TOD257" s="132"/>
      <c r="TOE257" s="132"/>
      <c r="TOF257" s="132"/>
      <c r="TOG257" s="132"/>
      <c r="TOH257" s="132"/>
      <c r="TOI257" s="132"/>
      <c r="TOJ257" s="132"/>
      <c r="TOK257" s="132"/>
      <c r="TOL257" s="132"/>
      <c r="TOM257" s="132"/>
      <c r="TON257" s="132"/>
      <c r="TOO257" s="132"/>
      <c r="TOP257" s="132"/>
      <c r="TOQ257" s="132"/>
      <c r="TOR257" s="132"/>
      <c r="TOS257" s="132"/>
      <c r="TOT257" s="132"/>
      <c r="TOU257" s="132"/>
      <c r="TOV257" s="132"/>
      <c r="TOW257" s="132"/>
      <c r="TOX257" s="132"/>
      <c r="TOY257" s="132"/>
      <c r="TOZ257" s="132"/>
      <c r="TPA257" s="132"/>
      <c r="TPB257" s="132"/>
      <c r="TPC257" s="132"/>
      <c r="TPD257" s="132"/>
      <c r="TPE257" s="132"/>
      <c r="TPF257" s="132"/>
      <c r="TPG257" s="132"/>
      <c r="TPH257" s="132"/>
      <c r="TPI257" s="132"/>
      <c r="TPJ257" s="132"/>
      <c r="TPK257" s="132"/>
      <c r="TPL257" s="132"/>
      <c r="TPM257" s="132"/>
      <c r="TPN257" s="132"/>
      <c r="TPO257" s="132"/>
      <c r="TPP257" s="132"/>
      <c r="TPQ257" s="132"/>
      <c r="TPR257" s="132"/>
      <c r="TPS257" s="132"/>
      <c r="TPT257" s="132"/>
      <c r="TPU257" s="132"/>
      <c r="TPV257" s="132"/>
      <c r="TPW257" s="132"/>
      <c r="TPX257" s="132"/>
      <c r="TPY257" s="132"/>
      <c r="TPZ257" s="132"/>
      <c r="TQA257" s="132"/>
      <c r="TQB257" s="132"/>
      <c r="TQC257" s="132"/>
      <c r="TQD257" s="132"/>
      <c r="TQE257" s="132"/>
      <c r="TQF257" s="132"/>
      <c r="TQG257" s="132"/>
      <c r="TQH257" s="132"/>
      <c r="TQI257" s="132"/>
      <c r="TQJ257" s="132"/>
      <c r="TQK257" s="132"/>
      <c r="TQL257" s="132"/>
      <c r="TQM257" s="132"/>
      <c r="TQN257" s="132"/>
      <c r="TQO257" s="132"/>
      <c r="TQP257" s="132"/>
      <c r="TQQ257" s="132"/>
      <c r="TQR257" s="132"/>
      <c r="TQS257" s="132"/>
      <c r="TQT257" s="132"/>
      <c r="TQU257" s="132"/>
      <c r="TQV257" s="132"/>
      <c r="TQW257" s="132"/>
      <c r="TQX257" s="132"/>
      <c r="TQY257" s="132"/>
      <c r="TQZ257" s="132"/>
      <c r="TRA257" s="132"/>
      <c r="TRB257" s="132"/>
      <c r="TRC257" s="132"/>
      <c r="TRD257" s="132"/>
      <c r="TRE257" s="132"/>
      <c r="TRF257" s="132"/>
      <c r="TRG257" s="132"/>
      <c r="TRH257" s="132"/>
      <c r="TRI257" s="132"/>
      <c r="TRJ257" s="132"/>
      <c r="TRK257" s="132"/>
      <c r="TRL257" s="132"/>
      <c r="TRM257" s="132"/>
      <c r="TRN257" s="132"/>
      <c r="TRO257" s="132"/>
      <c r="TRP257" s="132"/>
      <c r="TRQ257" s="132"/>
      <c r="TRR257" s="132"/>
      <c r="TRS257" s="132"/>
      <c r="TRT257" s="132"/>
      <c r="TRU257" s="132"/>
      <c r="TRV257" s="132"/>
      <c r="TRW257" s="132"/>
      <c r="TRX257" s="132"/>
      <c r="TRY257" s="132"/>
      <c r="TRZ257" s="132"/>
      <c r="TSA257" s="132"/>
      <c r="TSB257" s="132"/>
      <c r="TSC257" s="132"/>
      <c r="TSD257" s="132"/>
      <c r="TSE257" s="132"/>
      <c r="TSF257" s="132"/>
      <c r="TSG257" s="132"/>
      <c r="TSH257" s="132"/>
      <c r="TSI257" s="132"/>
      <c r="TSJ257" s="132"/>
      <c r="TSK257" s="132"/>
      <c r="TSL257" s="132"/>
      <c r="TSM257" s="132"/>
      <c r="TSN257" s="132"/>
      <c r="TSO257" s="132"/>
      <c r="TSP257" s="132"/>
      <c r="TSQ257" s="132"/>
      <c r="TSR257" s="132"/>
      <c r="TSS257" s="132"/>
      <c r="TST257" s="132"/>
      <c r="TSU257" s="132"/>
      <c r="TSV257" s="132"/>
      <c r="TSW257" s="132"/>
      <c r="TSX257" s="132"/>
      <c r="TSY257" s="132"/>
      <c r="TSZ257" s="132"/>
      <c r="TTA257" s="132"/>
      <c r="TTB257" s="132"/>
      <c r="TTC257" s="132"/>
      <c r="TTD257" s="132"/>
      <c r="TTE257" s="132"/>
      <c r="TTF257" s="132"/>
      <c r="TTG257" s="132"/>
      <c r="TTH257" s="132"/>
      <c r="TTI257" s="132"/>
      <c r="TTJ257" s="132"/>
      <c r="TTK257" s="132"/>
      <c r="TTL257" s="132"/>
      <c r="TTM257" s="132"/>
      <c r="TTN257" s="132"/>
      <c r="TTO257" s="132"/>
      <c r="TTP257" s="132"/>
      <c r="TTQ257" s="132"/>
      <c r="TTR257" s="132"/>
      <c r="TTS257" s="132"/>
      <c r="TTT257" s="132"/>
      <c r="TTU257" s="132"/>
      <c r="TTV257" s="132"/>
      <c r="TTW257" s="132"/>
      <c r="TTX257" s="132"/>
      <c r="TTY257" s="132"/>
      <c r="TTZ257" s="132"/>
      <c r="TUA257" s="132"/>
      <c r="TUB257" s="132"/>
      <c r="TUC257" s="132"/>
      <c r="TUD257" s="132"/>
      <c r="TUE257" s="132"/>
      <c r="TUF257" s="132"/>
      <c r="TUG257" s="132"/>
      <c r="TUH257" s="132"/>
      <c r="TUI257" s="132"/>
      <c r="TUJ257" s="132"/>
      <c r="TUK257" s="132"/>
      <c r="TUL257" s="132"/>
      <c r="TUM257" s="132"/>
      <c r="TUN257" s="132"/>
      <c r="TUO257" s="132"/>
      <c r="TUP257" s="132"/>
      <c r="TUQ257" s="132"/>
      <c r="TUR257" s="132"/>
      <c r="TUS257" s="132"/>
      <c r="TUT257" s="132"/>
      <c r="TUU257" s="132"/>
      <c r="TUV257" s="132"/>
      <c r="TUW257" s="132"/>
      <c r="TUX257" s="132"/>
      <c r="TUY257" s="132"/>
      <c r="TUZ257" s="132"/>
      <c r="TVA257" s="132"/>
      <c r="TVB257" s="132"/>
      <c r="TVC257" s="132"/>
      <c r="TVD257" s="132"/>
      <c r="TVE257" s="132"/>
      <c r="TVF257" s="132"/>
      <c r="TVG257" s="132"/>
      <c r="TVH257" s="132"/>
      <c r="TVI257" s="132"/>
      <c r="TVJ257" s="132"/>
      <c r="TVK257" s="132"/>
      <c r="TVL257" s="132"/>
      <c r="TVM257" s="132"/>
      <c r="TVN257" s="132"/>
      <c r="TVO257" s="132"/>
      <c r="TVP257" s="132"/>
      <c r="TVQ257" s="132"/>
      <c r="TVR257" s="132"/>
      <c r="TVS257" s="132"/>
      <c r="TVT257" s="132"/>
      <c r="TVU257" s="132"/>
      <c r="TVV257" s="132"/>
      <c r="TVW257" s="132"/>
      <c r="TVX257" s="132"/>
      <c r="TVY257" s="132"/>
      <c r="TVZ257" s="132"/>
      <c r="TWA257" s="132"/>
      <c r="TWB257" s="132"/>
      <c r="TWC257" s="132"/>
      <c r="TWD257" s="132"/>
      <c r="TWE257" s="132"/>
      <c r="TWF257" s="132"/>
      <c r="TWG257" s="132"/>
      <c r="TWH257" s="132"/>
      <c r="TWI257" s="132"/>
      <c r="TWJ257" s="132"/>
      <c r="TWK257" s="132"/>
      <c r="TWL257" s="132"/>
      <c r="TWM257" s="132"/>
      <c r="TWN257" s="132"/>
      <c r="TWO257" s="132"/>
      <c r="TWP257" s="132"/>
      <c r="TWQ257" s="132"/>
      <c r="TWR257" s="132"/>
      <c r="TWS257" s="132"/>
      <c r="TWT257" s="132"/>
      <c r="TWU257" s="132"/>
      <c r="TWV257" s="132"/>
      <c r="TWW257" s="132"/>
      <c r="TWX257" s="132"/>
      <c r="TWY257" s="132"/>
      <c r="TWZ257" s="132"/>
      <c r="TXA257" s="132"/>
      <c r="TXB257" s="132"/>
      <c r="TXC257" s="132"/>
      <c r="TXD257" s="132"/>
      <c r="TXE257" s="132"/>
      <c r="TXF257" s="132"/>
      <c r="TXG257" s="132"/>
      <c r="TXH257" s="132"/>
      <c r="TXI257" s="132"/>
      <c r="TXJ257" s="132"/>
      <c r="TXK257" s="132"/>
      <c r="TXL257" s="132"/>
      <c r="TXM257" s="132"/>
      <c r="TXN257" s="132"/>
      <c r="TXO257" s="132"/>
      <c r="TXP257" s="132"/>
      <c r="TXQ257" s="132"/>
      <c r="TXR257" s="132"/>
      <c r="TXS257" s="132"/>
      <c r="TXT257" s="132"/>
      <c r="TXU257" s="132"/>
      <c r="TXV257" s="132"/>
      <c r="TXW257" s="132"/>
      <c r="TXX257" s="132"/>
      <c r="TXY257" s="132"/>
      <c r="TXZ257" s="132"/>
      <c r="TYA257" s="132"/>
      <c r="TYB257" s="132"/>
      <c r="TYC257" s="132"/>
      <c r="TYD257" s="132"/>
      <c r="TYE257" s="132"/>
      <c r="TYF257" s="132"/>
      <c r="TYG257" s="132"/>
      <c r="TYH257" s="132"/>
      <c r="TYI257" s="132"/>
      <c r="TYJ257" s="132"/>
      <c r="TYK257" s="132"/>
      <c r="TYL257" s="132"/>
      <c r="TYM257" s="132"/>
      <c r="TYN257" s="132"/>
      <c r="TYO257" s="132"/>
      <c r="TYP257" s="132"/>
      <c r="TYQ257" s="132"/>
      <c r="TYR257" s="132"/>
      <c r="TYS257" s="132"/>
      <c r="TYT257" s="132"/>
      <c r="TYU257" s="132"/>
      <c r="TYV257" s="132"/>
      <c r="TYW257" s="132"/>
      <c r="TYX257" s="132"/>
      <c r="TYY257" s="132"/>
      <c r="TYZ257" s="132"/>
      <c r="TZA257" s="132"/>
      <c r="TZB257" s="132"/>
      <c r="TZC257" s="132"/>
      <c r="TZD257" s="132"/>
      <c r="TZE257" s="132"/>
      <c r="TZF257" s="132"/>
      <c r="TZG257" s="132"/>
      <c r="TZH257" s="132"/>
      <c r="TZI257" s="132"/>
      <c r="TZJ257" s="132"/>
      <c r="TZK257" s="132"/>
      <c r="TZL257" s="132"/>
      <c r="TZM257" s="132"/>
      <c r="TZN257" s="132"/>
      <c r="TZO257" s="132"/>
      <c r="TZP257" s="132"/>
      <c r="TZQ257" s="132"/>
      <c r="TZR257" s="132"/>
      <c r="TZS257" s="132"/>
      <c r="TZT257" s="132"/>
      <c r="TZU257" s="132"/>
      <c r="TZV257" s="132"/>
      <c r="TZW257" s="132"/>
      <c r="TZX257" s="132"/>
      <c r="TZY257" s="132"/>
      <c r="TZZ257" s="132"/>
      <c r="UAA257" s="132"/>
      <c r="UAB257" s="132"/>
      <c r="UAC257" s="132"/>
      <c r="UAD257" s="132"/>
      <c r="UAE257" s="132"/>
      <c r="UAF257" s="132"/>
      <c r="UAG257" s="132"/>
      <c r="UAH257" s="132"/>
      <c r="UAI257" s="132"/>
      <c r="UAJ257" s="132"/>
      <c r="UAK257" s="132"/>
      <c r="UAL257" s="132"/>
      <c r="UAM257" s="132"/>
      <c r="UAN257" s="132"/>
      <c r="UAO257" s="132"/>
      <c r="UAP257" s="132"/>
      <c r="UAQ257" s="132"/>
      <c r="UAR257" s="132"/>
      <c r="UAS257" s="132"/>
      <c r="UAT257" s="132"/>
      <c r="UAU257" s="132"/>
      <c r="UAV257" s="132"/>
      <c r="UAW257" s="132"/>
      <c r="UAX257" s="132"/>
      <c r="UAY257" s="132"/>
      <c r="UAZ257" s="132"/>
      <c r="UBA257" s="132"/>
      <c r="UBB257" s="132"/>
      <c r="UBC257" s="132"/>
      <c r="UBD257" s="132"/>
      <c r="UBE257" s="132"/>
      <c r="UBF257" s="132"/>
      <c r="UBG257" s="132"/>
      <c r="UBH257" s="132"/>
      <c r="UBI257" s="132"/>
      <c r="UBJ257" s="132"/>
      <c r="UBK257" s="132"/>
      <c r="UBL257" s="132"/>
      <c r="UBM257" s="132"/>
      <c r="UBN257" s="132"/>
      <c r="UBO257" s="132"/>
      <c r="UBP257" s="132"/>
      <c r="UBQ257" s="132"/>
      <c r="UBR257" s="132"/>
      <c r="UBS257" s="132"/>
      <c r="UBT257" s="132"/>
      <c r="UBU257" s="132"/>
      <c r="UBV257" s="132"/>
      <c r="UBW257" s="132"/>
      <c r="UBX257" s="132"/>
      <c r="UBY257" s="132"/>
      <c r="UBZ257" s="132"/>
      <c r="UCA257" s="132"/>
      <c r="UCB257" s="132"/>
      <c r="UCC257" s="132"/>
      <c r="UCD257" s="132"/>
      <c r="UCE257" s="132"/>
      <c r="UCF257" s="132"/>
      <c r="UCG257" s="132"/>
      <c r="UCH257" s="132"/>
      <c r="UCI257" s="132"/>
      <c r="UCJ257" s="132"/>
      <c r="UCK257" s="132"/>
      <c r="UCL257" s="132"/>
      <c r="UCM257" s="132"/>
      <c r="UCN257" s="132"/>
      <c r="UCO257" s="132"/>
      <c r="UCP257" s="132"/>
      <c r="UCQ257" s="132"/>
      <c r="UCR257" s="132"/>
      <c r="UCS257" s="132"/>
      <c r="UCT257" s="132"/>
      <c r="UCU257" s="132"/>
      <c r="UCV257" s="132"/>
      <c r="UCW257" s="132"/>
      <c r="UCX257" s="132"/>
      <c r="UCY257" s="132"/>
      <c r="UCZ257" s="132"/>
      <c r="UDA257" s="132"/>
      <c r="UDB257" s="132"/>
      <c r="UDC257" s="132"/>
      <c r="UDD257" s="132"/>
      <c r="UDE257" s="132"/>
      <c r="UDF257" s="132"/>
      <c r="UDG257" s="132"/>
      <c r="UDH257" s="132"/>
      <c r="UDI257" s="132"/>
      <c r="UDJ257" s="132"/>
      <c r="UDK257" s="132"/>
      <c r="UDL257" s="132"/>
      <c r="UDM257" s="132"/>
      <c r="UDN257" s="132"/>
      <c r="UDO257" s="132"/>
      <c r="UDP257" s="132"/>
      <c r="UDQ257" s="132"/>
      <c r="UDR257" s="132"/>
      <c r="UDS257" s="132"/>
      <c r="UDT257" s="132"/>
      <c r="UDU257" s="132"/>
      <c r="UDV257" s="132"/>
      <c r="UDW257" s="132"/>
      <c r="UDX257" s="132"/>
      <c r="UDY257" s="132"/>
      <c r="UDZ257" s="132"/>
      <c r="UEA257" s="132"/>
      <c r="UEB257" s="132"/>
      <c r="UEC257" s="132"/>
      <c r="UED257" s="132"/>
      <c r="UEE257" s="132"/>
      <c r="UEF257" s="132"/>
      <c r="UEG257" s="132"/>
      <c r="UEH257" s="132"/>
      <c r="UEI257" s="132"/>
      <c r="UEJ257" s="132"/>
      <c r="UEK257" s="132"/>
      <c r="UEL257" s="132"/>
      <c r="UEM257" s="132"/>
      <c r="UEN257" s="132"/>
      <c r="UEO257" s="132"/>
      <c r="UEP257" s="132"/>
      <c r="UEQ257" s="132"/>
      <c r="UER257" s="132"/>
      <c r="UES257" s="132"/>
      <c r="UET257" s="132"/>
      <c r="UEU257" s="132"/>
      <c r="UEV257" s="132"/>
      <c r="UEW257" s="132"/>
      <c r="UEX257" s="132"/>
      <c r="UEY257" s="132"/>
      <c r="UEZ257" s="132"/>
      <c r="UFA257" s="132"/>
      <c r="UFB257" s="132"/>
      <c r="UFC257" s="132"/>
      <c r="UFD257" s="132"/>
      <c r="UFE257" s="132"/>
      <c r="UFF257" s="132"/>
      <c r="UFG257" s="132"/>
      <c r="UFH257" s="132"/>
      <c r="UFI257" s="132"/>
      <c r="UFJ257" s="132"/>
      <c r="UFK257" s="132"/>
      <c r="UFL257" s="132"/>
      <c r="UFM257" s="132"/>
      <c r="UFN257" s="132"/>
      <c r="UFO257" s="132"/>
      <c r="UFP257" s="132"/>
      <c r="UFQ257" s="132"/>
      <c r="UFR257" s="132"/>
      <c r="UFS257" s="132"/>
      <c r="UFT257" s="132"/>
      <c r="UFU257" s="132"/>
      <c r="UFV257" s="132"/>
      <c r="UFW257" s="132"/>
      <c r="UFX257" s="132"/>
      <c r="UFY257" s="132"/>
      <c r="UFZ257" s="132"/>
      <c r="UGA257" s="132"/>
      <c r="UGB257" s="132"/>
      <c r="UGC257" s="132"/>
      <c r="UGD257" s="132"/>
      <c r="UGE257" s="132"/>
      <c r="UGF257" s="132"/>
      <c r="UGG257" s="132"/>
      <c r="UGH257" s="132"/>
      <c r="UGI257" s="132"/>
      <c r="UGJ257" s="132"/>
      <c r="UGK257" s="132"/>
      <c r="UGL257" s="132"/>
      <c r="UGM257" s="132"/>
      <c r="UGN257" s="132"/>
      <c r="UGO257" s="132"/>
      <c r="UGP257" s="132"/>
      <c r="UGQ257" s="132"/>
      <c r="UGR257" s="132"/>
      <c r="UGS257" s="132"/>
      <c r="UGT257" s="132"/>
      <c r="UGU257" s="132"/>
      <c r="UGV257" s="132"/>
      <c r="UGW257" s="132"/>
      <c r="UGX257" s="132"/>
      <c r="UGY257" s="132"/>
      <c r="UGZ257" s="132"/>
      <c r="UHA257" s="132"/>
      <c r="UHB257" s="132"/>
      <c r="UHC257" s="132"/>
      <c r="UHD257" s="132"/>
      <c r="UHE257" s="132"/>
      <c r="UHF257" s="132"/>
      <c r="UHG257" s="132"/>
      <c r="UHH257" s="132"/>
      <c r="UHI257" s="132"/>
      <c r="UHJ257" s="132"/>
      <c r="UHK257" s="132"/>
      <c r="UHL257" s="132"/>
      <c r="UHM257" s="132"/>
      <c r="UHN257" s="132"/>
      <c r="UHO257" s="132"/>
      <c r="UHP257" s="132"/>
      <c r="UHQ257" s="132"/>
      <c r="UHR257" s="132"/>
      <c r="UHS257" s="132"/>
      <c r="UHT257" s="132"/>
      <c r="UHU257" s="132"/>
      <c r="UHV257" s="132"/>
      <c r="UHW257" s="132"/>
      <c r="UHX257" s="132"/>
      <c r="UHY257" s="132"/>
      <c r="UHZ257" s="132"/>
      <c r="UIA257" s="132"/>
      <c r="UIB257" s="132"/>
      <c r="UIC257" s="132"/>
      <c r="UID257" s="132"/>
      <c r="UIE257" s="132"/>
      <c r="UIF257" s="132"/>
      <c r="UIG257" s="132"/>
      <c r="UIH257" s="132"/>
      <c r="UII257" s="132"/>
      <c r="UIJ257" s="132"/>
      <c r="UIK257" s="132"/>
      <c r="UIL257" s="132"/>
      <c r="UIM257" s="132"/>
      <c r="UIN257" s="132"/>
      <c r="UIO257" s="132"/>
      <c r="UIP257" s="132"/>
      <c r="UIQ257" s="132"/>
      <c r="UIR257" s="132"/>
      <c r="UIS257" s="132"/>
      <c r="UIT257" s="132"/>
      <c r="UIU257" s="132"/>
      <c r="UIV257" s="132"/>
      <c r="UIW257" s="132"/>
      <c r="UIX257" s="132"/>
      <c r="UIY257" s="132"/>
      <c r="UIZ257" s="132"/>
      <c r="UJA257" s="132"/>
      <c r="UJB257" s="132"/>
      <c r="UJC257" s="132"/>
      <c r="UJD257" s="132"/>
      <c r="UJE257" s="132"/>
      <c r="UJF257" s="132"/>
      <c r="UJG257" s="132"/>
      <c r="UJH257" s="132"/>
      <c r="UJI257" s="132"/>
      <c r="UJJ257" s="132"/>
      <c r="UJK257" s="132"/>
      <c r="UJL257" s="132"/>
      <c r="UJM257" s="132"/>
      <c r="UJN257" s="132"/>
      <c r="UJO257" s="132"/>
      <c r="UJP257" s="132"/>
      <c r="UJQ257" s="132"/>
      <c r="UJR257" s="132"/>
      <c r="UJS257" s="132"/>
      <c r="UJT257" s="132"/>
      <c r="UJU257" s="132"/>
      <c r="UJV257" s="132"/>
      <c r="UJW257" s="132"/>
      <c r="UJX257" s="132"/>
      <c r="UJY257" s="132"/>
      <c r="UJZ257" s="132"/>
      <c r="UKA257" s="132"/>
      <c r="UKB257" s="132"/>
      <c r="UKC257" s="132"/>
      <c r="UKD257" s="132"/>
      <c r="UKE257" s="132"/>
      <c r="UKF257" s="132"/>
      <c r="UKG257" s="132"/>
      <c r="UKH257" s="132"/>
      <c r="UKI257" s="132"/>
      <c r="UKJ257" s="132"/>
      <c r="UKK257" s="132"/>
      <c r="UKL257" s="132"/>
      <c r="UKM257" s="132"/>
      <c r="UKN257" s="132"/>
      <c r="UKO257" s="132"/>
      <c r="UKP257" s="132"/>
      <c r="UKQ257" s="132"/>
      <c r="UKR257" s="132"/>
      <c r="UKS257" s="132"/>
      <c r="UKT257" s="132"/>
      <c r="UKU257" s="132"/>
      <c r="UKV257" s="132"/>
      <c r="UKW257" s="132"/>
      <c r="UKX257" s="132"/>
      <c r="UKY257" s="132"/>
      <c r="UKZ257" s="132"/>
      <c r="ULA257" s="132"/>
      <c r="ULB257" s="132"/>
      <c r="ULC257" s="132"/>
      <c r="ULD257" s="132"/>
      <c r="ULE257" s="132"/>
      <c r="ULF257" s="132"/>
      <c r="ULG257" s="132"/>
      <c r="ULH257" s="132"/>
      <c r="ULI257" s="132"/>
      <c r="ULJ257" s="132"/>
      <c r="ULK257" s="132"/>
      <c r="ULL257" s="132"/>
      <c r="ULM257" s="132"/>
      <c r="ULN257" s="132"/>
      <c r="ULO257" s="132"/>
      <c r="ULP257" s="132"/>
      <c r="ULQ257" s="132"/>
      <c r="ULR257" s="132"/>
      <c r="ULS257" s="132"/>
      <c r="ULT257" s="132"/>
      <c r="ULU257" s="132"/>
      <c r="ULV257" s="132"/>
      <c r="ULW257" s="132"/>
      <c r="ULX257" s="132"/>
      <c r="ULY257" s="132"/>
      <c r="ULZ257" s="132"/>
      <c r="UMA257" s="132"/>
      <c r="UMB257" s="132"/>
      <c r="UMC257" s="132"/>
      <c r="UMD257" s="132"/>
      <c r="UME257" s="132"/>
      <c r="UMF257" s="132"/>
      <c r="UMG257" s="132"/>
      <c r="UMH257" s="132"/>
      <c r="UMI257" s="132"/>
      <c r="UMJ257" s="132"/>
      <c r="UMK257" s="132"/>
      <c r="UML257" s="132"/>
      <c r="UMM257" s="132"/>
      <c r="UMN257" s="132"/>
      <c r="UMO257" s="132"/>
      <c r="UMP257" s="132"/>
      <c r="UMQ257" s="132"/>
      <c r="UMR257" s="132"/>
      <c r="UMS257" s="132"/>
      <c r="UMT257" s="132"/>
      <c r="UMU257" s="132"/>
      <c r="UMV257" s="132"/>
      <c r="UMW257" s="132"/>
      <c r="UMX257" s="132"/>
      <c r="UMY257" s="132"/>
      <c r="UMZ257" s="132"/>
      <c r="UNA257" s="132"/>
      <c r="UNB257" s="132"/>
      <c r="UNC257" s="132"/>
      <c r="UND257" s="132"/>
      <c r="UNE257" s="132"/>
      <c r="UNF257" s="132"/>
      <c r="UNG257" s="132"/>
      <c r="UNH257" s="132"/>
      <c r="UNI257" s="132"/>
      <c r="UNJ257" s="132"/>
      <c r="UNK257" s="132"/>
      <c r="UNL257" s="132"/>
      <c r="UNM257" s="132"/>
      <c r="UNN257" s="132"/>
      <c r="UNO257" s="132"/>
      <c r="UNP257" s="132"/>
      <c r="UNQ257" s="132"/>
      <c r="UNR257" s="132"/>
      <c r="UNS257" s="132"/>
      <c r="UNT257" s="132"/>
      <c r="UNU257" s="132"/>
      <c r="UNV257" s="132"/>
      <c r="UNW257" s="132"/>
      <c r="UNX257" s="132"/>
      <c r="UNY257" s="132"/>
      <c r="UNZ257" s="132"/>
      <c r="UOA257" s="132"/>
      <c r="UOB257" s="132"/>
      <c r="UOC257" s="132"/>
      <c r="UOD257" s="132"/>
      <c r="UOE257" s="132"/>
      <c r="UOF257" s="132"/>
      <c r="UOG257" s="132"/>
      <c r="UOH257" s="132"/>
      <c r="UOI257" s="132"/>
      <c r="UOJ257" s="132"/>
      <c r="UOK257" s="132"/>
      <c r="UOL257" s="132"/>
      <c r="UOM257" s="132"/>
      <c r="UON257" s="132"/>
      <c r="UOO257" s="132"/>
      <c r="UOP257" s="132"/>
      <c r="UOQ257" s="132"/>
      <c r="UOR257" s="132"/>
      <c r="UOS257" s="132"/>
      <c r="UOT257" s="132"/>
      <c r="UOU257" s="132"/>
      <c r="UOV257" s="132"/>
      <c r="UOW257" s="132"/>
      <c r="UOX257" s="132"/>
      <c r="UOY257" s="132"/>
      <c r="UOZ257" s="132"/>
      <c r="UPA257" s="132"/>
      <c r="UPB257" s="132"/>
      <c r="UPC257" s="132"/>
      <c r="UPD257" s="132"/>
      <c r="UPE257" s="132"/>
      <c r="UPF257" s="132"/>
      <c r="UPG257" s="132"/>
      <c r="UPH257" s="132"/>
      <c r="UPI257" s="132"/>
      <c r="UPJ257" s="132"/>
      <c r="UPK257" s="132"/>
      <c r="UPL257" s="132"/>
      <c r="UPM257" s="132"/>
      <c r="UPN257" s="132"/>
      <c r="UPO257" s="132"/>
      <c r="UPP257" s="132"/>
      <c r="UPQ257" s="132"/>
      <c r="UPR257" s="132"/>
      <c r="UPS257" s="132"/>
      <c r="UPT257" s="132"/>
      <c r="UPU257" s="132"/>
      <c r="UPV257" s="132"/>
      <c r="UPW257" s="132"/>
      <c r="UPX257" s="132"/>
      <c r="UPY257" s="132"/>
      <c r="UPZ257" s="132"/>
      <c r="UQA257" s="132"/>
      <c r="UQB257" s="132"/>
      <c r="UQC257" s="132"/>
      <c r="UQD257" s="132"/>
      <c r="UQE257" s="132"/>
      <c r="UQF257" s="132"/>
      <c r="UQG257" s="132"/>
      <c r="UQH257" s="132"/>
      <c r="UQI257" s="132"/>
      <c r="UQJ257" s="132"/>
      <c r="UQK257" s="132"/>
      <c r="UQL257" s="132"/>
      <c r="UQM257" s="132"/>
      <c r="UQN257" s="132"/>
      <c r="UQO257" s="132"/>
      <c r="UQP257" s="132"/>
      <c r="UQQ257" s="132"/>
      <c r="UQR257" s="132"/>
      <c r="UQS257" s="132"/>
      <c r="UQT257" s="132"/>
      <c r="UQU257" s="132"/>
      <c r="UQV257" s="132"/>
      <c r="UQW257" s="132"/>
      <c r="UQX257" s="132"/>
      <c r="UQY257" s="132"/>
      <c r="UQZ257" s="132"/>
      <c r="URA257" s="132"/>
      <c r="URB257" s="132"/>
      <c r="URC257" s="132"/>
      <c r="URD257" s="132"/>
      <c r="URE257" s="132"/>
      <c r="URF257" s="132"/>
      <c r="URG257" s="132"/>
      <c r="URH257" s="132"/>
      <c r="URI257" s="132"/>
      <c r="URJ257" s="132"/>
      <c r="URK257" s="132"/>
      <c r="URL257" s="132"/>
      <c r="URM257" s="132"/>
      <c r="URN257" s="132"/>
      <c r="URO257" s="132"/>
      <c r="URP257" s="132"/>
      <c r="URQ257" s="132"/>
      <c r="URR257" s="132"/>
      <c r="URS257" s="132"/>
      <c r="URT257" s="132"/>
      <c r="URU257" s="132"/>
      <c r="URV257" s="132"/>
      <c r="URW257" s="132"/>
      <c r="URX257" s="132"/>
      <c r="URY257" s="132"/>
      <c r="URZ257" s="132"/>
      <c r="USA257" s="132"/>
      <c r="USB257" s="132"/>
      <c r="USC257" s="132"/>
      <c r="USD257" s="132"/>
      <c r="USE257" s="132"/>
      <c r="USF257" s="132"/>
      <c r="USG257" s="132"/>
      <c r="USH257" s="132"/>
      <c r="USI257" s="132"/>
      <c r="USJ257" s="132"/>
      <c r="USK257" s="132"/>
      <c r="USL257" s="132"/>
      <c r="USM257" s="132"/>
      <c r="USN257" s="132"/>
      <c r="USO257" s="132"/>
      <c r="USP257" s="132"/>
      <c r="USQ257" s="132"/>
      <c r="USR257" s="132"/>
      <c r="USS257" s="132"/>
      <c r="UST257" s="132"/>
      <c r="USU257" s="132"/>
      <c r="USV257" s="132"/>
      <c r="USW257" s="132"/>
      <c r="USX257" s="132"/>
      <c r="USY257" s="132"/>
      <c r="USZ257" s="132"/>
      <c r="UTA257" s="132"/>
      <c r="UTB257" s="132"/>
      <c r="UTC257" s="132"/>
      <c r="UTD257" s="132"/>
      <c r="UTE257" s="132"/>
      <c r="UTF257" s="132"/>
      <c r="UTG257" s="132"/>
      <c r="UTH257" s="132"/>
      <c r="UTI257" s="132"/>
      <c r="UTJ257" s="132"/>
      <c r="UTK257" s="132"/>
      <c r="UTL257" s="132"/>
      <c r="UTM257" s="132"/>
      <c r="UTN257" s="132"/>
      <c r="UTO257" s="132"/>
      <c r="UTP257" s="132"/>
      <c r="UTQ257" s="132"/>
      <c r="UTR257" s="132"/>
      <c r="UTS257" s="132"/>
      <c r="UTT257" s="132"/>
      <c r="UTU257" s="132"/>
      <c r="UTV257" s="132"/>
      <c r="UTW257" s="132"/>
      <c r="UTX257" s="132"/>
      <c r="UTY257" s="132"/>
      <c r="UTZ257" s="132"/>
      <c r="UUA257" s="132"/>
      <c r="UUB257" s="132"/>
      <c r="UUC257" s="132"/>
      <c r="UUD257" s="132"/>
      <c r="UUE257" s="132"/>
      <c r="UUF257" s="132"/>
      <c r="UUG257" s="132"/>
      <c r="UUH257" s="132"/>
      <c r="UUI257" s="132"/>
      <c r="UUJ257" s="132"/>
      <c r="UUK257" s="132"/>
      <c r="UUL257" s="132"/>
      <c r="UUM257" s="132"/>
      <c r="UUN257" s="132"/>
      <c r="UUO257" s="132"/>
      <c r="UUP257" s="132"/>
      <c r="UUQ257" s="132"/>
      <c r="UUR257" s="132"/>
      <c r="UUS257" s="132"/>
      <c r="UUT257" s="132"/>
      <c r="UUU257" s="132"/>
      <c r="UUV257" s="132"/>
      <c r="UUW257" s="132"/>
      <c r="UUX257" s="132"/>
      <c r="UUY257" s="132"/>
      <c r="UUZ257" s="132"/>
      <c r="UVA257" s="132"/>
      <c r="UVB257" s="132"/>
      <c r="UVC257" s="132"/>
      <c r="UVD257" s="132"/>
      <c r="UVE257" s="132"/>
      <c r="UVF257" s="132"/>
      <c r="UVG257" s="132"/>
      <c r="UVH257" s="132"/>
      <c r="UVI257" s="132"/>
      <c r="UVJ257" s="132"/>
      <c r="UVK257" s="132"/>
      <c r="UVL257" s="132"/>
      <c r="UVM257" s="132"/>
      <c r="UVN257" s="132"/>
      <c r="UVO257" s="132"/>
      <c r="UVP257" s="132"/>
      <c r="UVQ257" s="132"/>
      <c r="UVR257" s="132"/>
      <c r="UVS257" s="132"/>
      <c r="UVT257" s="132"/>
      <c r="UVU257" s="132"/>
      <c r="UVV257" s="132"/>
      <c r="UVW257" s="132"/>
      <c r="UVX257" s="132"/>
      <c r="UVY257" s="132"/>
      <c r="UVZ257" s="132"/>
      <c r="UWA257" s="132"/>
      <c r="UWB257" s="132"/>
      <c r="UWC257" s="132"/>
      <c r="UWD257" s="132"/>
      <c r="UWE257" s="132"/>
      <c r="UWF257" s="132"/>
      <c r="UWG257" s="132"/>
      <c r="UWH257" s="132"/>
      <c r="UWI257" s="132"/>
      <c r="UWJ257" s="132"/>
      <c r="UWK257" s="132"/>
      <c r="UWL257" s="132"/>
      <c r="UWM257" s="132"/>
      <c r="UWN257" s="132"/>
      <c r="UWO257" s="132"/>
      <c r="UWP257" s="132"/>
      <c r="UWQ257" s="132"/>
      <c r="UWR257" s="132"/>
      <c r="UWS257" s="132"/>
      <c r="UWT257" s="132"/>
      <c r="UWU257" s="132"/>
      <c r="UWV257" s="132"/>
      <c r="UWW257" s="132"/>
      <c r="UWX257" s="132"/>
      <c r="UWY257" s="132"/>
      <c r="UWZ257" s="132"/>
      <c r="UXA257" s="132"/>
      <c r="UXB257" s="132"/>
      <c r="UXC257" s="132"/>
      <c r="UXD257" s="132"/>
      <c r="UXE257" s="132"/>
      <c r="UXF257" s="132"/>
      <c r="UXG257" s="132"/>
      <c r="UXH257" s="132"/>
      <c r="UXI257" s="132"/>
      <c r="UXJ257" s="132"/>
      <c r="UXK257" s="132"/>
      <c r="UXL257" s="132"/>
      <c r="UXM257" s="132"/>
      <c r="UXN257" s="132"/>
      <c r="UXO257" s="132"/>
      <c r="UXP257" s="132"/>
      <c r="UXQ257" s="132"/>
      <c r="UXR257" s="132"/>
      <c r="UXS257" s="132"/>
      <c r="UXT257" s="132"/>
      <c r="UXU257" s="132"/>
      <c r="UXV257" s="132"/>
      <c r="UXW257" s="132"/>
      <c r="UXX257" s="132"/>
      <c r="UXY257" s="132"/>
      <c r="UXZ257" s="132"/>
      <c r="UYA257" s="132"/>
      <c r="UYB257" s="132"/>
      <c r="UYC257" s="132"/>
      <c r="UYD257" s="132"/>
      <c r="UYE257" s="132"/>
      <c r="UYF257" s="132"/>
      <c r="UYG257" s="132"/>
      <c r="UYH257" s="132"/>
      <c r="UYI257" s="132"/>
      <c r="UYJ257" s="132"/>
      <c r="UYK257" s="132"/>
      <c r="UYL257" s="132"/>
      <c r="UYM257" s="132"/>
      <c r="UYN257" s="132"/>
      <c r="UYO257" s="132"/>
      <c r="UYP257" s="132"/>
      <c r="UYQ257" s="132"/>
      <c r="UYR257" s="132"/>
      <c r="UYS257" s="132"/>
      <c r="UYT257" s="132"/>
      <c r="UYU257" s="132"/>
      <c r="UYV257" s="132"/>
      <c r="UYW257" s="132"/>
      <c r="UYX257" s="132"/>
      <c r="UYY257" s="132"/>
      <c r="UYZ257" s="132"/>
      <c r="UZA257" s="132"/>
      <c r="UZB257" s="132"/>
      <c r="UZC257" s="132"/>
      <c r="UZD257" s="132"/>
      <c r="UZE257" s="132"/>
      <c r="UZF257" s="132"/>
      <c r="UZG257" s="132"/>
      <c r="UZH257" s="132"/>
      <c r="UZI257" s="132"/>
      <c r="UZJ257" s="132"/>
      <c r="UZK257" s="132"/>
      <c r="UZL257" s="132"/>
      <c r="UZM257" s="132"/>
      <c r="UZN257" s="132"/>
      <c r="UZO257" s="132"/>
      <c r="UZP257" s="132"/>
      <c r="UZQ257" s="132"/>
      <c r="UZR257" s="132"/>
      <c r="UZS257" s="132"/>
      <c r="UZT257" s="132"/>
      <c r="UZU257" s="132"/>
      <c r="UZV257" s="132"/>
      <c r="UZW257" s="132"/>
      <c r="UZX257" s="132"/>
      <c r="UZY257" s="132"/>
      <c r="UZZ257" s="132"/>
      <c r="VAA257" s="132"/>
      <c r="VAB257" s="132"/>
      <c r="VAC257" s="132"/>
      <c r="VAD257" s="132"/>
      <c r="VAE257" s="132"/>
      <c r="VAF257" s="132"/>
      <c r="VAG257" s="132"/>
      <c r="VAH257" s="132"/>
      <c r="VAI257" s="132"/>
      <c r="VAJ257" s="132"/>
      <c r="VAK257" s="132"/>
      <c r="VAL257" s="132"/>
      <c r="VAM257" s="132"/>
      <c r="VAN257" s="132"/>
      <c r="VAO257" s="132"/>
      <c r="VAP257" s="132"/>
      <c r="VAQ257" s="132"/>
      <c r="VAR257" s="132"/>
      <c r="VAS257" s="132"/>
      <c r="VAT257" s="132"/>
      <c r="VAU257" s="132"/>
      <c r="VAV257" s="132"/>
      <c r="VAW257" s="132"/>
      <c r="VAX257" s="132"/>
      <c r="VAY257" s="132"/>
      <c r="VAZ257" s="132"/>
      <c r="VBA257" s="132"/>
      <c r="VBB257" s="132"/>
      <c r="VBC257" s="132"/>
      <c r="VBD257" s="132"/>
      <c r="VBE257" s="132"/>
      <c r="VBF257" s="132"/>
      <c r="VBG257" s="132"/>
      <c r="VBH257" s="132"/>
      <c r="VBI257" s="132"/>
      <c r="VBJ257" s="132"/>
      <c r="VBK257" s="132"/>
      <c r="VBL257" s="132"/>
      <c r="VBM257" s="132"/>
      <c r="VBN257" s="132"/>
      <c r="VBO257" s="132"/>
      <c r="VBP257" s="132"/>
      <c r="VBQ257" s="132"/>
      <c r="VBR257" s="132"/>
      <c r="VBS257" s="132"/>
      <c r="VBT257" s="132"/>
      <c r="VBU257" s="132"/>
      <c r="VBV257" s="132"/>
      <c r="VBW257" s="132"/>
      <c r="VBX257" s="132"/>
      <c r="VBY257" s="132"/>
      <c r="VBZ257" s="132"/>
      <c r="VCA257" s="132"/>
      <c r="VCB257" s="132"/>
      <c r="VCC257" s="132"/>
      <c r="VCD257" s="132"/>
      <c r="VCE257" s="132"/>
      <c r="VCF257" s="132"/>
      <c r="VCG257" s="132"/>
      <c r="VCH257" s="132"/>
      <c r="VCI257" s="132"/>
      <c r="VCJ257" s="132"/>
      <c r="VCK257" s="132"/>
      <c r="VCL257" s="132"/>
      <c r="VCM257" s="132"/>
      <c r="VCN257" s="132"/>
      <c r="VCO257" s="132"/>
      <c r="VCP257" s="132"/>
      <c r="VCQ257" s="132"/>
      <c r="VCR257" s="132"/>
      <c r="VCS257" s="132"/>
      <c r="VCT257" s="132"/>
      <c r="VCU257" s="132"/>
      <c r="VCV257" s="132"/>
      <c r="VCW257" s="132"/>
      <c r="VCX257" s="132"/>
      <c r="VCY257" s="132"/>
      <c r="VCZ257" s="132"/>
      <c r="VDA257" s="132"/>
      <c r="VDB257" s="132"/>
      <c r="VDC257" s="132"/>
      <c r="VDD257" s="132"/>
      <c r="VDE257" s="132"/>
      <c r="VDF257" s="132"/>
      <c r="VDG257" s="132"/>
      <c r="VDH257" s="132"/>
      <c r="VDI257" s="132"/>
      <c r="VDJ257" s="132"/>
      <c r="VDK257" s="132"/>
      <c r="VDL257" s="132"/>
      <c r="VDM257" s="132"/>
      <c r="VDN257" s="132"/>
      <c r="VDO257" s="132"/>
      <c r="VDP257" s="132"/>
      <c r="VDQ257" s="132"/>
      <c r="VDR257" s="132"/>
      <c r="VDS257" s="132"/>
      <c r="VDT257" s="132"/>
      <c r="VDU257" s="132"/>
      <c r="VDV257" s="132"/>
      <c r="VDW257" s="132"/>
      <c r="VDX257" s="132"/>
      <c r="VDY257" s="132"/>
      <c r="VDZ257" s="132"/>
      <c r="VEA257" s="132"/>
      <c r="VEB257" s="132"/>
      <c r="VEC257" s="132"/>
      <c r="VED257" s="132"/>
      <c r="VEE257" s="132"/>
      <c r="VEF257" s="132"/>
      <c r="VEG257" s="132"/>
      <c r="VEH257" s="132"/>
      <c r="VEI257" s="132"/>
      <c r="VEJ257" s="132"/>
      <c r="VEK257" s="132"/>
      <c r="VEL257" s="132"/>
      <c r="VEM257" s="132"/>
      <c r="VEN257" s="132"/>
      <c r="VEO257" s="132"/>
      <c r="VEP257" s="132"/>
      <c r="VEQ257" s="132"/>
      <c r="VER257" s="132"/>
      <c r="VES257" s="132"/>
      <c r="VET257" s="132"/>
      <c r="VEU257" s="132"/>
      <c r="VEV257" s="132"/>
      <c r="VEW257" s="132"/>
      <c r="VEX257" s="132"/>
      <c r="VEY257" s="132"/>
      <c r="VEZ257" s="132"/>
      <c r="VFA257" s="132"/>
      <c r="VFB257" s="132"/>
      <c r="VFC257" s="132"/>
      <c r="VFD257" s="132"/>
      <c r="VFE257" s="132"/>
      <c r="VFF257" s="132"/>
      <c r="VFG257" s="132"/>
      <c r="VFH257" s="132"/>
      <c r="VFI257" s="132"/>
      <c r="VFJ257" s="132"/>
      <c r="VFK257" s="132"/>
      <c r="VFL257" s="132"/>
      <c r="VFM257" s="132"/>
      <c r="VFN257" s="132"/>
      <c r="VFO257" s="132"/>
      <c r="VFP257" s="132"/>
      <c r="VFQ257" s="132"/>
      <c r="VFR257" s="132"/>
      <c r="VFS257" s="132"/>
      <c r="VFT257" s="132"/>
      <c r="VFU257" s="132"/>
      <c r="VFV257" s="132"/>
      <c r="VFW257" s="132"/>
      <c r="VFX257" s="132"/>
      <c r="VFY257" s="132"/>
      <c r="VFZ257" s="132"/>
      <c r="VGA257" s="132"/>
      <c r="VGB257" s="132"/>
      <c r="VGC257" s="132"/>
      <c r="VGD257" s="132"/>
      <c r="VGE257" s="132"/>
      <c r="VGF257" s="132"/>
      <c r="VGG257" s="132"/>
      <c r="VGH257" s="132"/>
      <c r="VGI257" s="132"/>
      <c r="VGJ257" s="132"/>
      <c r="VGK257" s="132"/>
      <c r="VGL257" s="132"/>
      <c r="VGM257" s="132"/>
      <c r="VGN257" s="132"/>
      <c r="VGO257" s="132"/>
      <c r="VGP257" s="132"/>
      <c r="VGQ257" s="132"/>
      <c r="VGR257" s="132"/>
      <c r="VGS257" s="132"/>
      <c r="VGT257" s="132"/>
      <c r="VGU257" s="132"/>
      <c r="VGV257" s="132"/>
      <c r="VGW257" s="132"/>
      <c r="VGX257" s="132"/>
      <c r="VGY257" s="132"/>
      <c r="VGZ257" s="132"/>
      <c r="VHA257" s="132"/>
      <c r="VHB257" s="132"/>
      <c r="VHC257" s="132"/>
      <c r="VHD257" s="132"/>
      <c r="VHE257" s="132"/>
      <c r="VHF257" s="132"/>
      <c r="VHG257" s="132"/>
      <c r="VHH257" s="132"/>
      <c r="VHI257" s="132"/>
      <c r="VHJ257" s="132"/>
      <c r="VHK257" s="132"/>
      <c r="VHL257" s="132"/>
      <c r="VHM257" s="132"/>
      <c r="VHN257" s="132"/>
      <c r="VHO257" s="132"/>
      <c r="VHP257" s="132"/>
      <c r="VHQ257" s="132"/>
      <c r="VHR257" s="132"/>
      <c r="VHS257" s="132"/>
      <c r="VHT257" s="132"/>
      <c r="VHU257" s="132"/>
      <c r="VHV257" s="132"/>
      <c r="VHW257" s="132"/>
      <c r="VHX257" s="132"/>
      <c r="VHY257" s="132"/>
      <c r="VHZ257" s="132"/>
      <c r="VIA257" s="132"/>
      <c r="VIB257" s="132"/>
      <c r="VIC257" s="132"/>
      <c r="VID257" s="132"/>
      <c r="VIE257" s="132"/>
      <c r="VIF257" s="132"/>
      <c r="VIG257" s="132"/>
      <c r="VIH257" s="132"/>
      <c r="VII257" s="132"/>
      <c r="VIJ257" s="132"/>
      <c r="VIK257" s="132"/>
      <c r="VIL257" s="132"/>
      <c r="VIM257" s="132"/>
      <c r="VIN257" s="132"/>
      <c r="VIO257" s="132"/>
      <c r="VIP257" s="132"/>
      <c r="VIQ257" s="132"/>
      <c r="VIR257" s="132"/>
      <c r="VIS257" s="132"/>
      <c r="VIT257" s="132"/>
      <c r="VIU257" s="132"/>
      <c r="VIV257" s="132"/>
      <c r="VIW257" s="132"/>
      <c r="VIX257" s="132"/>
      <c r="VIY257" s="132"/>
      <c r="VIZ257" s="132"/>
      <c r="VJA257" s="132"/>
      <c r="VJB257" s="132"/>
      <c r="VJC257" s="132"/>
      <c r="VJD257" s="132"/>
      <c r="VJE257" s="132"/>
      <c r="VJF257" s="132"/>
      <c r="VJG257" s="132"/>
      <c r="VJH257" s="132"/>
      <c r="VJI257" s="132"/>
      <c r="VJJ257" s="132"/>
      <c r="VJK257" s="132"/>
      <c r="VJL257" s="132"/>
      <c r="VJM257" s="132"/>
      <c r="VJN257" s="132"/>
      <c r="VJO257" s="132"/>
      <c r="VJP257" s="132"/>
      <c r="VJQ257" s="132"/>
      <c r="VJR257" s="132"/>
      <c r="VJS257" s="132"/>
      <c r="VJT257" s="132"/>
      <c r="VJU257" s="132"/>
      <c r="VJV257" s="132"/>
      <c r="VJW257" s="132"/>
      <c r="VJX257" s="132"/>
      <c r="VJY257" s="132"/>
      <c r="VJZ257" s="132"/>
      <c r="VKA257" s="132"/>
      <c r="VKB257" s="132"/>
      <c r="VKC257" s="132"/>
      <c r="VKD257" s="132"/>
      <c r="VKE257" s="132"/>
      <c r="VKF257" s="132"/>
      <c r="VKG257" s="132"/>
      <c r="VKH257" s="132"/>
      <c r="VKI257" s="132"/>
      <c r="VKJ257" s="132"/>
      <c r="VKK257" s="132"/>
      <c r="VKL257" s="132"/>
      <c r="VKM257" s="132"/>
      <c r="VKN257" s="132"/>
      <c r="VKO257" s="132"/>
      <c r="VKP257" s="132"/>
      <c r="VKQ257" s="132"/>
      <c r="VKR257" s="132"/>
      <c r="VKS257" s="132"/>
      <c r="VKT257" s="132"/>
      <c r="VKU257" s="132"/>
      <c r="VKV257" s="132"/>
      <c r="VKW257" s="132"/>
      <c r="VKX257" s="132"/>
      <c r="VKY257" s="132"/>
      <c r="VKZ257" s="132"/>
      <c r="VLA257" s="132"/>
      <c r="VLB257" s="132"/>
      <c r="VLC257" s="132"/>
      <c r="VLD257" s="132"/>
      <c r="VLE257" s="132"/>
      <c r="VLF257" s="132"/>
      <c r="VLG257" s="132"/>
      <c r="VLH257" s="132"/>
      <c r="VLI257" s="132"/>
      <c r="VLJ257" s="132"/>
      <c r="VLK257" s="132"/>
      <c r="VLL257" s="132"/>
      <c r="VLM257" s="132"/>
      <c r="VLN257" s="132"/>
      <c r="VLO257" s="132"/>
      <c r="VLP257" s="132"/>
      <c r="VLQ257" s="132"/>
      <c r="VLR257" s="132"/>
      <c r="VLS257" s="132"/>
      <c r="VLT257" s="132"/>
      <c r="VLU257" s="132"/>
      <c r="VLV257" s="132"/>
      <c r="VLW257" s="132"/>
      <c r="VLX257" s="132"/>
      <c r="VLY257" s="132"/>
      <c r="VLZ257" s="132"/>
      <c r="VMA257" s="132"/>
      <c r="VMB257" s="132"/>
      <c r="VMC257" s="132"/>
      <c r="VMD257" s="132"/>
      <c r="VME257" s="132"/>
      <c r="VMF257" s="132"/>
      <c r="VMG257" s="132"/>
      <c r="VMH257" s="132"/>
      <c r="VMI257" s="132"/>
      <c r="VMJ257" s="132"/>
      <c r="VMK257" s="132"/>
      <c r="VML257" s="132"/>
      <c r="VMM257" s="132"/>
      <c r="VMN257" s="132"/>
      <c r="VMO257" s="132"/>
      <c r="VMP257" s="132"/>
      <c r="VMQ257" s="132"/>
      <c r="VMR257" s="132"/>
      <c r="VMS257" s="132"/>
      <c r="VMT257" s="132"/>
      <c r="VMU257" s="132"/>
      <c r="VMV257" s="132"/>
      <c r="VMW257" s="132"/>
      <c r="VMX257" s="132"/>
      <c r="VMY257" s="132"/>
      <c r="VMZ257" s="132"/>
      <c r="VNA257" s="132"/>
      <c r="VNB257" s="132"/>
      <c r="VNC257" s="132"/>
      <c r="VND257" s="132"/>
      <c r="VNE257" s="132"/>
      <c r="VNF257" s="132"/>
      <c r="VNG257" s="132"/>
      <c r="VNH257" s="132"/>
      <c r="VNI257" s="132"/>
      <c r="VNJ257" s="132"/>
      <c r="VNK257" s="132"/>
      <c r="VNL257" s="132"/>
      <c r="VNM257" s="132"/>
      <c r="VNN257" s="132"/>
      <c r="VNO257" s="132"/>
      <c r="VNP257" s="132"/>
      <c r="VNQ257" s="132"/>
      <c r="VNR257" s="132"/>
      <c r="VNS257" s="132"/>
      <c r="VNT257" s="132"/>
      <c r="VNU257" s="132"/>
      <c r="VNV257" s="132"/>
      <c r="VNW257" s="132"/>
      <c r="VNX257" s="132"/>
      <c r="VNY257" s="132"/>
      <c r="VNZ257" s="132"/>
      <c r="VOA257" s="132"/>
      <c r="VOB257" s="132"/>
      <c r="VOC257" s="132"/>
      <c r="VOD257" s="132"/>
      <c r="VOE257" s="132"/>
      <c r="VOF257" s="132"/>
      <c r="VOG257" s="132"/>
      <c r="VOH257" s="132"/>
      <c r="VOI257" s="132"/>
      <c r="VOJ257" s="132"/>
      <c r="VOK257" s="132"/>
      <c r="VOL257" s="132"/>
      <c r="VOM257" s="132"/>
      <c r="VON257" s="132"/>
      <c r="VOO257" s="132"/>
      <c r="VOP257" s="132"/>
      <c r="VOQ257" s="132"/>
      <c r="VOR257" s="132"/>
      <c r="VOS257" s="132"/>
      <c r="VOT257" s="132"/>
      <c r="VOU257" s="132"/>
      <c r="VOV257" s="132"/>
      <c r="VOW257" s="132"/>
      <c r="VOX257" s="132"/>
      <c r="VOY257" s="132"/>
      <c r="VOZ257" s="132"/>
      <c r="VPA257" s="132"/>
      <c r="VPB257" s="132"/>
      <c r="VPC257" s="132"/>
      <c r="VPD257" s="132"/>
      <c r="VPE257" s="132"/>
      <c r="VPF257" s="132"/>
      <c r="VPG257" s="132"/>
      <c r="VPH257" s="132"/>
      <c r="VPI257" s="132"/>
      <c r="VPJ257" s="132"/>
      <c r="VPK257" s="132"/>
      <c r="VPL257" s="132"/>
      <c r="VPM257" s="132"/>
      <c r="VPN257" s="132"/>
      <c r="VPO257" s="132"/>
      <c r="VPP257" s="132"/>
      <c r="VPQ257" s="132"/>
      <c r="VPR257" s="132"/>
      <c r="VPS257" s="132"/>
      <c r="VPT257" s="132"/>
      <c r="VPU257" s="132"/>
      <c r="VPV257" s="132"/>
      <c r="VPW257" s="132"/>
      <c r="VPX257" s="132"/>
      <c r="VPY257" s="132"/>
      <c r="VPZ257" s="132"/>
      <c r="VQA257" s="132"/>
      <c r="VQB257" s="132"/>
      <c r="VQC257" s="132"/>
      <c r="VQD257" s="132"/>
      <c r="VQE257" s="132"/>
      <c r="VQF257" s="132"/>
      <c r="VQG257" s="132"/>
      <c r="VQH257" s="132"/>
      <c r="VQI257" s="132"/>
      <c r="VQJ257" s="132"/>
      <c r="VQK257" s="132"/>
      <c r="VQL257" s="132"/>
      <c r="VQM257" s="132"/>
      <c r="VQN257" s="132"/>
      <c r="VQO257" s="132"/>
      <c r="VQP257" s="132"/>
      <c r="VQQ257" s="132"/>
      <c r="VQR257" s="132"/>
      <c r="VQS257" s="132"/>
      <c r="VQT257" s="132"/>
      <c r="VQU257" s="132"/>
      <c r="VQV257" s="132"/>
      <c r="VQW257" s="132"/>
      <c r="VQX257" s="132"/>
      <c r="VQY257" s="132"/>
      <c r="VQZ257" s="132"/>
      <c r="VRA257" s="132"/>
      <c r="VRB257" s="132"/>
      <c r="VRC257" s="132"/>
      <c r="VRD257" s="132"/>
      <c r="VRE257" s="132"/>
      <c r="VRF257" s="132"/>
      <c r="VRG257" s="132"/>
      <c r="VRH257" s="132"/>
      <c r="VRI257" s="132"/>
      <c r="VRJ257" s="132"/>
      <c r="VRK257" s="132"/>
      <c r="VRL257" s="132"/>
      <c r="VRM257" s="132"/>
      <c r="VRN257" s="132"/>
      <c r="VRO257" s="132"/>
      <c r="VRP257" s="132"/>
      <c r="VRQ257" s="132"/>
      <c r="VRR257" s="132"/>
      <c r="VRS257" s="132"/>
      <c r="VRT257" s="132"/>
      <c r="VRU257" s="132"/>
      <c r="VRV257" s="132"/>
      <c r="VRW257" s="132"/>
      <c r="VRX257" s="132"/>
      <c r="VRY257" s="132"/>
      <c r="VRZ257" s="132"/>
      <c r="VSA257" s="132"/>
      <c r="VSB257" s="132"/>
      <c r="VSC257" s="132"/>
      <c r="VSD257" s="132"/>
      <c r="VSE257" s="132"/>
      <c r="VSF257" s="132"/>
      <c r="VSG257" s="132"/>
      <c r="VSH257" s="132"/>
      <c r="VSI257" s="132"/>
      <c r="VSJ257" s="132"/>
      <c r="VSK257" s="132"/>
      <c r="VSL257" s="132"/>
      <c r="VSM257" s="132"/>
      <c r="VSN257" s="132"/>
      <c r="VSO257" s="132"/>
      <c r="VSP257" s="132"/>
      <c r="VSQ257" s="132"/>
      <c r="VSR257" s="132"/>
      <c r="VSS257" s="132"/>
      <c r="VST257" s="132"/>
      <c r="VSU257" s="132"/>
      <c r="VSV257" s="132"/>
      <c r="VSW257" s="132"/>
      <c r="VSX257" s="132"/>
      <c r="VSY257" s="132"/>
      <c r="VSZ257" s="132"/>
      <c r="VTA257" s="132"/>
      <c r="VTB257" s="132"/>
      <c r="VTC257" s="132"/>
      <c r="VTD257" s="132"/>
      <c r="VTE257" s="132"/>
      <c r="VTF257" s="132"/>
      <c r="VTG257" s="132"/>
      <c r="VTH257" s="132"/>
      <c r="VTI257" s="132"/>
      <c r="VTJ257" s="132"/>
      <c r="VTK257" s="132"/>
      <c r="VTL257" s="132"/>
      <c r="VTM257" s="132"/>
      <c r="VTN257" s="132"/>
      <c r="VTO257" s="132"/>
      <c r="VTP257" s="132"/>
      <c r="VTQ257" s="132"/>
      <c r="VTR257" s="132"/>
      <c r="VTS257" s="132"/>
      <c r="VTT257" s="132"/>
      <c r="VTU257" s="132"/>
      <c r="VTV257" s="132"/>
      <c r="VTW257" s="132"/>
      <c r="VTX257" s="132"/>
      <c r="VTY257" s="132"/>
      <c r="VTZ257" s="132"/>
      <c r="VUA257" s="132"/>
      <c r="VUB257" s="132"/>
      <c r="VUC257" s="132"/>
      <c r="VUD257" s="132"/>
      <c r="VUE257" s="132"/>
      <c r="VUF257" s="132"/>
      <c r="VUG257" s="132"/>
      <c r="VUH257" s="132"/>
      <c r="VUI257" s="132"/>
      <c r="VUJ257" s="132"/>
      <c r="VUK257" s="132"/>
      <c r="VUL257" s="132"/>
      <c r="VUM257" s="132"/>
      <c r="VUN257" s="132"/>
      <c r="VUO257" s="132"/>
      <c r="VUP257" s="132"/>
      <c r="VUQ257" s="132"/>
      <c r="VUR257" s="132"/>
      <c r="VUS257" s="132"/>
      <c r="VUT257" s="132"/>
      <c r="VUU257" s="132"/>
      <c r="VUV257" s="132"/>
      <c r="VUW257" s="132"/>
      <c r="VUX257" s="132"/>
      <c r="VUY257" s="132"/>
      <c r="VUZ257" s="132"/>
      <c r="VVA257" s="132"/>
      <c r="VVB257" s="132"/>
      <c r="VVC257" s="132"/>
      <c r="VVD257" s="132"/>
      <c r="VVE257" s="132"/>
      <c r="VVF257" s="132"/>
      <c r="VVG257" s="132"/>
      <c r="VVH257" s="132"/>
      <c r="VVI257" s="132"/>
      <c r="VVJ257" s="132"/>
      <c r="VVK257" s="132"/>
      <c r="VVL257" s="132"/>
      <c r="VVM257" s="132"/>
      <c r="VVN257" s="132"/>
      <c r="VVO257" s="132"/>
      <c r="VVP257" s="132"/>
      <c r="VVQ257" s="132"/>
      <c r="VVR257" s="132"/>
      <c r="VVS257" s="132"/>
      <c r="VVT257" s="132"/>
      <c r="VVU257" s="132"/>
      <c r="VVV257" s="132"/>
      <c r="VVW257" s="132"/>
      <c r="VVX257" s="132"/>
      <c r="VVY257" s="132"/>
      <c r="VVZ257" s="132"/>
      <c r="VWA257" s="132"/>
      <c r="VWB257" s="132"/>
      <c r="VWC257" s="132"/>
      <c r="VWD257" s="132"/>
      <c r="VWE257" s="132"/>
      <c r="VWF257" s="132"/>
      <c r="VWG257" s="132"/>
      <c r="VWH257" s="132"/>
      <c r="VWI257" s="132"/>
      <c r="VWJ257" s="132"/>
      <c r="VWK257" s="132"/>
      <c r="VWL257" s="132"/>
      <c r="VWM257" s="132"/>
      <c r="VWN257" s="132"/>
      <c r="VWO257" s="132"/>
      <c r="VWP257" s="132"/>
      <c r="VWQ257" s="132"/>
      <c r="VWR257" s="132"/>
      <c r="VWS257" s="132"/>
      <c r="VWT257" s="132"/>
      <c r="VWU257" s="132"/>
      <c r="VWV257" s="132"/>
      <c r="VWW257" s="132"/>
      <c r="VWX257" s="132"/>
      <c r="VWY257" s="132"/>
      <c r="VWZ257" s="132"/>
      <c r="VXA257" s="132"/>
      <c r="VXB257" s="132"/>
      <c r="VXC257" s="132"/>
      <c r="VXD257" s="132"/>
      <c r="VXE257" s="132"/>
      <c r="VXF257" s="132"/>
      <c r="VXG257" s="132"/>
      <c r="VXH257" s="132"/>
      <c r="VXI257" s="132"/>
      <c r="VXJ257" s="132"/>
      <c r="VXK257" s="132"/>
      <c r="VXL257" s="132"/>
      <c r="VXM257" s="132"/>
      <c r="VXN257" s="132"/>
      <c r="VXO257" s="132"/>
      <c r="VXP257" s="132"/>
      <c r="VXQ257" s="132"/>
      <c r="VXR257" s="132"/>
      <c r="VXS257" s="132"/>
      <c r="VXT257" s="132"/>
      <c r="VXU257" s="132"/>
      <c r="VXV257" s="132"/>
      <c r="VXW257" s="132"/>
      <c r="VXX257" s="132"/>
      <c r="VXY257" s="132"/>
      <c r="VXZ257" s="132"/>
      <c r="VYA257" s="132"/>
      <c r="VYB257" s="132"/>
      <c r="VYC257" s="132"/>
      <c r="VYD257" s="132"/>
      <c r="VYE257" s="132"/>
      <c r="VYF257" s="132"/>
      <c r="VYG257" s="132"/>
      <c r="VYH257" s="132"/>
      <c r="VYI257" s="132"/>
      <c r="VYJ257" s="132"/>
      <c r="VYK257" s="132"/>
      <c r="VYL257" s="132"/>
      <c r="VYM257" s="132"/>
      <c r="VYN257" s="132"/>
      <c r="VYO257" s="132"/>
      <c r="VYP257" s="132"/>
      <c r="VYQ257" s="132"/>
      <c r="VYR257" s="132"/>
      <c r="VYS257" s="132"/>
      <c r="VYT257" s="132"/>
      <c r="VYU257" s="132"/>
      <c r="VYV257" s="132"/>
      <c r="VYW257" s="132"/>
      <c r="VYX257" s="132"/>
      <c r="VYY257" s="132"/>
      <c r="VYZ257" s="132"/>
      <c r="VZA257" s="132"/>
      <c r="VZB257" s="132"/>
      <c r="VZC257" s="132"/>
      <c r="VZD257" s="132"/>
      <c r="VZE257" s="132"/>
      <c r="VZF257" s="132"/>
      <c r="VZG257" s="132"/>
      <c r="VZH257" s="132"/>
      <c r="VZI257" s="132"/>
      <c r="VZJ257" s="132"/>
      <c r="VZK257" s="132"/>
      <c r="VZL257" s="132"/>
      <c r="VZM257" s="132"/>
      <c r="VZN257" s="132"/>
      <c r="VZO257" s="132"/>
      <c r="VZP257" s="132"/>
      <c r="VZQ257" s="132"/>
      <c r="VZR257" s="132"/>
      <c r="VZS257" s="132"/>
      <c r="VZT257" s="132"/>
      <c r="VZU257" s="132"/>
      <c r="VZV257" s="132"/>
      <c r="VZW257" s="132"/>
      <c r="VZX257" s="132"/>
      <c r="VZY257" s="132"/>
      <c r="VZZ257" s="132"/>
      <c r="WAA257" s="132"/>
      <c r="WAB257" s="132"/>
      <c r="WAC257" s="132"/>
      <c r="WAD257" s="132"/>
      <c r="WAE257" s="132"/>
      <c r="WAF257" s="132"/>
      <c r="WAG257" s="132"/>
      <c r="WAH257" s="132"/>
      <c r="WAI257" s="132"/>
      <c r="WAJ257" s="132"/>
      <c r="WAK257" s="132"/>
      <c r="WAL257" s="132"/>
      <c r="WAM257" s="132"/>
      <c r="WAN257" s="132"/>
      <c r="WAO257" s="132"/>
      <c r="WAP257" s="132"/>
      <c r="WAQ257" s="132"/>
      <c r="WAR257" s="132"/>
      <c r="WAS257" s="132"/>
      <c r="WAT257" s="132"/>
      <c r="WAU257" s="132"/>
      <c r="WAV257" s="132"/>
      <c r="WAW257" s="132"/>
      <c r="WAX257" s="132"/>
      <c r="WAY257" s="132"/>
      <c r="WAZ257" s="132"/>
      <c r="WBA257" s="132"/>
      <c r="WBB257" s="132"/>
      <c r="WBC257" s="132"/>
      <c r="WBD257" s="132"/>
      <c r="WBE257" s="132"/>
      <c r="WBF257" s="132"/>
      <c r="WBG257" s="132"/>
      <c r="WBH257" s="132"/>
      <c r="WBI257" s="132"/>
      <c r="WBJ257" s="132"/>
      <c r="WBK257" s="132"/>
      <c r="WBL257" s="132"/>
      <c r="WBM257" s="132"/>
      <c r="WBN257" s="132"/>
      <c r="WBO257" s="132"/>
      <c r="WBP257" s="132"/>
      <c r="WBQ257" s="132"/>
      <c r="WBR257" s="132"/>
      <c r="WBS257" s="132"/>
      <c r="WBT257" s="132"/>
      <c r="WBU257" s="132"/>
      <c r="WBV257" s="132"/>
      <c r="WBW257" s="132"/>
      <c r="WBX257" s="132"/>
      <c r="WBY257" s="132"/>
      <c r="WBZ257" s="132"/>
      <c r="WCA257" s="132"/>
      <c r="WCB257" s="132"/>
      <c r="WCC257" s="132"/>
      <c r="WCD257" s="132"/>
      <c r="WCE257" s="132"/>
      <c r="WCF257" s="132"/>
      <c r="WCG257" s="132"/>
      <c r="WCH257" s="132"/>
      <c r="WCI257" s="132"/>
      <c r="WCJ257" s="132"/>
      <c r="WCK257" s="132"/>
      <c r="WCL257" s="132"/>
      <c r="WCM257" s="132"/>
      <c r="WCN257" s="132"/>
      <c r="WCO257" s="132"/>
      <c r="WCP257" s="132"/>
      <c r="WCQ257" s="132"/>
      <c r="WCR257" s="132"/>
      <c r="WCS257" s="132"/>
      <c r="WCT257" s="132"/>
      <c r="WCU257" s="132"/>
      <c r="WCV257" s="132"/>
      <c r="WCW257" s="132"/>
      <c r="WCX257" s="132"/>
      <c r="WCY257" s="132"/>
      <c r="WCZ257" s="132"/>
      <c r="WDA257" s="132"/>
      <c r="WDB257" s="132"/>
      <c r="WDC257" s="132"/>
      <c r="WDD257" s="132"/>
      <c r="WDE257" s="132"/>
      <c r="WDF257" s="132"/>
      <c r="WDG257" s="132"/>
      <c r="WDH257" s="132"/>
      <c r="WDI257" s="132"/>
      <c r="WDJ257" s="132"/>
      <c r="WDK257" s="132"/>
      <c r="WDL257" s="132"/>
      <c r="WDM257" s="132"/>
      <c r="WDN257" s="132"/>
      <c r="WDO257" s="132"/>
      <c r="WDP257" s="132"/>
      <c r="WDQ257" s="132"/>
      <c r="WDR257" s="132"/>
      <c r="WDS257" s="132"/>
      <c r="WDT257" s="132"/>
      <c r="WDU257" s="132"/>
      <c r="WDV257" s="132"/>
      <c r="WDW257" s="132"/>
      <c r="WDX257" s="132"/>
      <c r="WDY257" s="132"/>
      <c r="WDZ257" s="132"/>
      <c r="WEA257" s="132"/>
      <c r="WEB257" s="132"/>
      <c r="WEC257" s="132"/>
      <c r="WED257" s="132"/>
      <c r="WEE257" s="132"/>
      <c r="WEF257" s="132"/>
      <c r="WEG257" s="132"/>
      <c r="WEH257" s="132"/>
      <c r="WEI257" s="132"/>
      <c r="WEJ257" s="132"/>
      <c r="WEK257" s="132"/>
      <c r="WEL257" s="132"/>
      <c r="WEM257" s="132"/>
      <c r="WEN257" s="132"/>
      <c r="WEO257" s="132"/>
      <c r="WEP257" s="132"/>
      <c r="WEQ257" s="132"/>
      <c r="WER257" s="132"/>
      <c r="WES257" s="132"/>
      <c r="WET257" s="132"/>
      <c r="WEU257" s="132"/>
      <c r="WEV257" s="132"/>
      <c r="WEW257" s="132"/>
      <c r="WEX257" s="132"/>
      <c r="WEY257" s="132"/>
      <c r="WEZ257" s="132"/>
      <c r="WFA257" s="132"/>
      <c r="WFB257" s="132"/>
      <c r="WFC257" s="132"/>
      <c r="WFD257" s="132"/>
      <c r="WFE257" s="132"/>
      <c r="WFF257" s="132"/>
      <c r="WFG257" s="132"/>
      <c r="WFH257" s="132"/>
      <c r="WFI257" s="132"/>
      <c r="WFJ257" s="132"/>
      <c r="WFK257" s="132"/>
      <c r="WFL257" s="132"/>
      <c r="WFM257" s="132"/>
      <c r="WFN257" s="132"/>
      <c r="WFO257" s="132"/>
      <c r="WFP257" s="132"/>
      <c r="WFQ257" s="132"/>
      <c r="WFR257" s="132"/>
      <c r="WFS257" s="132"/>
      <c r="WFT257" s="132"/>
      <c r="WFU257" s="132"/>
      <c r="WFV257" s="132"/>
      <c r="WFW257" s="132"/>
      <c r="WFX257" s="132"/>
      <c r="WFY257" s="132"/>
      <c r="WFZ257" s="132"/>
      <c r="WGA257" s="132"/>
      <c r="WGB257" s="132"/>
      <c r="WGC257" s="132"/>
      <c r="WGD257" s="132"/>
      <c r="WGE257" s="132"/>
      <c r="WGF257" s="132"/>
      <c r="WGG257" s="132"/>
      <c r="WGH257" s="132"/>
      <c r="WGI257" s="132"/>
      <c r="WGJ257" s="132"/>
      <c r="WGK257" s="132"/>
      <c r="WGL257" s="132"/>
      <c r="WGM257" s="132"/>
      <c r="WGN257" s="132"/>
      <c r="WGO257" s="132"/>
      <c r="WGP257" s="132"/>
      <c r="WGQ257" s="132"/>
      <c r="WGR257" s="132"/>
      <c r="WGS257" s="132"/>
      <c r="WGT257" s="132"/>
      <c r="WGU257" s="132"/>
      <c r="WGV257" s="132"/>
      <c r="WGW257" s="132"/>
      <c r="WGX257" s="132"/>
      <c r="WGY257" s="132"/>
      <c r="WGZ257" s="132"/>
      <c r="WHA257" s="132"/>
      <c r="WHB257" s="132"/>
      <c r="WHC257" s="132"/>
      <c r="WHD257" s="132"/>
      <c r="WHE257" s="132"/>
      <c r="WHF257" s="132"/>
      <c r="WHG257" s="132"/>
      <c r="WHH257" s="132"/>
      <c r="WHI257" s="132"/>
      <c r="WHJ257" s="132"/>
      <c r="WHK257" s="132"/>
      <c r="WHL257" s="132"/>
      <c r="WHM257" s="132"/>
      <c r="WHN257" s="132"/>
      <c r="WHO257" s="132"/>
      <c r="WHP257" s="132"/>
      <c r="WHQ257" s="132"/>
      <c r="WHR257" s="132"/>
      <c r="WHS257" s="132"/>
      <c r="WHT257" s="132"/>
      <c r="WHU257" s="132"/>
      <c r="WHV257" s="132"/>
      <c r="WHW257" s="132"/>
      <c r="WHX257" s="132"/>
      <c r="WHY257" s="132"/>
      <c r="WHZ257" s="132"/>
      <c r="WIA257" s="132"/>
      <c r="WIB257" s="132"/>
      <c r="WIC257" s="132"/>
      <c r="WID257" s="132"/>
      <c r="WIE257" s="132"/>
      <c r="WIF257" s="132"/>
      <c r="WIG257" s="132"/>
      <c r="WIH257" s="132"/>
      <c r="WII257" s="132"/>
      <c r="WIJ257" s="132"/>
      <c r="WIK257" s="132"/>
      <c r="WIL257" s="132"/>
      <c r="WIM257" s="132"/>
      <c r="WIN257" s="132"/>
      <c r="WIO257" s="132"/>
      <c r="WIP257" s="132"/>
      <c r="WIQ257" s="132"/>
      <c r="WIR257" s="132"/>
      <c r="WIS257" s="132"/>
      <c r="WIT257" s="132"/>
      <c r="WIU257" s="132"/>
      <c r="WIV257" s="132"/>
      <c r="WIW257" s="132"/>
      <c r="WIX257" s="132"/>
      <c r="WIY257" s="132"/>
      <c r="WIZ257" s="132"/>
      <c r="WJA257" s="132"/>
      <c r="WJB257" s="132"/>
      <c r="WJC257" s="132"/>
      <c r="WJD257" s="132"/>
      <c r="WJE257" s="132"/>
      <c r="WJF257" s="132"/>
      <c r="WJG257" s="132"/>
      <c r="WJH257" s="132"/>
      <c r="WJI257" s="132"/>
      <c r="WJJ257" s="132"/>
      <c r="WJK257" s="132"/>
      <c r="WJL257" s="132"/>
      <c r="WJM257" s="132"/>
      <c r="WJN257" s="132"/>
      <c r="WJO257" s="132"/>
      <c r="WJP257" s="132"/>
      <c r="WJQ257" s="132"/>
      <c r="WJR257" s="132"/>
      <c r="WJS257" s="132"/>
      <c r="WJT257" s="132"/>
      <c r="WJU257" s="132"/>
      <c r="WJV257" s="132"/>
      <c r="WJW257" s="132"/>
      <c r="WJX257" s="132"/>
      <c r="WJY257" s="132"/>
      <c r="WJZ257" s="132"/>
      <c r="WKA257" s="132"/>
      <c r="WKB257" s="132"/>
      <c r="WKC257" s="132"/>
      <c r="WKD257" s="132"/>
      <c r="WKE257" s="132"/>
      <c r="WKF257" s="132"/>
      <c r="WKG257" s="132"/>
      <c r="WKH257" s="132"/>
      <c r="WKI257" s="132"/>
      <c r="WKJ257" s="132"/>
      <c r="WKK257" s="132"/>
      <c r="WKL257" s="132"/>
      <c r="WKM257" s="132"/>
      <c r="WKN257" s="132"/>
      <c r="WKO257" s="132"/>
      <c r="WKP257" s="132"/>
      <c r="WKQ257" s="132"/>
      <c r="WKR257" s="132"/>
      <c r="WKS257" s="132"/>
      <c r="WKT257" s="132"/>
      <c r="WKU257" s="132"/>
      <c r="WKV257" s="132"/>
      <c r="WKW257" s="132"/>
      <c r="WKX257" s="132"/>
      <c r="WKY257" s="132"/>
      <c r="WKZ257" s="132"/>
      <c r="WLA257" s="132"/>
      <c r="WLB257" s="132"/>
      <c r="WLC257" s="132"/>
      <c r="WLD257" s="132"/>
      <c r="WLE257" s="132"/>
      <c r="WLF257" s="132"/>
      <c r="WLG257" s="132"/>
      <c r="WLH257" s="132"/>
      <c r="WLI257" s="132"/>
      <c r="WLJ257" s="132"/>
      <c r="WLK257" s="132"/>
      <c r="WLL257" s="132"/>
      <c r="WLM257" s="132"/>
      <c r="WLN257" s="132"/>
      <c r="WLO257" s="132"/>
      <c r="WLP257" s="132"/>
      <c r="WLQ257" s="132"/>
      <c r="WLR257" s="132"/>
      <c r="WLS257" s="132"/>
      <c r="WLT257" s="132"/>
      <c r="WLU257" s="132"/>
      <c r="WLV257" s="132"/>
      <c r="WLW257" s="132"/>
      <c r="WLX257" s="132"/>
      <c r="WLY257" s="132"/>
      <c r="WLZ257" s="132"/>
      <c r="WMA257" s="132"/>
      <c r="WMB257" s="132"/>
      <c r="WMC257" s="132"/>
      <c r="WMD257" s="132"/>
      <c r="WME257" s="132"/>
      <c r="WMF257" s="132"/>
      <c r="WMG257" s="132"/>
      <c r="WMH257" s="132"/>
      <c r="WMI257" s="132"/>
      <c r="WMJ257" s="132"/>
      <c r="WMK257" s="132"/>
      <c r="WML257" s="132"/>
      <c r="WMM257" s="132"/>
      <c r="WMN257" s="132"/>
      <c r="WMO257" s="132"/>
      <c r="WMP257" s="132"/>
      <c r="WMQ257" s="132"/>
      <c r="WMR257" s="132"/>
      <c r="WMS257" s="132"/>
      <c r="WMT257" s="132"/>
      <c r="WMU257" s="132"/>
      <c r="WMV257" s="132"/>
      <c r="WMW257" s="132"/>
      <c r="WMX257" s="132"/>
      <c r="WMY257" s="132"/>
      <c r="WMZ257" s="132"/>
      <c r="WNA257" s="132"/>
      <c r="WNB257" s="132"/>
      <c r="WNC257" s="132"/>
      <c r="WND257" s="132"/>
      <c r="WNE257" s="132"/>
      <c r="WNF257" s="132"/>
      <c r="WNG257" s="132"/>
      <c r="WNH257" s="132"/>
      <c r="WNI257" s="132"/>
      <c r="WNJ257" s="132"/>
      <c r="WNK257" s="132"/>
      <c r="WNL257" s="132"/>
      <c r="WNM257" s="132"/>
      <c r="WNN257" s="132"/>
      <c r="WNO257" s="132"/>
      <c r="WNP257" s="132"/>
      <c r="WNQ257" s="132"/>
      <c r="WNR257" s="132"/>
      <c r="WNS257" s="132"/>
      <c r="WNT257" s="132"/>
      <c r="WNU257" s="132"/>
      <c r="WNV257" s="132"/>
      <c r="WNW257" s="132"/>
      <c r="WNX257" s="132"/>
      <c r="WNY257" s="132"/>
      <c r="WNZ257" s="132"/>
      <c r="WOA257" s="132"/>
      <c r="WOB257" s="132"/>
      <c r="WOC257" s="132"/>
      <c r="WOD257" s="132"/>
      <c r="WOE257" s="132"/>
      <c r="WOF257" s="132"/>
      <c r="WOG257" s="132"/>
      <c r="WOH257" s="132"/>
      <c r="WOI257" s="132"/>
      <c r="WOJ257" s="132"/>
      <c r="WOK257" s="132"/>
      <c r="WOL257" s="132"/>
      <c r="WOM257" s="132"/>
      <c r="WON257" s="132"/>
      <c r="WOO257" s="132"/>
      <c r="WOP257" s="132"/>
      <c r="WOQ257" s="132"/>
      <c r="WOR257" s="132"/>
      <c r="WOS257" s="132"/>
      <c r="WOT257" s="132"/>
      <c r="WOU257" s="132"/>
      <c r="WOV257" s="132"/>
      <c r="WOW257" s="132"/>
      <c r="WOX257" s="132"/>
      <c r="WOY257" s="132"/>
      <c r="WOZ257" s="132"/>
      <c r="WPA257" s="132"/>
      <c r="WPB257" s="132"/>
      <c r="WPC257" s="132"/>
      <c r="WPD257" s="132"/>
      <c r="WPE257" s="132"/>
      <c r="WPF257" s="132"/>
      <c r="WPG257" s="132"/>
      <c r="WPH257" s="132"/>
      <c r="WPI257" s="132"/>
      <c r="WPJ257" s="132"/>
      <c r="WPK257" s="132"/>
      <c r="WPL257" s="132"/>
      <c r="WPM257" s="132"/>
      <c r="WPN257" s="132"/>
      <c r="WPO257" s="132"/>
      <c r="WPP257" s="132"/>
      <c r="WPQ257" s="132"/>
      <c r="WPR257" s="132"/>
      <c r="WPS257" s="132"/>
      <c r="WPT257" s="132"/>
      <c r="WPU257" s="132"/>
      <c r="WPV257" s="132"/>
      <c r="WPW257" s="132"/>
      <c r="WPX257" s="132"/>
      <c r="WPY257" s="132"/>
      <c r="WPZ257" s="132"/>
      <c r="WQA257" s="132"/>
      <c r="WQB257" s="132"/>
      <c r="WQC257" s="132"/>
      <c r="WQD257" s="132"/>
      <c r="WQE257" s="132"/>
      <c r="WQF257" s="132"/>
      <c r="WQG257" s="132"/>
      <c r="WQH257" s="132"/>
      <c r="WQI257" s="132"/>
      <c r="WQJ257" s="132"/>
      <c r="WQK257" s="132"/>
      <c r="WQL257" s="132"/>
      <c r="WQM257" s="132"/>
      <c r="WQN257" s="132"/>
      <c r="WQO257" s="132"/>
      <c r="WQP257" s="132"/>
      <c r="WQQ257" s="132"/>
      <c r="WQR257" s="132"/>
      <c r="WQS257" s="132"/>
      <c r="WQT257" s="132"/>
      <c r="WQU257" s="132"/>
      <c r="WQV257" s="132"/>
      <c r="WQW257" s="132"/>
      <c r="WQX257" s="132"/>
      <c r="WQY257" s="132"/>
      <c r="WQZ257" s="132"/>
      <c r="WRA257" s="132"/>
      <c r="WRB257" s="132"/>
      <c r="WRC257" s="132"/>
      <c r="WRD257" s="132"/>
      <c r="WRE257" s="132"/>
      <c r="WRF257" s="132"/>
      <c r="WRG257" s="132"/>
      <c r="WRH257" s="132"/>
      <c r="WRI257" s="132"/>
      <c r="WRJ257" s="132"/>
      <c r="WRK257" s="132"/>
      <c r="WRL257" s="132"/>
      <c r="WRM257" s="132"/>
      <c r="WRN257" s="132"/>
      <c r="WRO257" s="132"/>
      <c r="WRP257" s="132"/>
      <c r="WRQ257" s="132"/>
      <c r="WRR257" s="132"/>
      <c r="WRS257" s="132"/>
      <c r="WRT257" s="132"/>
      <c r="WRU257" s="132"/>
      <c r="WRV257" s="132"/>
      <c r="WRW257" s="132"/>
      <c r="WRX257" s="132"/>
      <c r="WRY257" s="132"/>
      <c r="WRZ257" s="132"/>
      <c r="WSA257" s="132"/>
      <c r="WSB257" s="132"/>
      <c r="WSC257" s="132"/>
      <c r="WSD257" s="132"/>
      <c r="WSE257" s="132"/>
      <c r="WSF257" s="132"/>
      <c r="WSG257" s="132"/>
      <c r="WSH257" s="132"/>
      <c r="WSI257" s="132"/>
      <c r="WSJ257" s="132"/>
      <c r="WSK257" s="132"/>
      <c r="WSL257" s="132"/>
      <c r="WSM257" s="132"/>
      <c r="WSN257" s="132"/>
      <c r="WSO257" s="132"/>
      <c r="WSP257" s="132"/>
      <c r="WSQ257" s="132"/>
      <c r="WSR257" s="132"/>
      <c r="WSS257" s="132"/>
      <c r="WST257" s="132"/>
      <c r="WSU257" s="132"/>
      <c r="WSV257" s="132"/>
      <c r="WSW257" s="132"/>
      <c r="WSX257" s="132"/>
      <c r="WSY257" s="132"/>
      <c r="WSZ257" s="132"/>
      <c r="WTA257" s="132"/>
      <c r="WTB257" s="132"/>
      <c r="WTC257" s="132"/>
      <c r="WTD257" s="132"/>
      <c r="WTE257" s="132"/>
      <c r="WTF257" s="132"/>
      <c r="WTG257" s="132"/>
      <c r="WTH257" s="132"/>
      <c r="WTI257" s="132"/>
      <c r="WTJ257" s="132"/>
      <c r="WTK257" s="132"/>
      <c r="WTL257" s="132"/>
      <c r="WTM257" s="132"/>
      <c r="WTN257" s="132"/>
      <c r="WTO257" s="132"/>
      <c r="WTP257" s="132"/>
      <c r="WTQ257" s="132"/>
      <c r="WTR257" s="132"/>
      <c r="WTS257" s="132"/>
      <c r="WTT257" s="132"/>
      <c r="WTU257" s="132"/>
      <c r="WTV257" s="132"/>
      <c r="WTW257" s="132"/>
      <c r="WTX257" s="132"/>
      <c r="WTY257" s="132"/>
      <c r="WTZ257" s="132"/>
      <c r="WUA257" s="132"/>
      <c r="WUB257" s="132"/>
      <c r="WUC257" s="132"/>
      <c r="WUD257" s="132"/>
      <c r="WUE257" s="132"/>
      <c r="WUF257" s="132"/>
      <c r="WUG257" s="132"/>
      <c r="WUH257" s="132"/>
      <c r="WUI257" s="132"/>
      <c r="WUJ257" s="132"/>
      <c r="WUK257" s="132"/>
      <c r="WUL257" s="132"/>
      <c r="WUM257" s="132"/>
      <c r="WUN257" s="132"/>
      <c r="WUO257" s="132"/>
      <c r="WUP257" s="132"/>
      <c r="WUQ257" s="132"/>
      <c r="WUR257" s="132"/>
      <c r="WUS257" s="132"/>
      <c r="WUT257" s="132"/>
      <c r="WUU257" s="132"/>
      <c r="WUV257" s="132"/>
      <c r="WUW257" s="132"/>
      <c r="WUX257" s="132"/>
      <c r="WUY257" s="132"/>
      <c r="WUZ257" s="132"/>
      <c r="WVA257" s="132"/>
      <c r="WVB257" s="132"/>
      <c r="WVC257" s="132"/>
      <c r="WVD257" s="132"/>
      <c r="WVE257" s="132"/>
      <c r="WVF257" s="132"/>
      <c r="WVG257" s="132"/>
      <c r="WVH257" s="132"/>
      <c r="WVI257" s="132"/>
      <c r="WVJ257" s="132"/>
      <c r="WVK257" s="132"/>
      <c r="WVL257" s="132"/>
      <c r="WVM257" s="132"/>
      <c r="WVN257" s="132"/>
      <c r="WVO257" s="132"/>
      <c r="WVP257" s="132"/>
      <c r="WVQ257" s="132"/>
      <c r="WVR257" s="132"/>
      <c r="WVS257" s="132"/>
      <c r="WVT257" s="132"/>
      <c r="WVU257" s="132"/>
      <c r="WVV257" s="132"/>
      <c r="WVW257" s="132"/>
      <c r="WVX257" s="132"/>
      <c r="WVY257" s="132"/>
      <c r="WVZ257" s="132"/>
      <c r="WWA257" s="132"/>
      <c r="WWB257" s="132"/>
      <c r="WWC257" s="132"/>
      <c r="WWD257" s="132"/>
      <c r="WWE257" s="132"/>
      <c r="WWF257" s="132"/>
      <c r="WWG257" s="132"/>
      <c r="WWH257" s="132"/>
      <c r="WWI257" s="132"/>
      <c r="WWJ257" s="132"/>
      <c r="WWK257" s="132"/>
      <c r="WWL257" s="132"/>
      <c r="WWM257" s="132"/>
      <c r="WWN257" s="132"/>
      <c r="WWO257" s="132"/>
      <c r="WWP257" s="132"/>
      <c r="WWQ257" s="132"/>
      <c r="WWR257" s="132"/>
      <c r="WWS257" s="132"/>
      <c r="WWT257" s="132"/>
      <c r="WWU257" s="132"/>
      <c r="WWV257" s="132"/>
      <c r="WWW257" s="132"/>
      <c r="WWX257" s="132"/>
      <c r="WWY257" s="132"/>
      <c r="WWZ257" s="132"/>
      <c r="WXA257" s="132"/>
      <c r="WXB257" s="132"/>
      <c r="WXC257" s="132"/>
      <c r="WXD257" s="132"/>
      <c r="WXE257" s="132"/>
      <c r="WXF257" s="132"/>
      <c r="WXG257" s="132"/>
      <c r="WXH257" s="132"/>
      <c r="WXI257" s="132"/>
      <c r="WXJ257" s="132"/>
      <c r="WXK257" s="132"/>
      <c r="WXL257" s="132"/>
      <c r="WXM257" s="132"/>
      <c r="WXN257" s="132"/>
      <c r="WXO257" s="132"/>
      <c r="WXP257" s="132"/>
      <c r="WXQ257" s="132"/>
      <c r="WXR257" s="132"/>
      <c r="WXS257" s="132"/>
      <c r="WXT257" s="132"/>
      <c r="WXU257" s="132"/>
      <c r="WXV257" s="132"/>
      <c r="WXW257" s="132"/>
      <c r="WXX257" s="132"/>
      <c r="WXY257" s="132"/>
      <c r="WXZ257" s="132"/>
      <c r="WYA257" s="132"/>
      <c r="WYB257" s="132"/>
      <c r="WYC257" s="132"/>
      <c r="WYD257" s="132"/>
      <c r="WYE257" s="132"/>
      <c r="WYF257" s="132"/>
      <c r="WYG257" s="132"/>
      <c r="WYH257" s="132"/>
      <c r="WYI257" s="132"/>
      <c r="WYJ257" s="132"/>
      <c r="WYK257" s="132"/>
      <c r="WYL257" s="132"/>
      <c r="WYM257" s="132"/>
      <c r="WYN257" s="132"/>
      <c r="WYO257" s="132"/>
      <c r="WYP257" s="132"/>
      <c r="WYQ257" s="132"/>
      <c r="WYR257" s="132"/>
      <c r="WYS257" s="132"/>
      <c r="WYT257" s="132"/>
      <c r="WYU257" s="132"/>
      <c r="WYV257" s="132"/>
      <c r="WYW257" s="132"/>
      <c r="WYX257" s="132"/>
      <c r="WYY257" s="132"/>
      <c r="WYZ257" s="132"/>
      <c r="WZA257" s="132"/>
      <c r="WZB257" s="132"/>
      <c r="WZC257" s="132"/>
      <c r="WZD257" s="132"/>
      <c r="WZE257" s="132"/>
      <c r="WZF257" s="132"/>
      <c r="WZG257" s="132"/>
      <c r="WZH257" s="132"/>
      <c r="WZI257" s="132"/>
      <c r="WZJ257" s="132"/>
      <c r="WZK257" s="132"/>
      <c r="WZL257" s="132"/>
      <c r="WZM257" s="132"/>
      <c r="WZN257" s="132"/>
      <c r="WZO257" s="132"/>
      <c r="WZP257" s="132"/>
      <c r="WZQ257" s="132"/>
      <c r="WZR257" s="132"/>
      <c r="WZS257" s="132"/>
      <c r="WZT257" s="132"/>
      <c r="WZU257" s="132"/>
      <c r="WZV257" s="132"/>
      <c r="WZW257" s="132"/>
      <c r="WZX257" s="132"/>
      <c r="WZY257" s="132"/>
      <c r="WZZ257" s="132"/>
      <c r="XAA257" s="132"/>
      <c r="XAB257" s="132"/>
      <c r="XAC257" s="132"/>
      <c r="XAD257" s="132"/>
      <c r="XAE257" s="132"/>
      <c r="XAF257" s="132"/>
      <c r="XAG257" s="132"/>
      <c r="XAH257" s="132"/>
      <c r="XAI257" s="132"/>
      <c r="XAJ257" s="132"/>
      <c r="XAK257" s="132"/>
      <c r="XAL257" s="132"/>
      <c r="XAM257" s="132"/>
      <c r="XAN257" s="132"/>
      <c r="XAO257" s="132"/>
      <c r="XAP257" s="132"/>
      <c r="XAQ257" s="132"/>
      <c r="XAR257" s="132"/>
      <c r="XAS257" s="132"/>
      <c r="XAT257" s="132"/>
      <c r="XAU257" s="132"/>
      <c r="XAV257" s="132"/>
      <c r="XAW257" s="132"/>
      <c r="XAX257" s="132"/>
      <c r="XAY257" s="132"/>
      <c r="XAZ257" s="132"/>
      <c r="XBA257" s="132"/>
      <c r="XBB257" s="132"/>
      <c r="XBC257" s="132"/>
      <c r="XBD257" s="132"/>
      <c r="XBE257" s="132"/>
      <c r="XBF257" s="132"/>
      <c r="XBG257" s="132"/>
      <c r="XBH257" s="132"/>
      <c r="XBI257" s="132"/>
      <c r="XBJ257" s="132"/>
      <c r="XBK257" s="132"/>
      <c r="XBL257" s="132"/>
      <c r="XBM257" s="132"/>
      <c r="XBN257" s="132"/>
      <c r="XBO257" s="132"/>
      <c r="XBP257" s="132"/>
      <c r="XBQ257" s="132"/>
      <c r="XBR257" s="132"/>
      <c r="XBS257" s="132"/>
      <c r="XBT257" s="132"/>
      <c r="XBU257" s="132"/>
      <c r="XBV257" s="132"/>
      <c r="XBW257" s="132"/>
      <c r="XBX257" s="132"/>
      <c r="XBY257" s="132"/>
      <c r="XBZ257" s="132"/>
      <c r="XCA257" s="132"/>
      <c r="XCB257" s="132"/>
      <c r="XCC257" s="132"/>
      <c r="XCD257" s="132"/>
      <c r="XCE257" s="132"/>
    </row>
    <row r="258" spans="1:16307" s="40" customFormat="1" ht="102" x14ac:dyDescent="0.25">
      <c r="A258" s="120" t="s">
        <v>2589</v>
      </c>
      <c r="B258" s="32" t="s">
        <v>180</v>
      </c>
      <c r="C258" s="33" t="s">
        <v>103</v>
      </c>
      <c r="D258" s="33" t="s">
        <v>1803</v>
      </c>
      <c r="E258" s="33" t="s">
        <v>1803</v>
      </c>
      <c r="F258" s="141" t="s">
        <v>2590</v>
      </c>
      <c r="G258" s="32" t="s">
        <v>1419</v>
      </c>
      <c r="H258" s="45">
        <v>100</v>
      </c>
      <c r="I258" s="32">
        <v>710000000</v>
      </c>
      <c r="J258" s="32" t="s">
        <v>1187</v>
      </c>
      <c r="K258" s="32" t="s">
        <v>1447</v>
      </c>
      <c r="L258" s="64" t="s">
        <v>1215</v>
      </c>
      <c r="M258" s="32"/>
      <c r="N258" s="32" t="s">
        <v>2591</v>
      </c>
      <c r="O258" s="35" t="s">
        <v>2592</v>
      </c>
      <c r="P258" s="32"/>
      <c r="Q258" s="32"/>
      <c r="R258" s="36"/>
      <c r="S258" s="36"/>
      <c r="T258" s="36">
        <f>U258/1.12</f>
        <v>26785714.285714284</v>
      </c>
      <c r="U258" s="36">
        <v>30000000</v>
      </c>
      <c r="V258" s="35"/>
      <c r="W258" s="32">
        <v>2016</v>
      </c>
      <c r="X258" s="195" t="s">
        <v>2521</v>
      </c>
    </row>
    <row r="259" spans="1:16307" s="101" customFormat="1" ht="76.5" x14ac:dyDescent="0.2">
      <c r="A259" s="70" t="s">
        <v>2593</v>
      </c>
      <c r="B259" s="32" t="s">
        <v>180</v>
      </c>
      <c r="C259" s="93" t="s">
        <v>589</v>
      </c>
      <c r="D259" s="98" t="s">
        <v>2594</v>
      </c>
      <c r="E259" s="98" t="s">
        <v>2594</v>
      </c>
      <c r="F259" s="98" t="s">
        <v>2595</v>
      </c>
      <c r="G259" s="32" t="s">
        <v>2222</v>
      </c>
      <c r="H259" s="34">
        <v>50</v>
      </c>
      <c r="I259" s="32">
        <v>710000000</v>
      </c>
      <c r="J259" s="32" t="s">
        <v>1187</v>
      </c>
      <c r="K259" s="76" t="s">
        <v>1447</v>
      </c>
      <c r="L259" s="32" t="s">
        <v>1194</v>
      </c>
      <c r="M259" s="76"/>
      <c r="N259" s="32" t="s">
        <v>1470</v>
      </c>
      <c r="O259" s="35" t="s">
        <v>2272</v>
      </c>
      <c r="P259" s="32"/>
      <c r="Q259" s="32"/>
      <c r="R259" s="36"/>
      <c r="S259" s="36"/>
      <c r="T259" s="36">
        <v>0</v>
      </c>
      <c r="U259" s="36">
        <v>0</v>
      </c>
      <c r="V259" s="37"/>
      <c r="W259" s="32">
        <v>2016</v>
      </c>
      <c r="X259" s="72" t="s">
        <v>3050</v>
      </c>
    </row>
    <row r="260" spans="1:16307" s="101" customFormat="1" ht="76.5" x14ac:dyDescent="0.2">
      <c r="A260" s="120" t="s">
        <v>3065</v>
      </c>
      <c r="B260" s="32" t="s">
        <v>180</v>
      </c>
      <c r="C260" s="98" t="s">
        <v>589</v>
      </c>
      <c r="D260" s="98" t="s">
        <v>2594</v>
      </c>
      <c r="E260" s="98" t="s">
        <v>2594</v>
      </c>
      <c r="F260" s="33" t="s">
        <v>2595</v>
      </c>
      <c r="G260" s="32" t="s">
        <v>2222</v>
      </c>
      <c r="H260" s="34">
        <v>50</v>
      </c>
      <c r="I260" s="41">
        <v>710000000</v>
      </c>
      <c r="J260" s="32" t="s">
        <v>1187</v>
      </c>
      <c r="K260" s="90" t="s">
        <v>1422</v>
      </c>
      <c r="L260" s="32" t="s">
        <v>1194</v>
      </c>
      <c r="M260" s="32"/>
      <c r="N260" s="32" t="s">
        <v>1466</v>
      </c>
      <c r="O260" s="35" t="s">
        <v>2272</v>
      </c>
      <c r="P260" s="32"/>
      <c r="Q260" s="32"/>
      <c r="R260" s="36"/>
      <c r="S260" s="36"/>
      <c r="T260" s="36">
        <v>107142857.14285713</v>
      </c>
      <c r="U260" s="36">
        <v>120000000</v>
      </c>
      <c r="V260" s="32"/>
      <c r="W260" s="37">
        <v>2016</v>
      </c>
      <c r="X260" s="72" t="s">
        <v>3066</v>
      </c>
    </row>
    <row r="261" spans="1:16307" s="144" customFormat="1" ht="102" x14ac:dyDescent="0.2">
      <c r="A261" s="120" t="s">
        <v>2596</v>
      </c>
      <c r="B261" s="32" t="s">
        <v>180</v>
      </c>
      <c r="C261" s="98" t="s">
        <v>103</v>
      </c>
      <c r="D261" s="98" t="s">
        <v>2597</v>
      </c>
      <c r="E261" s="98" t="s">
        <v>1819</v>
      </c>
      <c r="F261" s="33" t="s">
        <v>2598</v>
      </c>
      <c r="G261" s="32" t="s">
        <v>1419</v>
      </c>
      <c r="H261" s="34">
        <v>100</v>
      </c>
      <c r="I261" s="32">
        <v>710000000</v>
      </c>
      <c r="J261" s="32" t="s">
        <v>1187</v>
      </c>
      <c r="K261" s="32" t="s">
        <v>1447</v>
      </c>
      <c r="L261" s="32" t="s">
        <v>1187</v>
      </c>
      <c r="M261" s="32"/>
      <c r="N261" s="32" t="s">
        <v>2599</v>
      </c>
      <c r="O261" s="35" t="s">
        <v>2586</v>
      </c>
      <c r="P261" s="32"/>
      <c r="Q261" s="32"/>
      <c r="R261" s="36"/>
      <c r="S261" s="36"/>
      <c r="T261" s="36">
        <v>8928571.4285714272</v>
      </c>
      <c r="U261" s="36">
        <v>10000000</v>
      </c>
      <c r="V261" s="35" t="s">
        <v>1550</v>
      </c>
      <c r="W261" s="37">
        <v>2016</v>
      </c>
      <c r="X261" s="72" t="s">
        <v>2521</v>
      </c>
    </row>
    <row r="262" spans="1:16307" s="101" customFormat="1" ht="72" x14ac:dyDescent="0.2">
      <c r="A262" s="120" t="s">
        <v>3067</v>
      </c>
      <c r="B262" s="32" t="s">
        <v>180</v>
      </c>
      <c r="C262" s="98" t="s">
        <v>2894</v>
      </c>
      <c r="D262" s="98" t="s">
        <v>3068</v>
      </c>
      <c r="E262" s="98" t="s">
        <v>3068</v>
      </c>
      <c r="F262" s="98" t="s">
        <v>3069</v>
      </c>
      <c r="G262" s="32" t="s">
        <v>1419</v>
      </c>
      <c r="H262" s="34">
        <v>100</v>
      </c>
      <c r="I262" s="41">
        <v>710000000</v>
      </c>
      <c r="J262" s="32" t="s">
        <v>1187</v>
      </c>
      <c r="K262" s="90" t="s">
        <v>1423</v>
      </c>
      <c r="L262" s="32" t="s">
        <v>1188</v>
      </c>
      <c r="M262" s="32"/>
      <c r="N262" s="32" t="s">
        <v>3070</v>
      </c>
      <c r="O262" s="32" t="s">
        <v>3071</v>
      </c>
      <c r="P262" s="32"/>
      <c r="Q262" s="32"/>
      <c r="R262" s="32"/>
      <c r="S262" s="32"/>
      <c r="T262" s="36">
        <v>401785.71428571426</v>
      </c>
      <c r="U262" s="36">
        <v>450000</v>
      </c>
      <c r="V262" s="35"/>
      <c r="W262" s="32">
        <v>2016</v>
      </c>
      <c r="X262" s="72" t="s">
        <v>3056</v>
      </c>
    </row>
    <row r="263" spans="1:16307" s="101" customFormat="1" ht="89.25" x14ac:dyDescent="0.2">
      <c r="A263" s="120" t="s">
        <v>3072</v>
      </c>
      <c r="B263" s="32" t="s">
        <v>180</v>
      </c>
      <c r="C263" s="33" t="s">
        <v>261</v>
      </c>
      <c r="D263" s="98" t="s">
        <v>1817</v>
      </c>
      <c r="E263" s="98" t="s">
        <v>1817</v>
      </c>
      <c r="F263" s="98" t="s">
        <v>3073</v>
      </c>
      <c r="G263" s="32" t="s">
        <v>2223</v>
      </c>
      <c r="H263" s="34">
        <v>60</v>
      </c>
      <c r="I263" s="41">
        <v>710000000</v>
      </c>
      <c r="J263" s="32" t="s">
        <v>1187</v>
      </c>
      <c r="K263" s="90" t="s">
        <v>1423</v>
      </c>
      <c r="L263" s="32" t="s">
        <v>1187</v>
      </c>
      <c r="M263" s="32"/>
      <c r="N263" s="32" t="s">
        <v>1464</v>
      </c>
      <c r="O263" s="35" t="s">
        <v>3074</v>
      </c>
      <c r="P263" s="32"/>
      <c r="Q263" s="32"/>
      <c r="R263" s="36"/>
      <c r="S263" s="36"/>
      <c r="T263" s="36">
        <v>261160.71428571426</v>
      </c>
      <c r="U263" s="36">
        <v>292500</v>
      </c>
      <c r="V263" s="35"/>
      <c r="W263" s="37">
        <v>2016</v>
      </c>
      <c r="X263" s="72" t="s">
        <v>3056</v>
      </c>
    </row>
    <row r="264" spans="1:16307" s="40" customFormat="1" ht="45.75" customHeight="1" x14ac:dyDescent="0.25">
      <c r="A264" s="120" t="s">
        <v>3075</v>
      </c>
      <c r="B264" s="32" t="s">
        <v>180</v>
      </c>
      <c r="C264" s="32" t="s">
        <v>2904</v>
      </c>
      <c r="D264" s="152" t="s">
        <v>3076</v>
      </c>
      <c r="E264" s="152" t="s">
        <v>3076</v>
      </c>
      <c r="F264" s="140" t="s">
        <v>3077</v>
      </c>
      <c r="G264" s="32" t="s">
        <v>1419</v>
      </c>
      <c r="H264" s="46">
        <v>70</v>
      </c>
      <c r="I264" s="32">
        <v>710000000</v>
      </c>
      <c r="J264" s="32" t="s">
        <v>1187</v>
      </c>
      <c r="K264" s="32" t="s">
        <v>3078</v>
      </c>
      <c r="L264" s="32" t="s">
        <v>1187</v>
      </c>
      <c r="M264" s="32"/>
      <c r="N264" s="32" t="s">
        <v>3079</v>
      </c>
      <c r="O264" s="35" t="s">
        <v>3080</v>
      </c>
      <c r="P264" s="32"/>
      <c r="Q264" s="44"/>
      <c r="R264" s="36"/>
      <c r="S264" s="36"/>
      <c r="T264" s="48">
        <v>56249999.999999993</v>
      </c>
      <c r="U264" s="48">
        <v>63000000</v>
      </c>
      <c r="V264" s="35" t="s">
        <v>1550</v>
      </c>
      <c r="W264" s="32">
        <v>2016</v>
      </c>
      <c r="X264" s="72" t="s">
        <v>3056</v>
      </c>
    </row>
    <row r="265" spans="1:16307" s="40" customFormat="1" ht="45.75" customHeight="1" x14ac:dyDescent="0.25">
      <c r="A265" s="120" t="s">
        <v>3081</v>
      </c>
      <c r="B265" s="32" t="s">
        <v>180</v>
      </c>
      <c r="C265" s="32" t="s">
        <v>2904</v>
      </c>
      <c r="D265" s="152" t="s">
        <v>3076</v>
      </c>
      <c r="E265" s="152" t="s">
        <v>3076</v>
      </c>
      <c r="F265" s="140" t="s">
        <v>3082</v>
      </c>
      <c r="G265" s="32" t="s">
        <v>1419</v>
      </c>
      <c r="H265" s="46">
        <v>70</v>
      </c>
      <c r="I265" s="32">
        <v>710000000</v>
      </c>
      <c r="J265" s="32" t="s">
        <v>1187</v>
      </c>
      <c r="K265" s="32" t="s">
        <v>3078</v>
      </c>
      <c r="L265" s="32" t="s">
        <v>1187</v>
      </c>
      <c r="M265" s="32"/>
      <c r="N265" s="32" t="s">
        <v>3079</v>
      </c>
      <c r="O265" s="35" t="s">
        <v>3080</v>
      </c>
      <c r="P265" s="32"/>
      <c r="Q265" s="44"/>
      <c r="R265" s="36"/>
      <c r="S265" s="36"/>
      <c r="T265" s="48">
        <v>40178571.428571425</v>
      </c>
      <c r="U265" s="48">
        <v>45000000</v>
      </c>
      <c r="V265" s="35" t="s">
        <v>1550</v>
      </c>
      <c r="W265" s="32">
        <v>2016</v>
      </c>
      <c r="X265" s="72" t="s">
        <v>3056</v>
      </c>
    </row>
    <row r="266" spans="1:16307" s="40" customFormat="1" ht="45.75" customHeight="1" x14ac:dyDescent="0.25">
      <c r="A266" s="120" t="s">
        <v>3083</v>
      </c>
      <c r="B266" s="32" t="s">
        <v>180</v>
      </c>
      <c r="C266" s="32" t="s">
        <v>2904</v>
      </c>
      <c r="D266" s="152" t="s">
        <v>3076</v>
      </c>
      <c r="E266" s="152" t="s">
        <v>3076</v>
      </c>
      <c r="F266" s="140" t="s">
        <v>3084</v>
      </c>
      <c r="G266" s="32" t="s">
        <v>1419</v>
      </c>
      <c r="H266" s="46">
        <v>70</v>
      </c>
      <c r="I266" s="32">
        <v>710000000</v>
      </c>
      <c r="J266" s="32" t="s">
        <v>1187</v>
      </c>
      <c r="K266" s="32" t="s">
        <v>3078</v>
      </c>
      <c r="L266" s="32" t="s">
        <v>1187</v>
      </c>
      <c r="M266" s="32"/>
      <c r="N266" s="32" t="s">
        <v>3079</v>
      </c>
      <c r="O266" s="35" t="s">
        <v>3080</v>
      </c>
      <c r="P266" s="32"/>
      <c r="Q266" s="44"/>
      <c r="R266" s="36"/>
      <c r="S266" s="36"/>
      <c r="T266" s="48">
        <v>89285714.285714284</v>
      </c>
      <c r="U266" s="48">
        <v>100000000</v>
      </c>
      <c r="V266" s="35" t="s">
        <v>1550</v>
      </c>
      <c r="W266" s="32">
        <v>2016</v>
      </c>
      <c r="X266" s="72" t="s">
        <v>3056</v>
      </c>
    </row>
    <row r="267" spans="1:16307" s="40" customFormat="1" ht="45.75" customHeight="1" x14ac:dyDescent="0.25">
      <c r="A267" s="120" t="s">
        <v>3085</v>
      </c>
      <c r="B267" s="32" t="s">
        <v>180</v>
      </c>
      <c r="C267" s="32" t="s">
        <v>2904</v>
      </c>
      <c r="D267" s="152" t="s">
        <v>3076</v>
      </c>
      <c r="E267" s="152" t="s">
        <v>3076</v>
      </c>
      <c r="F267" s="140" t="s">
        <v>3086</v>
      </c>
      <c r="G267" s="32" t="s">
        <v>1419</v>
      </c>
      <c r="H267" s="46">
        <v>70</v>
      </c>
      <c r="I267" s="32">
        <v>710000000</v>
      </c>
      <c r="J267" s="32" t="s">
        <v>1187</v>
      </c>
      <c r="K267" s="32" t="s">
        <v>3078</v>
      </c>
      <c r="L267" s="32" t="s">
        <v>1187</v>
      </c>
      <c r="M267" s="32"/>
      <c r="N267" s="32" t="s">
        <v>3079</v>
      </c>
      <c r="O267" s="35" t="s">
        <v>3080</v>
      </c>
      <c r="P267" s="32"/>
      <c r="Q267" s="44"/>
      <c r="R267" s="36"/>
      <c r="S267" s="36"/>
      <c r="T267" s="48">
        <v>68875000</v>
      </c>
      <c r="U267" s="48">
        <v>77140000</v>
      </c>
      <c r="V267" s="35" t="s">
        <v>1550</v>
      </c>
      <c r="W267" s="32">
        <v>2016</v>
      </c>
      <c r="X267" s="72" t="s">
        <v>3056</v>
      </c>
    </row>
    <row r="268" spans="1:16307" s="40" customFormat="1" ht="45.75" customHeight="1" x14ac:dyDescent="0.25">
      <c r="A268" s="120" t="s">
        <v>3087</v>
      </c>
      <c r="B268" s="32" t="s">
        <v>180</v>
      </c>
      <c r="C268" s="32" t="s">
        <v>2904</v>
      </c>
      <c r="D268" s="152" t="s">
        <v>3076</v>
      </c>
      <c r="E268" s="152" t="s">
        <v>3076</v>
      </c>
      <c r="F268" s="140" t="s">
        <v>3088</v>
      </c>
      <c r="G268" s="32" t="s">
        <v>1419</v>
      </c>
      <c r="H268" s="46">
        <v>70</v>
      </c>
      <c r="I268" s="32">
        <v>710000000</v>
      </c>
      <c r="J268" s="32" t="s">
        <v>1187</v>
      </c>
      <c r="K268" s="32" t="s">
        <v>3078</v>
      </c>
      <c r="L268" s="32" t="s">
        <v>1187</v>
      </c>
      <c r="M268" s="32"/>
      <c r="N268" s="32" t="s">
        <v>3079</v>
      </c>
      <c r="O268" s="35" t="s">
        <v>3080</v>
      </c>
      <c r="P268" s="32"/>
      <c r="Q268" s="44"/>
      <c r="R268" s="36"/>
      <c r="S268" s="36"/>
      <c r="T268" s="48">
        <v>44642857.142857142</v>
      </c>
      <c r="U268" s="48">
        <v>50000000</v>
      </c>
      <c r="V268" s="35" t="s">
        <v>1550</v>
      </c>
      <c r="W268" s="32">
        <v>2016</v>
      </c>
      <c r="X268" s="72" t="s">
        <v>3056</v>
      </c>
    </row>
    <row r="269" spans="1:16307" s="40" customFormat="1" ht="45.75" customHeight="1" x14ac:dyDescent="0.25">
      <c r="A269" s="120" t="s">
        <v>3089</v>
      </c>
      <c r="B269" s="32" t="s">
        <v>180</v>
      </c>
      <c r="C269" s="32" t="s">
        <v>2904</v>
      </c>
      <c r="D269" s="152" t="s">
        <v>3076</v>
      </c>
      <c r="E269" s="152" t="s">
        <v>3076</v>
      </c>
      <c r="F269" s="140" t="s">
        <v>3090</v>
      </c>
      <c r="G269" s="32" t="s">
        <v>1419</v>
      </c>
      <c r="H269" s="46">
        <v>70</v>
      </c>
      <c r="I269" s="32">
        <v>710000000</v>
      </c>
      <c r="J269" s="32" t="s">
        <v>1187</v>
      </c>
      <c r="K269" s="32" t="s">
        <v>3078</v>
      </c>
      <c r="L269" s="32" t="s">
        <v>1187</v>
      </c>
      <c r="M269" s="32"/>
      <c r="N269" s="32" t="s">
        <v>3079</v>
      </c>
      <c r="O269" s="35" t="s">
        <v>3080</v>
      </c>
      <c r="P269" s="32"/>
      <c r="Q269" s="44"/>
      <c r="R269" s="36"/>
      <c r="S269" s="36"/>
      <c r="T269" s="48">
        <v>15089285.714285713</v>
      </c>
      <c r="U269" s="48">
        <v>16900000</v>
      </c>
      <c r="V269" s="35" t="s">
        <v>1550</v>
      </c>
      <c r="W269" s="32">
        <v>2016</v>
      </c>
      <c r="X269" s="72" t="s">
        <v>3056</v>
      </c>
    </row>
    <row r="270" spans="1:16307" s="40" customFormat="1" ht="45.75" customHeight="1" x14ac:dyDescent="0.25">
      <c r="A270" s="120" t="s">
        <v>3091</v>
      </c>
      <c r="B270" s="32" t="s">
        <v>180</v>
      </c>
      <c r="C270" s="32" t="s">
        <v>2904</v>
      </c>
      <c r="D270" s="152" t="s">
        <v>3076</v>
      </c>
      <c r="E270" s="152" t="s">
        <v>3076</v>
      </c>
      <c r="F270" s="140" t="s">
        <v>3092</v>
      </c>
      <c r="G270" s="32" t="s">
        <v>1419</v>
      </c>
      <c r="H270" s="46">
        <v>70</v>
      </c>
      <c r="I270" s="32">
        <v>710000000</v>
      </c>
      <c r="J270" s="32" t="s">
        <v>1187</v>
      </c>
      <c r="K270" s="32" t="s">
        <v>3078</v>
      </c>
      <c r="L270" s="32" t="s">
        <v>1187</v>
      </c>
      <c r="M270" s="32"/>
      <c r="N270" s="32" t="s">
        <v>3079</v>
      </c>
      <c r="O270" s="35" t="s">
        <v>3080</v>
      </c>
      <c r="P270" s="32"/>
      <c r="Q270" s="44"/>
      <c r="R270" s="36"/>
      <c r="S270" s="36"/>
      <c r="T270" s="48">
        <v>17857142.857142854</v>
      </c>
      <c r="U270" s="48">
        <v>20000000</v>
      </c>
      <c r="V270" s="35" t="s">
        <v>1550</v>
      </c>
      <c r="W270" s="32">
        <v>2016</v>
      </c>
      <c r="X270" s="72" t="s">
        <v>3056</v>
      </c>
    </row>
    <row r="271" spans="1:16307" s="40" customFormat="1" ht="45.75" customHeight="1" x14ac:dyDescent="0.25">
      <c r="A271" s="120" t="s">
        <v>3093</v>
      </c>
      <c r="B271" s="32" t="s">
        <v>180</v>
      </c>
      <c r="C271" s="32" t="s">
        <v>2904</v>
      </c>
      <c r="D271" s="152" t="s">
        <v>3076</v>
      </c>
      <c r="E271" s="152" t="s">
        <v>3076</v>
      </c>
      <c r="F271" s="140" t="s">
        <v>3094</v>
      </c>
      <c r="G271" s="32" t="s">
        <v>1419</v>
      </c>
      <c r="H271" s="46">
        <v>70</v>
      </c>
      <c r="I271" s="32">
        <v>710000000</v>
      </c>
      <c r="J271" s="32" t="s">
        <v>1187</v>
      </c>
      <c r="K271" s="32" t="s">
        <v>3078</v>
      </c>
      <c r="L271" s="32" t="s">
        <v>1187</v>
      </c>
      <c r="M271" s="32"/>
      <c r="N271" s="32" t="s">
        <v>3079</v>
      </c>
      <c r="O271" s="35" t="s">
        <v>3080</v>
      </c>
      <c r="P271" s="32"/>
      <c r="Q271" s="44"/>
      <c r="R271" s="36"/>
      <c r="S271" s="36"/>
      <c r="T271" s="48">
        <v>17500000</v>
      </c>
      <c r="U271" s="48">
        <v>19600000</v>
      </c>
      <c r="V271" s="35" t="s">
        <v>1550</v>
      </c>
      <c r="W271" s="32">
        <v>2016</v>
      </c>
      <c r="X271" s="72" t="s">
        <v>3056</v>
      </c>
    </row>
    <row r="272" spans="1:16307" s="40" customFormat="1" ht="45.75" customHeight="1" x14ac:dyDescent="0.25">
      <c r="A272" s="120" t="s">
        <v>3095</v>
      </c>
      <c r="B272" s="32" t="s">
        <v>180</v>
      </c>
      <c r="C272" s="32" t="s">
        <v>2904</v>
      </c>
      <c r="D272" s="152" t="s">
        <v>3076</v>
      </c>
      <c r="E272" s="152" t="s">
        <v>3076</v>
      </c>
      <c r="F272" s="140" t="s">
        <v>3096</v>
      </c>
      <c r="G272" s="32" t="s">
        <v>1419</v>
      </c>
      <c r="H272" s="46">
        <v>70</v>
      </c>
      <c r="I272" s="32">
        <v>710000000</v>
      </c>
      <c r="J272" s="32" t="s">
        <v>1187</v>
      </c>
      <c r="K272" s="32" t="s">
        <v>3078</v>
      </c>
      <c r="L272" s="32" t="s">
        <v>1187</v>
      </c>
      <c r="M272" s="58"/>
      <c r="N272" s="32" t="s">
        <v>3079</v>
      </c>
      <c r="O272" s="35" t="s">
        <v>3080</v>
      </c>
      <c r="P272" s="54"/>
      <c r="Q272" s="61"/>
      <c r="R272" s="59"/>
      <c r="S272" s="59"/>
      <c r="T272" s="48">
        <v>17857142.857142854</v>
      </c>
      <c r="U272" s="48">
        <v>20000000</v>
      </c>
      <c r="V272" s="35" t="s">
        <v>1550</v>
      </c>
      <c r="W272" s="32">
        <v>2016</v>
      </c>
      <c r="X272" s="72" t="s">
        <v>3056</v>
      </c>
    </row>
    <row r="273" spans="1:24" s="40" customFormat="1" ht="45.75" customHeight="1" x14ac:dyDescent="0.25">
      <c r="A273" s="120" t="s">
        <v>3097</v>
      </c>
      <c r="B273" s="32" t="s">
        <v>180</v>
      </c>
      <c r="C273" s="32" t="s">
        <v>3098</v>
      </c>
      <c r="D273" s="152" t="s">
        <v>3076</v>
      </c>
      <c r="E273" s="152" t="s">
        <v>3076</v>
      </c>
      <c r="F273" s="140" t="s">
        <v>3099</v>
      </c>
      <c r="G273" s="32" t="s">
        <v>1419</v>
      </c>
      <c r="H273" s="46">
        <v>70</v>
      </c>
      <c r="I273" s="32">
        <v>710000000</v>
      </c>
      <c r="J273" s="32" t="s">
        <v>1187</v>
      </c>
      <c r="K273" s="32" t="s">
        <v>3078</v>
      </c>
      <c r="L273" s="32" t="s">
        <v>1187</v>
      </c>
      <c r="M273" s="76"/>
      <c r="N273" s="32" t="s">
        <v>3079</v>
      </c>
      <c r="O273" s="35" t="s">
        <v>3080</v>
      </c>
      <c r="P273" s="76"/>
      <c r="Q273" s="76"/>
      <c r="R273" s="36"/>
      <c r="S273" s="36"/>
      <c r="T273" s="48">
        <v>13839285.714285713</v>
      </c>
      <c r="U273" s="48">
        <v>15500000</v>
      </c>
      <c r="V273" s="35" t="s">
        <v>1550</v>
      </c>
      <c r="W273" s="32">
        <v>2016</v>
      </c>
      <c r="X273" s="72" t="s">
        <v>3056</v>
      </c>
    </row>
    <row r="274" spans="1:24" s="40" customFormat="1" ht="45.75" customHeight="1" x14ac:dyDescent="0.25">
      <c r="A274" s="120" t="s">
        <v>3100</v>
      </c>
      <c r="B274" s="32" t="s">
        <v>180</v>
      </c>
      <c r="C274" s="32" t="s">
        <v>3101</v>
      </c>
      <c r="D274" s="152" t="s">
        <v>3076</v>
      </c>
      <c r="E274" s="152" t="s">
        <v>3076</v>
      </c>
      <c r="F274" s="140" t="s">
        <v>3102</v>
      </c>
      <c r="G274" s="32" t="s">
        <v>1419</v>
      </c>
      <c r="H274" s="46">
        <v>70</v>
      </c>
      <c r="I274" s="32">
        <v>710000000</v>
      </c>
      <c r="J274" s="32" t="s">
        <v>1187</v>
      </c>
      <c r="K274" s="32" t="s">
        <v>3078</v>
      </c>
      <c r="L274" s="32" t="s">
        <v>1187</v>
      </c>
      <c r="M274" s="61"/>
      <c r="N274" s="32" t="s">
        <v>3079</v>
      </c>
      <c r="O274" s="35" t="s">
        <v>3080</v>
      </c>
      <c r="P274" s="61"/>
      <c r="Q274" s="61"/>
      <c r="R274" s="59"/>
      <c r="S274" s="60"/>
      <c r="T274" s="48">
        <v>13392857.142857142</v>
      </c>
      <c r="U274" s="48">
        <v>15000000</v>
      </c>
      <c r="V274" s="35" t="s">
        <v>1550</v>
      </c>
      <c r="W274" s="32">
        <v>2016</v>
      </c>
      <c r="X274" s="72" t="s">
        <v>3056</v>
      </c>
    </row>
    <row r="275" spans="1:24" s="144" customFormat="1" ht="63.75" customHeight="1" x14ac:dyDescent="0.2">
      <c r="A275" s="70" t="s">
        <v>3103</v>
      </c>
      <c r="B275" s="32" t="s">
        <v>180</v>
      </c>
      <c r="C275" s="32" t="s">
        <v>2931</v>
      </c>
      <c r="D275" s="44" t="s">
        <v>3104</v>
      </c>
      <c r="E275" s="44" t="s">
        <v>3104</v>
      </c>
      <c r="F275" s="44" t="s">
        <v>3104</v>
      </c>
      <c r="G275" s="32" t="s">
        <v>1419</v>
      </c>
      <c r="H275" s="46">
        <v>50</v>
      </c>
      <c r="I275" s="32">
        <v>710000000</v>
      </c>
      <c r="J275" s="32" t="s">
        <v>1187</v>
      </c>
      <c r="K275" s="32" t="s">
        <v>1422</v>
      </c>
      <c r="L275" s="32" t="s">
        <v>1187</v>
      </c>
      <c r="M275" s="44"/>
      <c r="N275" s="32" t="s">
        <v>1431</v>
      </c>
      <c r="O275" s="35" t="s">
        <v>3105</v>
      </c>
      <c r="P275" s="38"/>
      <c r="Q275" s="38"/>
      <c r="R275" s="38"/>
      <c r="S275" s="38"/>
      <c r="T275" s="47">
        <v>0</v>
      </c>
      <c r="U275" s="47">
        <v>0</v>
      </c>
      <c r="V275" s="32"/>
      <c r="W275" s="37">
        <v>2016</v>
      </c>
      <c r="X275" s="195" t="s">
        <v>3260</v>
      </c>
    </row>
    <row r="276" spans="1:24" s="144" customFormat="1" ht="64.5" customHeight="1" x14ac:dyDescent="0.2">
      <c r="A276" s="70" t="s">
        <v>3264</v>
      </c>
      <c r="B276" s="32" t="s">
        <v>180</v>
      </c>
      <c r="C276" s="32" t="s">
        <v>2931</v>
      </c>
      <c r="D276" s="44" t="s">
        <v>3104</v>
      </c>
      <c r="E276" s="44" t="s">
        <v>3104</v>
      </c>
      <c r="F276" s="44" t="s">
        <v>3104</v>
      </c>
      <c r="G276" s="32" t="s">
        <v>1419</v>
      </c>
      <c r="H276" s="46">
        <v>50</v>
      </c>
      <c r="I276" s="32">
        <v>710000000</v>
      </c>
      <c r="J276" s="32" t="s">
        <v>1187</v>
      </c>
      <c r="K276" s="32" t="s">
        <v>1422</v>
      </c>
      <c r="L276" s="32" t="s">
        <v>1187</v>
      </c>
      <c r="M276" s="44"/>
      <c r="N276" s="32" t="s">
        <v>1466</v>
      </c>
      <c r="O276" s="35" t="s">
        <v>3105</v>
      </c>
      <c r="P276" s="38"/>
      <c r="Q276" s="38"/>
      <c r="R276" s="38"/>
      <c r="S276" s="38"/>
      <c r="T276" s="47">
        <v>1653571.4300000002</v>
      </c>
      <c r="U276" s="47">
        <v>1852000.0016000003</v>
      </c>
      <c r="V276" s="32"/>
      <c r="W276" s="37">
        <v>2016</v>
      </c>
      <c r="X276" s="72" t="s">
        <v>3265</v>
      </c>
    </row>
    <row r="277" spans="1:24" s="101" customFormat="1" x14ac:dyDescent="0.25">
      <c r="A277" s="223" t="s">
        <v>192</v>
      </c>
      <c r="B277" s="38"/>
      <c r="C277" s="109"/>
      <c r="D277" s="103"/>
      <c r="E277" s="104"/>
      <c r="F277" s="62"/>
      <c r="G277" s="56"/>
      <c r="H277" s="57"/>
      <c r="I277" s="54"/>
      <c r="J277" s="38"/>
      <c r="K277" s="58"/>
      <c r="L277" s="58"/>
      <c r="M277" s="58"/>
      <c r="N277" s="58"/>
      <c r="O277" s="143"/>
      <c r="P277" s="54"/>
      <c r="Q277" s="54"/>
      <c r="R277" s="59"/>
      <c r="S277" s="59"/>
      <c r="T277" s="59">
        <f>SUM(T125:T276)</f>
        <v>57361369118.124641</v>
      </c>
      <c r="U277" s="59">
        <f>SUM(U125:U276)</f>
        <v>64244455012.298004</v>
      </c>
      <c r="V277" s="61"/>
      <c r="W277" s="54"/>
      <c r="X277" s="196"/>
    </row>
    <row r="278" spans="1:24" s="101" customFormat="1" x14ac:dyDescent="0.25">
      <c r="A278" s="223" t="s">
        <v>193</v>
      </c>
      <c r="B278" s="38"/>
      <c r="C278" s="109"/>
      <c r="D278" s="103"/>
      <c r="E278" s="104"/>
      <c r="F278" s="62"/>
      <c r="G278" s="56"/>
      <c r="H278" s="57"/>
      <c r="I278" s="54"/>
      <c r="J278" s="38"/>
      <c r="K278" s="58"/>
      <c r="L278" s="58"/>
      <c r="M278" s="58"/>
      <c r="N278" s="58"/>
      <c r="O278" s="143"/>
      <c r="P278" s="54"/>
      <c r="Q278" s="54"/>
      <c r="R278" s="59"/>
      <c r="S278" s="59"/>
      <c r="T278" s="59"/>
      <c r="U278" s="59"/>
      <c r="V278" s="61"/>
      <c r="W278" s="54"/>
      <c r="X278" s="196"/>
    </row>
    <row r="279" spans="1:24" s="101" customFormat="1" ht="76.5" x14ac:dyDescent="0.2">
      <c r="A279" s="70" t="s">
        <v>1620</v>
      </c>
      <c r="B279" s="32" t="s">
        <v>180</v>
      </c>
      <c r="C279" s="33" t="s">
        <v>112</v>
      </c>
      <c r="D279" s="33" t="s">
        <v>1825</v>
      </c>
      <c r="E279" s="33" t="s">
        <v>1825</v>
      </c>
      <c r="F279" s="33" t="s">
        <v>1826</v>
      </c>
      <c r="G279" s="32" t="s">
        <v>2222</v>
      </c>
      <c r="H279" s="43">
        <v>100</v>
      </c>
      <c r="I279" s="32">
        <v>710000000</v>
      </c>
      <c r="J279" s="32" t="s">
        <v>1187</v>
      </c>
      <c r="K279" s="32" t="s">
        <v>1434</v>
      </c>
      <c r="L279" s="32" t="s">
        <v>1188</v>
      </c>
      <c r="M279" s="32"/>
      <c r="N279" s="32" t="s">
        <v>1451</v>
      </c>
      <c r="O279" s="35" t="s">
        <v>2280</v>
      </c>
      <c r="P279" s="32"/>
      <c r="Q279" s="32"/>
      <c r="R279" s="36"/>
      <c r="S279" s="36"/>
      <c r="T279" s="36">
        <v>0</v>
      </c>
      <c r="U279" s="36">
        <v>0</v>
      </c>
      <c r="V279" s="35"/>
      <c r="W279" s="32">
        <v>2016</v>
      </c>
      <c r="X279" s="195" t="s">
        <v>3260</v>
      </c>
    </row>
    <row r="280" spans="1:24" s="101" customFormat="1" ht="76.5" x14ac:dyDescent="0.2">
      <c r="A280" s="70" t="s">
        <v>3266</v>
      </c>
      <c r="B280" s="32" t="s">
        <v>180</v>
      </c>
      <c r="C280" s="33" t="s">
        <v>112</v>
      </c>
      <c r="D280" s="33" t="s">
        <v>1825</v>
      </c>
      <c r="E280" s="33" t="s">
        <v>1825</v>
      </c>
      <c r="F280" s="33" t="s">
        <v>1826</v>
      </c>
      <c r="G280" s="32" t="s">
        <v>1419</v>
      </c>
      <c r="H280" s="43">
        <v>100</v>
      </c>
      <c r="I280" s="32">
        <v>710000000</v>
      </c>
      <c r="J280" s="32" t="s">
        <v>1187</v>
      </c>
      <c r="K280" s="44" t="s">
        <v>1431</v>
      </c>
      <c r="L280" s="32" t="s">
        <v>1188</v>
      </c>
      <c r="M280" s="32"/>
      <c r="N280" s="32" t="s">
        <v>1466</v>
      </c>
      <c r="O280" s="35" t="s">
        <v>2280</v>
      </c>
      <c r="P280" s="32"/>
      <c r="Q280" s="32"/>
      <c r="R280" s="36"/>
      <c r="S280" s="36"/>
      <c r="T280" s="36">
        <v>44642857.142857142</v>
      </c>
      <c r="U280" s="36">
        <v>50000000</v>
      </c>
      <c r="V280" s="35"/>
      <c r="W280" s="32">
        <v>2016</v>
      </c>
      <c r="X280" s="195" t="s">
        <v>3231</v>
      </c>
    </row>
    <row r="281" spans="1:24" s="101" customFormat="1" ht="76.5" x14ac:dyDescent="0.2">
      <c r="A281" s="120" t="s">
        <v>1621</v>
      </c>
      <c r="B281" s="32" t="s">
        <v>180</v>
      </c>
      <c r="C281" s="33" t="s">
        <v>112</v>
      </c>
      <c r="D281" s="33" t="s">
        <v>1825</v>
      </c>
      <c r="E281" s="33" t="s">
        <v>1825</v>
      </c>
      <c r="F281" s="33" t="s">
        <v>1827</v>
      </c>
      <c r="G281" s="32" t="s">
        <v>2223</v>
      </c>
      <c r="H281" s="45">
        <v>100</v>
      </c>
      <c r="I281" s="32">
        <v>710000000</v>
      </c>
      <c r="J281" s="32" t="s">
        <v>1187</v>
      </c>
      <c r="K281" s="32" t="s">
        <v>1431</v>
      </c>
      <c r="L281" s="32" t="s">
        <v>1188</v>
      </c>
      <c r="M281" s="37"/>
      <c r="N281" s="32" t="s">
        <v>1458</v>
      </c>
      <c r="O281" s="35" t="s">
        <v>2280</v>
      </c>
      <c r="P281" s="32"/>
      <c r="Q281" s="32"/>
      <c r="R281" s="36"/>
      <c r="S281" s="36"/>
      <c r="T281" s="36">
        <v>0</v>
      </c>
      <c r="U281" s="36">
        <v>0</v>
      </c>
      <c r="V281" s="35"/>
      <c r="W281" s="32">
        <v>2016</v>
      </c>
      <c r="X281" s="195" t="s">
        <v>3260</v>
      </c>
    </row>
    <row r="282" spans="1:24" s="101" customFormat="1" ht="76.5" x14ac:dyDescent="0.2">
      <c r="A282" s="120" t="s">
        <v>3267</v>
      </c>
      <c r="B282" s="32" t="s">
        <v>180</v>
      </c>
      <c r="C282" s="33" t="s">
        <v>112</v>
      </c>
      <c r="D282" s="33" t="s">
        <v>1825</v>
      </c>
      <c r="E282" s="33" t="s">
        <v>1825</v>
      </c>
      <c r="F282" s="33" t="s">
        <v>1827</v>
      </c>
      <c r="G282" s="32" t="s">
        <v>2223</v>
      </c>
      <c r="H282" s="45">
        <v>100</v>
      </c>
      <c r="I282" s="32">
        <v>710000000</v>
      </c>
      <c r="J282" s="32" t="s">
        <v>1187</v>
      </c>
      <c r="K282" s="32" t="s">
        <v>1428</v>
      </c>
      <c r="L282" s="32" t="s">
        <v>1188</v>
      </c>
      <c r="M282" s="37"/>
      <c r="N282" s="32" t="s">
        <v>1461</v>
      </c>
      <c r="O282" s="35" t="s">
        <v>2280</v>
      </c>
      <c r="P282" s="32"/>
      <c r="Q282" s="32"/>
      <c r="R282" s="36"/>
      <c r="S282" s="36"/>
      <c r="T282" s="36">
        <v>3499999.9999999995</v>
      </c>
      <c r="U282" s="36">
        <v>3920000</v>
      </c>
      <c r="V282" s="35"/>
      <c r="W282" s="32">
        <v>2016</v>
      </c>
      <c r="X282" s="195" t="s">
        <v>3233</v>
      </c>
    </row>
    <row r="283" spans="1:24" s="101" customFormat="1" ht="76.5" x14ac:dyDescent="0.2">
      <c r="A283" s="70" t="s">
        <v>1622</v>
      </c>
      <c r="B283" s="32" t="s">
        <v>180</v>
      </c>
      <c r="C283" s="33" t="s">
        <v>112</v>
      </c>
      <c r="D283" s="33" t="s">
        <v>1825</v>
      </c>
      <c r="E283" s="33" t="s">
        <v>1825</v>
      </c>
      <c r="F283" s="33" t="s">
        <v>1828</v>
      </c>
      <c r="G283" s="32" t="s">
        <v>1419</v>
      </c>
      <c r="H283" s="39">
        <v>100</v>
      </c>
      <c r="I283" s="32">
        <v>710000000</v>
      </c>
      <c r="J283" s="32" t="s">
        <v>1187</v>
      </c>
      <c r="K283" s="32" t="s">
        <v>1434</v>
      </c>
      <c r="L283" s="32" t="s">
        <v>1187</v>
      </c>
      <c r="M283" s="32"/>
      <c r="N283" s="32" t="s">
        <v>1451</v>
      </c>
      <c r="O283" s="35" t="s">
        <v>2280</v>
      </c>
      <c r="P283" s="32"/>
      <c r="Q283" s="32"/>
      <c r="R283" s="36"/>
      <c r="S283" s="36"/>
      <c r="T283" s="36">
        <v>13392857.142857142</v>
      </c>
      <c r="U283" s="36">
        <v>15000000</v>
      </c>
      <c r="V283" s="35" t="s">
        <v>1550</v>
      </c>
      <c r="W283" s="32">
        <v>2016</v>
      </c>
      <c r="X283" s="194"/>
    </row>
    <row r="284" spans="1:24" s="101" customFormat="1" ht="76.5" x14ac:dyDescent="0.2">
      <c r="A284" s="70" t="s">
        <v>1623</v>
      </c>
      <c r="B284" s="32" t="s">
        <v>180</v>
      </c>
      <c r="C284" s="33" t="s">
        <v>112</v>
      </c>
      <c r="D284" s="33" t="s">
        <v>1825</v>
      </c>
      <c r="E284" s="33" t="s">
        <v>1825</v>
      </c>
      <c r="F284" s="33" t="s">
        <v>1829</v>
      </c>
      <c r="G284" s="32" t="s">
        <v>2222</v>
      </c>
      <c r="H284" s="39">
        <v>100</v>
      </c>
      <c r="I284" s="41">
        <v>710000000</v>
      </c>
      <c r="J284" s="32" t="s">
        <v>1187</v>
      </c>
      <c r="K284" s="32" t="s">
        <v>1434</v>
      </c>
      <c r="L284" s="32" t="s">
        <v>1187</v>
      </c>
      <c r="M284" s="32"/>
      <c r="N284" s="32" t="s">
        <v>1451</v>
      </c>
      <c r="O284" s="35" t="s">
        <v>2280</v>
      </c>
      <c r="P284" s="32"/>
      <c r="Q284" s="32"/>
      <c r="R284" s="36"/>
      <c r="S284" s="36"/>
      <c r="T284" s="36">
        <v>0</v>
      </c>
      <c r="U284" s="36">
        <v>0</v>
      </c>
      <c r="V284" s="35" t="s">
        <v>1550</v>
      </c>
      <c r="W284" s="32">
        <v>2016</v>
      </c>
      <c r="X284" s="72" t="s">
        <v>3050</v>
      </c>
    </row>
    <row r="285" spans="1:24" s="101" customFormat="1" ht="76.5" x14ac:dyDescent="0.2">
      <c r="A285" s="70" t="s">
        <v>3106</v>
      </c>
      <c r="B285" s="32" t="s">
        <v>180</v>
      </c>
      <c r="C285" s="33" t="s">
        <v>112</v>
      </c>
      <c r="D285" s="33" t="s">
        <v>1825</v>
      </c>
      <c r="E285" s="33" t="s">
        <v>1825</v>
      </c>
      <c r="F285" s="33" t="s">
        <v>1829</v>
      </c>
      <c r="G285" s="32" t="s">
        <v>2222</v>
      </c>
      <c r="H285" s="39">
        <v>100</v>
      </c>
      <c r="I285" s="41">
        <v>710000000</v>
      </c>
      <c r="J285" s="32" t="s">
        <v>1187</v>
      </c>
      <c r="K285" s="32" t="s">
        <v>1430</v>
      </c>
      <c r="L285" s="32" t="s">
        <v>1187</v>
      </c>
      <c r="M285" s="32"/>
      <c r="N285" s="32" t="s">
        <v>1461</v>
      </c>
      <c r="O285" s="35" t="s">
        <v>2280</v>
      </c>
      <c r="P285" s="32"/>
      <c r="Q285" s="32"/>
      <c r="R285" s="36"/>
      <c r="S285" s="36"/>
      <c r="T285" s="36">
        <v>35174285.714285709</v>
      </c>
      <c r="U285" s="36">
        <v>39395200</v>
      </c>
      <c r="V285" s="35"/>
      <c r="W285" s="32">
        <v>2016</v>
      </c>
      <c r="X285" s="72" t="s">
        <v>2935</v>
      </c>
    </row>
    <row r="286" spans="1:24" s="101" customFormat="1" ht="76.5" x14ac:dyDescent="0.2">
      <c r="A286" s="70" t="s">
        <v>1624</v>
      </c>
      <c r="B286" s="32" t="s">
        <v>180</v>
      </c>
      <c r="C286" s="33" t="s">
        <v>121</v>
      </c>
      <c r="D286" s="33" t="s">
        <v>204</v>
      </c>
      <c r="E286" s="33" t="s">
        <v>204</v>
      </c>
      <c r="F286" s="33" t="s">
        <v>205</v>
      </c>
      <c r="G286" s="32" t="s">
        <v>2223</v>
      </c>
      <c r="H286" s="39">
        <v>100</v>
      </c>
      <c r="I286" s="32">
        <v>710000000</v>
      </c>
      <c r="J286" s="32" t="s">
        <v>1187</v>
      </c>
      <c r="K286" s="32" t="s">
        <v>1434</v>
      </c>
      <c r="L286" s="32" t="s">
        <v>1188</v>
      </c>
      <c r="M286" s="32"/>
      <c r="N286" s="32" t="s">
        <v>1451</v>
      </c>
      <c r="O286" s="35" t="s">
        <v>2280</v>
      </c>
      <c r="P286" s="32"/>
      <c r="Q286" s="32"/>
      <c r="R286" s="36"/>
      <c r="S286" s="36"/>
      <c r="T286" s="36">
        <v>0</v>
      </c>
      <c r="U286" s="36">
        <v>0</v>
      </c>
      <c r="V286" s="35" t="s">
        <v>1550</v>
      </c>
      <c r="W286" s="32">
        <v>2016</v>
      </c>
      <c r="X286" s="195" t="s">
        <v>3260</v>
      </c>
    </row>
    <row r="287" spans="1:24" s="101" customFormat="1" ht="76.5" x14ac:dyDescent="0.2">
      <c r="A287" s="70" t="s">
        <v>3268</v>
      </c>
      <c r="B287" s="32" t="s">
        <v>180</v>
      </c>
      <c r="C287" s="33" t="s">
        <v>121</v>
      </c>
      <c r="D287" s="33" t="s">
        <v>204</v>
      </c>
      <c r="E287" s="33" t="s">
        <v>204</v>
      </c>
      <c r="F287" s="33" t="s">
        <v>205</v>
      </c>
      <c r="G287" s="32" t="s">
        <v>2223</v>
      </c>
      <c r="H287" s="39">
        <v>100</v>
      </c>
      <c r="I287" s="32">
        <v>710000000</v>
      </c>
      <c r="J287" s="32" t="s">
        <v>1187</v>
      </c>
      <c r="K287" s="32" t="s">
        <v>1428</v>
      </c>
      <c r="L287" s="32" t="s">
        <v>1188</v>
      </c>
      <c r="M287" s="32"/>
      <c r="N287" s="32" t="s">
        <v>1461</v>
      </c>
      <c r="O287" s="35" t="s">
        <v>2280</v>
      </c>
      <c r="P287" s="32"/>
      <c r="Q287" s="32"/>
      <c r="R287" s="36"/>
      <c r="S287" s="36"/>
      <c r="T287" s="36">
        <v>7499999.9999999991</v>
      </c>
      <c r="U287" s="36">
        <v>8400000</v>
      </c>
      <c r="V287" s="35" t="s">
        <v>1550</v>
      </c>
      <c r="W287" s="32">
        <v>2016</v>
      </c>
      <c r="X287" s="195" t="s">
        <v>3233</v>
      </c>
    </row>
    <row r="288" spans="1:24" s="101" customFormat="1" ht="76.5" x14ac:dyDescent="0.2">
      <c r="A288" s="70" t="s">
        <v>1625</v>
      </c>
      <c r="B288" s="32" t="s">
        <v>180</v>
      </c>
      <c r="C288" s="33" t="s">
        <v>112</v>
      </c>
      <c r="D288" s="33" t="s">
        <v>203</v>
      </c>
      <c r="E288" s="33" t="s">
        <v>203</v>
      </c>
      <c r="F288" s="33" t="s">
        <v>1830</v>
      </c>
      <c r="G288" s="32" t="s">
        <v>2222</v>
      </c>
      <c r="H288" s="39">
        <v>100</v>
      </c>
      <c r="I288" s="32">
        <v>710000000</v>
      </c>
      <c r="J288" s="32" t="s">
        <v>1187</v>
      </c>
      <c r="K288" s="32" t="s">
        <v>1434</v>
      </c>
      <c r="L288" s="32" t="s">
        <v>1187</v>
      </c>
      <c r="M288" s="32"/>
      <c r="N288" s="32" t="s">
        <v>1451</v>
      </c>
      <c r="O288" s="35" t="s">
        <v>2280</v>
      </c>
      <c r="P288" s="32"/>
      <c r="Q288" s="32"/>
      <c r="R288" s="36"/>
      <c r="S288" s="36"/>
      <c r="T288" s="36">
        <v>0</v>
      </c>
      <c r="U288" s="36">
        <v>0</v>
      </c>
      <c r="V288" s="35" t="s">
        <v>1550</v>
      </c>
      <c r="W288" s="32">
        <v>2016</v>
      </c>
      <c r="X288" s="192" t="s">
        <v>2790</v>
      </c>
    </row>
    <row r="289" spans="1:24" s="101" customFormat="1" ht="76.5" x14ac:dyDescent="0.2">
      <c r="A289" s="70" t="s">
        <v>2810</v>
      </c>
      <c r="B289" s="32" t="s">
        <v>180</v>
      </c>
      <c r="C289" s="33" t="s">
        <v>112</v>
      </c>
      <c r="D289" s="33" t="s">
        <v>203</v>
      </c>
      <c r="E289" s="33" t="s">
        <v>203</v>
      </c>
      <c r="F289" s="33" t="s">
        <v>1830</v>
      </c>
      <c r="G289" s="32" t="s">
        <v>2222</v>
      </c>
      <c r="H289" s="39">
        <v>100</v>
      </c>
      <c r="I289" s="32">
        <v>710000000</v>
      </c>
      <c r="J289" s="32" t="s">
        <v>1187</v>
      </c>
      <c r="K289" s="32" t="s">
        <v>1434</v>
      </c>
      <c r="L289" s="32" t="s">
        <v>1187</v>
      </c>
      <c r="M289" s="32"/>
      <c r="N289" s="32" t="s">
        <v>1451</v>
      </c>
      <c r="O289" s="35" t="s">
        <v>2280</v>
      </c>
      <c r="P289" s="32"/>
      <c r="Q289" s="32"/>
      <c r="R289" s="36"/>
      <c r="S289" s="36"/>
      <c r="T289" s="36">
        <v>20964285.714285713</v>
      </c>
      <c r="U289" s="36">
        <v>23480000</v>
      </c>
      <c r="V289" s="35" t="s">
        <v>1550</v>
      </c>
      <c r="W289" s="32">
        <v>2016</v>
      </c>
      <c r="X289" s="72" t="s">
        <v>2751</v>
      </c>
    </row>
    <row r="290" spans="1:24" s="87" customFormat="1" ht="76.5" x14ac:dyDescent="0.2">
      <c r="A290" s="70" t="s">
        <v>1626</v>
      </c>
      <c r="B290" s="32" t="s">
        <v>180</v>
      </c>
      <c r="C290" s="33" t="s">
        <v>127</v>
      </c>
      <c r="D290" s="33" t="s">
        <v>1831</v>
      </c>
      <c r="E290" s="33" t="s">
        <v>1832</v>
      </c>
      <c r="F290" s="33" t="s">
        <v>1833</v>
      </c>
      <c r="G290" s="32" t="s">
        <v>1419</v>
      </c>
      <c r="H290" s="39">
        <v>100</v>
      </c>
      <c r="I290" s="32">
        <v>710000000</v>
      </c>
      <c r="J290" s="32" t="s">
        <v>1187</v>
      </c>
      <c r="K290" s="32" t="s">
        <v>1434</v>
      </c>
      <c r="L290" s="64" t="s">
        <v>1189</v>
      </c>
      <c r="M290" s="32"/>
      <c r="N290" s="32" t="s">
        <v>1451</v>
      </c>
      <c r="O290" s="35" t="s">
        <v>2280</v>
      </c>
      <c r="P290" s="32"/>
      <c r="Q290" s="32"/>
      <c r="R290" s="36"/>
      <c r="S290" s="36"/>
      <c r="T290" s="36">
        <v>10714285.714285713</v>
      </c>
      <c r="U290" s="36">
        <v>12000000</v>
      </c>
      <c r="V290" s="35" t="s">
        <v>1550</v>
      </c>
      <c r="W290" s="32">
        <v>2016</v>
      </c>
      <c r="X290" s="194"/>
    </row>
    <row r="291" spans="1:24" s="87" customFormat="1" ht="76.5" x14ac:dyDescent="0.2">
      <c r="A291" s="70" t="s">
        <v>1627</v>
      </c>
      <c r="B291" s="32" t="s">
        <v>180</v>
      </c>
      <c r="C291" s="33" t="s">
        <v>131</v>
      </c>
      <c r="D291" s="33" t="s">
        <v>1834</v>
      </c>
      <c r="E291" s="33" t="s">
        <v>1834</v>
      </c>
      <c r="F291" s="33" t="s">
        <v>1835</v>
      </c>
      <c r="G291" s="32" t="s">
        <v>1419</v>
      </c>
      <c r="H291" s="45">
        <v>100</v>
      </c>
      <c r="I291" s="32">
        <v>710000000</v>
      </c>
      <c r="J291" s="32" t="s">
        <v>1187</v>
      </c>
      <c r="K291" s="32" t="s">
        <v>1432</v>
      </c>
      <c r="L291" s="32" t="s">
        <v>1194</v>
      </c>
      <c r="M291" s="37"/>
      <c r="N291" s="32" t="s">
        <v>1461</v>
      </c>
      <c r="O291" s="35" t="s">
        <v>2280</v>
      </c>
      <c r="P291" s="32"/>
      <c r="Q291" s="32"/>
      <c r="R291" s="36"/>
      <c r="S291" s="36"/>
      <c r="T291" s="36">
        <v>13426785.714285713</v>
      </c>
      <c r="U291" s="36">
        <v>15038000</v>
      </c>
      <c r="V291" s="35" t="s">
        <v>1550</v>
      </c>
      <c r="W291" s="32">
        <v>2016</v>
      </c>
      <c r="X291" s="194"/>
    </row>
    <row r="292" spans="1:24" s="101" customFormat="1" ht="76.5" x14ac:dyDescent="0.2">
      <c r="A292" s="70" t="s">
        <v>1628</v>
      </c>
      <c r="B292" s="32" t="s">
        <v>180</v>
      </c>
      <c r="C292" s="33" t="s">
        <v>136</v>
      </c>
      <c r="D292" s="33" t="s">
        <v>1836</v>
      </c>
      <c r="E292" s="33" t="s">
        <v>1837</v>
      </c>
      <c r="F292" s="98" t="s">
        <v>1838</v>
      </c>
      <c r="G292" s="32" t="s">
        <v>1419</v>
      </c>
      <c r="H292" s="46">
        <v>100</v>
      </c>
      <c r="I292" s="32">
        <v>710000000</v>
      </c>
      <c r="J292" s="32" t="s">
        <v>1187</v>
      </c>
      <c r="K292" s="32" t="s">
        <v>1425</v>
      </c>
      <c r="L292" s="32" t="s">
        <v>1187</v>
      </c>
      <c r="M292" s="44"/>
      <c r="N292" s="32" t="s">
        <v>1478</v>
      </c>
      <c r="O292" s="35" t="s">
        <v>2280</v>
      </c>
      <c r="P292" s="44"/>
      <c r="Q292" s="44"/>
      <c r="R292" s="47"/>
      <c r="S292" s="47"/>
      <c r="T292" s="48">
        <v>10714285.714285713</v>
      </c>
      <c r="U292" s="48">
        <v>12000000</v>
      </c>
      <c r="V292" s="35" t="s">
        <v>1550</v>
      </c>
      <c r="W292" s="32">
        <v>2016</v>
      </c>
      <c r="X292" s="194"/>
    </row>
    <row r="293" spans="1:24" s="40" customFormat="1" ht="89.25" x14ac:dyDescent="0.25">
      <c r="A293" s="70" t="s">
        <v>1629</v>
      </c>
      <c r="B293" s="32" t="s">
        <v>180</v>
      </c>
      <c r="C293" s="33" t="s">
        <v>136</v>
      </c>
      <c r="D293" s="33" t="s">
        <v>1836</v>
      </c>
      <c r="E293" s="33" t="s">
        <v>1837</v>
      </c>
      <c r="F293" s="33" t="s">
        <v>1839</v>
      </c>
      <c r="G293" s="32" t="s">
        <v>2223</v>
      </c>
      <c r="H293" s="46">
        <v>100</v>
      </c>
      <c r="I293" s="32">
        <v>710000000</v>
      </c>
      <c r="J293" s="32" t="s">
        <v>1187</v>
      </c>
      <c r="K293" s="32" t="s">
        <v>1420</v>
      </c>
      <c r="L293" s="32" t="s">
        <v>1187</v>
      </c>
      <c r="M293" s="44"/>
      <c r="N293" s="32" t="s">
        <v>1442</v>
      </c>
      <c r="O293" s="35" t="s">
        <v>2281</v>
      </c>
      <c r="P293" s="44"/>
      <c r="Q293" s="44"/>
      <c r="R293" s="47"/>
      <c r="S293" s="47"/>
      <c r="T293" s="48">
        <v>0</v>
      </c>
      <c r="U293" s="48">
        <v>0</v>
      </c>
      <c r="V293" s="35" t="s">
        <v>1550</v>
      </c>
      <c r="W293" s="32">
        <v>2016</v>
      </c>
      <c r="X293" s="192" t="s">
        <v>2135</v>
      </c>
    </row>
    <row r="294" spans="1:24" s="40" customFormat="1" ht="89.25" x14ac:dyDescent="0.25">
      <c r="A294" s="70" t="s">
        <v>2165</v>
      </c>
      <c r="B294" s="32" t="s">
        <v>180</v>
      </c>
      <c r="C294" s="33" t="s">
        <v>136</v>
      </c>
      <c r="D294" s="33" t="s">
        <v>1836</v>
      </c>
      <c r="E294" s="33" t="s">
        <v>1837</v>
      </c>
      <c r="F294" s="33" t="s">
        <v>1839</v>
      </c>
      <c r="G294" s="32" t="s">
        <v>2223</v>
      </c>
      <c r="H294" s="46">
        <v>100</v>
      </c>
      <c r="I294" s="32">
        <v>710000000</v>
      </c>
      <c r="J294" s="32" t="s">
        <v>1187</v>
      </c>
      <c r="K294" s="32" t="s">
        <v>1420</v>
      </c>
      <c r="L294" s="32" t="s">
        <v>1187</v>
      </c>
      <c r="M294" s="44"/>
      <c r="N294" s="32" t="s">
        <v>1442</v>
      </c>
      <c r="O294" s="35" t="s">
        <v>2281</v>
      </c>
      <c r="P294" s="44"/>
      <c r="Q294" s="44"/>
      <c r="R294" s="47"/>
      <c r="S294" s="47"/>
      <c r="T294" s="48">
        <v>5357142.8571428563</v>
      </c>
      <c r="U294" s="48">
        <v>6000000</v>
      </c>
      <c r="V294" s="35"/>
      <c r="W294" s="32">
        <v>2016</v>
      </c>
      <c r="X294" s="195" t="s">
        <v>2075</v>
      </c>
    </row>
    <row r="295" spans="1:24" s="101" customFormat="1" ht="76.5" x14ac:dyDescent="0.2">
      <c r="A295" s="70" t="s">
        <v>1630</v>
      </c>
      <c r="B295" s="32" t="s">
        <v>180</v>
      </c>
      <c r="C295" s="33" t="s">
        <v>144</v>
      </c>
      <c r="D295" s="33" t="s">
        <v>206</v>
      </c>
      <c r="E295" s="33" t="s">
        <v>206</v>
      </c>
      <c r="F295" s="33" t="s">
        <v>1840</v>
      </c>
      <c r="G295" s="32" t="s">
        <v>1419</v>
      </c>
      <c r="H295" s="45">
        <v>100</v>
      </c>
      <c r="I295" s="32">
        <v>710000000</v>
      </c>
      <c r="J295" s="32" t="s">
        <v>1187</v>
      </c>
      <c r="K295" s="32" t="s">
        <v>1434</v>
      </c>
      <c r="L295" s="32" t="s">
        <v>1190</v>
      </c>
      <c r="M295" s="37"/>
      <c r="N295" s="32" t="s">
        <v>1451</v>
      </c>
      <c r="O295" s="35" t="s">
        <v>2280</v>
      </c>
      <c r="P295" s="32"/>
      <c r="Q295" s="32"/>
      <c r="R295" s="36"/>
      <c r="S295" s="36"/>
      <c r="T295" s="36">
        <v>5803571.4285714282</v>
      </c>
      <c r="U295" s="36">
        <v>6500000</v>
      </c>
      <c r="V295" s="35" t="s">
        <v>1550</v>
      </c>
      <c r="W295" s="32">
        <v>2016</v>
      </c>
      <c r="X295" s="194"/>
    </row>
    <row r="296" spans="1:24" s="101" customFormat="1" ht="76.5" x14ac:dyDescent="0.2">
      <c r="A296" s="70" t="s">
        <v>1631</v>
      </c>
      <c r="B296" s="32" t="s">
        <v>180</v>
      </c>
      <c r="C296" s="33" t="s">
        <v>148</v>
      </c>
      <c r="D296" s="33" t="s">
        <v>1841</v>
      </c>
      <c r="E296" s="33" t="s">
        <v>1841</v>
      </c>
      <c r="F296" s="33" t="s">
        <v>1842</v>
      </c>
      <c r="G296" s="32" t="s">
        <v>1419</v>
      </c>
      <c r="H296" s="45">
        <v>100</v>
      </c>
      <c r="I296" s="32">
        <v>710000000</v>
      </c>
      <c r="J296" s="32" t="s">
        <v>1187</v>
      </c>
      <c r="K296" s="32" t="s">
        <v>1434</v>
      </c>
      <c r="L296" s="64" t="s">
        <v>1189</v>
      </c>
      <c r="M296" s="37"/>
      <c r="N296" s="32" t="s">
        <v>1451</v>
      </c>
      <c r="O296" s="35" t="s">
        <v>2280</v>
      </c>
      <c r="P296" s="32"/>
      <c r="Q296" s="32"/>
      <c r="R296" s="36"/>
      <c r="S296" s="36"/>
      <c r="T296" s="36">
        <v>1339285.7142857141</v>
      </c>
      <c r="U296" s="36">
        <v>1500000</v>
      </c>
      <c r="V296" s="35"/>
      <c r="W296" s="32">
        <v>2016</v>
      </c>
      <c r="X296" s="194"/>
    </row>
    <row r="297" spans="1:24" s="101" customFormat="1" ht="76.5" x14ac:dyDescent="0.2">
      <c r="A297" s="70" t="s">
        <v>1632</v>
      </c>
      <c r="B297" s="32" t="s">
        <v>180</v>
      </c>
      <c r="C297" s="33" t="s">
        <v>152</v>
      </c>
      <c r="D297" s="33" t="s">
        <v>207</v>
      </c>
      <c r="E297" s="33" t="s">
        <v>1843</v>
      </c>
      <c r="F297" s="33" t="s">
        <v>1844</v>
      </c>
      <c r="G297" s="32" t="s">
        <v>2222</v>
      </c>
      <c r="H297" s="45">
        <v>100</v>
      </c>
      <c r="I297" s="32">
        <v>710000000</v>
      </c>
      <c r="J297" s="32" t="s">
        <v>1187</v>
      </c>
      <c r="K297" s="32" t="s">
        <v>1430</v>
      </c>
      <c r="L297" s="32" t="s">
        <v>1187</v>
      </c>
      <c r="M297" s="37"/>
      <c r="N297" s="32" t="s">
        <v>1461</v>
      </c>
      <c r="O297" s="35" t="s">
        <v>2280</v>
      </c>
      <c r="P297" s="32"/>
      <c r="Q297" s="32"/>
      <c r="R297" s="36"/>
      <c r="S297" s="36"/>
      <c r="T297" s="36">
        <v>0</v>
      </c>
      <c r="U297" s="36">
        <v>0</v>
      </c>
      <c r="V297" s="35"/>
      <c r="W297" s="32">
        <v>2016</v>
      </c>
      <c r="X297" s="192" t="s">
        <v>2523</v>
      </c>
    </row>
    <row r="298" spans="1:24" s="101" customFormat="1" ht="76.5" x14ac:dyDescent="0.2">
      <c r="A298" s="70" t="s">
        <v>2600</v>
      </c>
      <c r="B298" s="32" t="s">
        <v>180</v>
      </c>
      <c r="C298" s="33" t="s">
        <v>152</v>
      </c>
      <c r="D298" s="33" t="s">
        <v>207</v>
      </c>
      <c r="E298" s="33" t="s">
        <v>1843</v>
      </c>
      <c r="F298" s="33" t="s">
        <v>1844</v>
      </c>
      <c r="G298" s="32" t="s">
        <v>2222</v>
      </c>
      <c r="H298" s="45">
        <v>100</v>
      </c>
      <c r="I298" s="32">
        <v>710000000</v>
      </c>
      <c r="J298" s="32" t="s">
        <v>1187</v>
      </c>
      <c r="K298" s="32" t="s">
        <v>1430</v>
      </c>
      <c r="L298" s="32" t="s">
        <v>1187</v>
      </c>
      <c r="M298" s="37"/>
      <c r="N298" s="32" t="s">
        <v>1461</v>
      </c>
      <c r="O298" s="35" t="s">
        <v>2280</v>
      </c>
      <c r="P298" s="32"/>
      <c r="Q298" s="32"/>
      <c r="R298" s="36"/>
      <c r="S298" s="36"/>
      <c r="T298" s="36">
        <f>U298/1.12</f>
        <v>30357142.857142854</v>
      </c>
      <c r="U298" s="36">
        <v>34000000</v>
      </c>
      <c r="V298" s="35"/>
      <c r="W298" s="32">
        <v>2016</v>
      </c>
      <c r="X298" s="192" t="s">
        <v>2318</v>
      </c>
    </row>
    <row r="299" spans="1:24" s="101" customFormat="1" ht="114.75" x14ac:dyDescent="0.2">
      <c r="A299" s="70" t="s">
        <v>1633</v>
      </c>
      <c r="B299" s="32" t="s">
        <v>180</v>
      </c>
      <c r="C299" s="96" t="s">
        <v>238</v>
      </c>
      <c r="D299" s="96" t="s">
        <v>776</v>
      </c>
      <c r="E299" s="96" t="s">
        <v>776</v>
      </c>
      <c r="F299" s="96" t="s">
        <v>1994</v>
      </c>
      <c r="G299" s="32" t="s">
        <v>1419</v>
      </c>
      <c r="H299" s="39">
        <v>100</v>
      </c>
      <c r="I299" s="41">
        <v>710000000</v>
      </c>
      <c r="J299" s="32" t="s">
        <v>1187</v>
      </c>
      <c r="K299" s="32" t="s">
        <v>1434</v>
      </c>
      <c r="L299" s="32" t="s">
        <v>3107</v>
      </c>
      <c r="M299" s="41"/>
      <c r="N299" s="75" t="s">
        <v>1454</v>
      </c>
      <c r="O299" s="35" t="s">
        <v>2282</v>
      </c>
      <c r="P299" s="41"/>
      <c r="Q299" s="41"/>
      <c r="R299" s="65"/>
      <c r="S299" s="65"/>
      <c r="T299" s="65">
        <v>0</v>
      </c>
      <c r="U299" s="65">
        <v>0</v>
      </c>
      <c r="V299" s="35"/>
      <c r="W299" s="41">
        <v>2016</v>
      </c>
      <c r="X299" s="72" t="s">
        <v>3050</v>
      </c>
    </row>
    <row r="300" spans="1:24" s="101" customFormat="1" ht="114.75" x14ac:dyDescent="0.2">
      <c r="A300" s="70" t="s">
        <v>3108</v>
      </c>
      <c r="B300" s="32" t="s">
        <v>180</v>
      </c>
      <c r="C300" s="96" t="s">
        <v>238</v>
      </c>
      <c r="D300" s="96" t="s">
        <v>776</v>
      </c>
      <c r="E300" s="96" t="s">
        <v>776</v>
      </c>
      <c r="F300" s="96" t="s">
        <v>1994</v>
      </c>
      <c r="G300" s="32" t="s">
        <v>1419</v>
      </c>
      <c r="H300" s="39">
        <v>100</v>
      </c>
      <c r="I300" s="41">
        <v>710000000</v>
      </c>
      <c r="J300" s="32" t="s">
        <v>1187</v>
      </c>
      <c r="K300" s="32" t="s">
        <v>1423</v>
      </c>
      <c r="L300" s="32" t="s">
        <v>3107</v>
      </c>
      <c r="M300" s="41"/>
      <c r="N300" s="75" t="s">
        <v>1457</v>
      </c>
      <c r="O300" s="35" t="s">
        <v>2282</v>
      </c>
      <c r="P300" s="41"/>
      <c r="Q300" s="41"/>
      <c r="R300" s="65"/>
      <c r="S300" s="65"/>
      <c r="T300" s="65">
        <v>1229020</v>
      </c>
      <c r="U300" s="65">
        <v>1376502.4000000001</v>
      </c>
      <c r="V300" s="35"/>
      <c r="W300" s="41">
        <v>2016</v>
      </c>
      <c r="X300" s="72" t="s">
        <v>2870</v>
      </c>
    </row>
    <row r="301" spans="1:24" s="101" customFormat="1" ht="89.25" x14ac:dyDescent="0.2">
      <c r="A301" s="120" t="s">
        <v>1634</v>
      </c>
      <c r="B301" s="32" t="s">
        <v>180</v>
      </c>
      <c r="C301" s="96" t="s">
        <v>238</v>
      </c>
      <c r="D301" s="96" t="s">
        <v>776</v>
      </c>
      <c r="E301" s="96" t="s">
        <v>776</v>
      </c>
      <c r="F301" s="96" t="s">
        <v>1995</v>
      </c>
      <c r="G301" s="32" t="s">
        <v>1419</v>
      </c>
      <c r="H301" s="39">
        <v>100</v>
      </c>
      <c r="I301" s="41">
        <v>710000000</v>
      </c>
      <c r="J301" s="32" t="s">
        <v>1187</v>
      </c>
      <c r="K301" s="41" t="s">
        <v>1428</v>
      </c>
      <c r="L301" s="32" t="s">
        <v>1188</v>
      </c>
      <c r="M301" s="41"/>
      <c r="N301" s="32" t="s">
        <v>1449</v>
      </c>
      <c r="O301" s="35" t="s">
        <v>2282</v>
      </c>
      <c r="P301" s="41"/>
      <c r="Q301" s="41"/>
      <c r="R301" s="65"/>
      <c r="S301" s="65"/>
      <c r="T301" s="65">
        <v>2303550</v>
      </c>
      <c r="U301" s="65">
        <v>2579976.0000000005</v>
      </c>
      <c r="V301" s="35"/>
      <c r="W301" s="41">
        <v>2016</v>
      </c>
      <c r="X301" s="194"/>
    </row>
    <row r="302" spans="1:24" s="101" customFormat="1" ht="114.75" x14ac:dyDescent="0.2">
      <c r="A302" s="70" t="s">
        <v>1635</v>
      </c>
      <c r="B302" s="32" t="s">
        <v>180</v>
      </c>
      <c r="C302" s="96" t="s">
        <v>238</v>
      </c>
      <c r="D302" s="96" t="s">
        <v>776</v>
      </c>
      <c r="E302" s="96" t="s">
        <v>776</v>
      </c>
      <c r="F302" s="96" t="s">
        <v>1996</v>
      </c>
      <c r="G302" s="32" t="s">
        <v>2222</v>
      </c>
      <c r="H302" s="39">
        <v>100</v>
      </c>
      <c r="I302" s="41">
        <v>710000000</v>
      </c>
      <c r="J302" s="32" t="s">
        <v>1187</v>
      </c>
      <c r="K302" s="32" t="s">
        <v>1434</v>
      </c>
      <c r="L302" s="32" t="s">
        <v>3107</v>
      </c>
      <c r="M302" s="41"/>
      <c r="N302" s="75" t="s">
        <v>1454</v>
      </c>
      <c r="O302" s="35" t="s">
        <v>2282</v>
      </c>
      <c r="P302" s="41"/>
      <c r="Q302" s="41"/>
      <c r="R302" s="65"/>
      <c r="S302" s="65"/>
      <c r="T302" s="65">
        <v>0</v>
      </c>
      <c r="U302" s="65">
        <v>0</v>
      </c>
      <c r="V302" s="35"/>
      <c r="W302" s="41">
        <v>2016</v>
      </c>
      <c r="X302" s="72" t="s">
        <v>3050</v>
      </c>
    </row>
    <row r="303" spans="1:24" s="101" customFormat="1" ht="114.75" x14ac:dyDescent="0.2">
      <c r="A303" s="70" t="s">
        <v>3109</v>
      </c>
      <c r="B303" s="32" t="s">
        <v>180</v>
      </c>
      <c r="C303" s="96" t="s">
        <v>238</v>
      </c>
      <c r="D303" s="96" t="s">
        <v>776</v>
      </c>
      <c r="E303" s="96" t="s">
        <v>776</v>
      </c>
      <c r="F303" s="96" t="s">
        <v>1996</v>
      </c>
      <c r="G303" s="32" t="s">
        <v>2222</v>
      </c>
      <c r="H303" s="39">
        <v>100</v>
      </c>
      <c r="I303" s="41">
        <v>710000000</v>
      </c>
      <c r="J303" s="32" t="s">
        <v>1187</v>
      </c>
      <c r="K303" s="32" t="s">
        <v>1464</v>
      </c>
      <c r="L303" s="32" t="s">
        <v>3107</v>
      </c>
      <c r="M303" s="41"/>
      <c r="N303" s="75" t="s">
        <v>1457</v>
      </c>
      <c r="O303" s="35" t="s">
        <v>2282</v>
      </c>
      <c r="P303" s="41"/>
      <c r="Q303" s="41"/>
      <c r="R303" s="65"/>
      <c r="S303" s="65"/>
      <c r="T303" s="65">
        <v>7785860</v>
      </c>
      <c r="U303" s="65">
        <v>8720163.2000000011</v>
      </c>
      <c r="V303" s="35"/>
      <c r="W303" s="41">
        <v>2016</v>
      </c>
      <c r="X303" s="72" t="s">
        <v>2870</v>
      </c>
    </row>
    <row r="304" spans="1:24" s="101" customFormat="1" ht="89.25" x14ac:dyDescent="0.2">
      <c r="A304" s="70" t="s">
        <v>1636</v>
      </c>
      <c r="B304" s="32" t="s">
        <v>180</v>
      </c>
      <c r="C304" s="96" t="s">
        <v>238</v>
      </c>
      <c r="D304" s="96" t="s">
        <v>776</v>
      </c>
      <c r="E304" s="96" t="s">
        <v>776</v>
      </c>
      <c r="F304" s="96" t="s">
        <v>1997</v>
      </c>
      <c r="G304" s="32" t="s">
        <v>2222</v>
      </c>
      <c r="H304" s="39">
        <v>100</v>
      </c>
      <c r="I304" s="41">
        <v>710000000</v>
      </c>
      <c r="J304" s="32" t="s">
        <v>1187</v>
      </c>
      <c r="K304" s="41" t="s">
        <v>1428</v>
      </c>
      <c r="L304" s="32" t="s">
        <v>1188</v>
      </c>
      <c r="M304" s="41"/>
      <c r="N304" s="32" t="s">
        <v>1449</v>
      </c>
      <c r="O304" s="35" t="s">
        <v>2282</v>
      </c>
      <c r="P304" s="41"/>
      <c r="Q304" s="41"/>
      <c r="R304" s="65"/>
      <c r="S304" s="65"/>
      <c r="T304" s="65">
        <v>12980490</v>
      </c>
      <c r="U304" s="65">
        <v>14538148.800000001</v>
      </c>
      <c r="V304" s="35"/>
      <c r="W304" s="41">
        <v>2016</v>
      </c>
      <c r="X304" s="194"/>
    </row>
    <row r="305" spans="1:24" s="101" customFormat="1" ht="153" x14ac:dyDescent="0.2">
      <c r="A305" s="70" t="s">
        <v>1637</v>
      </c>
      <c r="B305" s="32" t="s">
        <v>180</v>
      </c>
      <c r="C305" s="96" t="s">
        <v>238</v>
      </c>
      <c r="D305" s="96" t="s">
        <v>776</v>
      </c>
      <c r="E305" s="96" t="s">
        <v>776</v>
      </c>
      <c r="F305" s="96" t="s">
        <v>1845</v>
      </c>
      <c r="G305" s="32" t="s">
        <v>1419</v>
      </c>
      <c r="H305" s="39">
        <v>100</v>
      </c>
      <c r="I305" s="41">
        <v>710000000</v>
      </c>
      <c r="J305" s="32" t="s">
        <v>1187</v>
      </c>
      <c r="K305" s="32" t="s">
        <v>1430</v>
      </c>
      <c r="L305" s="32" t="s">
        <v>1188</v>
      </c>
      <c r="M305" s="41"/>
      <c r="N305" s="75" t="s">
        <v>1457</v>
      </c>
      <c r="O305" s="66" t="s">
        <v>2305</v>
      </c>
      <c r="P305" s="41"/>
      <c r="Q305" s="41"/>
      <c r="R305" s="65"/>
      <c r="S305" s="65"/>
      <c r="T305" s="65">
        <v>464285.71428571426</v>
      </c>
      <c r="U305" s="65">
        <v>520000</v>
      </c>
      <c r="V305" s="35" t="s">
        <v>1550</v>
      </c>
      <c r="W305" s="41">
        <v>2016</v>
      </c>
      <c r="X305" s="194"/>
    </row>
    <row r="306" spans="1:24" s="101" customFormat="1" ht="153" x14ac:dyDescent="0.2">
      <c r="A306" s="70" t="s">
        <v>1638</v>
      </c>
      <c r="B306" s="32" t="s">
        <v>180</v>
      </c>
      <c r="C306" s="96" t="s">
        <v>238</v>
      </c>
      <c r="D306" s="96" t="s">
        <v>776</v>
      </c>
      <c r="E306" s="96" t="s">
        <v>776</v>
      </c>
      <c r="F306" s="96" t="s">
        <v>1846</v>
      </c>
      <c r="G306" s="32" t="s">
        <v>2222</v>
      </c>
      <c r="H306" s="39">
        <v>100</v>
      </c>
      <c r="I306" s="41">
        <v>710000000</v>
      </c>
      <c r="J306" s="32" t="s">
        <v>1187</v>
      </c>
      <c r="K306" s="32" t="s">
        <v>1430</v>
      </c>
      <c r="L306" s="32" t="s">
        <v>1188</v>
      </c>
      <c r="M306" s="41"/>
      <c r="N306" s="75" t="s">
        <v>1457</v>
      </c>
      <c r="O306" s="66" t="s">
        <v>2305</v>
      </c>
      <c r="P306" s="41"/>
      <c r="Q306" s="41"/>
      <c r="R306" s="65"/>
      <c r="S306" s="65"/>
      <c r="T306" s="65">
        <v>1874999.9999999998</v>
      </c>
      <c r="U306" s="65">
        <v>2100000</v>
      </c>
      <c r="V306" s="35"/>
      <c r="W306" s="41">
        <v>2016</v>
      </c>
      <c r="X306" s="194"/>
    </row>
    <row r="307" spans="1:24" s="101" customFormat="1" ht="63.75" x14ac:dyDescent="0.2">
      <c r="A307" s="70" t="s">
        <v>1639</v>
      </c>
      <c r="B307" s="32" t="s">
        <v>180</v>
      </c>
      <c r="C307" s="96" t="s">
        <v>136</v>
      </c>
      <c r="D307" s="96" t="s">
        <v>1847</v>
      </c>
      <c r="E307" s="96" t="s">
        <v>1848</v>
      </c>
      <c r="F307" s="96" t="s">
        <v>777</v>
      </c>
      <c r="G307" s="32" t="s">
        <v>1419</v>
      </c>
      <c r="H307" s="39">
        <v>100</v>
      </c>
      <c r="I307" s="32">
        <v>710000000</v>
      </c>
      <c r="J307" s="32" t="s">
        <v>1187</v>
      </c>
      <c r="K307" s="32" t="s">
        <v>1439</v>
      </c>
      <c r="L307" s="32" t="s">
        <v>1187</v>
      </c>
      <c r="M307" s="41"/>
      <c r="N307" s="41" t="s">
        <v>1437</v>
      </c>
      <c r="O307" s="35" t="s">
        <v>2273</v>
      </c>
      <c r="P307" s="41"/>
      <c r="Q307" s="41"/>
      <c r="R307" s="65"/>
      <c r="S307" s="65"/>
      <c r="T307" s="65">
        <v>265000</v>
      </c>
      <c r="U307" s="65">
        <v>296800</v>
      </c>
      <c r="V307" s="35"/>
      <c r="W307" s="41">
        <v>2016</v>
      </c>
      <c r="X307" s="194"/>
    </row>
    <row r="308" spans="1:24" s="73" customFormat="1" ht="76.5" x14ac:dyDescent="0.2">
      <c r="A308" s="70" t="s">
        <v>1640</v>
      </c>
      <c r="B308" s="32" t="s">
        <v>180</v>
      </c>
      <c r="C308" s="96" t="s">
        <v>247</v>
      </c>
      <c r="D308" s="96" t="s">
        <v>778</v>
      </c>
      <c r="E308" s="96" t="s">
        <v>778</v>
      </c>
      <c r="F308" s="96" t="s">
        <v>1849</v>
      </c>
      <c r="G308" s="32" t="s">
        <v>1419</v>
      </c>
      <c r="H308" s="39">
        <v>100</v>
      </c>
      <c r="I308" s="32">
        <v>710000000</v>
      </c>
      <c r="J308" s="32" t="s">
        <v>1187</v>
      </c>
      <c r="K308" s="32" t="s">
        <v>1439</v>
      </c>
      <c r="L308" s="32" t="s">
        <v>1187</v>
      </c>
      <c r="M308" s="41"/>
      <c r="N308" s="41" t="s">
        <v>1437</v>
      </c>
      <c r="O308" s="35" t="s">
        <v>2273</v>
      </c>
      <c r="P308" s="41"/>
      <c r="Q308" s="41"/>
      <c r="R308" s="65"/>
      <c r="S308" s="65"/>
      <c r="T308" s="65">
        <v>259999.99999999997</v>
      </c>
      <c r="U308" s="65">
        <v>291200</v>
      </c>
      <c r="V308" s="35"/>
      <c r="W308" s="41">
        <v>2016</v>
      </c>
      <c r="X308" s="194"/>
    </row>
    <row r="309" spans="1:24" s="73" customFormat="1" ht="51" x14ac:dyDescent="0.2">
      <c r="A309" s="70" t="s">
        <v>1641</v>
      </c>
      <c r="B309" s="32" t="s">
        <v>180</v>
      </c>
      <c r="C309" s="96" t="s">
        <v>247</v>
      </c>
      <c r="D309" s="96" t="s">
        <v>778</v>
      </c>
      <c r="E309" s="96" t="s">
        <v>778</v>
      </c>
      <c r="F309" s="96" t="s">
        <v>1999</v>
      </c>
      <c r="G309" s="32" t="s">
        <v>1419</v>
      </c>
      <c r="H309" s="39">
        <v>100</v>
      </c>
      <c r="I309" s="32">
        <v>710000000</v>
      </c>
      <c r="J309" s="32" t="s">
        <v>1187</v>
      </c>
      <c r="K309" s="76" t="s">
        <v>1422</v>
      </c>
      <c r="L309" s="32" t="s">
        <v>1187</v>
      </c>
      <c r="M309" s="41"/>
      <c r="N309" s="41" t="s">
        <v>1431</v>
      </c>
      <c r="O309" s="35" t="s">
        <v>2273</v>
      </c>
      <c r="P309" s="41"/>
      <c r="Q309" s="41"/>
      <c r="R309" s="65"/>
      <c r="S309" s="65"/>
      <c r="T309" s="65">
        <v>239999.99999999997</v>
      </c>
      <c r="U309" s="65">
        <v>268800</v>
      </c>
      <c r="V309" s="35"/>
      <c r="W309" s="41">
        <v>2016</v>
      </c>
      <c r="X309" s="194"/>
    </row>
    <row r="310" spans="1:24" s="101" customFormat="1" ht="76.5" x14ac:dyDescent="0.2">
      <c r="A310" s="70" t="s">
        <v>1642</v>
      </c>
      <c r="B310" s="32" t="s">
        <v>180</v>
      </c>
      <c r="C310" s="110" t="s">
        <v>272</v>
      </c>
      <c r="D310" s="110" t="s">
        <v>1850</v>
      </c>
      <c r="E310" s="110" t="s">
        <v>1850</v>
      </c>
      <c r="F310" s="98" t="s">
        <v>1851</v>
      </c>
      <c r="G310" s="32" t="s">
        <v>2223</v>
      </c>
      <c r="H310" s="43">
        <v>100</v>
      </c>
      <c r="I310" s="41">
        <v>710000000</v>
      </c>
      <c r="J310" s="32" t="s">
        <v>1187</v>
      </c>
      <c r="K310" s="32" t="s">
        <v>1427</v>
      </c>
      <c r="L310" s="32" t="s">
        <v>1203</v>
      </c>
      <c r="M310" s="32"/>
      <c r="N310" s="32" t="s">
        <v>1478</v>
      </c>
      <c r="O310" s="35" t="s">
        <v>2284</v>
      </c>
      <c r="P310" s="44"/>
      <c r="Q310" s="44"/>
      <c r="R310" s="47"/>
      <c r="S310" s="47"/>
      <c r="T310" s="36">
        <v>0</v>
      </c>
      <c r="U310" s="36">
        <v>0</v>
      </c>
      <c r="V310" s="32"/>
      <c r="W310" s="32" t="s">
        <v>1551</v>
      </c>
      <c r="X310" s="72" t="s">
        <v>3050</v>
      </c>
    </row>
    <row r="311" spans="1:24" s="101" customFormat="1" ht="76.5" x14ac:dyDescent="0.2">
      <c r="A311" s="70" t="s">
        <v>3110</v>
      </c>
      <c r="B311" s="32" t="s">
        <v>180</v>
      </c>
      <c r="C311" s="110" t="s">
        <v>272</v>
      </c>
      <c r="D311" s="110" t="s">
        <v>1850</v>
      </c>
      <c r="E311" s="110" t="s">
        <v>1850</v>
      </c>
      <c r="F311" s="98" t="s">
        <v>1851</v>
      </c>
      <c r="G311" s="32" t="s">
        <v>2223</v>
      </c>
      <c r="H311" s="43">
        <v>100</v>
      </c>
      <c r="I311" s="41">
        <v>710000000</v>
      </c>
      <c r="J311" s="32" t="s">
        <v>1187</v>
      </c>
      <c r="K311" s="32" t="s">
        <v>1427</v>
      </c>
      <c r="L311" s="32" t="s">
        <v>1203</v>
      </c>
      <c r="M311" s="32"/>
      <c r="N311" s="32" t="s">
        <v>1478</v>
      </c>
      <c r="O311" s="35" t="s">
        <v>2284</v>
      </c>
      <c r="P311" s="44"/>
      <c r="Q311" s="44"/>
      <c r="R311" s="47"/>
      <c r="S311" s="47"/>
      <c r="T311" s="36">
        <v>1275000</v>
      </c>
      <c r="U311" s="36">
        <v>1428000.0000000002</v>
      </c>
      <c r="V311" s="32"/>
      <c r="W311" s="32" t="s">
        <v>1551</v>
      </c>
      <c r="X311" s="72" t="s">
        <v>2941</v>
      </c>
    </row>
    <row r="312" spans="1:24" s="73" customFormat="1" ht="76.5" x14ac:dyDescent="0.2">
      <c r="A312" s="70" t="s">
        <v>1643</v>
      </c>
      <c r="B312" s="32" t="s">
        <v>180</v>
      </c>
      <c r="C312" s="110" t="s">
        <v>272</v>
      </c>
      <c r="D312" s="110" t="s">
        <v>1850</v>
      </c>
      <c r="E312" s="110" t="s">
        <v>1850</v>
      </c>
      <c r="F312" s="98" t="s">
        <v>1852</v>
      </c>
      <c r="G312" s="32" t="s">
        <v>2223</v>
      </c>
      <c r="H312" s="43">
        <v>100</v>
      </c>
      <c r="I312" s="32">
        <v>710000000</v>
      </c>
      <c r="J312" s="32" t="s">
        <v>1187</v>
      </c>
      <c r="K312" s="32" t="s">
        <v>1445</v>
      </c>
      <c r="L312" s="32" t="s">
        <v>1196</v>
      </c>
      <c r="M312" s="32"/>
      <c r="N312" s="32" t="s">
        <v>1478</v>
      </c>
      <c r="O312" s="35" t="s">
        <v>2284</v>
      </c>
      <c r="P312" s="44"/>
      <c r="Q312" s="44"/>
      <c r="R312" s="47"/>
      <c r="S312" s="47"/>
      <c r="T312" s="36">
        <v>273052</v>
      </c>
      <c r="U312" s="36">
        <v>305818.23999999999</v>
      </c>
      <c r="V312" s="32"/>
      <c r="W312" s="32">
        <v>2016</v>
      </c>
      <c r="X312" s="194"/>
    </row>
    <row r="313" spans="1:24" s="101" customFormat="1" ht="76.5" x14ac:dyDescent="0.2">
      <c r="A313" s="70" t="s">
        <v>1644</v>
      </c>
      <c r="B313" s="32" t="s">
        <v>180</v>
      </c>
      <c r="C313" s="110" t="s">
        <v>272</v>
      </c>
      <c r="D313" s="110" t="s">
        <v>1850</v>
      </c>
      <c r="E313" s="110" t="s">
        <v>1850</v>
      </c>
      <c r="F313" s="98" t="s">
        <v>1853</v>
      </c>
      <c r="G313" s="32" t="s">
        <v>2223</v>
      </c>
      <c r="H313" s="43">
        <v>100</v>
      </c>
      <c r="I313" s="41">
        <v>710000000</v>
      </c>
      <c r="J313" s="32" t="s">
        <v>1187</v>
      </c>
      <c r="K313" s="32" t="s">
        <v>1445</v>
      </c>
      <c r="L313" s="32" t="s">
        <v>1202</v>
      </c>
      <c r="M313" s="32"/>
      <c r="N313" s="32" t="s">
        <v>1478</v>
      </c>
      <c r="O313" s="35" t="s">
        <v>2284</v>
      </c>
      <c r="P313" s="44"/>
      <c r="Q313" s="44"/>
      <c r="R313" s="47"/>
      <c r="S313" s="47"/>
      <c r="T313" s="36">
        <v>0</v>
      </c>
      <c r="U313" s="36">
        <v>0</v>
      </c>
      <c r="V313" s="32"/>
      <c r="W313" s="32">
        <v>2016</v>
      </c>
      <c r="X313" s="72" t="s">
        <v>3050</v>
      </c>
    </row>
    <row r="314" spans="1:24" s="101" customFormat="1" ht="76.5" x14ac:dyDescent="0.2">
      <c r="A314" s="70" t="s">
        <v>3111</v>
      </c>
      <c r="B314" s="32" t="s">
        <v>180</v>
      </c>
      <c r="C314" s="110" t="s">
        <v>272</v>
      </c>
      <c r="D314" s="110" t="s">
        <v>1850</v>
      </c>
      <c r="E314" s="110" t="s">
        <v>1850</v>
      </c>
      <c r="F314" s="98" t="s">
        <v>1853</v>
      </c>
      <c r="G314" s="32" t="s">
        <v>2223</v>
      </c>
      <c r="H314" s="43">
        <v>100</v>
      </c>
      <c r="I314" s="41">
        <v>710000000</v>
      </c>
      <c r="J314" s="32" t="s">
        <v>1187</v>
      </c>
      <c r="K314" s="32" t="s">
        <v>1445</v>
      </c>
      <c r="L314" s="32" t="s">
        <v>1202</v>
      </c>
      <c r="M314" s="32"/>
      <c r="N314" s="32" t="s">
        <v>1478</v>
      </c>
      <c r="O314" s="35" t="s">
        <v>2284</v>
      </c>
      <c r="P314" s="44"/>
      <c r="Q314" s="44"/>
      <c r="R314" s="47"/>
      <c r="S314" s="47"/>
      <c r="T314" s="36">
        <v>676100</v>
      </c>
      <c r="U314" s="36">
        <v>757232.00000000012</v>
      </c>
      <c r="V314" s="32"/>
      <c r="W314" s="32">
        <v>2016</v>
      </c>
      <c r="X314" s="72" t="s">
        <v>2941</v>
      </c>
    </row>
    <row r="315" spans="1:24" s="101" customFormat="1" ht="76.5" x14ac:dyDescent="0.2">
      <c r="A315" s="70" t="s">
        <v>1645</v>
      </c>
      <c r="B315" s="32" t="s">
        <v>180</v>
      </c>
      <c r="C315" s="110" t="s">
        <v>272</v>
      </c>
      <c r="D315" s="110" t="s">
        <v>1850</v>
      </c>
      <c r="E315" s="110" t="s">
        <v>1850</v>
      </c>
      <c r="F315" s="98" t="s">
        <v>1854</v>
      </c>
      <c r="G315" s="32" t="s">
        <v>2223</v>
      </c>
      <c r="H315" s="43">
        <v>100</v>
      </c>
      <c r="I315" s="41">
        <v>710000000</v>
      </c>
      <c r="J315" s="32" t="s">
        <v>1187</v>
      </c>
      <c r="K315" s="32" t="s">
        <v>1427</v>
      </c>
      <c r="L315" s="64" t="s">
        <v>1205</v>
      </c>
      <c r="M315" s="32"/>
      <c r="N315" s="32" t="s">
        <v>1478</v>
      </c>
      <c r="O315" s="35" t="s">
        <v>2284</v>
      </c>
      <c r="P315" s="44"/>
      <c r="Q315" s="44"/>
      <c r="R315" s="47"/>
      <c r="S315" s="47"/>
      <c r="T315" s="36">
        <v>0</v>
      </c>
      <c r="U315" s="36">
        <v>0</v>
      </c>
      <c r="V315" s="32"/>
      <c r="W315" s="32" t="s">
        <v>1551</v>
      </c>
      <c r="X315" s="72" t="s">
        <v>3050</v>
      </c>
    </row>
    <row r="316" spans="1:24" s="101" customFormat="1" ht="76.5" x14ac:dyDescent="0.2">
      <c r="A316" s="70" t="s">
        <v>3112</v>
      </c>
      <c r="B316" s="32" t="s">
        <v>180</v>
      </c>
      <c r="C316" s="110" t="s">
        <v>272</v>
      </c>
      <c r="D316" s="110" t="s">
        <v>1850</v>
      </c>
      <c r="E316" s="110" t="s">
        <v>1850</v>
      </c>
      <c r="F316" s="98" t="s">
        <v>1854</v>
      </c>
      <c r="G316" s="32" t="s">
        <v>2223</v>
      </c>
      <c r="H316" s="43">
        <v>100</v>
      </c>
      <c r="I316" s="41">
        <v>710000000</v>
      </c>
      <c r="J316" s="32" t="s">
        <v>1187</v>
      </c>
      <c r="K316" s="32" t="s">
        <v>1427</v>
      </c>
      <c r="L316" s="64" t="s">
        <v>1205</v>
      </c>
      <c r="M316" s="32"/>
      <c r="N316" s="32" t="s">
        <v>1478</v>
      </c>
      <c r="O316" s="35" t="s">
        <v>2284</v>
      </c>
      <c r="P316" s="44"/>
      <c r="Q316" s="44"/>
      <c r="R316" s="47"/>
      <c r="S316" s="47"/>
      <c r="T316" s="36">
        <v>869196.42857142852</v>
      </c>
      <c r="U316" s="36">
        <v>973500</v>
      </c>
      <c r="V316" s="32"/>
      <c r="W316" s="32" t="s">
        <v>1551</v>
      </c>
      <c r="X316" s="72" t="s">
        <v>2941</v>
      </c>
    </row>
    <row r="317" spans="1:24" s="40" customFormat="1" ht="76.5" x14ac:dyDescent="0.25">
      <c r="A317" s="70" t="s">
        <v>1646</v>
      </c>
      <c r="B317" s="32" t="s">
        <v>180</v>
      </c>
      <c r="C317" s="98" t="s">
        <v>148</v>
      </c>
      <c r="D317" s="98" t="s">
        <v>1855</v>
      </c>
      <c r="E317" s="98" t="s">
        <v>1855</v>
      </c>
      <c r="F317" s="98" t="s">
        <v>1856</v>
      </c>
      <c r="G317" s="32" t="s">
        <v>1419</v>
      </c>
      <c r="H317" s="43">
        <v>100</v>
      </c>
      <c r="I317" s="32">
        <v>710000000</v>
      </c>
      <c r="J317" s="32" t="s">
        <v>1187</v>
      </c>
      <c r="K317" s="32" t="s">
        <v>1427</v>
      </c>
      <c r="L317" s="32" t="s">
        <v>1194</v>
      </c>
      <c r="M317" s="32"/>
      <c r="N317" s="32" t="s">
        <v>1478</v>
      </c>
      <c r="O317" s="35" t="s">
        <v>2284</v>
      </c>
      <c r="P317" s="44"/>
      <c r="Q317" s="44"/>
      <c r="R317" s="47"/>
      <c r="S317" s="47"/>
      <c r="T317" s="36">
        <v>0</v>
      </c>
      <c r="U317" s="36">
        <v>0</v>
      </c>
      <c r="V317" s="32"/>
      <c r="W317" s="32" t="s">
        <v>1551</v>
      </c>
      <c r="X317" s="142" t="s">
        <v>2523</v>
      </c>
    </row>
    <row r="318" spans="1:24" s="40" customFormat="1" ht="127.5" x14ac:dyDescent="0.25">
      <c r="A318" s="70" t="s">
        <v>2601</v>
      </c>
      <c r="B318" s="32" t="s">
        <v>180</v>
      </c>
      <c r="C318" s="98" t="s">
        <v>148</v>
      </c>
      <c r="D318" s="98" t="s">
        <v>1855</v>
      </c>
      <c r="E318" s="98" t="s">
        <v>1855</v>
      </c>
      <c r="F318" s="98" t="s">
        <v>2602</v>
      </c>
      <c r="G318" s="32" t="s">
        <v>1419</v>
      </c>
      <c r="H318" s="43">
        <v>100</v>
      </c>
      <c r="I318" s="32">
        <v>710000000</v>
      </c>
      <c r="J318" s="32" t="s">
        <v>1187</v>
      </c>
      <c r="K318" s="32" t="s">
        <v>1443</v>
      </c>
      <c r="L318" s="32" t="s">
        <v>1194</v>
      </c>
      <c r="M318" s="32"/>
      <c r="N318" s="32" t="s">
        <v>2178</v>
      </c>
      <c r="O318" s="35" t="s">
        <v>2273</v>
      </c>
      <c r="P318" s="44"/>
      <c r="Q318" s="44"/>
      <c r="R318" s="47"/>
      <c r="S318" s="47"/>
      <c r="T318" s="36">
        <v>900000</v>
      </c>
      <c r="U318" s="36">
        <v>1008000</v>
      </c>
      <c r="V318" s="32"/>
      <c r="W318" s="32">
        <v>2016</v>
      </c>
      <c r="X318" s="72" t="s">
        <v>2402</v>
      </c>
    </row>
    <row r="319" spans="1:24" s="73" customFormat="1" ht="76.5" x14ac:dyDescent="0.2">
      <c r="A319" s="70" t="s">
        <v>1647</v>
      </c>
      <c r="B319" s="32" t="s">
        <v>180</v>
      </c>
      <c r="C319" s="33" t="s">
        <v>283</v>
      </c>
      <c r="D319" s="98" t="s">
        <v>1857</v>
      </c>
      <c r="E319" s="98" t="s">
        <v>1858</v>
      </c>
      <c r="F319" s="98" t="s">
        <v>1859</v>
      </c>
      <c r="G319" s="32" t="s">
        <v>2223</v>
      </c>
      <c r="H319" s="43">
        <v>100</v>
      </c>
      <c r="I319" s="32">
        <v>710000000</v>
      </c>
      <c r="J319" s="32" t="s">
        <v>1187</v>
      </c>
      <c r="K319" s="32" t="s">
        <v>1431</v>
      </c>
      <c r="L319" s="32" t="s">
        <v>1194</v>
      </c>
      <c r="M319" s="32"/>
      <c r="N319" s="41" t="s">
        <v>1463</v>
      </c>
      <c r="O319" s="35" t="s">
        <v>2284</v>
      </c>
      <c r="P319" s="44"/>
      <c r="Q319" s="44"/>
      <c r="R319" s="47"/>
      <c r="S319" s="47"/>
      <c r="T319" s="36">
        <v>5000000</v>
      </c>
      <c r="U319" s="36">
        <v>5600000</v>
      </c>
      <c r="V319" s="32"/>
      <c r="W319" s="32">
        <v>2016</v>
      </c>
      <c r="X319" s="194"/>
    </row>
    <row r="320" spans="1:24" s="73" customFormat="1" ht="76.5" x14ac:dyDescent="0.2">
      <c r="A320" s="70" t="s">
        <v>1648</v>
      </c>
      <c r="B320" s="32" t="s">
        <v>180</v>
      </c>
      <c r="C320" s="33" t="s">
        <v>283</v>
      </c>
      <c r="D320" s="98" t="s">
        <v>1857</v>
      </c>
      <c r="E320" s="98" t="s">
        <v>1858</v>
      </c>
      <c r="F320" s="98" t="s">
        <v>1860</v>
      </c>
      <c r="G320" s="32" t="s">
        <v>2223</v>
      </c>
      <c r="H320" s="43">
        <v>100</v>
      </c>
      <c r="I320" s="32">
        <v>710000000</v>
      </c>
      <c r="J320" s="32" t="s">
        <v>1187</v>
      </c>
      <c r="K320" s="32" t="s">
        <v>1431</v>
      </c>
      <c r="L320" s="32" t="s">
        <v>1194</v>
      </c>
      <c r="M320" s="32"/>
      <c r="N320" s="41" t="s">
        <v>1463</v>
      </c>
      <c r="O320" s="35" t="s">
        <v>2284</v>
      </c>
      <c r="P320" s="44"/>
      <c r="Q320" s="44"/>
      <c r="R320" s="47"/>
      <c r="S320" s="47"/>
      <c r="T320" s="36">
        <v>5000000</v>
      </c>
      <c r="U320" s="36">
        <v>5600000</v>
      </c>
      <c r="V320" s="32"/>
      <c r="W320" s="32">
        <v>2016</v>
      </c>
      <c r="X320" s="194"/>
    </row>
    <row r="321" spans="1:24" s="40" customFormat="1" ht="89.25" x14ac:dyDescent="0.25">
      <c r="A321" s="70" t="s">
        <v>1649</v>
      </c>
      <c r="B321" s="32" t="s">
        <v>180</v>
      </c>
      <c r="C321" s="33" t="s">
        <v>289</v>
      </c>
      <c r="D321" s="98" t="s">
        <v>1861</v>
      </c>
      <c r="E321" s="98" t="s">
        <v>1861</v>
      </c>
      <c r="F321" s="98" t="s">
        <v>1862</v>
      </c>
      <c r="G321" s="32" t="s">
        <v>2222</v>
      </c>
      <c r="H321" s="43">
        <v>100</v>
      </c>
      <c r="I321" s="32">
        <v>710000000</v>
      </c>
      <c r="J321" s="32" t="s">
        <v>1187</v>
      </c>
      <c r="K321" s="32" t="s">
        <v>1427</v>
      </c>
      <c r="L321" s="32" t="s">
        <v>1214</v>
      </c>
      <c r="M321" s="32"/>
      <c r="N321" s="32" t="s">
        <v>1478</v>
      </c>
      <c r="O321" s="35" t="s">
        <v>2284</v>
      </c>
      <c r="P321" s="44"/>
      <c r="Q321" s="44"/>
      <c r="R321" s="47"/>
      <c r="S321" s="47"/>
      <c r="T321" s="36">
        <v>0</v>
      </c>
      <c r="U321" s="36">
        <v>0</v>
      </c>
      <c r="V321" s="32"/>
      <c r="W321" s="37">
        <v>2016</v>
      </c>
      <c r="X321" s="192" t="s">
        <v>2135</v>
      </c>
    </row>
    <row r="322" spans="1:24" s="40" customFormat="1" ht="76.5" x14ac:dyDescent="0.25">
      <c r="A322" s="70" t="s">
        <v>2166</v>
      </c>
      <c r="B322" s="32" t="s">
        <v>180</v>
      </c>
      <c r="C322" s="33" t="s">
        <v>289</v>
      </c>
      <c r="D322" s="98" t="s">
        <v>1861</v>
      </c>
      <c r="E322" s="98" t="s">
        <v>1861</v>
      </c>
      <c r="F322" s="98" t="s">
        <v>1862</v>
      </c>
      <c r="G322" s="32" t="s">
        <v>2222</v>
      </c>
      <c r="H322" s="43">
        <v>100</v>
      </c>
      <c r="I322" s="32">
        <v>710000000</v>
      </c>
      <c r="J322" s="32" t="s">
        <v>1187</v>
      </c>
      <c r="K322" s="32" t="s">
        <v>1445</v>
      </c>
      <c r="L322" s="64" t="s">
        <v>1189</v>
      </c>
      <c r="M322" s="32"/>
      <c r="N322" s="32" t="s">
        <v>1468</v>
      </c>
      <c r="O322" s="35" t="s">
        <v>2284</v>
      </c>
      <c r="P322" s="44"/>
      <c r="Q322" s="44"/>
      <c r="R322" s="47"/>
      <c r="S322" s="47"/>
      <c r="T322" s="36">
        <v>43895492.049999997</v>
      </c>
      <c r="U322" s="36">
        <v>49162951.100000001</v>
      </c>
      <c r="V322" s="32"/>
      <c r="W322" s="32">
        <v>2016</v>
      </c>
      <c r="X322" s="72" t="s">
        <v>2077</v>
      </c>
    </row>
    <row r="323" spans="1:24" s="40" customFormat="1" ht="76.5" x14ac:dyDescent="0.25">
      <c r="A323" s="70" t="s">
        <v>1650</v>
      </c>
      <c r="B323" s="32" t="s">
        <v>180</v>
      </c>
      <c r="C323" s="98" t="s">
        <v>293</v>
      </c>
      <c r="D323" s="98" t="s">
        <v>1863</v>
      </c>
      <c r="E323" s="98" t="s">
        <v>1863</v>
      </c>
      <c r="F323" s="33" t="s">
        <v>1864</v>
      </c>
      <c r="G323" s="32" t="s">
        <v>2222</v>
      </c>
      <c r="H323" s="43">
        <v>100</v>
      </c>
      <c r="I323" s="32">
        <v>710000000</v>
      </c>
      <c r="J323" s="32" t="s">
        <v>1187</v>
      </c>
      <c r="K323" s="90" t="s">
        <v>1447</v>
      </c>
      <c r="L323" s="32" t="s">
        <v>1211</v>
      </c>
      <c r="M323" s="32"/>
      <c r="N323" s="32" t="s">
        <v>1472</v>
      </c>
      <c r="O323" s="35" t="s">
        <v>2284</v>
      </c>
      <c r="P323" s="44"/>
      <c r="Q323" s="44"/>
      <c r="R323" s="47"/>
      <c r="S323" s="47"/>
      <c r="T323" s="36">
        <v>0</v>
      </c>
      <c r="U323" s="36">
        <v>0</v>
      </c>
      <c r="V323" s="32"/>
      <c r="W323" s="32">
        <v>2016</v>
      </c>
      <c r="X323" s="195" t="s">
        <v>2523</v>
      </c>
    </row>
    <row r="324" spans="1:24" s="40" customFormat="1" ht="76.5" x14ac:dyDescent="0.25">
      <c r="A324" s="70" t="s">
        <v>2603</v>
      </c>
      <c r="B324" s="32" t="s">
        <v>180</v>
      </c>
      <c r="C324" s="98" t="s">
        <v>293</v>
      </c>
      <c r="D324" s="98" t="s">
        <v>1863</v>
      </c>
      <c r="E324" s="98" t="s">
        <v>1863</v>
      </c>
      <c r="F324" s="33" t="s">
        <v>2604</v>
      </c>
      <c r="G324" s="32" t="s">
        <v>2222</v>
      </c>
      <c r="H324" s="43">
        <v>100</v>
      </c>
      <c r="I324" s="32">
        <v>710000000</v>
      </c>
      <c r="J324" s="32" t="s">
        <v>1187</v>
      </c>
      <c r="K324" s="90" t="s">
        <v>1447</v>
      </c>
      <c r="L324" s="32" t="s">
        <v>1211</v>
      </c>
      <c r="M324" s="32"/>
      <c r="N324" s="32" t="s">
        <v>1468</v>
      </c>
      <c r="O324" s="35" t="s">
        <v>2284</v>
      </c>
      <c r="P324" s="44"/>
      <c r="Q324" s="44"/>
      <c r="R324" s="47"/>
      <c r="S324" s="47"/>
      <c r="T324" s="36">
        <v>88830000</v>
      </c>
      <c r="U324" s="36">
        <v>99489600.000000015</v>
      </c>
      <c r="V324" s="32"/>
      <c r="W324" s="32">
        <v>2016</v>
      </c>
      <c r="X324" s="195" t="s">
        <v>2405</v>
      </c>
    </row>
    <row r="325" spans="1:24" s="73" customFormat="1" ht="76.5" x14ac:dyDescent="0.2">
      <c r="A325" s="70" t="s">
        <v>1651</v>
      </c>
      <c r="B325" s="32" t="s">
        <v>180</v>
      </c>
      <c r="C325" s="33" t="s">
        <v>298</v>
      </c>
      <c r="D325" s="33" t="s">
        <v>1865</v>
      </c>
      <c r="E325" s="33" t="s">
        <v>1865</v>
      </c>
      <c r="F325" s="33" t="s">
        <v>1866</v>
      </c>
      <c r="G325" s="32" t="s">
        <v>1419</v>
      </c>
      <c r="H325" s="43">
        <v>100</v>
      </c>
      <c r="I325" s="32">
        <v>710000000</v>
      </c>
      <c r="J325" s="32" t="s">
        <v>1187</v>
      </c>
      <c r="K325" s="32" t="s">
        <v>1426</v>
      </c>
      <c r="L325" s="64" t="s">
        <v>1205</v>
      </c>
      <c r="M325" s="32"/>
      <c r="N325" s="32" t="s">
        <v>1481</v>
      </c>
      <c r="O325" s="35" t="s">
        <v>2284</v>
      </c>
      <c r="P325" s="32"/>
      <c r="Q325" s="32"/>
      <c r="R325" s="36"/>
      <c r="S325" s="36"/>
      <c r="T325" s="36">
        <v>450000</v>
      </c>
      <c r="U325" s="36">
        <v>504000</v>
      </c>
      <c r="V325" s="32"/>
      <c r="W325" s="32" t="s">
        <v>1551</v>
      </c>
      <c r="X325" s="194"/>
    </row>
    <row r="326" spans="1:24" s="40" customFormat="1" ht="76.5" x14ac:dyDescent="0.25">
      <c r="A326" s="70" t="s">
        <v>1652</v>
      </c>
      <c r="B326" s="32" t="s">
        <v>180</v>
      </c>
      <c r="C326" s="98" t="s">
        <v>302</v>
      </c>
      <c r="D326" s="98" t="s">
        <v>1867</v>
      </c>
      <c r="E326" s="98" t="s">
        <v>1867</v>
      </c>
      <c r="F326" s="98" t="s">
        <v>1868</v>
      </c>
      <c r="G326" s="32" t="s">
        <v>2222</v>
      </c>
      <c r="H326" s="46">
        <v>70</v>
      </c>
      <c r="I326" s="32">
        <v>710000000</v>
      </c>
      <c r="J326" s="32" t="s">
        <v>1187</v>
      </c>
      <c r="K326" s="32" t="s">
        <v>1425</v>
      </c>
      <c r="L326" s="44" t="s">
        <v>2605</v>
      </c>
      <c r="M326" s="44"/>
      <c r="N326" s="32" t="s">
        <v>1478</v>
      </c>
      <c r="O326" s="35" t="s">
        <v>2284</v>
      </c>
      <c r="P326" s="44"/>
      <c r="Q326" s="44"/>
      <c r="R326" s="47"/>
      <c r="S326" s="47"/>
      <c r="T326" s="47">
        <v>0</v>
      </c>
      <c r="U326" s="47">
        <v>0</v>
      </c>
      <c r="V326" s="44"/>
      <c r="W326" s="32">
        <v>2015</v>
      </c>
      <c r="X326" s="142" t="s">
        <v>2523</v>
      </c>
    </row>
    <row r="327" spans="1:24" s="101" customFormat="1" ht="76.5" x14ac:dyDescent="0.2">
      <c r="A327" s="70" t="s">
        <v>2606</v>
      </c>
      <c r="B327" s="32" t="s">
        <v>180</v>
      </c>
      <c r="C327" s="110" t="s">
        <v>302</v>
      </c>
      <c r="D327" s="110" t="s">
        <v>1867</v>
      </c>
      <c r="E327" s="110" t="s">
        <v>1867</v>
      </c>
      <c r="F327" s="98" t="s">
        <v>1868</v>
      </c>
      <c r="G327" s="32" t="s">
        <v>2222</v>
      </c>
      <c r="H327" s="46">
        <v>70</v>
      </c>
      <c r="I327" s="41">
        <v>710000000</v>
      </c>
      <c r="J327" s="32" t="s">
        <v>1187</v>
      </c>
      <c r="K327" s="32" t="s">
        <v>1447</v>
      </c>
      <c r="L327" s="64" t="s">
        <v>2605</v>
      </c>
      <c r="M327" s="32"/>
      <c r="N327" s="32" t="s">
        <v>1468</v>
      </c>
      <c r="O327" s="35" t="s">
        <v>2284</v>
      </c>
      <c r="P327" s="44"/>
      <c r="Q327" s="44"/>
      <c r="R327" s="47"/>
      <c r="S327" s="47"/>
      <c r="T327" s="36">
        <v>0</v>
      </c>
      <c r="U327" s="36">
        <v>0</v>
      </c>
      <c r="V327" s="32"/>
      <c r="W327" s="32">
        <v>2016</v>
      </c>
      <c r="X327" s="72" t="s">
        <v>3050</v>
      </c>
    </row>
    <row r="328" spans="1:24" s="101" customFormat="1" ht="76.5" x14ac:dyDescent="0.2">
      <c r="A328" s="70" t="s">
        <v>3113</v>
      </c>
      <c r="B328" s="32" t="s">
        <v>180</v>
      </c>
      <c r="C328" s="110" t="s">
        <v>302</v>
      </c>
      <c r="D328" s="110" t="s">
        <v>1867</v>
      </c>
      <c r="E328" s="110" t="s">
        <v>1867</v>
      </c>
      <c r="F328" s="98" t="s">
        <v>1868</v>
      </c>
      <c r="G328" s="32" t="s">
        <v>2222</v>
      </c>
      <c r="H328" s="46">
        <v>70</v>
      </c>
      <c r="I328" s="41">
        <v>710000000</v>
      </c>
      <c r="J328" s="32" t="s">
        <v>1187</v>
      </c>
      <c r="K328" s="32" t="s">
        <v>1423</v>
      </c>
      <c r="L328" s="64" t="s">
        <v>3114</v>
      </c>
      <c r="M328" s="32"/>
      <c r="N328" s="32" t="s">
        <v>1465</v>
      </c>
      <c r="O328" s="35" t="s">
        <v>2286</v>
      </c>
      <c r="P328" s="44"/>
      <c r="Q328" s="44"/>
      <c r="R328" s="47"/>
      <c r="S328" s="47"/>
      <c r="T328" s="36">
        <v>110737000</v>
      </c>
      <c r="U328" s="36">
        <v>110737000</v>
      </c>
      <c r="V328" s="32"/>
      <c r="W328" s="32">
        <v>2016</v>
      </c>
      <c r="X328" s="72" t="s">
        <v>3115</v>
      </c>
    </row>
    <row r="329" spans="1:24" s="40" customFormat="1" ht="76.5" x14ac:dyDescent="0.25">
      <c r="A329" s="70" t="s">
        <v>1653</v>
      </c>
      <c r="B329" s="32" t="s">
        <v>180</v>
      </c>
      <c r="C329" s="98" t="s">
        <v>302</v>
      </c>
      <c r="D329" s="98" t="s">
        <v>1867</v>
      </c>
      <c r="E329" s="98" t="s">
        <v>1867</v>
      </c>
      <c r="F329" s="98" t="s">
        <v>1869</v>
      </c>
      <c r="G329" s="32" t="s">
        <v>2222</v>
      </c>
      <c r="H329" s="46">
        <v>70</v>
      </c>
      <c r="I329" s="32">
        <v>710000000</v>
      </c>
      <c r="J329" s="32" t="s">
        <v>1187</v>
      </c>
      <c r="K329" s="32" t="s">
        <v>1425</v>
      </c>
      <c r="L329" s="44" t="s">
        <v>2605</v>
      </c>
      <c r="M329" s="44"/>
      <c r="N329" s="32" t="s">
        <v>1478</v>
      </c>
      <c r="O329" s="35" t="s">
        <v>2284</v>
      </c>
      <c r="P329" s="44"/>
      <c r="Q329" s="44"/>
      <c r="R329" s="47"/>
      <c r="S329" s="47"/>
      <c r="T329" s="36">
        <v>0</v>
      </c>
      <c r="U329" s="47">
        <v>0</v>
      </c>
      <c r="V329" s="44"/>
      <c r="W329" s="32">
        <v>2015</v>
      </c>
      <c r="X329" s="142" t="s">
        <v>2523</v>
      </c>
    </row>
    <row r="330" spans="1:24" s="101" customFormat="1" ht="76.5" x14ac:dyDescent="0.2">
      <c r="A330" s="70" t="s">
        <v>2608</v>
      </c>
      <c r="B330" s="32" t="s">
        <v>180</v>
      </c>
      <c r="C330" s="110" t="s">
        <v>302</v>
      </c>
      <c r="D330" s="110" t="s">
        <v>1867</v>
      </c>
      <c r="E330" s="110" t="s">
        <v>1867</v>
      </c>
      <c r="F330" s="98" t="s">
        <v>1869</v>
      </c>
      <c r="G330" s="32" t="s">
        <v>2222</v>
      </c>
      <c r="H330" s="46">
        <v>70</v>
      </c>
      <c r="I330" s="41">
        <v>710000000</v>
      </c>
      <c r="J330" s="32" t="s">
        <v>1187</v>
      </c>
      <c r="K330" s="32" t="s">
        <v>1447</v>
      </c>
      <c r="L330" s="64" t="s">
        <v>2605</v>
      </c>
      <c r="M330" s="32"/>
      <c r="N330" s="32" t="s">
        <v>1468</v>
      </c>
      <c r="O330" s="35" t="s">
        <v>2284</v>
      </c>
      <c r="P330" s="44"/>
      <c r="Q330" s="44"/>
      <c r="R330" s="47"/>
      <c r="S330" s="47"/>
      <c r="T330" s="36">
        <v>0</v>
      </c>
      <c r="U330" s="36">
        <v>0</v>
      </c>
      <c r="V330" s="32"/>
      <c r="W330" s="32">
        <v>2016</v>
      </c>
      <c r="X330" s="72" t="s">
        <v>3050</v>
      </c>
    </row>
    <row r="331" spans="1:24" s="101" customFormat="1" ht="76.5" x14ac:dyDescent="0.2">
      <c r="A331" s="70" t="s">
        <v>3116</v>
      </c>
      <c r="B331" s="32" t="s">
        <v>180</v>
      </c>
      <c r="C331" s="110" t="s">
        <v>302</v>
      </c>
      <c r="D331" s="110" t="s">
        <v>1867</v>
      </c>
      <c r="E331" s="110" t="s">
        <v>1867</v>
      </c>
      <c r="F331" s="98" t="s">
        <v>1869</v>
      </c>
      <c r="G331" s="32" t="s">
        <v>2222</v>
      </c>
      <c r="H331" s="46">
        <v>70</v>
      </c>
      <c r="I331" s="41">
        <v>710000000</v>
      </c>
      <c r="J331" s="32" t="s">
        <v>1187</v>
      </c>
      <c r="K331" s="32" t="s">
        <v>1423</v>
      </c>
      <c r="L331" s="64" t="s">
        <v>3114</v>
      </c>
      <c r="M331" s="32"/>
      <c r="N331" s="32" t="s">
        <v>1465</v>
      </c>
      <c r="O331" s="35" t="s">
        <v>2286</v>
      </c>
      <c r="P331" s="44"/>
      <c r="Q331" s="44"/>
      <c r="R331" s="47"/>
      <c r="S331" s="47"/>
      <c r="T331" s="36">
        <v>205793800</v>
      </c>
      <c r="U331" s="36">
        <v>205793800</v>
      </c>
      <c r="V331" s="32"/>
      <c r="W331" s="32">
        <v>2016</v>
      </c>
      <c r="X331" s="72" t="s">
        <v>3115</v>
      </c>
    </row>
    <row r="332" spans="1:24" s="40" customFormat="1" ht="76.5" x14ac:dyDescent="0.25">
      <c r="A332" s="70" t="s">
        <v>1654</v>
      </c>
      <c r="B332" s="32" t="s">
        <v>180</v>
      </c>
      <c r="C332" s="98" t="s">
        <v>302</v>
      </c>
      <c r="D332" s="98" t="s">
        <v>1867</v>
      </c>
      <c r="E332" s="98" t="s">
        <v>1867</v>
      </c>
      <c r="F332" s="98" t="s">
        <v>1870</v>
      </c>
      <c r="G332" s="32" t="s">
        <v>2222</v>
      </c>
      <c r="H332" s="46">
        <v>70</v>
      </c>
      <c r="I332" s="32">
        <v>710000000</v>
      </c>
      <c r="J332" s="32" t="s">
        <v>1187</v>
      </c>
      <c r="K332" s="32" t="s">
        <v>1425</v>
      </c>
      <c r="L332" s="44" t="s">
        <v>2605</v>
      </c>
      <c r="M332" s="44"/>
      <c r="N332" s="32" t="s">
        <v>1478</v>
      </c>
      <c r="O332" s="35" t="s">
        <v>2284</v>
      </c>
      <c r="P332" s="44"/>
      <c r="Q332" s="44"/>
      <c r="R332" s="47"/>
      <c r="S332" s="47"/>
      <c r="T332" s="36">
        <v>0</v>
      </c>
      <c r="U332" s="47">
        <v>0</v>
      </c>
      <c r="V332" s="44"/>
      <c r="W332" s="32">
        <v>2015</v>
      </c>
      <c r="X332" s="142" t="s">
        <v>2523</v>
      </c>
    </row>
    <row r="333" spans="1:24" s="101" customFormat="1" ht="76.5" x14ac:dyDescent="0.2">
      <c r="A333" s="70" t="s">
        <v>2609</v>
      </c>
      <c r="B333" s="32" t="s">
        <v>180</v>
      </c>
      <c r="C333" s="98" t="s">
        <v>302</v>
      </c>
      <c r="D333" s="98" t="s">
        <v>1867</v>
      </c>
      <c r="E333" s="98" t="s">
        <v>1867</v>
      </c>
      <c r="F333" s="98" t="s">
        <v>2610</v>
      </c>
      <c r="G333" s="32" t="s">
        <v>2222</v>
      </c>
      <c r="H333" s="46">
        <v>70</v>
      </c>
      <c r="I333" s="41">
        <v>710000000</v>
      </c>
      <c r="J333" s="32" t="s">
        <v>1187</v>
      </c>
      <c r="K333" s="32" t="s">
        <v>1447</v>
      </c>
      <c r="L333" s="44" t="s">
        <v>2605</v>
      </c>
      <c r="M333" s="44"/>
      <c r="N333" s="32" t="s">
        <v>1468</v>
      </c>
      <c r="O333" s="35" t="s">
        <v>2284</v>
      </c>
      <c r="P333" s="44"/>
      <c r="Q333" s="44"/>
      <c r="R333" s="47"/>
      <c r="S333" s="47"/>
      <c r="T333" s="36">
        <v>0</v>
      </c>
      <c r="U333" s="47">
        <v>0</v>
      </c>
      <c r="V333" s="44"/>
      <c r="W333" s="32">
        <v>2016</v>
      </c>
      <c r="X333" s="72" t="s">
        <v>3050</v>
      </c>
    </row>
    <row r="334" spans="1:24" s="101" customFormat="1" ht="76.5" x14ac:dyDescent="0.2">
      <c r="A334" s="70" t="s">
        <v>3117</v>
      </c>
      <c r="B334" s="32" t="s">
        <v>180</v>
      </c>
      <c r="C334" s="98" t="s">
        <v>302</v>
      </c>
      <c r="D334" s="98" t="s">
        <v>1867</v>
      </c>
      <c r="E334" s="98" t="s">
        <v>1867</v>
      </c>
      <c r="F334" s="98" t="s">
        <v>2610</v>
      </c>
      <c r="G334" s="32" t="s">
        <v>2222</v>
      </c>
      <c r="H334" s="46">
        <v>70</v>
      </c>
      <c r="I334" s="41">
        <v>710000000</v>
      </c>
      <c r="J334" s="32" t="s">
        <v>1187</v>
      </c>
      <c r="K334" s="32" t="s">
        <v>1423</v>
      </c>
      <c r="L334" s="64" t="s">
        <v>3114</v>
      </c>
      <c r="M334" s="32"/>
      <c r="N334" s="32" t="s">
        <v>1465</v>
      </c>
      <c r="O334" s="35" t="s">
        <v>2286</v>
      </c>
      <c r="P334" s="44"/>
      <c r="Q334" s="44"/>
      <c r="R334" s="47"/>
      <c r="S334" s="47"/>
      <c r="T334" s="36">
        <v>23537640</v>
      </c>
      <c r="U334" s="47">
        <v>23537640</v>
      </c>
      <c r="V334" s="44"/>
      <c r="W334" s="32">
        <v>2016</v>
      </c>
      <c r="X334" s="72" t="s">
        <v>3115</v>
      </c>
    </row>
    <row r="335" spans="1:24" s="40" customFormat="1" ht="76.5" x14ac:dyDescent="0.25">
      <c r="A335" s="70" t="s">
        <v>1655</v>
      </c>
      <c r="B335" s="32" t="s">
        <v>180</v>
      </c>
      <c r="C335" s="98" t="s">
        <v>302</v>
      </c>
      <c r="D335" s="98" t="s">
        <v>1867</v>
      </c>
      <c r="E335" s="98" t="s">
        <v>1867</v>
      </c>
      <c r="F335" s="98" t="s">
        <v>1871</v>
      </c>
      <c r="G335" s="32" t="s">
        <v>2222</v>
      </c>
      <c r="H335" s="46">
        <v>70</v>
      </c>
      <c r="I335" s="32">
        <v>710000000</v>
      </c>
      <c r="J335" s="32" t="s">
        <v>1187</v>
      </c>
      <c r="K335" s="32" t="s">
        <v>1425</v>
      </c>
      <c r="L335" s="44" t="s">
        <v>2605</v>
      </c>
      <c r="M335" s="44"/>
      <c r="N335" s="32" t="s">
        <v>1478</v>
      </c>
      <c r="O335" s="35" t="s">
        <v>2284</v>
      </c>
      <c r="P335" s="44"/>
      <c r="Q335" s="44"/>
      <c r="R335" s="47"/>
      <c r="S335" s="47"/>
      <c r="T335" s="36">
        <v>0</v>
      </c>
      <c r="U335" s="47">
        <v>0</v>
      </c>
      <c r="V335" s="44"/>
      <c r="W335" s="32">
        <v>2015</v>
      </c>
      <c r="X335" s="142" t="s">
        <v>2523</v>
      </c>
    </row>
    <row r="336" spans="1:24" s="40" customFormat="1" ht="76.5" x14ac:dyDescent="0.25">
      <c r="A336" s="70" t="s">
        <v>2611</v>
      </c>
      <c r="B336" s="32" t="s">
        <v>180</v>
      </c>
      <c r="C336" s="98" t="s">
        <v>302</v>
      </c>
      <c r="D336" s="98" t="s">
        <v>1867</v>
      </c>
      <c r="E336" s="98" t="s">
        <v>1867</v>
      </c>
      <c r="F336" s="98" t="s">
        <v>1871</v>
      </c>
      <c r="G336" s="32" t="s">
        <v>2222</v>
      </c>
      <c r="H336" s="46">
        <v>70</v>
      </c>
      <c r="I336" s="32">
        <v>710000000</v>
      </c>
      <c r="J336" s="32" t="s">
        <v>1187</v>
      </c>
      <c r="K336" s="32" t="s">
        <v>1423</v>
      </c>
      <c r="L336" s="44" t="s">
        <v>2605</v>
      </c>
      <c r="M336" s="44"/>
      <c r="N336" s="32" t="s">
        <v>1465</v>
      </c>
      <c r="O336" s="35" t="s">
        <v>2284</v>
      </c>
      <c r="P336" s="44"/>
      <c r="Q336" s="44"/>
      <c r="R336" s="47"/>
      <c r="S336" s="47"/>
      <c r="T336" s="36">
        <v>54602530</v>
      </c>
      <c r="U336" s="47">
        <v>61154833.600000001</v>
      </c>
      <c r="V336" s="44"/>
      <c r="W336" s="32">
        <v>2016</v>
      </c>
      <c r="X336" s="72" t="s">
        <v>2414</v>
      </c>
    </row>
    <row r="337" spans="1:24" s="40" customFormat="1" ht="76.5" x14ac:dyDescent="0.25">
      <c r="A337" s="70" t="s">
        <v>1656</v>
      </c>
      <c r="B337" s="32" t="s">
        <v>180</v>
      </c>
      <c r="C337" s="98" t="s">
        <v>302</v>
      </c>
      <c r="D337" s="98" t="s">
        <v>1867</v>
      </c>
      <c r="E337" s="98" t="s">
        <v>1867</v>
      </c>
      <c r="F337" s="98" t="s">
        <v>1872</v>
      </c>
      <c r="G337" s="32" t="s">
        <v>2222</v>
      </c>
      <c r="H337" s="46">
        <v>70</v>
      </c>
      <c r="I337" s="32">
        <v>710000000</v>
      </c>
      <c r="J337" s="32" t="s">
        <v>1187</v>
      </c>
      <c r="K337" s="32" t="s">
        <v>1425</v>
      </c>
      <c r="L337" s="44" t="s">
        <v>2605</v>
      </c>
      <c r="M337" s="44"/>
      <c r="N337" s="32" t="s">
        <v>1478</v>
      </c>
      <c r="O337" s="35" t="s">
        <v>2284</v>
      </c>
      <c r="P337" s="44"/>
      <c r="Q337" s="44"/>
      <c r="R337" s="47"/>
      <c r="S337" s="47"/>
      <c r="T337" s="36">
        <v>0</v>
      </c>
      <c r="U337" s="47">
        <v>0</v>
      </c>
      <c r="V337" s="44"/>
      <c r="W337" s="32">
        <v>2015</v>
      </c>
      <c r="X337" s="142" t="s">
        <v>2523</v>
      </c>
    </row>
    <row r="338" spans="1:24" s="101" customFormat="1" ht="76.5" x14ac:dyDescent="0.2">
      <c r="A338" s="70" t="s">
        <v>2612</v>
      </c>
      <c r="B338" s="32" t="s">
        <v>180</v>
      </c>
      <c r="C338" s="98" t="s">
        <v>302</v>
      </c>
      <c r="D338" s="98" t="s">
        <v>1867</v>
      </c>
      <c r="E338" s="98" t="s">
        <v>1867</v>
      </c>
      <c r="F338" s="98" t="s">
        <v>1872</v>
      </c>
      <c r="G338" s="32" t="s">
        <v>2222</v>
      </c>
      <c r="H338" s="46">
        <v>70</v>
      </c>
      <c r="I338" s="41">
        <v>710000000</v>
      </c>
      <c r="J338" s="32" t="s">
        <v>1187</v>
      </c>
      <c r="K338" s="32" t="s">
        <v>1447</v>
      </c>
      <c r="L338" s="44" t="s">
        <v>2605</v>
      </c>
      <c r="M338" s="44"/>
      <c r="N338" s="32" t="s">
        <v>1468</v>
      </c>
      <c r="O338" s="35" t="s">
        <v>2284</v>
      </c>
      <c r="P338" s="44"/>
      <c r="Q338" s="44"/>
      <c r="R338" s="47"/>
      <c r="S338" s="47"/>
      <c r="T338" s="36">
        <v>0</v>
      </c>
      <c r="U338" s="47">
        <v>0</v>
      </c>
      <c r="V338" s="44"/>
      <c r="W338" s="32">
        <v>2016</v>
      </c>
      <c r="X338" s="72" t="s">
        <v>3050</v>
      </c>
    </row>
    <row r="339" spans="1:24" s="101" customFormat="1" ht="76.5" x14ac:dyDescent="0.2">
      <c r="A339" s="70" t="s">
        <v>3118</v>
      </c>
      <c r="B339" s="32" t="s">
        <v>180</v>
      </c>
      <c r="C339" s="98" t="s">
        <v>302</v>
      </c>
      <c r="D339" s="98" t="s">
        <v>1867</v>
      </c>
      <c r="E339" s="98" t="s">
        <v>1867</v>
      </c>
      <c r="F339" s="98" t="s">
        <v>1872</v>
      </c>
      <c r="G339" s="32" t="s">
        <v>2222</v>
      </c>
      <c r="H339" s="46">
        <v>70</v>
      </c>
      <c r="I339" s="41">
        <v>710000000</v>
      </c>
      <c r="J339" s="32" t="s">
        <v>1187</v>
      </c>
      <c r="K339" s="32" t="s">
        <v>1423</v>
      </c>
      <c r="L339" s="44" t="s">
        <v>2605</v>
      </c>
      <c r="M339" s="44"/>
      <c r="N339" s="32" t="s">
        <v>1465</v>
      </c>
      <c r="O339" s="35" t="s">
        <v>2286</v>
      </c>
      <c r="P339" s="44"/>
      <c r="Q339" s="44"/>
      <c r="R339" s="47"/>
      <c r="S339" s="47"/>
      <c r="T339" s="36">
        <v>98790420</v>
      </c>
      <c r="U339" s="47">
        <v>110645270.40000001</v>
      </c>
      <c r="V339" s="44"/>
      <c r="W339" s="32">
        <v>2016</v>
      </c>
      <c r="X339" s="72" t="s">
        <v>2951</v>
      </c>
    </row>
    <row r="340" spans="1:24" s="73" customFormat="1" ht="76.5" x14ac:dyDescent="0.25">
      <c r="A340" s="70" t="s">
        <v>1657</v>
      </c>
      <c r="B340" s="32" t="s">
        <v>180</v>
      </c>
      <c r="C340" s="98" t="s">
        <v>310</v>
      </c>
      <c r="D340" s="98" t="s">
        <v>1483</v>
      </c>
      <c r="E340" s="98" t="s">
        <v>1483</v>
      </c>
      <c r="F340" s="98" t="s">
        <v>1873</v>
      </c>
      <c r="G340" s="32" t="s">
        <v>1419</v>
      </c>
      <c r="H340" s="46">
        <v>100</v>
      </c>
      <c r="I340" s="32">
        <v>710000000</v>
      </c>
      <c r="J340" s="32" t="s">
        <v>1187</v>
      </c>
      <c r="K340" s="32" t="s">
        <v>1425</v>
      </c>
      <c r="L340" s="44" t="s">
        <v>1204</v>
      </c>
      <c r="M340" s="44"/>
      <c r="N340" s="32" t="s">
        <v>1478</v>
      </c>
      <c r="O340" s="35" t="s">
        <v>2284</v>
      </c>
      <c r="P340" s="44"/>
      <c r="Q340" s="44"/>
      <c r="R340" s="47"/>
      <c r="S340" s="47"/>
      <c r="T340" s="36">
        <v>600000</v>
      </c>
      <c r="U340" s="47">
        <v>600000</v>
      </c>
      <c r="V340" s="44"/>
      <c r="W340" s="44">
        <v>2015</v>
      </c>
      <c r="X340" s="72" t="s">
        <v>2002</v>
      </c>
    </row>
    <row r="341" spans="1:24" s="73" customFormat="1" ht="76.5" x14ac:dyDescent="0.25">
      <c r="A341" s="70" t="s">
        <v>1658</v>
      </c>
      <c r="B341" s="32" t="s">
        <v>180</v>
      </c>
      <c r="C341" s="98" t="s">
        <v>310</v>
      </c>
      <c r="D341" s="98" t="s">
        <v>1483</v>
      </c>
      <c r="E341" s="98" t="s">
        <v>1483</v>
      </c>
      <c r="F341" s="98" t="s">
        <v>1873</v>
      </c>
      <c r="G341" s="32" t="s">
        <v>1419</v>
      </c>
      <c r="H341" s="46">
        <v>100</v>
      </c>
      <c r="I341" s="32">
        <v>710000000</v>
      </c>
      <c r="J341" s="32" t="s">
        <v>1187</v>
      </c>
      <c r="K341" s="32" t="s">
        <v>1425</v>
      </c>
      <c r="L341" s="44" t="s">
        <v>1206</v>
      </c>
      <c r="M341" s="44"/>
      <c r="N341" s="32" t="s">
        <v>1478</v>
      </c>
      <c r="O341" s="35" t="s">
        <v>2284</v>
      </c>
      <c r="P341" s="44"/>
      <c r="Q341" s="44"/>
      <c r="R341" s="47"/>
      <c r="S341" s="47"/>
      <c r="T341" s="36">
        <v>600000</v>
      </c>
      <c r="U341" s="47">
        <v>600000</v>
      </c>
      <c r="V341" s="44"/>
      <c r="W341" s="44">
        <v>2015</v>
      </c>
      <c r="X341" s="72" t="s">
        <v>2002</v>
      </c>
    </row>
    <row r="342" spans="1:24" s="40" customFormat="1" ht="63.75" x14ac:dyDescent="0.25">
      <c r="A342" s="70" t="s">
        <v>1659</v>
      </c>
      <c r="B342" s="32" t="s">
        <v>180</v>
      </c>
      <c r="C342" s="110" t="s">
        <v>315</v>
      </c>
      <c r="D342" s="110" t="s">
        <v>1484</v>
      </c>
      <c r="E342" s="110" t="s">
        <v>1484</v>
      </c>
      <c r="F342" s="98" t="s">
        <v>1485</v>
      </c>
      <c r="G342" s="32" t="s">
        <v>1419</v>
      </c>
      <c r="H342" s="46">
        <v>100</v>
      </c>
      <c r="I342" s="32">
        <v>710000000</v>
      </c>
      <c r="J342" s="32" t="s">
        <v>1187</v>
      </c>
      <c r="K342" s="32" t="s">
        <v>1425</v>
      </c>
      <c r="L342" s="44" t="s">
        <v>1212</v>
      </c>
      <c r="M342" s="32"/>
      <c r="N342" s="32" t="s">
        <v>1478</v>
      </c>
      <c r="O342" s="32" t="s">
        <v>2285</v>
      </c>
      <c r="P342" s="44"/>
      <c r="Q342" s="44"/>
      <c r="R342" s="47"/>
      <c r="S342" s="47"/>
      <c r="T342" s="36">
        <v>0</v>
      </c>
      <c r="U342" s="47">
        <v>0</v>
      </c>
      <c r="V342" s="44"/>
      <c r="W342" s="44">
        <v>2015</v>
      </c>
      <c r="X342" s="142" t="s">
        <v>2523</v>
      </c>
    </row>
    <row r="343" spans="1:24" s="40" customFormat="1" ht="89.25" x14ac:dyDescent="0.25">
      <c r="A343" s="70" t="s">
        <v>2613</v>
      </c>
      <c r="B343" s="32" t="s">
        <v>180</v>
      </c>
      <c r="C343" s="110" t="s">
        <v>315</v>
      </c>
      <c r="D343" s="110" t="s">
        <v>1484</v>
      </c>
      <c r="E343" s="110" t="s">
        <v>1484</v>
      </c>
      <c r="F343" s="98" t="s">
        <v>1485</v>
      </c>
      <c r="G343" s="32" t="s">
        <v>1419</v>
      </c>
      <c r="H343" s="46">
        <v>100</v>
      </c>
      <c r="I343" s="32">
        <v>710000000</v>
      </c>
      <c r="J343" s="32" t="s">
        <v>1187</v>
      </c>
      <c r="K343" s="32" t="s">
        <v>1443</v>
      </c>
      <c r="L343" s="44" t="s">
        <v>1212</v>
      </c>
      <c r="M343" s="32"/>
      <c r="N343" s="32" t="s">
        <v>1475</v>
      </c>
      <c r="O343" s="35" t="s">
        <v>2614</v>
      </c>
      <c r="P343" s="44"/>
      <c r="Q343" s="44"/>
      <c r="R343" s="47"/>
      <c r="S343" s="47"/>
      <c r="T343" s="36">
        <v>43845769</v>
      </c>
      <c r="U343" s="47">
        <v>43845769</v>
      </c>
      <c r="V343" s="44"/>
      <c r="W343" s="44">
        <v>2016</v>
      </c>
      <c r="X343" s="72" t="s">
        <v>2615</v>
      </c>
    </row>
    <row r="344" spans="1:24" s="40" customFormat="1" ht="102" x14ac:dyDescent="0.25">
      <c r="A344" s="70" t="s">
        <v>1660</v>
      </c>
      <c r="B344" s="32" t="s">
        <v>180</v>
      </c>
      <c r="C344" s="91" t="s">
        <v>319</v>
      </c>
      <c r="D344" s="91" t="s">
        <v>1874</v>
      </c>
      <c r="E344" s="91" t="s">
        <v>1874</v>
      </c>
      <c r="F344" s="91" t="s">
        <v>1875</v>
      </c>
      <c r="G344" s="32" t="s">
        <v>1419</v>
      </c>
      <c r="H344" s="46">
        <v>100</v>
      </c>
      <c r="I344" s="32">
        <v>710000000</v>
      </c>
      <c r="J344" s="32" t="s">
        <v>1187</v>
      </c>
      <c r="K344" s="32" t="s">
        <v>1425</v>
      </c>
      <c r="L344" s="75" t="s">
        <v>2616</v>
      </c>
      <c r="M344" s="75"/>
      <c r="N344" s="32" t="s">
        <v>1478</v>
      </c>
      <c r="O344" s="32" t="s">
        <v>2285</v>
      </c>
      <c r="P344" s="75"/>
      <c r="Q344" s="75"/>
      <c r="R344" s="47"/>
      <c r="S344" s="47"/>
      <c r="T344" s="36">
        <v>0</v>
      </c>
      <c r="U344" s="47">
        <v>0</v>
      </c>
      <c r="V344" s="75"/>
      <c r="W344" s="44">
        <v>2015</v>
      </c>
      <c r="X344" s="142" t="s">
        <v>2523</v>
      </c>
    </row>
    <row r="345" spans="1:24" s="40" customFormat="1" ht="102" x14ac:dyDescent="0.25">
      <c r="A345" s="70" t="s">
        <v>2617</v>
      </c>
      <c r="B345" s="32" t="s">
        <v>180</v>
      </c>
      <c r="C345" s="91" t="s">
        <v>319</v>
      </c>
      <c r="D345" s="91" t="s">
        <v>1874</v>
      </c>
      <c r="E345" s="91" t="s">
        <v>1874</v>
      </c>
      <c r="F345" s="91" t="s">
        <v>1875</v>
      </c>
      <c r="G345" s="32" t="s">
        <v>1419</v>
      </c>
      <c r="H345" s="46">
        <v>100</v>
      </c>
      <c r="I345" s="32">
        <v>710000000</v>
      </c>
      <c r="J345" s="32" t="s">
        <v>1187</v>
      </c>
      <c r="K345" s="32" t="s">
        <v>1443</v>
      </c>
      <c r="L345" s="75" t="s">
        <v>2616</v>
      </c>
      <c r="M345" s="75"/>
      <c r="N345" s="32" t="s">
        <v>1475</v>
      </c>
      <c r="O345" s="32" t="s">
        <v>2285</v>
      </c>
      <c r="P345" s="75"/>
      <c r="Q345" s="75"/>
      <c r="R345" s="47"/>
      <c r="S345" s="47"/>
      <c r="T345" s="36">
        <v>8940000</v>
      </c>
      <c r="U345" s="47">
        <v>8940000</v>
      </c>
      <c r="V345" s="75"/>
      <c r="W345" s="44">
        <v>2016</v>
      </c>
      <c r="X345" s="72" t="s">
        <v>2607</v>
      </c>
    </row>
    <row r="346" spans="1:24" s="40" customFormat="1" ht="76.5" x14ac:dyDescent="0.25">
      <c r="A346" s="70" t="s">
        <v>1661</v>
      </c>
      <c r="B346" s="32" t="s">
        <v>180</v>
      </c>
      <c r="C346" s="91" t="s">
        <v>323</v>
      </c>
      <c r="D346" s="91" t="s">
        <v>1486</v>
      </c>
      <c r="E346" s="91" t="s">
        <v>1486</v>
      </c>
      <c r="F346" s="91" t="s">
        <v>1876</v>
      </c>
      <c r="G346" s="32" t="s">
        <v>1419</v>
      </c>
      <c r="H346" s="46">
        <v>0</v>
      </c>
      <c r="I346" s="32">
        <v>710000000</v>
      </c>
      <c r="J346" s="32" t="s">
        <v>1187</v>
      </c>
      <c r="K346" s="75" t="s">
        <v>1448</v>
      </c>
      <c r="L346" s="75" t="s">
        <v>1208</v>
      </c>
      <c r="M346" s="75"/>
      <c r="N346" s="75" t="s">
        <v>2167</v>
      </c>
      <c r="O346" s="35" t="s">
        <v>2286</v>
      </c>
      <c r="P346" s="75"/>
      <c r="Q346" s="75"/>
      <c r="R346" s="47"/>
      <c r="S346" s="47"/>
      <c r="T346" s="36">
        <v>0</v>
      </c>
      <c r="U346" s="47">
        <v>0</v>
      </c>
      <c r="V346" s="75"/>
      <c r="W346" s="44">
        <v>2016</v>
      </c>
      <c r="X346" s="192" t="s">
        <v>2135</v>
      </c>
    </row>
    <row r="347" spans="1:24" s="40" customFormat="1" ht="153" x14ac:dyDescent="0.25">
      <c r="A347" s="70" t="s">
        <v>2168</v>
      </c>
      <c r="B347" s="32" t="s">
        <v>180</v>
      </c>
      <c r="C347" s="91" t="s">
        <v>323</v>
      </c>
      <c r="D347" s="91" t="s">
        <v>1486</v>
      </c>
      <c r="E347" s="91" t="s">
        <v>1486</v>
      </c>
      <c r="F347" s="91" t="s">
        <v>1876</v>
      </c>
      <c r="G347" s="32" t="s">
        <v>1419</v>
      </c>
      <c r="H347" s="46">
        <v>0</v>
      </c>
      <c r="I347" s="32">
        <v>710000000</v>
      </c>
      <c r="J347" s="32" t="s">
        <v>1187</v>
      </c>
      <c r="K347" s="32" t="s">
        <v>2169</v>
      </c>
      <c r="L347" s="75" t="s">
        <v>1208</v>
      </c>
      <c r="M347" s="75"/>
      <c r="N347" s="32" t="s">
        <v>2169</v>
      </c>
      <c r="O347" s="35" t="s">
        <v>2286</v>
      </c>
      <c r="P347" s="75"/>
      <c r="Q347" s="75"/>
      <c r="R347" s="47"/>
      <c r="S347" s="47"/>
      <c r="T347" s="36">
        <v>0</v>
      </c>
      <c r="U347" s="47">
        <v>0</v>
      </c>
      <c r="V347" s="75"/>
      <c r="W347" s="44">
        <v>2016</v>
      </c>
      <c r="X347" s="142" t="s">
        <v>2523</v>
      </c>
    </row>
    <row r="348" spans="1:24" s="40" customFormat="1" ht="153" x14ac:dyDescent="0.25">
      <c r="A348" s="70" t="s">
        <v>2618</v>
      </c>
      <c r="B348" s="32" t="s">
        <v>180</v>
      </c>
      <c r="C348" s="91" t="s">
        <v>323</v>
      </c>
      <c r="D348" s="91" t="s">
        <v>1486</v>
      </c>
      <c r="E348" s="91" t="s">
        <v>1486</v>
      </c>
      <c r="F348" s="91" t="s">
        <v>1876</v>
      </c>
      <c r="G348" s="32" t="s">
        <v>1419</v>
      </c>
      <c r="H348" s="46">
        <v>0</v>
      </c>
      <c r="I348" s="32">
        <v>710000000</v>
      </c>
      <c r="J348" s="32" t="s">
        <v>1187</v>
      </c>
      <c r="K348" s="32" t="s">
        <v>2169</v>
      </c>
      <c r="L348" s="75" t="s">
        <v>1208</v>
      </c>
      <c r="M348" s="75"/>
      <c r="N348" s="32" t="s">
        <v>2169</v>
      </c>
      <c r="O348" s="35" t="s">
        <v>2286</v>
      </c>
      <c r="P348" s="75"/>
      <c r="Q348" s="75"/>
      <c r="R348" s="47"/>
      <c r="S348" s="47"/>
      <c r="T348" s="36">
        <v>727553127</v>
      </c>
      <c r="U348" s="47">
        <v>727553127</v>
      </c>
      <c r="V348" s="75"/>
      <c r="W348" s="44">
        <v>2016</v>
      </c>
      <c r="X348" s="72" t="s">
        <v>2619</v>
      </c>
    </row>
    <row r="349" spans="1:24" s="40" customFormat="1" ht="76.5" x14ac:dyDescent="0.25">
      <c r="A349" s="120" t="s">
        <v>1662</v>
      </c>
      <c r="B349" s="32" t="s">
        <v>180</v>
      </c>
      <c r="C349" s="91" t="s">
        <v>323</v>
      </c>
      <c r="D349" s="91" t="s">
        <v>1486</v>
      </c>
      <c r="E349" s="91" t="s">
        <v>1486</v>
      </c>
      <c r="F349" s="91" t="s">
        <v>1877</v>
      </c>
      <c r="G349" s="32" t="s">
        <v>1419</v>
      </c>
      <c r="H349" s="46">
        <v>0</v>
      </c>
      <c r="I349" s="32">
        <v>710000000</v>
      </c>
      <c r="J349" s="32" t="s">
        <v>1187</v>
      </c>
      <c r="K349" s="75" t="s">
        <v>1435</v>
      </c>
      <c r="L349" s="75" t="s">
        <v>1207</v>
      </c>
      <c r="M349" s="75"/>
      <c r="N349" s="75" t="s">
        <v>1435</v>
      </c>
      <c r="O349" s="35" t="s">
        <v>2286</v>
      </c>
      <c r="P349" s="75"/>
      <c r="Q349" s="75"/>
      <c r="R349" s="47"/>
      <c r="S349" s="47"/>
      <c r="T349" s="36">
        <v>0</v>
      </c>
      <c r="U349" s="47">
        <v>0</v>
      </c>
      <c r="V349" s="75"/>
      <c r="W349" s="44">
        <v>2016</v>
      </c>
      <c r="X349" s="192" t="s">
        <v>2135</v>
      </c>
    </row>
    <row r="350" spans="1:24" s="40" customFormat="1" ht="153" x14ac:dyDescent="0.25">
      <c r="A350" s="70" t="s">
        <v>2171</v>
      </c>
      <c r="B350" s="32" t="s">
        <v>180</v>
      </c>
      <c r="C350" s="91" t="s">
        <v>323</v>
      </c>
      <c r="D350" s="91" t="s">
        <v>1486</v>
      </c>
      <c r="E350" s="91" t="s">
        <v>1486</v>
      </c>
      <c r="F350" s="91" t="s">
        <v>1877</v>
      </c>
      <c r="G350" s="32" t="s">
        <v>1419</v>
      </c>
      <c r="H350" s="46">
        <v>0</v>
      </c>
      <c r="I350" s="32">
        <v>710000000</v>
      </c>
      <c r="J350" s="32" t="s">
        <v>1187</v>
      </c>
      <c r="K350" s="32" t="s">
        <v>2169</v>
      </c>
      <c r="L350" s="75" t="s">
        <v>1207</v>
      </c>
      <c r="M350" s="75"/>
      <c r="N350" s="32" t="s">
        <v>2169</v>
      </c>
      <c r="O350" s="35" t="s">
        <v>2286</v>
      </c>
      <c r="P350" s="75"/>
      <c r="Q350" s="75"/>
      <c r="R350" s="47"/>
      <c r="S350" s="47"/>
      <c r="T350" s="36">
        <v>0</v>
      </c>
      <c r="U350" s="47">
        <v>0</v>
      </c>
      <c r="V350" s="75"/>
      <c r="W350" s="44">
        <v>2016</v>
      </c>
      <c r="X350" s="142" t="s">
        <v>2523</v>
      </c>
    </row>
    <row r="351" spans="1:24" s="40" customFormat="1" ht="153" x14ac:dyDescent="0.25">
      <c r="A351" s="70" t="s">
        <v>2620</v>
      </c>
      <c r="B351" s="32" t="s">
        <v>180</v>
      </c>
      <c r="C351" s="91" t="s">
        <v>323</v>
      </c>
      <c r="D351" s="91" t="s">
        <v>1486</v>
      </c>
      <c r="E351" s="91" t="s">
        <v>1486</v>
      </c>
      <c r="F351" s="91" t="s">
        <v>1877</v>
      </c>
      <c r="G351" s="32" t="s">
        <v>1419</v>
      </c>
      <c r="H351" s="46">
        <v>0</v>
      </c>
      <c r="I351" s="32">
        <v>710000000</v>
      </c>
      <c r="J351" s="32" t="s">
        <v>1187</v>
      </c>
      <c r="K351" s="32" t="s">
        <v>2169</v>
      </c>
      <c r="L351" s="75" t="s">
        <v>1207</v>
      </c>
      <c r="M351" s="75"/>
      <c r="N351" s="32" t="s">
        <v>2169</v>
      </c>
      <c r="O351" s="35" t="s">
        <v>2286</v>
      </c>
      <c r="P351" s="75"/>
      <c r="Q351" s="75"/>
      <c r="R351" s="47"/>
      <c r="S351" s="47"/>
      <c r="T351" s="36">
        <v>456305168</v>
      </c>
      <c r="U351" s="47">
        <v>456305168</v>
      </c>
      <c r="V351" s="75"/>
      <c r="W351" s="44">
        <v>2016</v>
      </c>
      <c r="X351" s="72" t="s">
        <v>2619</v>
      </c>
    </row>
    <row r="352" spans="1:24" s="40" customFormat="1" ht="76.5" x14ac:dyDescent="0.25">
      <c r="A352" s="70" t="s">
        <v>1663</v>
      </c>
      <c r="B352" s="32" t="s">
        <v>180</v>
      </c>
      <c r="C352" s="91" t="s">
        <v>323</v>
      </c>
      <c r="D352" s="91" t="s">
        <v>1486</v>
      </c>
      <c r="E352" s="91" t="s">
        <v>1486</v>
      </c>
      <c r="F352" s="91" t="s">
        <v>1878</v>
      </c>
      <c r="G352" s="32" t="s">
        <v>1419</v>
      </c>
      <c r="H352" s="46">
        <v>0</v>
      </c>
      <c r="I352" s="32">
        <v>710000000</v>
      </c>
      <c r="J352" s="32" t="s">
        <v>1187</v>
      </c>
      <c r="K352" s="75" t="s">
        <v>1446</v>
      </c>
      <c r="L352" s="75" t="s">
        <v>1210</v>
      </c>
      <c r="M352" s="32"/>
      <c r="N352" s="32" t="s">
        <v>1482</v>
      </c>
      <c r="O352" s="35" t="s">
        <v>2286</v>
      </c>
      <c r="P352" s="75"/>
      <c r="Q352" s="75"/>
      <c r="R352" s="47"/>
      <c r="S352" s="47"/>
      <c r="T352" s="36">
        <v>0</v>
      </c>
      <c r="U352" s="47">
        <v>0</v>
      </c>
      <c r="V352" s="75"/>
      <c r="W352" s="44">
        <v>2016</v>
      </c>
      <c r="X352" s="192" t="s">
        <v>2135</v>
      </c>
    </row>
    <row r="353" spans="1:154" s="40" customFormat="1" ht="153" x14ac:dyDescent="0.25">
      <c r="A353" s="70" t="s">
        <v>2172</v>
      </c>
      <c r="B353" s="32" t="s">
        <v>180</v>
      </c>
      <c r="C353" s="91" t="s">
        <v>323</v>
      </c>
      <c r="D353" s="91" t="s">
        <v>1486</v>
      </c>
      <c r="E353" s="91" t="s">
        <v>1486</v>
      </c>
      <c r="F353" s="91" t="s">
        <v>1878</v>
      </c>
      <c r="G353" s="32" t="s">
        <v>1419</v>
      </c>
      <c r="H353" s="46">
        <v>0</v>
      </c>
      <c r="I353" s="32">
        <v>710000000</v>
      </c>
      <c r="J353" s="32" t="s">
        <v>1187</v>
      </c>
      <c r="K353" s="75" t="s">
        <v>2169</v>
      </c>
      <c r="L353" s="75" t="s">
        <v>1210</v>
      </c>
      <c r="M353" s="32"/>
      <c r="N353" s="32" t="s">
        <v>1478</v>
      </c>
      <c r="O353" s="35" t="s">
        <v>2286</v>
      </c>
      <c r="P353" s="75"/>
      <c r="Q353" s="75"/>
      <c r="R353" s="47"/>
      <c r="S353" s="47"/>
      <c r="T353" s="36">
        <v>802478659</v>
      </c>
      <c r="U353" s="47">
        <v>802478659</v>
      </c>
      <c r="V353" s="75"/>
      <c r="W353" s="44">
        <v>2016</v>
      </c>
      <c r="X353" s="72" t="s">
        <v>2170</v>
      </c>
    </row>
    <row r="354" spans="1:154" s="40" customFormat="1" ht="114.75" x14ac:dyDescent="0.25">
      <c r="A354" s="70" t="s">
        <v>1664</v>
      </c>
      <c r="B354" s="32" t="s">
        <v>180</v>
      </c>
      <c r="C354" s="98" t="s">
        <v>335</v>
      </c>
      <c r="D354" s="91" t="s">
        <v>1879</v>
      </c>
      <c r="E354" s="91" t="s">
        <v>1880</v>
      </c>
      <c r="F354" s="91" t="s">
        <v>1881</v>
      </c>
      <c r="G354" s="32" t="s">
        <v>1419</v>
      </c>
      <c r="H354" s="46">
        <v>0</v>
      </c>
      <c r="I354" s="32">
        <v>710000000</v>
      </c>
      <c r="J354" s="32" t="s">
        <v>1187</v>
      </c>
      <c r="K354" s="32" t="s">
        <v>1445</v>
      </c>
      <c r="L354" s="75" t="s">
        <v>1199</v>
      </c>
      <c r="M354" s="75"/>
      <c r="N354" s="32" t="s">
        <v>1478</v>
      </c>
      <c r="O354" s="35" t="s">
        <v>2284</v>
      </c>
      <c r="P354" s="75"/>
      <c r="Q354" s="75"/>
      <c r="R354" s="47"/>
      <c r="S354" s="47"/>
      <c r="T354" s="36">
        <v>0</v>
      </c>
      <c r="U354" s="47">
        <v>0</v>
      </c>
      <c r="V354" s="75"/>
      <c r="W354" s="71">
        <v>2016</v>
      </c>
      <c r="X354" s="195" t="s">
        <v>2523</v>
      </c>
    </row>
    <row r="355" spans="1:154" s="40" customFormat="1" ht="114.75" x14ac:dyDescent="0.25">
      <c r="A355" s="70" t="s">
        <v>2621</v>
      </c>
      <c r="B355" s="32" t="s">
        <v>180</v>
      </c>
      <c r="C355" s="98" t="s">
        <v>335</v>
      </c>
      <c r="D355" s="91" t="s">
        <v>1879</v>
      </c>
      <c r="E355" s="91" t="s">
        <v>1880</v>
      </c>
      <c r="F355" s="91" t="s">
        <v>1881</v>
      </c>
      <c r="G355" s="32" t="s">
        <v>1419</v>
      </c>
      <c r="H355" s="46">
        <v>0</v>
      </c>
      <c r="I355" s="32">
        <v>710000000</v>
      </c>
      <c r="J355" s="32" t="s">
        <v>1187</v>
      </c>
      <c r="K355" s="32" t="s">
        <v>1445</v>
      </c>
      <c r="L355" s="75" t="s">
        <v>1199</v>
      </c>
      <c r="M355" s="75"/>
      <c r="N355" s="32" t="s">
        <v>1478</v>
      </c>
      <c r="O355" s="35" t="s">
        <v>2284</v>
      </c>
      <c r="P355" s="75"/>
      <c r="Q355" s="75"/>
      <c r="R355" s="47"/>
      <c r="S355" s="47"/>
      <c r="T355" s="36">
        <v>231250</v>
      </c>
      <c r="U355" s="47">
        <v>231250</v>
      </c>
      <c r="V355" s="75"/>
      <c r="W355" s="71">
        <v>2016</v>
      </c>
      <c r="X355" s="72" t="s">
        <v>2622</v>
      </c>
    </row>
    <row r="356" spans="1:154" s="73" customFormat="1" ht="102" x14ac:dyDescent="0.25">
      <c r="A356" s="70" t="s">
        <v>1665</v>
      </c>
      <c r="B356" s="32" t="s">
        <v>180</v>
      </c>
      <c r="C356" s="98" t="s">
        <v>302</v>
      </c>
      <c r="D356" s="98" t="s">
        <v>1882</v>
      </c>
      <c r="E356" s="98" t="s">
        <v>1883</v>
      </c>
      <c r="F356" s="91" t="s">
        <v>1487</v>
      </c>
      <c r="G356" s="32" t="s">
        <v>2222</v>
      </c>
      <c r="H356" s="46">
        <v>80</v>
      </c>
      <c r="I356" s="32">
        <v>710000000</v>
      </c>
      <c r="J356" s="32" t="s">
        <v>1187</v>
      </c>
      <c r="K356" s="90" t="s">
        <v>1447</v>
      </c>
      <c r="L356" s="75" t="s">
        <v>1218</v>
      </c>
      <c r="M356" s="32"/>
      <c r="N356" s="75" t="s">
        <v>1469</v>
      </c>
      <c r="O356" s="35" t="s">
        <v>2286</v>
      </c>
      <c r="P356" s="75"/>
      <c r="Q356" s="75"/>
      <c r="R356" s="47"/>
      <c r="S356" s="47"/>
      <c r="T356" s="36">
        <v>11173382.699999999</v>
      </c>
      <c r="U356" s="47">
        <v>11173382.699999999</v>
      </c>
      <c r="V356" s="75"/>
      <c r="W356" s="71">
        <v>2016</v>
      </c>
      <c r="X356" s="72" t="s">
        <v>2002</v>
      </c>
    </row>
    <row r="357" spans="1:154" s="73" customFormat="1" ht="114.75" x14ac:dyDescent="0.25">
      <c r="A357" s="70" t="s">
        <v>1666</v>
      </c>
      <c r="B357" s="32" t="s">
        <v>180</v>
      </c>
      <c r="C357" s="98" t="s">
        <v>302</v>
      </c>
      <c r="D357" s="98" t="s">
        <v>1882</v>
      </c>
      <c r="E357" s="98" t="s">
        <v>1883</v>
      </c>
      <c r="F357" s="91" t="s">
        <v>1488</v>
      </c>
      <c r="G357" s="32" t="s">
        <v>2222</v>
      </c>
      <c r="H357" s="46">
        <v>80</v>
      </c>
      <c r="I357" s="32">
        <v>710000000</v>
      </c>
      <c r="J357" s="32" t="s">
        <v>1187</v>
      </c>
      <c r="K357" s="90" t="s">
        <v>1447</v>
      </c>
      <c r="L357" s="75" t="s">
        <v>1219</v>
      </c>
      <c r="M357" s="32"/>
      <c r="N357" s="75" t="s">
        <v>1469</v>
      </c>
      <c r="O357" s="35" t="s">
        <v>2286</v>
      </c>
      <c r="P357" s="75"/>
      <c r="Q357" s="75"/>
      <c r="R357" s="47"/>
      <c r="S357" s="47"/>
      <c r="T357" s="36">
        <v>10532623.75</v>
      </c>
      <c r="U357" s="47">
        <v>10532623.75</v>
      </c>
      <c r="V357" s="75"/>
      <c r="W357" s="71">
        <v>2016</v>
      </c>
      <c r="X357" s="72" t="s">
        <v>2002</v>
      </c>
    </row>
    <row r="358" spans="1:154" s="73" customFormat="1" ht="127.5" x14ac:dyDescent="0.25">
      <c r="A358" s="70" t="s">
        <v>1667</v>
      </c>
      <c r="B358" s="32" t="s">
        <v>180</v>
      </c>
      <c r="C358" s="98" t="s">
        <v>302</v>
      </c>
      <c r="D358" s="98" t="s">
        <v>1882</v>
      </c>
      <c r="E358" s="98" t="s">
        <v>1883</v>
      </c>
      <c r="F358" s="133" t="s">
        <v>1884</v>
      </c>
      <c r="G358" s="32" t="s">
        <v>2222</v>
      </c>
      <c r="H358" s="46">
        <v>80</v>
      </c>
      <c r="I358" s="32">
        <v>710000000</v>
      </c>
      <c r="J358" s="32" t="s">
        <v>1187</v>
      </c>
      <c r="K358" s="90" t="s">
        <v>1447</v>
      </c>
      <c r="L358" s="75" t="s">
        <v>1220</v>
      </c>
      <c r="M358" s="32"/>
      <c r="N358" s="75" t="s">
        <v>1469</v>
      </c>
      <c r="O358" s="35" t="s">
        <v>2286</v>
      </c>
      <c r="P358" s="75"/>
      <c r="Q358" s="75"/>
      <c r="R358" s="47"/>
      <c r="S358" s="47"/>
      <c r="T358" s="36">
        <v>14559087</v>
      </c>
      <c r="U358" s="47">
        <v>14559087</v>
      </c>
      <c r="V358" s="75"/>
      <c r="W358" s="71">
        <v>2016</v>
      </c>
      <c r="X358" s="72" t="s">
        <v>2002</v>
      </c>
    </row>
    <row r="359" spans="1:154" s="40" customFormat="1" ht="76.5" x14ac:dyDescent="0.25">
      <c r="A359" s="70" t="s">
        <v>1668</v>
      </c>
      <c r="B359" s="32" t="s">
        <v>180</v>
      </c>
      <c r="C359" s="91" t="s">
        <v>346</v>
      </c>
      <c r="D359" s="91" t="s">
        <v>1885</v>
      </c>
      <c r="E359" s="91" t="s">
        <v>1885</v>
      </c>
      <c r="F359" s="133" t="s">
        <v>1886</v>
      </c>
      <c r="G359" s="32" t="s">
        <v>1419</v>
      </c>
      <c r="H359" s="46">
        <v>100</v>
      </c>
      <c r="I359" s="32">
        <v>710000000</v>
      </c>
      <c r="J359" s="32" t="s">
        <v>1187</v>
      </c>
      <c r="K359" s="32" t="s">
        <v>1427</v>
      </c>
      <c r="L359" s="75" t="s">
        <v>2623</v>
      </c>
      <c r="M359" s="75"/>
      <c r="N359" s="32" t="s">
        <v>1478</v>
      </c>
      <c r="O359" s="35" t="s">
        <v>2287</v>
      </c>
      <c r="P359" s="75"/>
      <c r="Q359" s="75"/>
      <c r="R359" s="47"/>
      <c r="S359" s="47"/>
      <c r="T359" s="36">
        <v>0</v>
      </c>
      <c r="U359" s="47">
        <v>0</v>
      </c>
      <c r="V359" s="35" t="s">
        <v>1550</v>
      </c>
      <c r="W359" s="32" t="s">
        <v>1551</v>
      </c>
      <c r="X359" s="142" t="s">
        <v>2523</v>
      </c>
    </row>
    <row r="360" spans="1:154" s="40" customFormat="1" ht="76.5" x14ac:dyDescent="0.25">
      <c r="A360" s="70" t="s">
        <v>2624</v>
      </c>
      <c r="B360" s="32" t="s">
        <v>180</v>
      </c>
      <c r="C360" s="91" t="s">
        <v>346</v>
      </c>
      <c r="D360" s="91" t="s">
        <v>1885</v>
      </c>
      <c r="E360" s="91" t="s">
        <v>1885</v>
      </c>
      <c r="F360" s="133" t="s">
        <v>1886</v>
      </c>
      <c r="G360" s="32" t="s">
        <v>1419</v>
      </c>
      <c r="H360" s="46">
        <v>100</v>
      </c>
      <c r="I360" s="32">
        <v>710000000</v>
      </c>
      <c r="J360" s="32" t="s">
        <v>1187</v>
      </c>
      <c r="K360" s="32" t="s">
        <v>1447</v>
      </c>
      <c r="L360" s="75" t="s">
        <v>2623</v>
      </c>
      <c r="M360" s="75"/>
      <c r="N360" s="32" t="s">
        <v>1468</v>
      </c>
      <c r="O360" s="35" t="s">
        <v>2287</v>
      </c>
      <c r="P360" s="75"/>
      <c r="Q360" s="75"/>
      <c r="R360" s="47"/>
      <c r="S360" s="47"/>
      <c r="T360" s="36">
        <v>184968078</v>
      </c>
      <c r="U360" s="47">
        <v>207164247.36000001</v>
      </c>
      <c r="V360" s="35" t="s">
        <v>1550</v>
      </c>
      <c r="W360" s="32">
        <v>2016</v>
      </c>
      <c r="X360" s="72" t="s">
        <v>2414</v>
      </c>
    </row>
    <row r="361" spans="1:154" s="40" customFormat="1" ht="76.5" x14ac:dyDescent="0.25">
      <c r="A361" s="120" t="s">
        <v>1669</v>
      </c>
      <c r="B361" s="32" t="s">
        <v>180</v>
      </c>
      <c r="C361" s="91" t="s">
        <v>346</v>
      </c>
      <c r="D361" s="91" t="s">
        <v>1885</v>
      </c>
      <c r="E361" s="91" t="s">
        <v>1885</v>
      </c>
      <c r="F361" s="133" t="s">
        <v>1887</v>
      </c>
      <c r="G361" s="32" t="s">
        <v>2222</v>
      </c>
      <c r="H361" s="46">
        <v>100</v>
      </c>
      <c r="I361" s="32">
        <v>710000000</v>
      </c>
      <c r="J361" s="32" t="s">
        <v>1187</v>
      </c>
      <c r="K361" s="90" t="s">
        <v>1447</v>
      </c>
      <c r="L361" s="75" t="s">
        <v>2625</v>
      </c>
      <c r="M361" s="75"/>
      <c r="N361" s="75" t="s">
        <v>1469</v>
      </c>
      <c r="O361" s="35" t="s">
        <v>2287</v>
      </c>
      <c r="P361" s="75"/>
      <c r="Q361" s="75"/>
      <c r="R361" s="47"/>
      <c r="S361" s="47"/>
      <c r="T361" s="36">
        <v>0</v>
      </c>
      <c r="U361" s="47">
        <v>0</v>
      </c>
      <c r="V361" s="75"/>
      <c r="W361" s="71">
        <v>2016</v>
      </c>
      <c r="X361" s="195" t="s">
        <v>2523</v>
      </c>
    </row>
    <row r="362" spans="1:154" s="40" customFormat="1" ht="89.25" x14ac:dyDescent="0.25">
      <c r="A362" s="120" t="s">
        <v>2626</v>
      </c>
      <c r="B362" s="32" t="s">
        <v>180</v>
      </c>
      <c r="C362" s="91" t="s">
        <v>346</v>
      </c>
      <c r="D362" s="91" t="s">
        <v>1885</v>
      </c>
      <c r="E362" s="91" t="s">
        <v>1885</v>
      </c>
      <c r="F362" s="133" t="s">
        <v>2627</v>
      </c>
      <c r="G362" s="32" t="s">
        <v>2222</v>
      </c>
      <c r="H362" s="46">
        <v>100</v>
      </c>
      <c r="I362" s="32">
        <v>710000000</v>
      </c>
      <c r="J362" s="32" t="s">
        <v>1187</v>
      </c>
      <c r="K362" s="90" t="s">
        <v>1447</v>
      </c>
      <c r="L362" s="75" t="s">
        <v>2859</v>
      </c>
      <c r="M362" s="75"/>
      <c r="N362" s="32" t="s">
        <v>1468</v>
      </c>
      <c r="O362" s="35" t="s">
        <v>2287</v>
      </c>
      <c r="P362" s="75"/>
      <c r="Q362" s="75"/>
      <c r="R362" s="47"/>
      <c r="S362" s="47"/>
      <c r="T362" s="36">
        <v>67468473</v>
      </c>
      <c r="U362" s="47">
        <v>75564689.760000005</v>
      </c>
      <c r="V362" s="75"/>
      <c r="W362" s="71">
        <v>2016</v>
      </c>
      <c r="X362" s="72" t="s">
        <v>2405</v>
      </c>
    </row>
    <row r="363" spans="1:154" s="40" customFormat="1" ht="63.75" x14ac:dyDescent="0.25">
      <c r="A363" s="70" t="s">
        <v>1670</v>
      </c>
      <c r="B363" s="32" t="s">
        <v>180</v>
      </c>
      <c r="C363" s="91" t="s">
        <v>349</v>
      </c>
      <c r="D363" s="91" t="s">
        <v>1888</v>
      </c>
      <c r="E363" s="91" t="s">
        <v>1888</v>
      </c>
      <c r="F363" s="133" t="s">
        <v>1889</v>
      </c>
      <c r="G363" s="32" t="s">
        <v>2222</v>
      </c>
      <c r="H363" s="46">
        <v>100</v>
      </c>
      <c r="I363" s="32">
        <v>710000000</v>
      </c>
      <c r="J363" s="32" t="s">
        <v>1187</v>
      </c>
      <c r="K363" s="90" t="s">
        <v>1447</v>
      </c>
      <c r="L363" s="75" t="s">
        <v>2625</v>
      </c>
      <c r="M363" s="75"/>
      <c r="N363" s="75" t="s">
        <v>1469</v>
      </c>
      <c r="O363" s="35" t="s">
        <v>2287</v>
      </c>
      <c r="P363" s="75"/>
      <c r="Q363" s="75"/>
      <c r="R363" s="47"/>
      <c r="S363" s="47"/>
      <c r="T363" s="36">
        <v>0</v>
      </c>
      <c r="U363" s="47">
        <v>0</v>
      </c>
      <c r="V363" s="75"/>
      <c r="W363" s="71">
        <v>2016</v>
      </c>
      <c r="X363" s="195" t="s">
        <v>2523</v>
      </c>
    </row>
    <row r="364" spans="1:154" s="40" customFormat="1" ht="63.75" x14ac:dyDescent="0.25">
      <c r="A364" s="70" t="s">
        <v>2628</v>
      </c>
      <c r="B364" s="32" t="s">
        <v>180</v>
      </c>
      <c r="C364" s="91" t="s">
        <v>349</v>
      </c>
      <c r="D364" s="91" t="s">
        <v>1888</v>
      </c>
      <c r="E364" s="91" t="s">
        <v>1888</v>
      </c>
      <c r="F364" s="133" t="s">
        <v>2629</v>
      </c>
      <c r="G364" s="32" t="s">
        <v>2222</v>
      </c>
      <c r="H364" s="46">
        <v>100</v>
      </c>
      <c r="I364" s="32">
        <v>710000000</v>
      </c>
      <c r="J364" s="32" t="s">
        <v>1187</v>
      </c>
      <c r="K364" s="90" t="s">
        <v>1447</v>
      </c>
      <c r="L364" s="75" t="s">
        <v>2625</v>
      </c>
      <c r="M364" s="75"/>
      <c r="N364" s="75" t="s">
        <v>1468</v>
      </c>
      <c r="O364" s="35" t="s">
        <v>2287</v>
      </c>
      <c r="P364" s="75"/>
      <c r="Q364" s="75"/>
      <c r="R364" s="47"/>
      <c r="S364" s="47"/>
      <c r="T364" s="36">
        <v>14092565</v>
      </c>
      <c r="U364" s="47">
        <v>15783672.800000001</v>
      </c>
      <c r="V364" s="75"/>
      <c r="W364" s="71">
        <v>2016</v>
      </c>
      <c r="X364" s="72" t="s">
        <v>2405</v>
      </c>
    </row>
    <row r="365" spans="1:154" s="101" customFormat="1" ht="63.75" x14ac:dyDescent="0.2">
      <c r="A365" s="70" t="s">
        <v>1671</v>
      </c>
      <c r="B365" s="32" t="s">
        <v>180</v>
      </c>
      <c r="C365" s="98" t="s">
        <v>352</v>
      </c>
      <c r="D365" s="91" t="s">
        <v>1890</v>
      </c>
      <c r="E365" s="91" t="s">
        <v>1890</v>
      </c>
      <c r="F365" s="33" t="s">
        <v>1891</v>
      </c>
      <c r="G365" s="32" t="s">
        <v>1419</v>
      </c>
      <c r="H365" s="46">
        <v>100</v>
      </c>
      <c r="I365" s="32">
        <v>710000000</v>
      </c>
      <c r="J365" s="32" t="s">
        <v>1187</v>
      </c>
      <c r="K365" s="32" t="s">
        <v>1425</v>
      </c>
      <c r="L365" s="32" t="s">
        <v>1217</v>
      </c>
      <c r="M365" s="32" t="s">
        <v>356</v>
      </c>
      <c r="N365" s="32" t="s">
        <v>1478</v>
      </c>
      <c r="O365" s="32" t="s">
        <v>2285</v>
      </c>
      <c r="P365" s="44"/>
      <c r="Q365" s="44"/>
      <c r="R365" s="47"/>
      <c r="S365" s="47"/>
      <c r="T365" s="36">
        <v>9081468</v>
      </c>
      <c r="U365" s="36">
        <v>10171244.16</v>
      </c>
      <c r="V365" s="35" t="s">
        <v>1550</v>
      </c>
      <c r="W365" s="92">
        <v>2015</v>
      </c>
      <c r="X365" s="194"/>
    </row>
    <row r="366" spans="1:154" s="40" customFormat="1" ht="63.75" x14ac:dyDescent="0.25">
      <c r="A366" s="70" t="s">
        <v>1672</v>
      </c>
      <c r="B366" s="32" t="s">
        <v>180</v>
      </c>
      <c r="C366" s="98" t="s">
        <v>357</v>
      </c>
      <c r="D366" s="98" t="s">
        <v>1489</v>
      </c>
      <c r="E366" s="98" t="s">
        <v>1489</v>
      </c>
      <c r="F366" s="98" t="s">
        <v>1489</v>
      </c>
      <c r="G366" s="32" t="s">
        <v>2222</v>
      </c>
      <c r="H366" s="46">
        <v>100</v>
      </c>
      <c r="I366" s="32">
        <v>710000000</v>
      </c>
      <c r="J366" s="32" t="s">
        <v>1187</v>
      </c>
      <c r="K366" s="32" t="s">
        <v>1427</v>
      </c>
      <c r="L366" s="32" t="s">
        <v>1217</v>
      </c>
      <c r="M366" s="32"/>
      <c r="N366" s="32" t="s">
        <v>1478</v>
      </c>
      <c r="O366" s="32" t="s">
        <v>2285</v>
      </c>
      <c r="P366" s="44"/>
      <c r="Q366" s="44"/>
      <c r="R366" s="47"/>
      <c r="S366" s="47"/>
      <c r="T366" s="36">
        <v>0</v>
      </c>
      <c r="U366" s="36">
        <v>0</v>
      </c>
      <c r="V366" s="75"/>
      <c r="W366" s="32" t="s">
        <v>1551</v>
      </c>
      <c r="X366" s="142" t="s">
        <v>2523</v>
      </c>
    </row>
    <row r="367" spans="1:154" s="40" customFormat="1" ht="63.75" x14ac:dyDescent="0.25">
      <c r="A367" s="70" t="s">
        <v>2630</v>
      </c>
      <c r="B367" s="32" t="s">
        <v>180</v>
      </c>
      <c r="C367" s="98" t="s">
        <v>357</v>
      </c>
      <c r="D367" s="98" t="s">
        <v>1489</v>
      </c>
      <c r="E367" s="98" t="s">
        <v>1489</v>
      </c>
      <c r="F367" s="98" t="s">
        <v>1489</v>
      </c>
      <c r="G367" s="32" t="s">
        <v>2222</v>
      </c>
      <c r="H367" s="46">
        <v>100</v>
      </c>
      <c r="I367" s="32">
        <v>710000000</v>
      </c>
      <c r="J367" s="32" t="s">
        <v>1187</v>
      </c>
      <c r="K367" s="32" t="s">
        <v>1447</v>
      </c>
      <c r="L367" s="32" t="s">
        <v>1217</v>
      </c>
      <c r="M367" s="32"/>
      <c r="N367" s="32" t="s">
        <v>1468</v>
      </c>
      <c r="O367" s="32" t="s">
        <v>2285</v>
      </c>
      <c r="P367" s="44"/>
      <c r="Q367" s="44"/>
      <c r="R367" s="47"/>
      <c r="S367" s="47"/>
      <c r="T367" s="36">
        <v>14312351</v>
      </c>
      <c r="U367" s="36">
        <v>16029833.119999999</v>
      </c>
      <c r="V367" s="75"/>
      <c r="W367" s="32">
        <v>2016</v>
      </c>
      <c r="X367" s="72" t="s">
        <v>2414</v>
      </c>
    </row>
    <row r="368" spans="1:154" s="127" customFormat="1" ht="76.5" x14ac:dyDescent="0.25">
      <c r="A368" s="70" t="s">
        <v>1673</v>
      </c>
      <c r="B368" s="32" t="s">
        <v>180</v>
      </c>
      <c r="C368" s="33" t="s">
        <v>1290</v>
      </c>
      <c r="D368" s="98" t="s">
        <v>1892</v>
      </c>
      <c r="E368" s="98" t="s">
        <v>1892</v>
      </c>
      <c r="F368" s="98" t="s">
        <v>1893</v>
      </c>
      <c r="G368" s="32" t="s">
        <v>2222</v>
      </c>
      <c r="H368" s="34">
        <v>50</v>
      </c>
      <c r="I368" s="32">
        <v>710000000</v>
      </c>
      <c r="J368" s="32" t="s">
        <v>1187</v>
      </c>
      <c r="K368" s="76" t="s">
        <v>1442</v>
      </c>
      <c r="L368" s="32" t="s">
        <v>1194</v>
      </c>
      <c r="M368" s="76"/>
      <c r="N368" s="32" t="s">
        <v>1479</v>
      </c>
      <c r="O368" s="35" t="s">
        <v>2282</v>
      </c>
      <c r="P368" s="76"/>
      <c r="Q368" s="76"/>
      <c r="R368" s="36"/>
      <c r="S368" s="36"/>
      <c r="T368" s="36">
        <f>U368/1.12</f>
        <v>7167164.7089285702</v>
      </c>
      <c r="U368" s="48">
        <v>8027224.4739999995</v>
      </c>
      <c r="V368" s="37"/>
      <c r="W368" s="32">
        <v>2016</v>
      </c>
      <c r="X368" s="7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22"/>
      <c r="CM368" s="22"/>
      <c r="CN368" s="22"/>
      <c r="CO368" s="22"/>
      <c r="CP368" s="22"/>
      <c r="CQ368" s="22"/>
      <c r="CR368" s="22"/>
      <c r="CS368" s="22"/>
      <c r="CT368" s="22"/>
      <c r="CU368" s="22"/>
      <c r="CV368" s="22"/>
      <c r="CW368" s="22"/>
      <c r="CX368" s="22"/>
      <c r="CY368" s="22"/>
      <c r="CZ368" s="22"/>
      <c r="DA368" s="22"/>
      <c r="DB368" s="22"/>
      <c r="DC368" s="22"/>
      <c r="DD368" s="22"/>
      <c r="DE368" s="22"/>
      <c r="DF368" s="22"/>
      <c r="DG368" s="22"/>
      <c r="DH368" s="22"/>
      <c r="DI368" s="22"/>
      <c r="DJ368" s="22"/>
      <c r="DK368" s="22"/>
      <c r="DL368" s="22"/>
      <c r="DM368" s="22"/>
      <c r="DN368" s="22"/>
      <c r="DO368" s="22"/>
      <c r="DP368" s="22"/>
      <c r="DQ368" s="22"/>
      <c r="DR368" s="22"/>
      <c r="DS368" s="22"/>
      <c r="DT368" s="22"/>
      <c r="DU368" s="22"/>
      <c r="DV368" s="22"/>
      <c r="DW368" s="22"/>
      <c r="DX368" s="22"/>
      <c r="DY368" s="22"/>
      <c r="DZ368" s="22"/>
      <c r="EA368" s="22"/>
      <c r="EB368" s="22"/>
      <c r="EC368" s="22"/>
      <c r="ED368" s="22"/>
      <c r="EE368" s="22"/>
      <c r="EF368" s="22"/>
      <c r="EG368" s="22"/>
      <c r="EH368" s="22"/>
      <c r="EI368" s="22"/>
      <c r="EJ368" s="22"/>
      <c r="EK368" s="22"/>
      <c r="EL368" s="22"/>
      <c r="EM368" s="22"/>
      <c r="EN368" s="22"/>
      <c r="EO368" s="22"/>
      <c r="EP368" s="22"/>
      <c r="EQ368" s="22"/>
      <c r="ER368" s="22"/>
      <c r="ES368" s="22"/>
      <c r="ET368" s="22"/>
      <c r="EU368" s="22"/>
      <c r="EV368" s="22"/>
      <c r="EW368" s="22"/>
      <c r="EX368" s="22"/>
    </row>
    <row r="369" spans="1:154" s="127" customFormat="1" ht="76.5" x14ac:dyDescent="0.25">
      <c r="A369" s="70" t="s">
        <v>1674</v>
      </c>
      <c r="B369" s="32" t="s">
        <v>180</v>
      </c>
      <c r="C369" s="107" t="s">
        <v>247</v>
      </c>
      <c r="D369" s="98" t="s">
        <v>1894</v>
      </c>
      <c r="E369" s="98" t="s">
        <v>1894</v>
      </c>
      <c r="F369" s="98" t="s">
        <v>1538</v>
      </c>
      <c r="G369" s="32" t="s">
        <v>2222</v>
      </c>
      <c r="H369" s="43">
        <v>30</v>
      </c>
      <c r="I369" s="32">
        <v>710000000</v>
      </c>
      <c r="J369" s="32" t="s">
        <v>1187</v>
      </c>
      <c r="K369" s="75" t="s">
        <v>1433</v>
      </c>
      <c r="L369" s="32" t="s">
        <v>1194</v>
      </c>
      <c r="M369" s="95"/>
      <c r="N369" s="32" t="s">
        <v>1458</v>
      </c>
      <c r="O369" s="35" t="s">
        <v>2282</v>
      </c>
      <c r="P369" s="76"/>
      <c r="Q369" s="76"/>
      <c r="R369" s="36"/>
      <c r="S369" s="36"/>
      <c r="T369" s="36">
        <f>U369/1.12</f>
        <v>16382199.999999998</v>
      </c>
      <c r="U369" s="48">
        <v>18348064</v>
      </c>
      <c r="V369" s="37"/>
      <c r="W369" s="32">
        <v>2016</v>
      </c>
      <c r="X369" s="7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22"/>
      <c r="CM369" s="22"/>
      <c r="CN369" s="22"/>
      <c r="CO369" s="22"/>
      <c r="CP369" s="22"/>
      <c r="CQ369" s="22"/>
      <c r="CR369" s="22"/>
      <c r="CS369" s="22"/>
      <c r="CT369" s="22"/>
      <c r="CU369" s="22"/>
      <c r="CV369" s="22"/>
      <c r="CW369" s="22"/>
      <c r="CX369" s="22"/>
      <c r="CY369" s="22"/>
      <c r="CZ369" s="22"/>
      <c r="DA369" s="22"/>
      <c r="DB369" s="22"/>
      <c r="DC369" s="22"/>
      <c r="DD369" s="22"/>
      <c r="DE369" s="22"/>
      <c r="DF369" s="22"/>
      <c r="DG369" s="22"/>
      <c r="DH369" s="22"/>
      <c r="DI369" s="22"/>
      <c r="DJ369" s="22"/>
      <c r="DK369" s="22"/>
      <c r="DL369" s="22"/>
      <c r="DM369" s="22"/>
      <c r="DN369" s="22"/>
      <c r="DO369" s="22"/>
      <c r="DP369" s="22"/>
      <c r="DQ369" s="22"/>
      <c r="DR369" s="22"/>
      <c r="DS369" s="22"/>
      <c r="DT369" s="22"/>
      <c r="DU369" s="22"/>
      <c r="DV369" s="22"/>
      <c r="DW369" s="22"/>
      <c r="DX369" s="22"/>
      <c r="DY369" s="22"/>
      <c r="DZ369" s="22"/>
      <c r="EA369" s="22"/>
      <c r="EB369" s="22"/>
      <c r="EC369" s="22"/>
      <c r="ED369" s="22"/>
      <c r="EE369" s="22"/>
      <c r="EF369" s="22"/>
      <c r="EG369" s="22"/>
      <c r="EH369" s="22"/>
      <c r="EI369" s="22"/>
      <c r="EJ369" s="22"/>
      <c r="EK369" s="22"/>
      <c r="EL369" s="22"/>
      <c r="EM369" s="22"/>
      <c r="EN369" s="22"/>
      <c r="EO369" s="22"/>
      <c r="EP369" s="22"/>
      <c r="EQ369" s="22"/>
      <c r="ER369" s="22"/>
      <c r="ES369" s="22"/>
      <c r="ET369" s="22"/>
      <c r="EU369" s="22"/>
      <c r="EV369" s="22"/>
      <c r="EW369" s="22"/>
      <c r="EX369" s="22"/>
    </row>
    <row r="370" spans="1:154" s="40" customFormat="1" ht="76.5" x14ac:dyDescent="0.25">
      <c r="A370" s="70" t="s">
        <v>1675</v>
      </c>
      <c r="B370" s="32" t="s">
        <v>180</v>
      </c>
      <c r="C370" s="107" t="s">
        <v>1293</v>
      </c>
      <c r="D370" s="98" t="s">
        <v>1539</v>
      </c>
      <c r="E370" s="98" t="s">
        <v>1539</v>
      </c>
      <c r="F370" s="98" t="s">
        <v>1895</v>
      </c>
      <c r="G370" s="32" t="s">
        <v>2222</v>
      </c>
      <c r="H370" s="34">
        <v>50</v>
      </c>
      <c r="I370" s="32">
        <v>710000000</v>
      </c>
      <c r="J370" s="32" t="s">
        <v>1187</v>
      </c>
      <c r="K370" s="32" t="s">
        <v>1431</v>
      </c>
      <c r="L370" s="32" t="s">
        <v>1194</v>
      </c>
      <c r="M370" s="76"/>
      <c r="N370" s="32" t="s">
        <v>1458</v>
      </c>
      <c r="O370" s="35" t="s">
        <v>2288</v>
      </c>
      <c r="P370" s="76"/>
      <c r="Q370" s="76"/>
      <c r="R370" s="36"/>
      <c r="S370" s="36"/>
      <c r="T370" s="36">
        <f>U370/1.12</f>
        <v>0</v>
      </c>
      <c r="U370" s="36">
        <v>0</v>
      </c>
      <c r="V370" s="37"/>
      <c r="W370" s="32">
        <v>2016</v>
      </c>
      <c r="X370" s="192" t="s">
        <v>2134</v>
      </c>
    </row>
    <row r="371" spans="1:154" s="40" customFormat="1" ht="76.5" x14ac:dyDescent="0.25">
      <c r="A371" s="70" t="s">
        <v>1676</v>
      </c>
      <c r="B371" s="32" t="s">
        <v>180</v>
      </c>
      <c r="C371" s="107" t="s">
        <v>247</v>
      </c>
      <c r="D371" s="98" t="s">
        <v>1894</v>
      </c>
      <c r="E371" s="98" t="s">
        <v>1894</v>
      </c>
      <c r="F371" s="98" t="s">
        <v>1540</v>
      </c>
      <c r="G371" s="32" t="s">
        <v>2222</v>
      </c>
      <c r="H371" s="34">
        <v>50</v>
      </c>
      <c r="I371" s="32">
        <v>710000000</v>
      </c>
      <c r="J371" s="32" t="s">
        <v>1187</v>
      </c>
      <c r="K371" s="32" t="s">
        <v>1436</v>
      </c>
      <c r="L371" s="32" t="s">
        <v>1194</v>
      </c>
      <c r="M371" s="76"/>
      <c r="N371" s="32" t="s">
        <v>1451</v>
      </c>
      <c r="O371" s="35" t="s">
        <v>2288</v>
      </c>
      <c r="P371" s="32"/>
      <c r="Q371" s="32"/>
      <c r="R371" s="36"/>
      <c r="S371" s="36"/>
      <c r="T371" s="36">
        <v>0</v>
      </c>
      <c r="U371" s="36">
        <v>0</v>
      </c>
      <c r="V371" s="32"/>
      <c r="W371" s="32">
        <v>2016</v>
      </c>
      <c r="X371" s="192" t="s">
        <v>2135</v>
      </c>
    </row>
    <row r="372" spans="1:154" s="40" customFormat="1" ht="76.5" x14ac:dyDescent="0.25">
      <c r="A372" s="70" t="s">
        <v>2173</v>
      </c>
      <c r="B372" s="32" t="s">
        <v>180</v>
      </c>
      <c r="C372" s="107" t="s">
        <v>247</v>
      </c>
      <c r="D372" s="98" t="s">
        <v>1894</v>
      </c>
      <c r="E372" s="98" t="s">
        <v>1894</v>
      </c>
      <c r="F372" s="98" t="s">
        <v>1540</v>
      </c>
      <c r="G372" s="32" t="s">
        <v>1419</v>
      </c>
      <c r="H372" s="34">
        <v>50</v>
      </c>
      <c r="I372" s="32">
        <v>710000000</v>
      </c>
      <c r="J372" s="32" t="s">
        <v>1187</v>
      </c>
      <c r="K372" s="32" t="s">
        <v>1445</v>
      </c>
      <c r="L372" s="32" t="s">
        <v>1194</v>
      </c>
      <c r="M372" s="76"/>
      <c r="N372" s="32" t="s">
        <v>1470</v>
      </c>
      <c r="O372" s="35" t="s">
        <v>2282</v>
      </c>
      <c r="P372" s="32"/>
      <c r="Q372" s="32"/>
      <c r="R372" s="36"/>
      <c r="S372" s="36"/>
      <c r="T372" s="36">
        <f>U372/1.12</f>
        <v>1448214.2857142857</v>
      </c>
      <c r="U372" s="36">
        <v>1622000</v>
      </c>
      <c r="V372" s="32"/>
      <c r="W372" s="32">
        <v>2016</v>
      </c>
      <c r="X372" s="72" t="s">
        <v>2084</v>
      </c>
    </row>
    <row r="373" spans="1:154" s="79" customFormat="1" ht="76.5" x14ac:dyDescent="0.25">
      <c r="A373" s="70" t="s">
        <v>1677</v>
      </c>
      <c r="B373" s="32" t="s">
        <v>180</v>
      </c>
      <c r="C373" s="107" t="s">
        <v>247</v>
      </c>
      <c r="D373" s="98" t="s">
        <v>1894</v>
      </c>
      <c r="E373" s="98" t="s">
        <v>1894</v>
      </c>
      <c r="F373" s="98" t="s">
        <v>1541</v>
      </c>
      <c r="G373" s="32" t="s">
        <v>2222</v>
      </c>
      <c r="H373" s="34">
        <v>50</v>
      </c>
      <c r="I373" s="32">
        <v>710000000</v>
      </c>
      <c r="J373" s="32" t="s">
        <v>1187</v>
      </c>
      <c r="K373" s="32" t="s">
        <v>1443</v>
      </c>
      <c r="L373" s="32" t="s">
        <v>1194</v>
      </c>
      <c r="M373" s="76"/>
      <c r="N373" s="32" t="s">
        <v>1468</v>
      </c>
      <c r="O373" s="35" t="s">
        <v>2282</v>
      </c>
      <c r="P373" s="76"/>
      <c r="Q373" s="76"/>
      <c r="R373" s="36"/>
      <c r="S373" s="36"/>
      <c r="T373" s="47">
        <v>0</v>
      </c>
      <c r="U373" s="47">
        <v>0</v>
      </c>
      <c r="V373" s="37"/>
      <c r="W373" s="32">
        <v>2016</v>
      </c>
      <c r="X373" s="192" t="s">
        <v>2523</v>
      </c>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22"/>
      <c r="CM373" s="22"/>
      <c r="CN373" s="22"/>
      <c r="CO373" s="22"/>
      <c r="CP373" s="22"/>
      <c r="CQ373" s="22"/>
      <c r="CR373" s="22"/>
      <c r="CS373" s="22"/>
      <c r="CT373" s="22"/>
      <c r="CU373" s="22"/>
      <c r="CV373" s="22"/>
      <c r="CW373" s="22"/>
      <c r="CX373" s="22"/>
      <c r="CY373" s="22"/>
      <c r="CZ373" s="22"/>
      <c r="DA373" s="22"/>
      <c r="DB373" s="22"/>
      <c r="DC373" s="22"/>
      <c r="DD373" s="22"/>
      <c r="DE373" s="22"/>
      <c r="DF373" s="22"/>
      <c r="DG373" s="22"/>
      <c r="DH373" s="22"/>
      <c r="DI373" s="22"/>
      <c r="DJ373" s="22"/>
      <c r="DK373" s="22"/>
      <c r="DL373" s="22"/>
      <c r="DM373" s="22"/>
      <c r="DN373" s="22"/>
      <c r="DO373" s="22"/>
      <c r="DP373" s="22"/>
      <c r="DQ373" s="22"/>
      <c r="DR373" s="22"/>
      <c r="DS373" s="22"/>
      <c r="DT373" s="22"/>
      <c r="DU373" s="22"/>
      <c r="DV373" s="22"/>
      <c r="DW373" s="22"/>
      <c r="DX373" s="22"/>
      <c r="DY373" s="22"/>
      <c r="DZ373" s="22"/>
      <c r="EA373" s="22"/>
      <c r="EB373" s="22"/>
      <c r="EC373" s="22"/>
      <c r="ED373" s="22"/>
      <c r="EE373" s="22"/>
      <c r="EF373" s="22"/>
      <c r="EG373" s="22"/>
      <c r="EH373" s="22"/>
      <c r="EI373" s="22"/>
      <c r="EJ373" s="22"/>
      <c r="EK373" s="22"/>
      <c r="EL373" s="22"/>
      <c r="EM373" s="22"/>
      <c r="EN373" s="22"/>
      <c r="EO373" s="22"/>
      <c r="EP373" s="22"/>
      <c r="EQ373" s="22"/>
      <c r="ER373" s="22"/>
      <c r="ES373" s="22"/>
      <c r="ET373" s="22"/>
      <c r="EU373" s="22"/>
      <c r="EV373" s="22"/>
      <c r="EW373" s="22"/>
      <c r="EX373" s="22"/>
    </row>
    <row r="374" spans="1:154" s="79" customFormat="1" ht="76.5" x14ac:dyDescent="0.25">
      <c r="A374" s="70" t="s">
        <v>2631</v>
      </c>
      <c r="B374" s="32" t="s">
        <v>180</v>
      </c>
      <c r="C374" s="107" t="s">
        <v>247</v>
      </c>
      <c r="D374" s="98" t="s">
        <v>1894</v>
      </c>
      <c r="E374" s="98" t="s">
        <v>1894</v>
      </c>
      <c r="F374" s="98" t="s">
        <v>1541</v>
      </c>
      <c r="G374" s="32" t="s">
        <v>2222</v>
      </c>
      <c r="H374" s="34">
        <v>50</v>
      </c>
      <c r="I374" s="32">
        <v>710000000</v>
      </c>
      <c r="J374" s="32" t="s">
        <v>1187</v>
      </c>
      <c r="K374" s="32" t="s">
        <v>1436</v>
      </c>
      <c r="L374" s="32" t="s">
        <v>1187</v>
      </c>
      <c r="M374" s="76"/>
      <c r="N374" s="32" t="s">
        <v>1465</v>
      </c>
      <c r="O374" s="35" t="s">
        <v>2282</v>
      </c>
      <c r="P374" s="76"/>
      <c r="Q374" s="76"/>
      <c r="R374" s="36"/>
      <c r="S374" s="36"/>
      <c r="T374" s="47">
        <v>0</v>
      </c>
      <c r="U374" s="47">
        <v>0</v>
      </c>
      <c r="V374" s="37"/>
      <c r="W374" s="32">
        <v>2016</v>
      </c>
      <c r="X374" s="195" t="s">
        <v>3050</v>
      </c>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c r="CA374" s="22"/>
      <c r="CB374" s="22"/>
      <c r="CC374" s="22"/>
      <c r="CD374" s="22"/>
      <c r="CE374" s="22"/>
      <c r="CF374" s="22"/>
      <c r="CG374" s="22"/>
      <c r="CH374" s="22"/>
      <c r="CI374" s="22"/>
      <c r="CJ374" s="22"/>
      <c r="CK374" s="22"/>
      <c r="CL374" s="22"/>
      <c r="CM374" s="22"/>
      <c r="CN374" s="22"/>
      <c r="CO374" s="22"/>
      <c r="CP374" s="22"/>
      <c r="CQ374" s="22"/>
      <c r="CR374" s="22"/>
      <c r="CS374" s="22"/>
      <c r="CT374" s="22"/>
      <c r="CU374" s="22"/>
      <c r="CV374" s="22"/>
      <c r="CW374" s="22"/>
      <c r="CX374" s="22"/>
      <c r="CY374" s="22"/>
      <c r="CZ374" s="22"/>
      <c r="DA374" s="22"/>
      <c r="DB374" s="22"/>
      <c r="DC374" s="22"/>
      <c r="DD374" s="22"/>
      <c r="DE374" s="22"/>
      <c r="DF374" s="22"/>
      <c r="DG374" s="22"/>
      <c r="DH374" s="22"/>
      <c r="DI374" s="22"/>
      <c r="DJ374" s="22"/>
      <c r="DK374" s="22"/>
      <c r="DL374" s="22"/>
      <c r="DM374" s="22"/>
      <c r="DN374" s="22"/>
      <c r="DO374" s="22"/>
      <c r="DP374" s="22"/>
      <c r="DQ374" s="22"/>
      <c r="DR374" s="22"/>
      <c r="DS374" s="22"/>
      <c r="DT374" s="22"/>
      <c r="DU374" s="22"/>
      <c r="DV374" s="22"/>
      <c r="DW374" s="22"/>
      <c r="DX374" s="22"/>
      <c r="DY374" s="22"/>
      <c r="DZ374" s="22"/>
      <c r="EA374" s="22"/>
      <c r="EB374" s="22"/>
      <c r="EC374" s="22"/>
      <c r="ED374" s="22"/>
    </row>
    <row r="375" spans="1:154" s="79" customFormat="1" ht="76.5" x14ac:dyDescent="0.25">
      <c r="A375" s="70" t="s">
        <v>3119</v>
      </c>
      <c r="B375" s="32" t="s">
        <v>180</v>
      </c>
      <c r="C375" s="107" t="s">
        <v>247</v>
      </c>
      <c r="D375" s="98" t="s">
        <v>1894</v>
      </c>
      <c r="E375" s="98" t="s">
        <v>1894</v>
      </c>
      <c r="F375" s="98" t="s">
        <v>1541</v>
      </c>
      <c r="G375" s="32" t="s">
        <v>2222</v>
      </c>
      <c r="H375" s="34">
        <v>50</v>
      </c>
      <c r="I375" s="32">
        <v>710000000</v>
      </c>
      <c r="J375" s="32" t="s">
        <v>1187</v>
      </c>
      <c r="K375" s="32" t="s">
        <v>1423</v>
      </c>
      <c r="L375" s="32" t="s">
        <v>1187</v>
      </c>
      <c r="M375" s="76"/>
      <c r="N375" s="32" t="s">
        <v>1465</v>
      </c>
      <c r="O375" s="35" t="s">
        <v>2282</v>
      </c>
      <c r="P375" s="76"/>
      <c r="Q375" s="76"/>
      <c r="R375" s="36"/>
      <c r="S375" s="36"/>
      <c r="T375" s="47">
        <v>50285714.285714284</v>
      </c>
      <c r="U375" s="47">
        <v>56320000</v>
      </c>
      <c r="V375" s="37"/>
      <c r="W375" s="32">
        <v>2016</v>
      </c>
      <c r="X375" s="72" t="s">
        <v>2953</v>
      </c>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c r="CM375" s="22"/>
      <c r="CN375" s="22"/>
      <c r="CO375" s="22"/>
      <c r="CP375" s="22"/>
      <c r="CQ375" s="22"/>
      <c r="CR375" s="22"/>
      <c r="CS375" s="22"/>
      <c r="CT375" s="22"/>
      <c r="CU375" s="22"/>
      <c r="CV375" s="22"/>
      <c r="CW375" s="22"/>
      <c r="CX375" s="22"/>
      <c r="CY375" s="22"/>
      <c r="CZ375" s="22"/>
      <c r="DA375" s="22"/>
      <c r="DB375" s="22"/>
      <c r="DC375" s="22"/>
      <c r="DD375" s="22"/>
      <c r="DE375" s="22"/>
      <c r="DF375" s="22"/>
      <c r="DG375" s="22"/>
      <c r="DH375" s="22"/>
      <c r="DI375" s="22"/>
      <c r="DJ375" s="22"/>
      <c r="DK375" s="22"/>
      <c r="DL375" s="22"/>
      <c r="DM375" s="22"/>
      <c r="DN375" s="22"/>
      <c r="DO375" s="22"/>
      <c r="DP375" s="22"/>
      <c r="DQ375" s="22"/>
      <c r="DR375" s="22"/>
      <c r="DS375" s="22"/>
      <c r="DT375" s="22"/>
      <c r="DU375" s="22"/>
      <c r="DV375" s="22"/>
      <c r="DW375" s="22"/>
      <c r="DX375" s="22"/>
      <c r="DY375" s="22"/>
      <c r="DZ375" s="22"/>
      <c r="EA375" s="22"/>
      <c r="EB375" s="22"/>
      <c r="EC375" s="22"/>
      <c r="ED375" s="22"/>
    </row>
    <row r="376" spans="1:154" s="127" customFormat="1" ht="76.5" x14ac:dyDescent="0.25">
      <c r="A376" s="70" t="s">
        <v>1678</v>
      </c>
      <c r="B376" s="32" t="s">
        <v>180</v>
      </c>
      <c r="C376" s="107" t="s">
        <v>1293</v>
      </c>
      <c r="D376" s="98" t="s">
        <v>1896</v>
      </c>
      <c r="E376" s="98" t="s">
        <v>1896</v>
      </c>
      <c r="F376" s="98" t="s">
        <v>1897</v>
      </c>
      <c r="G376" s="32" t="s">
        <v>2222</v>
      </c>
      <c r="H376" s="34">
        <v>50</v>
      </c>
      <c r="I376" s="32">
        <v>710000000</v>
      </c>
      <c r="J376" s="32" t="s">
        <v>1187</v>
      </c>
      <c r="K376" s="32" t="s">
        <v>1434</v>
      </c>
      <c r="L376" s="32" t="s">
        <v>2803</v>
      </c>
      <c r="M376" s="76"/>
      <c r="N376" s="32" t="s">
        <v>1451</v>
      </c>
      <c r="O376" s="35" t="s">
        <v>2288</v>
      </c>
      <c r="P376" s="76"/>
      <c r="Q376" s="76"/>
      <c r="R376" s="36"/>
      <c r="S376" s="36"/>
      <c r="T376" s="36">
        <v>0</v>
      </c>
      <c r="U376" s="36">
        <v>0</v>
      </c>
      <c r="V376" s="37"/>
      <c r="W376" s="32">
        <v>2016</v>
      </c>
      <c r="X376" s="192" t="s">
        <v>2790</v>
      </c>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c r="CN376" s="22"/>
      <c r="CO376" s="22"/>
      <c r="CP376" s="22"/>
      <c r="CQ376" s="22"/>
      <c r="CR376" s="22"/>
      <c r="CS376" s="22"/>
      <c r="CT376" s="22"/>
      <c r="CU376" s="22"/>
      <c r="CV376" s="22"/>
      <c r="CW376" s="22"/>
      <c r="CX376" s="22"/>
      <c r="CY376" s="22"/>
      <c r="CZ376" s="22"/>
      <c r="DA376" s="22"/>
      <c r="DB376" s="22"/>
      <c r="DC376" s="22"/>
      <c r="DD376" s="22"/>
      <c r="DE376" s="22"/>
      <c r="DF376" s="22"/>
      <c r="DG376" s="22"/>
      <c r="DH376" s="22"/>
      <c r="DI376" s="22"/>
      <c r="DJ376" s="22"/>
      <c r="DK376" s="22"/>
      <c r="DL376" s="22"/>
      <c r="DM376" s="22"/>
      <c r="DN376" s="22"/>
      <c r="DO376" s="22"/>
      <c r="DP376" s="22"/>
      <c r="DQ376" s="22"/>
      <c r="DR376" s="22"/>
      <c r="DS376" s="22"/>
      <c r="DT376" s="22"/>
      <c r="DU376" s="22"/>
      <c r="DV376" s="22"/>
      <c r="DW376" s="22"/>
      <c r="DX376" s="22"/>
      <c r="DY376" s="22"/>
      <c r="DZ376" s="22"/>
      <c r="EA376" s="22"/>
      <c r="EB376" s="22"/>
      <c r="EC376" s="22"/>
      <c r="ED376" s="22"/>
      <c r="EE376" s="22"/>
      <c r="EF376" s="22"/>
      <c r="EG376" s="22"/>
      <c r="EH376" s="22"/>
      <c r="EI376" s="22"/>
      <c r="EJ376" s="22"/>
      <c r="EK376" s="22"/>
      <c r="EL376" s="22"/>
      <c r="EM376" s="22"/>
      <c r="EN376" s="22"/>
      <c r="EO376" s="22"/>
      <c r="EP376" s="22"/>
      <c r="EQ376" s="22"/>
      <c r="ER376" s="22"/>
      <c r="ES376" s="22"/>
      <c r="ET376" s="22"/>
      <c r="EU376" s="22"/>
      <c r="EV376" s="22"/>
      <c r="EW376" s="22"/>
      <c r="EX376" s="22"/>
    </row>
    <row r="377" spans="1:154" s="127" customFormat="1" ht="76.5" x14ac:dyDescent="0.25">
      <c r="A377" s="70" t="s">
        <v>2811</v>
      </c>
      <c r="B377" s="32" t="s">
        <v>180</v>
      </c>
      <c r="C377" s="107" t="s">
        <v>1293</v>
      </c>
      <c r="D377" s="98" t="s">
        <v>1896</v>
      </c>
      <c r="E377" s="98" t="s">
        <v>1896</v>
      </c>
      <c r="F377" s="98" t="s">
        <v>1897</v>
      </c>
      <c r="G377" s="32" t="s">
        <v>2222</v>
      </c>
      <c r="H377" s="34">
        <v>50</v>
      </c>
      <c r="I377" s="32">
        <v>710000000</v>
      </c>
      <c r="J377" s="32" t="s">
        <v>1187</v>
      </c>
      <c r="K377" s="32" t="s">
        <v>1436</v>
      </c>
      <c r="L377" s="32" t="s">
        <v>1187</v>
      </c>
      <c r="M377" s="76"/>
      <c r="N377" s="32" t="s">
        <v>1451</v>
      </c>
      <c r="O377" s="35" t="s">
        <v>2282</v>
      </c>
      <c r="P377" s="76"/>
      <c r="Q377" s="76"/>
      <c r="R377" s="36"/>
      <c r="S377" s="36"/>
      <c r="T377" s="36">
        <v>0</v>
      </c>
      <c r="U377" s="36">
        <v>0</v>
      </c>
      <c r="V377" s="37"/>
      <c r="W377" s="32">
        <v>2016</v>
      </c>
      <c r="X377" s="195" t="s">
        <v>3050</v>
      </c>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c r="CJ377" s="22"/>
      <c r="CK377" s="22"/>
      <c r="CL377" s="22"/>
      <c r="CM377" s="22"/>
      <c r="CN377" s="22"/>
      <c r="CO377" s="22"/>
      <c r="CP377" s="22"/>
      <c r="CQ377" s="22"/>
      <c r="CR377" s="22"/>
      <c r="CS377" s="22"/>
      <c r="CT377" s="22"/>
      <c r="CU377" s="22"/>
      <c r="CV377" s="22"/>
      <c r="CW377" s="22"/>
      <c r="CX377" s="22"/>
      <c r="CY377" s="22"/>
      <c r="CZ377" s="22"/>
      <c r="DA377" s="22"/>
      <c r="DB377" s="22"/>
      <c r="DC377" s="22"/>
      <c r="DD377" s="22"/>
      <c r="DE377" s="22"/>
      <c r="DF377" s="22"/>
      <c r="DG377" s="22"/>
      <c r="DH377" s="22"/>
      <c r="DI377" s="22"/>
      <c r="DJ377" s="22"/>
      <c r="DK377" s="22"/>
      <c r="DL377" s="22"/>
      <c r="DM377" s="22"/>
      <c r="DN377" s="22"/>
      <c r="DO377" s="22"/>
      <c r="DP377" s="22"/>
      <c r="DQ377" s="22"/>
      <c r="DR377" s="22"/>
      <c r="DS377" s="22"/>
      <c r="DT377" s="22"/>
      <c r="DU377" s="22"/>
      <c r="DV377" s="22"/>
      <c r="DW377" s="22"/>
      <c r="DX377" s="22"/>
      <c r="DY377" s="22"/>
      <c r="DZ377" s="22"/>
      <c r="EA377" s="22"/>
      <c r="EB377" s="22"/>
      <c r="EC377" s="22"/>
      <c r="ED377" s="22"/>
    </row>
    <row r="378" spans="1:154" s="127" customFormat="1" ht="76.5" x14ac:dyDescent="0.25">
      <c r="A378" s="70" t="s">
        <v>3120</v>
      </c>
      <c r="B378" s="32" t="s">
        <v>180</v>
      </c>
      <c r="C378" s="107" t="s">
        <v>1293</v>
      </c>
      <c r="D378" s="98" t="s">
        <v>1896</v>
      </c>
      <c r="E378" s="98" t="s">
        <v>1896</v>
      </c>
      <c r="F378" s="98" t="s">
        <v>1897</v>
      </c>
      <c r="G378" s="32" t="s">
        <v>2222</v>
      </c>
      <c r="H378" s="34">
        <v>50</v>
      </c>
      <c r="I378" s="32">
        <v>710000000</v>
      </c>
      <c r="J378" s="32" t="s">
        <v>1187</v>
      </c>
      <c r="K378" s="32" t="s">
        <v>1464</v>
      </c>
      <c r="L378" s="32" t="s">
        <v>1187</v>
      </c>
      <c r="M378" s="76"/>
      <c r="N378" s="32" t="s">
        <v>1467</v>
      </c>
      <c r="O378" s="35" t="s">
        <v>2282</v>
      </c>
      <c r="P378" s="76"/>
      <c r="Q378" s="76"/>
      <c r="R378" s="36"/>
      <c r="S378" s="36"/>
      <c r="T378" s="36">
        <v>47646250</v>
      </c>
      <c r="U378" s="36">
        <v>53363800.000000007</v>
      </c>
      <c r="V378" s="37"/>
      <c r="W378" s="32">
        <v>2016</v>
      </c>
      <c r="X378" s="72" t="s">
        <v>2956</v>
      </c>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c r="CJ378" s="22"/>
      <c r="CK378" s="22"/>
      <c r="CL378" s="22"/>
      <c r="CM378" s="22"/>
      <c r="CN378" s="22"/>
      <c r="CO378" s="22"/>
      <c r="CP378" s="22"/>
      <c r="CQ378" s="22"/>
      <c r="CR378" s="22"/>
      <c r="CS378" s="22"/>
      <c r="CT378" s="22"/>
      <c r="CU378" s="22"/>
      <c r="CV378" s="22"/>
      <c r="CW378" s="22"/>
      <c r="CX378" s="22"/>
      <c r="CY378" s="22"/>
      <c r="CZ378" s="22"/>
      <c r="DA378" s="22"/>
      <c r="DB378" s="22"/>
      <c r="DC378" s="22"/>
      <c r="DD378" s="22"/>
      <c r="DE378" s="22"/>
      <c r="DF378" s="22"/>
      <c r="DG378" s="22"/>
      <c r="DH378" s="22"/>
      <c r="DI378" s="22"/>
      <c r="DJ378" s="22"/>
      <c r="DK378" s="22"/>
      <c r="DL378" s="22"/>
      <c r="DM378" s="22"/>
      <c r="DN378" s="22"/>
      <c r="DO378" s="22"/>
      <c r="DP378" s="22"/>
      <c r="DQ378" s="22"/>
      <c r="DR378" s="22"/>
      <c r="DS378" s="22"/>
      <c r="DT378" s="22"/>
      <c r="DU378" s="22"/>
      <c r="DV378" s="22"/>
      <c r="DW378" s="22"/>
      <c r="DX378" s="22"/>
      <c r="DY378" s="22"/>
      <c r="DZ378" s="22"/>
      <c r="EA378" s="22"/>
      <c r="EB378" s="22"/>
      <c r="EC378" s="22"/>
      <c r="ED378" s="22"/>
    </row>
    <row r="379" spans="1:154" s="40" customFormat="1" ht="76.5" x14ac:dyDescent="0.25">
      <c r="A379" s="70" t="s">
        <v>1679</v>
      </c>
      <c r="B379" s="32" t="s">
        <v>180</v>
      </c>
      <c r="C379" s="107" t="s">
        <v>247</v>
      </c>
      <c r="D379" s="98" t="s">
        <v>1542</v>
      </c>
      <c r="E379" s="98" t="s">
        <v>1543</v>
      </c>
      <c r="F379" s="98" t="s">
        <v>1544</v>
      </c>
      <c r="G379" s="32" t="s">
        <v>2222</v>
      </c>
      <c r="H379" s="34">
        <v>50</v>
      </c>
      <c r="I379" s="32">
        <v>710000000</v>
      </c>
      <c r="J379" s="32" t="s">
        <v>1187</v>
      </c>
      <c r="K379" s="32" t="s">
        <v>1444</v>
      </c>
      <c r="L379" s="32" t="s">
        <v>1194</v>
      </c>
      <c r="M379" s="76"/>
      <c r="N379" s="32" t="s">
        <v>1475</v>
      </c>
      <c r="O379" s="35" t="s">
        <v>2282</v>
      </c>
      <c r="P379" s="76"/>
      <c r="Q379" s="76"/>
      <c r="R379" s="36"/>
      <c r="S379" s="36"/>
      <c r="T379" s="36">
        <v>0</v>
      </c>
      <c r="U379" s="48">
        <v>0</v>
      </c>
      <c r="V379" s="37"/>
      <c r="W379" s="32">
        <v>2016</v>
      </c>
      <c r="X379" s="192" t="s">
        <v>2135</v>
      </c>
    </row>
    <row r="380" spans="1:154" s="40" customFormat="1" ht="76.5" x14ac:dyDescent="0.25">
      <c r="A380" s="70" t="s">
        <v>2174</v>
      </c>
      <c r="B380" s="32" t="s">
        <v>180</v>
      </c>
      <c r="C380" s="107" t="s">
        <v>247</v>
      </c>
      <c r="D380" s="98" t="s">
        <v>1542</v>
      </c>
      <c r="E380" s="98" t="s">
        <v>1543</v>
      </c>
      <c r="F380" s="98" t="s">
        <v>1544</v>
      </c>
      <c r="G380" s="32" t="s">
        <v>1419</v>
      </c>
      <c r="H380" s="34">
        <v>50</v>
      </c>
      <c r="I380" s="32">
        <v>710000000</v>
      </c>
      <c r="J380" s="32" t="s">
        <v>1187</v>
      </c>
      <c r="K380" s="32" t="s">
        <v>1445</v>
      </c>
      <c r="L380" s="32" t="s">
        <v>2803</v>
      </c>
      <c r="M380" s="76"/>
      <c r="N380" s="32" t="s">
        <v>1475</v>
      </c>
      <c r="O380" s="35" t="s">
        <v>2282</v>
      </c>
      <c r="P380" s="76"/>
      <c r="Q380" s="76"/>
      <c r="R380" s="36"/>
      <c r="S380" s="36"/>
      <c r="T380" s="36">
        <v>0</v>
      </c>
      <c r="U380" s="48">
        <v>0</v>
      </c>
      <c r="V380" s="37"/>
      <c r="W380" s="32">
        <v>2016</v>
      </c>
      <c r="X380" s="192" t="s">
        <v>2790</v>
      </c>
    </row>
    <row r="381" spans="1:154" s="40" customFormat="1" ht="76.5" x14ac:dyDescent="0.25">
      <c r="A381" s="70" t="s">
        <v>2812</v>
      </c>
      <c r="B381" s="32" t="s">
        <v>180</v>
      </c>
      <c r="C381" s="107" t="s">
        <v>247</v>
      </c>
      <c r="D381" s="98" t="s">
        <v>1542</v>
      </c>
      <c r="E381" s="98" t="s">
        <v>1543</v>
      </c>
      <c r="F381" s="98" t="s">
        <v>1544</v>
      </c>
      <c r="G381" s="32" t="s">
        <v>1419</v>
      </c>
      <c r="H381" s="34">
        <v>50</v>
      </c>
      <c r="I381" s="32">
        <v>710000000</v>
      </c>
      <c r="J381" s="32" t="s">
        <v>1187</v>
      </c>
      <c r="K381" s="32" t="s">
        <v>1434</v>
      </c>
      <c r="L381" s="32" t="s">
        <v>1187</v>
      </c>
      <c r="M381" s="76"/>
      <c r="N381" s="32" t="s">
        <v>2813</v>
      </c>
      <c r="O381" s="35" t="s">
        <v>2282</v>
      </c>
      <c r="P381" s="76"/>
      <c r="Q381" s="76"/>
      <c r="R381" s="36"/>
      <c r="S381" s="36"/>
      <c r="T381" s="36">
        <v>0</v>
      </c>
      <c r="U381" s="48">
        <v>0</v>
      </c>
      <c r="V381" s="35" t="s">
        <v>1550</v>
      </c>
      <c r="W381" s="32">
        <v>2016</v>
      </c>
      <c r="X381" s="195" t="s">
        <v>3050</v>
      </c>
    </row>
    <row r="382" spans="1:154" s="40" customFormat="1" ht="76.5" x14ac:dyDescent="0.25">
      <c r="A382" s="70" t="s">
        <v>3121</v>
      </c>
      <c r="B382" s="32" t="s">
        <v>180</v>
      </c>
      <c r="C382" s="107" t="s">
        <v>247</v>
      </c>
      <c r="D382" s="98" t="s">
        <v>1542</v>
      </c>
      <c r="E382" s="98" t="s">
        <v>1543</v>
      </c>
      <c r="F382" s="98" t="s">
        <v>1544</v>
      </c>
      <c r="G382" s="32" t="s">
        <v>1419</v>
      </c>
      <c r="H382" s="34">
        <v>50</v>
      </c>
      <c r="I382" s="32">
        <v>710000000</v>
      </c>
      <c r="J382" s="32" t="s">
        <v>1187</v>
      </c>
      <c r="K382" s="32" t="s">
        <v>1422</v>
      </c>
      <c r="L382" s="32" t="s">
        <v>1187</v>
      </c>
      <c r="M382" s="76"/>
      <c r="N382" s="32" t="s">
        <v>1451</v>
      </c>
      <c r="O382" s="35" t="s">
        <v>2282</v>
      </c>
      <c r="P382" s="76"/>
      <c r="Q382" s="76"/>
      <c r="R382" s="36"/>
      <c r="S382" s="36"/>
      <c r="T382" s="36">
        <v>16509642.859999999</v>
      </c>
      <c r="U382" s="48">
        <v>18490800.003200002</v>
      </c>
      <c r="V382" s="35" t="s">
        <v>1550</v>
      </c>
      <c r="W382" s="32">
        <v>2016</v>
      </c>
      <c r="X382" s="72" t="s">
        <v>2960</v>
      </c>
    </row>
    <row r="383" spans="1:154" s="22" customFormat="1" ht="76.5" x14ac:dyDescent="0.25">
      <c r="A383" s="70" t="s">
        <v>1680</v>
      </c>
      <c r="B383" s="32" t="s">
        <v>180</v>
      </c>
      <c r="C383" s="107" t="s">
        <v>1300</v>
      </c>
      <c r="D383" s="98" t="s">
        <v>1898</v>
      </c>
      <c r="E383" s="98" t="s">
        <v>1898</v>
      </c>
      <c r="F383" s="98" t="s">
        <v>1899</v>
      </c>
      <c r="G383" s="32" t="s">
        <v>1419</v>
      </c>
      <c r="H383" s="34">
        <v>50</v>
      </c>
      <c r="I383" s="32">
        <v>710000000</v>
      </c>
      <c r="J383" s="32" t="s">
        <v>1187</v>
      </c>
      <c r="K383" s="32" t="s">
        <v>1444</v>
      </c>
      <c r="L383" s="32" t="s">
        <v>1194</v>
      </c>
      <c r="M383" s="76"/>
      <c r="N383" s="32" t="s">
        <v>1478</v>
      </c>
      <c r="O383" s="35" t="s">
        <v>2288</v>
      </c>
      <c r="P383" s="32"/>
      <c r="Q383" s="32"/>
      <c r="R383" s="36"/>
      <c r="S383" s="36"/>
      <c r="T383" s="36">
        <f t="shared" ref="T383:T387" si="4">U383/1.12</f>
        <v>17653848.214285713</v>
      </c>
      <c r="U383" s="48">
        <v>19772310</v>
      </c>
      <c r="V383" s="35" t="s">
        <v>1550</v>
      </c>
      <c r="W383" s="32">
        <v>2016</v>
      </c>
      <c r="X383" s="72"/>
    </row>
    <row r="384" spans="1:154" s="101" customFormat="1" ht="76.5" x14ac:dyDescent="0.2">
      <c r="A384" s="70" t="s">
        <v>1681</v>
      </c>
      <c r="B384" s="32" t="s">
        <v>180</v>
      </c>
      <c r="C384" s="107" t="s">
        <v>1303</v>
      </c>
      <c r="D384" s="98" t="s">
        <v>1900</v>
      </c>
      <c r="E384" s="98" t="s">
        <v>1900</v>
      </c>
      <c r="F384" s="98" t="s">
        <v>1305</v>
      </c>
      <c r="G384" s="32" t="s">
        <v>2222</v>
      </c>
      <c r="H384" s="34">
        <v>0</v>
      </c>
      <c r="I384" s="32">
        <v>710000000</v>
      </c>
      <c r="J384" s="32" t="s">
        <v>1187</v>
      </c>
      <c r="K384" s="32" t="s">
        <v>1431</v>
      </c>
      <c r="L384" s="32" t="s">
        <v>1187</v>
      </c>
      <c r="M384" s="76"/>
      <c r="N384" s="32" t="s">
        <v>1430</v>
      </c>
      <c r="O384" s="35" t="s">
        <v>2282</v>
      </c>
      <c r="P384" s="76"/>
      <c r="Q384" s="76"/>
      <c r="R384" s="36"/>
      <c r="S384" s="36"/>
      <c r="T384" s="36">
        <f t="shared" si="4"/>
        <v>93989107.142857134</v>
      </c>
      <c r="U384" s="48">
        <v>105267800</v>
      </c>
      <c r="V384" s="37"/>
      <c r="W384" s="32">
        <v>2016</v>
      </c>
      <c r="X384" s="72"/>
    </row>
    <row r="385" spans="1:155" s="127" customFormat="1" ht="76.5" x14ac:dyDescent="0.25">
      <c r="A385" s="70" t="s">
        <v>1682</v>
      </c>
      <c r="B385" s="32" t="s">
        <v>180</v>
      </c>
      <c r="C385" s="107" t="s">
        <v>1306</v>
      </c>
      <c r="D385" s="98" t="s">
        <v>1545</v>
      </c>
      <c r="E385" s="98" t="s">
        <v>1901</v>
      </c>
      <c r="F385" s="98" t="s">
        <v>1902</v>
      </c>
      <c r="G385" s="32" t="s">
        <v>1419</v>
      </c>
      <c r="H385" s="46">
        <v>70</v>
      </c>
      <c r="I385" s="32">
        <v>710000000</v>
      </c>
      <c r="J385" s="32" t="s">
        <v>1187</v>
      </c>
      <c r="K385" s="32" t="s">
        <v>1425</v>
      </c>
      <c r="L385" s="32" t="s">
        <v>1187</v>
      </c>
      <c r="M385" s="32"/>
      <c r="N385" s="32" t="s">
        <v>1478</v>
      </c>
      <c r="O385" s="35" t="s">
        <v>2288</v>
      </c>
      <c r="P385" s="32"/>
      <c r="Q385" s="44"/>
      <c r="R385" s="36"/>
      <c r="S385" s="36"/>
      <c r="T385" s="36">
        <v>0</v>
      </c>
      <c r="U385" s="48">
        <v>0</v>
      </c>
      <c r="V385" s="35" t="s">
        <v>1550</v>
      </c>
      <c r="W385" s="32">
        <v>2015</v>
      </c>
      <c r="X385" s="192" t="s">
        <v>2790</v>
      </c>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c r="CJ385" s="22"/>
      <c r="CK385" s="22"/>
      <c r="CL385" s="22"/>
      <c r="CM385" s="22"/>
      <c r="CN385" s="22"/>
      <c r="CO385" s="22"/>
      <c r="CP385" s="22"/>
      <c r="CQ385" s="22"/>
      <c r="CR385" s="22"/>
      <c r="CS385" s="22"/>
      <c r="CT385" s="22"/>
      <c r="CU385" s="22"/>
      <c r="CV385" s="22"/>
      <c r="CW385" s="22"/>
      <c r="CX385" s="22"/>
      <c r="CY385" s="22"/>
      <c r="CZ385" s="22"/>
      <c r="DA385" s="22"/>
      <c r="DB385" s="22"/>
      <c r="DC385" s="22"/>
      <c r="DD385" s="22"/>
      <c r="DE385" s="22"/>
      <c r="DF385" s="22"/>
      <c r="DG385" s="22"/>
      <c r="DH385" s="22"/>
      <c r="DI385" s="22"/>
      <c r="DJ385" s="22"/>
      <c r="DK385" s="22"/>
      <c r="DL385" s="22"/>
      <c r="DM385" s="22"/>
      <c r="DN385" s="22"/>
      <c r="DO385" s="22"/>
      <c r="DP385" s="22"/>
      <c r="DQ385" s="22"/>
      <c r="DR385" s="22"/>
      <c r="DS385" s="22"/>
      <c r="DT385" s="22"/>
      <c r="DU385" s="22"/>
      <c r="DV385" s="22"/>
      <c r="DW385" s="22"/>
      <c r="DX385" s="22"/>
      <c r="DY385" s="22"/>
      <c r="DZ385" s="22"/>
      <c r="EA385" s="22"/>
      <c r="EB385" s="22"/>
      <c r="EC385" s="22"/>
      <c r="ED385" s="22"/>
      <c r="EE385" s="22"/>
      <c r="EF385" s="22"/>
      <c r="EG385" s="22"/>
      <c r="EH385" s="22"/>
      <c r="EI385" s="22"/>
      <c r="EJ385" s="22"/>
      <c r="EK385" s="22"/>
      <c r="EL385" s="22"/>
      <c r="EM385" s="22"/>
      <c r="EN385" s="22"/>
      <c r="EO385" s="22"/>
      <c r="EP385" s="22"/>
      <c r="EQ385" s="22"/>
      <c r="ER385" s="22"/>
      <c r="ES385" s="22"/>
      <c r="ET385" s="22"/>
      <c r="EU385" s="22"/>
      <c r="EV385" s="22"/>
      <c r="EW385" s="22"/>
      <c r="EX385" s="22"/>
      <c r="EY385" s="22"/>
    </row>
    <row r="386" spans="1:155" s="127" customFormat="1" ht="76.5" x14ac:dyDescent="0.25">
      <c r="A386" s="70" t="s">
        <v>2814</v>
      </c>
      <c r="B386" s="32" t="s">
        <v>180</v>
      </c>
      <c r="C386" s="107" t="s">
        <v>1306</v>
      </c>
      <c r="D386" s="98" t="s">
        <v>1545</v>
      </c>
      <c r="E386" s="98" t="s">
        <v>1901</v>
      </c>
      <c r="F386" s="98" t="s">
        <v>1902</v>
      </c>
      <c r="G386" s="32" t="s">
        <v>1419</v>
      </c>
      <c r="H386" s="46">
        <v>70</v>
      </c>
      <c r="I386" s="32">
        <v>710000000</v>
      </c>
      <c r="J386" s="32" t="s">
        <v>1187</v>
      </c>
      <c r="K386" s="32" t="s">
        <v>1436</v>
      </c>
      <c r="L386" s="32" t="s">
        <v>1187</v>
      </c>
      <c r="M386" s="32"/>
      <c r="N386" s="32" t="s">
        <v>1478</v>
      </c>
      <c r="O386" s="35" t="s">
        <v>2288</v>
      </c>
      <c r="P386" s="32"/>
      <c r="Q386" s="44"/>
      <c r="R386" s="36"/>
      <c r="S386" s="36"/>
      <c r="T386" s="36">
        <v>397985514.28571427</v>
      </c>
      <c r="U386" s="48">
        <v>445743776</v>
      </c>
      <c r="V386" s="35" t="s">
        <v>1550</v>
      </c>
      <c r="W386" s="32">
        <v>2016</v>
      </c>
      <c r="X386" s="191" t="s">
        <v>2753</v>
      </c>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c r="CN386" s="22"/>
      <c r="CO386" s="22"/>
      <c r="CP386" s="22"/>
      <c r="CQ386" s="22"/>
      <c r="CR386" s="22"/>
      <c r="CS386" s="22"/>
      <c r="CT386" s="22"/>
      <c r="CU386" s="22"/>
      <c r="CV386" s="22"/>
      <c r="CW386" s="22"/>
      <c r="CX386" s="22"/>
      <c r="CY386" s="22"/>
      <c r="CZ386" s="22"/>
      <c r="DA386" s="22"/>
      <c r="DB386" s="22"/>
      <c r="DC386" s="22"/>
      <c r="DD386" s="22"/>
      <c r="DE386" s="22"/>
      <c r="DF386" s="22"/>
      <c r="DG386" s="22"/>
      <c r="DH386" s="22"/>
      <c r="DI386" s="22"/>
      <c r="DJ386" s="22"/>
      <c r="DK386" s="22"/>
      <c r="DL386" s="22"/>
      <c r="DM386" s="22"/>
      <c r="DN386" s="22"/>
      <c r="DO386" s="22"/>
      <c r="DP386" s="22"/>
      <c r="DQ386" s="22"/>
      <c r="DR386" s="22"/>
      <c r="DS386" s="22"/>
      <c r="DT386" s="22"/>
      <c r="DU386" s="22"/>
      <c r="DV386" s="22"/>
      <c r="DW386" s="22"/>
      <c r="DX386" s="22"/>
      <c r="DY386" s="22"/>
      <c r="DZ386" s="22"/>
      <c r="EA386" s="22"/>
      <c r="EB386" s="22"/>
      <c r="EC386" s="22"/>
      <c r="ED386" s="22"/>
      <c r="EE386" s="22"/>
      <c r="EF386" s="22"/>
      <c r="EG386" s="22"/>
      <c r="EH386" s="22"/>
      <c r="EI386" s="22"/>
      <c r="EJ386" s="22"/>
      <c r="EK386" s="22"/>
      <c r="EL386" s="22"/>
      <c r="EM386" s="22"/>
      <c r="EN386" s="22"/>
      <c r="EO386" s="22"/>
      <c r="EP386" s="22"/>
      <c r="EQ386" s="22"/>
      <c r="ER386" s="22"/>
      <c r="ES386" s="22"/>
      <c r="ET386" s="22"/>
      <c r="EU386" s="22"/>
      <c r="EV386" s="22"/>
      <c r="EW386" s="22"/>
      <c r="EX386" s="22"/>
      <c r="EY386" s="22"/>
    </row>
    <row r="387" spans="1:155" s="127" customFormat="1" ht="89.25" x14ac:dyDescent="0.25">
      <c r="A387" s="208" t="s">
        <v>1683</v>
      </c>
      <c r="B387" s="32" t="s">
        <v>180</v>
      </c>
      <c r="C387" s="107" t="s">
        <v>1310</v>
      </c>
      <c r="D387" s="98" t="s">
        <v>1546</v>
      </c>
      <c r="E387" s="98" t="s">
        <v>1903</v>
      </c>
      <c r="F387" s="98" t="s">
        <v>2040</v>
      </c>
      <c r="G387" s="32" t="s">
        <v>1419</v>
      </c>
      <c r="H387" s="46">
        <v>100</v>
      </c>
      <c r="I387" s="32">
        <v>710000000</v>
      </c>
      <c r="J387" s="32" t="s">
        <v>1187</v>
      </c>
      <c r="K387" s="32" t="s">
        <v>1425</v>
      </c>
      <c r="L387" s="32" t="s">
        <v>1187</v>
      </c>
      <c r="M387" s="76"/>
      <c r="N387" s="32" t="s">
        <v>1478</v>
      </c>
      <c r="O387" s="35" t="s">
        <v>2288</v>
      </c>
      <c r="P387" s="76"/>
      <c r="Q387" s="76"/>
      <c r="R387" s="36"/>
      <c r="S387" s="36"/>
      <c r="T387" s="36">
        <f t="shared" si="4"/>
        <v>85739540.919285715</v>
      </c>
      <c r="U387" s="48">
        <v>96028285.829600006</v>
      </c>
      <c r="V387" s="35" t="s">
        <v>1550</v>
      </c>
      <c r="W387" s="32">
        <v>2015</v>
      </c>
      <c r="X387" s="7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22"/>
      <c r="CM387" s="22"/>
      <c r="CN387" s="22"/>
      <c r="CO387" s="22"/>
      <c r="CP387" s="22"/>
      <c r="CQ387" s="22"/>
      <c r="CR387" s="22"/>
      <c r="CS387" s="22"/>
      <c r="CT387" s="22"/>
      <c r="CU387" s="22"/>
      <c r="CV387" s="22"/>
      <c r="CW387" s="22"/>
      <c r="CX387" s="22"/>
      <c r="CY387" s="22"/>
      <c r="CZ387" s="22"/>
      <c r="DA387" s="22"/>
      <c r="DB387" s="22"/>
      <c r="DC387" s="22"/>
      <c r="DD387" s="22"/>
      <c r="DE387" s="22"/>
      <c r="DF387" s="22"/>
      <c r="DG387" s="22"/>
      <c r="DH387" s="22"/>
      <c r="DI387" s="22"/>
      <c r="DJ387" s="22"/>
      <c r="DK387" s="22"/>
      <c r="DL387" s="22"/>
      <c r="DM387" s="22"/>
      <c r="DN387" s="22"/>
      <c r="DO387" s="22"/>
      <c r="DP387" s="22"/>
      <c r="DQ387" s="22"/>
      <c r="DR387" s="22"/>
      <c r="DS387" s="22"/>
      <c r="DT387" s="22"/>
      <c r="DU387" s="22"/>
      <c r="DV387" s="22"/>
      <c r="DW387" s="22"/>
      <c r="DX387" s="22"/>
      <c r="DY387" s="22"/>
      <c r="DZ387" s="22"/>
      <c r="EA387" s="22"/>
      <c r="EB387" s="22"/>
      <c r="EC387" s="22"/>
      <c r="ED387" s="22"/>
      <c r="EE387" s="22"/>
      <c r="EF387" s="22"/>
      <c r="EG387" s="22"/>
      <c r="EH387" s="22"/>
      <c r="EI387" s="22"/>
      <c r="EJ387" s="22"/>
      <c r="EK387" s="22"/>
      <c r="EL387" s="22"/>
      <c r="EM387" s="22"/>
      <c r="EN387" s="22"/>
      <c r="EO387" s="22"/>
      <c r="EP387" s="22"/>
      <c r="EQ387" s="22"/>
      <c r="ER387" s="22"/>
      <c r="ES387" s="22"/>
      <c r="ET387" s="22"/>
      <c r="EU387" s="22"/>
      <c r="EV387" s="22"/>
      <c r="EW387" s="22"/>
      <c r="EX387" s="22"/>
    </row>
    <row r="388" spans="1:155" s="79" customFormat="1" ht="76.5" x14ac:dyDescent="0.25">
      <c r="A388" s="70" t="s">
        <v>1684</v>
      </c>
      <c r="B388" s="32" t="s">
        <v>180</v>
      </c>
      <c r="C388" s="107" t="s">
        <v>1293</v>
      </c>
      <c r="D388" s="98" t="s">
        <v>1539</v>
      </c>
      <c r="E388" s="98" t="s">
        <v>1539</v>
      </c>
      <c r="F388" s="98" t="s">
        <v>1904</v>
      </c>
      <c r="G388" s="32" t="s">
        <v>1419</v>
      </c>
      <c r="H388" s="34">
        <v>50</v>
      </c>
      <c r="I388" s="32">
        <v>710000000</v>
      </c>
      <c r="J388" s="32" t="s">
        <v>1187</v>
      </c>
      <c r="K388" s="32" t="s">
        <v>1437</v>
      </c>
      <c r="L388" s="32" t="s">
        <v>2803</v>
      </c>
      <c r="M388" s="76"/>
      <c r="N388" s="32" t="s">
        <v>1456</v>
      </c>
      <c r="O388" s="35" t="s">
        <v>2282</v>
      </c>
      <c r="P388" s="76"/>
      <c r="Q388" s="76"/>
      <c r="R388" s="36"/>
      <c r="S388" s="36"/>
      <c r="T388" s="36">
        <v>0</v>
      </c>
      <c r="U388" s="36">
        <v>0</v>
      </c>
      <c r="V388" s="35" t="s">
        <v>1550</v>
      </c>
      <c r="W388" s="32">
        <v>2016</v>
      </c>
      <c r="X388" s="192" t="s">
        <v>2790</v>
      </c>
    </row>
    <row r="389" spans="1:155" s="79" customFormat="1" ht="76.5" x14ac:dyDescent="0.25">
      <c r="A389" s="70" t="s">
        <v>2815</v>
      </c>
      <c r="B389" s="32" t="s">
        <v>180</v>
      </c>
      <c r="C389" s="107" t="s">
        <v>1293</v>
      </c>
      <c r="D389" s="98" t="s">
        <v>1539</v>
      </c>
      <c r="E389" s="98" t="s">
        <v>1539</v>
      </c>
      <c r="F389" s="98" t="s">
        <v>1904</v>
      </c>
      <c r="G389" s="32" t="s">
        <v>1419</v>
      </c>
      <c r="H389" s="34">
        <v>50</v>
      </c>
      <c r="I389" s="32">
        <v>710000000</v>
      </c>
      <c r="J389" s="32" t="s">
        <v>1187</v>
      </c>
      <c r="K389" s="32" t="s">
        <v>1438</v>
      </c>
      <c r="L389" s="32" t="s">
        <v>2803</v>
      </c>
      <c r="M389" s="76"/>
      <c r="N389" s="32" t="s">
        <v>2816</v>
      </c>
      <c r="O389" s="35" t="s">
        <v>2282</v>
      </c>
      <c r="P389" s="76"/>
      <c r="Q389" s="76"/>
      <c r="R389" s="36"/>
      <c r="S389" s="36"/>
      <c r="T389" s="36">
        <v>173785714.28571427</v>
      </c>
      <c r="U389" s="36">
        <v>194640000</v>
      </c>
      <c r="V389" s="35" t="s">
        <v>1550</v>
      </c>
      <c r="W389" s="32">
        <v>2016</v>
      </c>
      <c r="X389" s="191" t="s">
        <v>2741</v>
      </c>
    </row>
    <row r="390" spans="1:155" s="128" customFormat="1" ht="76.5" x14ac:dyDescent="0.25">
      <c r="A390" s="70" t="s">
        <v>1685</v>
      </c>
      <c r="B390" s="32" t="s">
        <v>180</v>
      </c>
      <c r="C390" s="107" t="s">
        <v>1315</v>
      </c>
      <c r="D390" s="98" t="s">
        <v>1547</v>
      </c>
      <c r="E390" s="98" t="s">
        <v>1547</v>
      </c>
      <c r="F390" s="98" t="s">
        <v>1548</v>
      </c>
      <c r="G390" s="32" t="s">
        <v>2222</v>
      </c>
      <c r="H390" s="34">
        <v>50</v>
      </c>
      <c r="I390" s="32">
        <v>710000000</v>
      </c>
      <c r="J390" s="32" t="s">
        <v>1187</v>
      </c>
      <c r="K390" s="32" t="s">
        <v>1425</v>
      </c>
      <c r="L390" s="32" t="s">
        <v>1187</v>
      </c>
      <c r="M390" s="76"/>
      <c r="N390" s="32" t="s">
        <v>1478</v>
      </c>
      <c r="O390" s="35" t="s">
        <v>2282</v>
      </c>
      <c r="P390" s="76"/>
      <c r="Q390" s="76"/>
      <c r="R390" s="36"/>
      <c r="S390" s="36"/>
      <c r="T390" s="47">
        <v>0</v>
      </c>
      <c r="U390" s="47">
        <v>0</v>
      </c>
      <c r="V390" s="37"/>
      <c r="W390" s="32">
        <v>2015</v>
      </c>
      <c r="X390" s="192" t="s">
        <v>2523</v>
      </c>
    </row>
    <row r="391" spans="1:155" s="128" customFormat="1" ht="76.5" x14ac:dyDescent="0.25">
      <c r="A391" s="70" t="s">
        <v>2632</v>
      </c>
      <c r="B391" s="32" t="s">
        <v>180</v>
      </c>
      <c r="C391" s="107" t="s">
        <v>1315</v>
      </c>
      <c r="D391" s="98" t="s">
        <v>1547</v>
      </c>
      <c r="E391" s="98" t="s">
        <v>1547</v>
      </c>
      <c r="F391" s="98" t="s">
        <v>1548</v>
      </c>
      <c r="G391" s="32" t="s">
        <v>2222</v>
      </c>
      <c r="H391" s="34">
        <v>50</v>
      </c>
      <c r="I391" s="32">
        <v>710000000</v>
      </c>
      <c r="J391" s="32" t="s">
        <v>1187</v>
      </c>
      <c r="K391" s="32" t="s">
        <v>1423</v>
      </c>
      <c r="L391" s="32" t="s">
        <v>1187</v>
      </c>
      <c r="M391" s="76"/>
      <c r="N391" s="32" t="s">
        <v>1466</v>
      </c>
      <c r="O391" s="35" t="s">
        <v>2282</v>
      </c>
      <c r="P391" s="76"/>
      <c r="Q391" s="76"/>
      <c r="R391" s="36"/>
      <c r="S391" s="36"/>
      <c r="T391" s="47">
        <v>0</v>
      </c>
      <c r="U391" s="47">
        <v>0</v>
      </c>
      <c r="V391" s="37"/>
      <c r="W391" s="32">
        <v>2016</v>
      </c>
      <c r="X391" s="195" t="s">
        <v>3050</v>
      </c>
    </row>
    <row r="392" spans="1:155" s="128" customFormat="1" ht="76.5" x14ac:dyDescent="0.25">
      <c r="A392" s="70" t="s">
        <v>3122</v>
      </c>
      <c r="B392" s="32" t="s">
        <v>180</v>
      </c>
      <c r="C392" s="107" t="s">
        <v>1315</v>
      </c>
      <c r="D392" s="98" t="s">
        <v>1547</v>
      </c>
      <c r="E392" s="98" t="s">
        <v>1547</v>
      </c>
      <c r="F392" s="98" t="s">
        <v>3123</v>
      </c>
      <c r="G392" s="32" t="s">
        <v>1419</v>
      </c>
      <c r="H392" s="34">
        <v>50</v>
      </c>
      <c r="I392" s="32">
        <v>710000000</v>
      </c>
      <c r="J392" s="32" t="s">
        <v>1187</v>
      </c>
      <c r="K392" s="32" t="s">
        <v>1422</v>
      </c>
      <c r="L392" s="32" t="s">
        <v>1187</v>
      </c>
      <c r="M392" s="76"/>
      <c r="N392" s="32" t="s">
        <v>3124</v>
      </c>
      <c r="O392" s="35" t="s">
        <v>2282</v>
      </c>
      <c r="P392" s="76"/>
      <c r="Q392" s="76"/>
      <c r="R392" s="36"/>
      <c r="S392" s="36"/>
      <c r="T392" s="47">
        <f>U392*100/112</f>
        <v>23214285.714285713</v>
      </c>
      <c r="U392" s="47">
        <v>26000000</v>
      </c>
      <c r="V392" s="37"/>
      <c r="W392" s="32">
        <v>2016</v>
      </c>
      <c r="X392" s="72" t="s">
        <v>2964</v>
      </c>
    </row>
    <row r="393" spans="1:155" s="40" customFormat="1" ht="51" x14ac:dyDescent="0.25">
      <c r="A393" s="120" t="s">
        <v>1686</v>
      </c>
      <c r="B393" s="32" t="s">
        <v>180</v>
      </c>
      <c r="C393" s="98" t="s">
        <v>547</v>
      </c>
      <c r="D393" s="98" t="s">
        <v>1905</v>
      </c>
      <c r="E393" s="98" t="s">
        <v>1905</v>
      </c>
      <c r="F393" s="98" t="s">
        <v>897</v>
      </c>
      <c r="G393" s="32" t="s">
        <v>1419</v>
      </c>
      <c r="H393" s="34">
        <v>100</v>
      </c>
      <c r="I393" s="32">
        <v>710000000</v>
      </c>
      <c r="J393" s="32" t="s">
        <v>1187</v>
      </c>
      <c r="K393" s="32" t="s">
        <v>1444</v>
      </c>
      <c r="L393" s="32" t="s">
        <v>1187</v>
      </c>
      <c r="M393" s="44"/>
      <c r="N393" s="32" t="s">
        <v>1478</v>
      </c>
      <c r="O393" s="35" t="s">
        <v>2289</v>
      </c>
      <c r="P393" s="32"/>
      <c r="Q393" s="32"/>
      <c r="R393" s="36"/>
      <c r="S393" s="36"/>
      <c r="T393" s="36">
        <v>0</v>
      </c>
      <c r="U393" s="36">
        <v>0</v>
      </c>
      <c r="V393" s="35" t="s">
        <v>1550</v>
      </c>
      <c r="W393" s="37">
        <v>2016</v>
      </c>
      <c r="X393" s="142" t="s">
        <v>2523</v>
      </c>
    </row>
    <row r="394" spans="1:155" s="40" customFormat="1" ht="51" x14ac:dyDescent="0.25">
      <c r="A394" s="120" t="s">
        <v>2633</v>
      </c>
      <c r="B394" s="32" t="s">
        <v>180</v>
      </c>
      <c r="C394" s="98" t="s">
        <v>547</v>
      </c>
      <c r="D394" s="98" t="s">
        <v>1905</v>
      </c>
      <c r="E394" s="98" t="s">
        <v>1905</v>
      </c>
      <c r="F394" s="98" t="s">
        <v>897</v>
      </c>
      <c r="G394" s="32" t="s">
        <v>1419</v>
      </c>
      <c r="H394" s="34">
        <v>100</v>
      </c>
      <c r="I394" s="32">
        <v>710000000</v>
      </c>
      <c r="J394" s="32" t="s">
        <v>1187</v>
      </c>
      <c r="K394" s="32" t="s">
        <v>1444</v>
      </c>
      <c r="L394" s="32" t="s">
        <v>1187</v>
      </c>
      <c r="M394" s="44"/>
      <c r="N394" s="32" t="s">
        <v>1444</v>
      </c>
      <c r="O394" s="35" t="s">
        <v>2289</v>
      </c>
      <c r="P394" s="32"/>
      <c r="Q394" s="32"/>
      <c r="R394" s="36"/>
      <c r="S394" s="36"/>
      <c r="T394" s="36">
        <v>22963931.455357142</v>
      </c>
      <c r="U394" s="36">
        <v>25719603.23</v>
      </c>
      <c r="V394" s="35" t="s">
        <v>1550</v>
      </c>
      <c r="W394" s="37">
        <v>2016</v>
      </c>
      <c r="X394" s="72" t="s">
        <v>2436</v>
      </c>
    </row>
    <row r="395" spans="1:155" s="128" customFormat="1" ht="76.5" x14ac:dyDescent="0.25">
      <c r="A395" s="70" t="s">
        <v>1687</v>
      </c>
      <c r="B395" s="32" t="s">
        <v>180</v>
      </c>
      <c r="C395" s="107" t="s">
        <v>549</v>
      </c>
      <c r="D395" s="98" t="s">
        <v>1906</v>
      </c>
      <c r="E395" s="98" t="s">
        <v>1906</v>
      </c>
      <c r="F395" s="98" t="s">
        <v>898</v>
      </c>
      <c r="G395" s="32" t="s">
        <v>1419</v>
      </c>
      <c r="H395" s="34">
        <v>65</v>
      </c>
      <c r="I395" s="32">
        <v>710000000</v>
      </c>
      <c r="J395" s="32" t="s">
        <v>1187</v>
      </c>
      <c r="K395" s="32" t="s">
        <v>1444</v>
      </c>
      <c r="L395" s="32" t="s">
        <v>1193</v>
      </c>
      <c r="M395" s="76"/>
      <c r="N395" s="32" t="s">
        <v>1478</v>
      </c>
      <c r="O395" s="35" t="s">
        <v>2288</v>
      </c>
      <c r="P395" s="76"/>
      <c r="Q395" s="76"/>
      <c r="R395" s="36"/>
      <c r="S395" s="36"/>
      <c r="T395" s="47">
        <v>0</v>
      </c>
      <c r="U395" s="47">
        <v>0</v>
      </c>
      <c r="V395" s="37" t="s">
        <v>1550</v>
      </c>
      <c r="W395" s="32">
        <v>2016</v>
      </c>
      <c r="X395" s="72" t="s">
        <v>3050</v>
      </c>
    </row>
    <row r="396" spans="1:155" s="128" customFormat="1" ht="76.5" x14ac:dyDescent="0.25">
      <c r="A396" s="70" t="s">
        <v>3125</v>
      </c>
      <c r="B396" s="32" t="s">
        <v>180</v>
      </c>
      <c r="C396" s="107" t="s">
        <v>549</v>
      </c>
      <c r="D396" s="98" t="s">
        <v>1906</v>
      </c>
      <c r="E396" s="98" t="s">
        <v>1906</v>
      </c>
      <c r="F396" s="98" t="s">
        <v>898</v>
      </c>
      <c r="G396" s="32" t="s">
        <v>1419</v>
      </c>
      <c r="H396" s="34">
        <v>65</v>
      </c>
      <c r="I396" s="32">
        <v>710000000</v>
      </c>
      <c r="J396" s="32" t="s">
        <v>1187</v>
      </c>
      <c r="K396" s="32" t="s">
        <v>1444</v>
      </c>
      <c r="L396" s="32" t="s">
        <v>1193</v>
      </c>
      <c r="M396" s="76"/>
      <c r="N396" s="32" t="s">
        <v>1478</v>
      </c>
      <c r="O396" s="35" t="s">
        <v>2288</v>
      </c>
      <c r="P396" s="76"/>
      <c r="Q396" s="76"/>
      <c r="R396" s="36"/>
      <c r="S396" s="36"/>
      <c r="T396" s="47">
        <v>10012702.999999998</v>
      </c>
      <c r="U396" s="47">
        <v>11214227.359999999</v>
      </c>
      <c r="V396" s="37" t="s">
        <v>1550</v>
      </c>
      <c r="W396" s="32">
        <v>2016</v>
      </c>
      <c r="X396" s="72" t="s">
        <v>2941</v>
      </c>
    </row>
    <row r="397" spans="1:155" s="73" customFormat="1" ht="38.25" x14ac:dyDescent="0.2">
      <c r="A397" s="120" t="s">
        <v>1688</v>
      </c>
      <c r="B397" s="32" t="s">
        <v>180</v>
      </c>
      <c r="C397" s="33" t="s">
        <v>553</v>
      </c>
      <c r="D397" s="108" t="s">
        <v>1907</v>
      </c>
      <c r="E397" s="108" t="s">
        <v>1907</v>
      </c>
      <c r="F397" s="33" t="s">
        <v>899</v>
      </c>
      <c r="G397" s="32" t="s">
        <v>1419</v>
      </c>
      <c r="H397" s="34">
        <v>100</v>
      </c>
      <c r="I397" s="32">
        <v>710000000</v>
      </c>
      <c r="J397" s="32" t="s">
        <v>1187</v>
      </c>
      <c r="K397" s="32" t="s">
        <v>1444</v>
      </c>
      <c r="L397" s="32" t="s">
        <v>1187</v>
      </c>
      <c r="M397" s="32"/>
      <c r="N397" s="32" t="s">
        <v>1478</v>
      </c>
      <c r="O397" s="35" t="s">
        <v>2289</v>
      </c>
      <c r="P397" s="32"/>
      <c r="Q397" s="32"/>
      <c r="R397" s="36"/>
      <c r="S397" s="36"/>
      <c r="T397" s="36">
        <v>10092446.43</v>
      </c>
      <c r="U397" s="36">
        <v>11303540.001600001</v>
      </c>
      <c r="V397" s="35" t="s">
        <v>1550</v>
      </c>
      <c r="W397" s="37">
        <v>2016</v>
      </c>
      <c r="X397" s="194"/>
    </row>
    <row r="398" spans="1:155" s="73" customFormat="1" ht="76.5" x14ac:dyDescent="0.2">
      <c r="A398" s="120" t="s">
        <v>1689</v>
      </c>
      <c r="B398" s="32" t="s">
        <v>180</v>
      </c>
      <c r="C398" s="33" t="s">
        <v>555</v>
      </c>
      <c r="D398" s="98" t="s">
        <v>900</v>
      </c>
      <c r="E398" s="98" t="s">
        <v>900</v>
      </c>
      <c r="F398" s="33" t="s">
        <v>901</v>
      </c>
      <c r="G398" s="32" t="s">
        <v>1419</v>
      </c>
      <c r="H398" s="34">
        <v>100</v>
      </c>
      <c r="I398" s="32">
        <v>710000000</v>
      </c>
      <c r="J398" s="32" t="s">
        <v>1187</v>
      </c>
      <c r="K398" s="32" t="s">
        <v>1444</v>
      </c>
      <c r="L398" s="44" t="s">
        <v>1193</v>
      </c>
      <c r="M398" s="32"/>
      <c r="N398" s="32" t="s">
        <v>1478</v>
      </c>
      <c r="O398" s="35" t="s">
        <v>2288</v>
      </c>
      <c r="P398" s="32"/>
      <c r="Q398" s="32"/>
      <c r="R398" s="36"/>
      <c r="S398" s="36"/>
      <c r="T398" s="36">
        <v>508454.1</v>
      </c>
      <c r="U398" s="36">
        <v>569468.59200000006</v>
      </c>
      <c r="V398" s="35"/>
      <c r="W398" s="37">
        <v>2016</v>
      </c>
      <c r="X398" s="194"/>
    </row>
    <row r="399" spans="1:155" s="101" customFormat="1" ht="51" x14ac:dyDescent="0.2">
      <c r="A399" s="120" t="s">
        <v>3269</v>
      </c>
      <c r="B399" s="32" t="s">
        <v>180</v>
      </c>
      <c r="C399" s="33" t="s">
        <v>558</v>
      </c>
      <c r="D399" s="33" t="s">
        <v>1908</v>
      </c>
      <c r="E399" s="33" t="s">
        <v>1908</v>
      </c>
      <c r="F399" s="33" t="s">
        <v>902</v>
      </c>
      <c r="G399" s="32" t="s">
        <v>1419</v>
      </c>
      <c r="H399" s="34">
        <v>100</v>
      </c>
      <c r="I399" s="32">
        <v>710000000</v>
      </c>
      <c r="J399" s="32" t="s">
        <v>1187</v>
      </c>
      <c r="K399" s="32" t="s">
        <v>1444</v>
      </c>
      <c r="L399" s="32" t="s">
        <v>1187</v>
      </c>
      <c r="M399" s="32"/>
      <c r="N399" s="32" t="s">
        <v>1478</v>
      </c>
      <c r="O399" s="35" t="s">
        <v>2273</v>
      </c>
      <c r="P399" s="32"/>
      <c r="Q399" s="32"/>
      <c r="R399" s="36"/>
      <c r="S399" s="36"/>
      <c r="T399" s="36">
        <v>0</v>
      </c>
      <c r="U399" s="36">
        <v>0</v>
      </c>
      <c r="V399" s="35" t="s">
        <v>1550</v>
      </c>
      <c r="W399" s="37">
        <v>2016</v>
      </c>
      <c r="X399" s="195" t="s">
        <v>3260</v>
      </c>
    </row>
    <row r="400" spans="1:155" s="101" customFormat="1" ht="51" x14ac:dyDescent="0.2">
      <c r="A400" s="120" t="s">
        <v>3270</v>
      </c>
      <c r="B400" s="32" t="s">
        <v>180</v>
      </c>
      <c r="C400" s="33" t="s">
        <v>558</v>
      </c>
      <c r="D400" s="33" t="s">
        <v>1908</v>
      </c>
      <c r="E400" s="33" t="s">
        <v>1908</v>
      </c>
      <c r="F400" s="33" t="s">
        <v>902</v>
      </c>
      <c r="G400" s="32" t="s">
        <v>1419</v>
      </c>
      <c r="H400" s="34">
        <v>100</v>
      </c>
      <c r="I400" s="32">
        <v>710000000</v>
      </c>
      <c r="J400" s="32" t="s">
        <v>1187</v>
      </c>
      <c r="K400" s="32" t="s">
        <v>3271</v>
      </c>
      <c r="L400" s="32" t="s">
        <v>1187</v>
      </c>
      <c r="M400" s="32"/>
      <c r="N400" s="32" t="s">
        <v>3271</v>
      </c>
      <c r="O400" s="35" t="s">
        <v>2273</v>
      </c>
      <c r="P400" s="32"/>
      <c r="Q400" s="32"/>
      <c r="R400" s="36"/>
      <c r="S400" s="36"/>
      <c r="T400" s="36">
        <v>40933482.142857142</v>
      </c>
      <c r="U400" s="36">
        <v>45845500</v>
      </c>
      <c r="V400" s="35" t="s">
        <v>1550</v>
      </c>
      <c r="W400" s="37">
        <v>2016</v>
      </c>
      <c r="X400" s="195" t="s">
        <v>3238</v>
      </c>
    </row>
    <row r="401" spans="1:24" s="101" customFormat="1" ht="76.5" x14ac:dyDescent="0.2">
      <c r="A401" s="120" t="s">
        <v>1690</v>
      </c>
      <c r="B401" s="32" t="s">
        <v>180</v>
      </c>
      <c r="C401" s="33" t="s">
        <v>560</v>
      </c>
      <c r="D401" s="33" t="s">
        <v>903</v>
      </c>
      <c r="E401" s="33" t="s">
        <v>904</v>
      </c>
      <c r="F401" s="33" t="s">
        <v>905</v>
      </c>
      <c r="G401" s="32" t="s">
        <v>1419</v>
      </c>
      <c r="H401" s="34">
        <v>100</v>
      </c>
      <c r="I401" s="32">
        <v>710000000</v>
      </c>
      <c r="J401" s="32" t="s">
        <v>1187</v>
      </c>
      <c r="K401" s="32" t="s">
        <v>1444</v>
      </c>
      <c r="L401" s="32" t="s">
        <v>1187</v>
      </c>
      <c r="M401" s="32"/>
      <c r="N401" s="32" t="s">
        <v>1478</v>
      </c>
      <c r="O401" s="35" t="s">
        <v>2288</v>
      </c>
      <c r="P401" s="32"/>
      <c r="Q401" s="32"/>
      <c r="R401" s="36"/>
      <c r="S401" s="36"/>
      <c r="T401" s="36">
        <v>122702676</v>
      </c>
      <c r="U401" s="36">
        <v>137426997.12</v>
      </c>
      <c r="V401" s="35" t="s">
        <v>1550</v>
      </c>
      <c r="W401" s="37">
        <v>2016</v>
      </c>
      <c r="X401" s="194"/>
    </row>
    <row r="402" spans="1:24" s="22" customFormat="1" ht="150" customHeight="1" x14ac:dyDescent="0.2">
      <c r="A402" s="120" t="s">
        <v>1691</v>
      </c>
      <c r="B402" s="32" t="s">
        <v>180</v>
      </c>
      <c r="C402" s="33" t="s">
        <v>1416</v>
      </c>
      <c r="D402" s="33" t="s">
        <v>1909</v>
      </c>
      <c r="E402" s="33" t="s">
        <v>1909</v>
      </c>
      <c r="F402" s="33" t="s">
        <v>1910</v>
      </c>
      <c r="G402" s="32" t="s">
        <v>2223</v>
      </c>
      <c r="H402" s="34">
        <v>100</v>
      </c>
      <c r="I402" s="32">
        <v>710000000</v>
      </c>
      <c r="J402" s="32" t="s">
        <v>1187</v>
      </c>
      <c r="K402" s="76" t="s">
        <v>1423</v>
      </c>
      <c r="L402" s="32" t="s">
        <v>1187</v>
      </c>
      <c r="M402" s="32"/>
      <c r="N402" s="32" t="s">
        <v>1430</v>
      </c>
      <c r="O402" s="35" t="s">
        <v>2288</v>
      </c>
      <c r="P402" s="32"/>
      <c r="Q402" s="32"/>
      <c r="R402" s="36"/>
      <c r="S402" s="36"/>
      <c r="T402" s="36">
        <v>265500</v>
      </c>
      <c r="U402" s="36">
        <v>297360</v>
      </c>
      <c r="V402" s="35"/>
      <c r="W402" s="37">
        <v>2016</v>
      </c>
      <c r="X402" s="194"/>
    </row>
    <row r="403" spans="1:24" s="22" customFormat="1" ht="174" customHeight="1" x14ac:dyDescent="0.2">
      <c r="A403" s="70" t="s">
        <v>1692</v>
      </c>
      <c r="B403" s="32" t="s">
        <v>180</v>
      </c>
      <c r="C403" s="33" t="s">
        <v>564</v>
      </c>
      <c r="D403" s="33" t="s">
        <v>906</v>
      </c>
      <c r="E403" s="33" t="s">
        <v>906</v>
      </c>
      <c r="F403" s="33" t="s">
        <v>1911</v>
      </c>
      <c r="G403" s="32" t="s">
        <v>2223</v>
      </c>
      <c r="H403" s="34">
        <v>100</v>
      </c>
      <c r="I403" s="32">
        <v>710000000</v>
      </c>
      <c r="J403" s="32" t="s">
        <v>1187</v>
      </c>
      <c r="K403" s="32" t="s">
        <v>1444</v>
      </c>
      <c r="L403" s="32" t="s">
        <v>1187</v>
      </c>
      <c r="M403" s="32"/>
      <c r="N403" s="32" t="s">
        <v>1478</v>
      </c>
      <c r="O403" s="35" t="s">
        <v>2288</v>
      </c>
      <c r="P403" s="32"/>
      <c r="Q403" s="32"/>
      <c r="R403" s="36"/>
      <c r="S403" s="36"/>
      <c r="T403" s="36">
        <v>2275000</v>
      </c>
      <c r="U403" s="36">
        <v>2548000.0000000005</v>
      </c>
      <c r="V403" s="35"/>
      <c r="W403" s="37">
        <v>2016</v>
      </c>
      <c r="X403" s="194"/>
    </row>
    <row r="404" spans="1:24" s="22" customFormat="1" ht="65.25" customHeight="1" x14ac:dyDescent="0.2">
      <c r="A404" s="120" t="s">
        <v>1693</v>
      </c>
      <c r="B404" s="32" t="s">
        <v>180</v>
      </c>
      <c r="C404" s="33" t="s">
        <v>567</v>
      </c>
      <c r="D404" s="33" t="s">
        <v>1912</v>
      </c>
      <c r="E404" s="33" t="s">
        <v>1912</v>
      </c>
      <c r="F404" s="98" t="s">
        <v>1913</v>
      </c>
      <c r="G404" s="32" t="s">
        <v>2223</v>
      </c>
      <c r="H404" s="34">
        <v>45</v>
      </c>
      <c r="I404" s="32">
        <v>710000000</v>
      </c>
      <c r="J404" s="32" t="s">
        <v>1187</v>
      </c>
      <c r="K404" s="76" t="s">
        <v>1422</v>
      </c>
      <c r="L404" s="32" t="s">
        <v>1187</v>
      </c>
      <c r="M404" s="32"/>
      <c r="N404" s="32" t="s">
        <v>1466</v>
      </c>
      <c r="O404" s="35" t="s">
        <v>2288</v>
      </c>
      <c r="P404" s="32"/>
      <c r="Q404" s="32"/>
      <c r="R404" s="36"/>
      <c r="S404" s="36"/>
      <c r="T404" s="36">
        <v>428214.28571428568</v>
      </c>
      <c r="U404" s="36">
        <v>479600</v>
      </c>
      <c r="V404" s="35"/>
      <c r="W404" s="37">
        <v>2016</v>
      </c>
      <c r="X404" s="194"/>
    </row>
    <row r="405" spans="1:24" s="73" customFormat="1" ht="174.75" customHeight="1" x14ac:dyDescent="0.2">
      <c r="A405" s="120" t="s">
        <v>1694</v>
      </c>
      <c r="B405" s="32" t="s">
        <v>180</v>
      </c>
      <c r="C405" s="33" t="s">
        <v>567</v>
      </c>
      <c r="D405" s="33" t="s">
        <v>1912</v>
      </c>
      <c r="E405" s="33" t="s">
        <v>1912</v>
      </c>
      <c r="F405" s="98" t="s">
        <v>908</v>
      </c>
      <c r="G405" s="32" t="s">
        <v>2223</v>
      </c>
      <c r="H405" s="34">
        <v>45</v>
      </c>
      <c r="I405" s="32">
        <v>710000000</v>
      </c>
      <c r="J405" s="32" t="s">
        <v>1187</v>
      </c>
      <c r="K405" s="76" t="s">
        <v>1422</v>
      </c>
      <c r="L405" s="32" t="s">
        <v>1187</v>
      </c>
      <c r="M405" s="32"/>
      <c r="N405" s="32" t="s">
        <v>1466</v>
      </c>
      <c r="O405" s="35" t="s">
        <v>2288</v>
      </c>
      <c r="P405" s="32"/>
      <c r="Q405" s="32"/>
      <c r="R405" s="36"/>
      <c r="S405" s="36"/>
      <c r="T405" s="36">
        <v>283928.57142857142</v>
      </c>
      <c r="U405" s="36">
        <v>318000</v>
      </c>
      <c r="V405" s="35"/>
      <c r="W405" s="37">
        <v>2016</v>
      </c>
      <c r="X405" s="194"/>
    </row>
    <row r="406" spans="1:24" s="73" customFormat="1" ht="76.5" x14ac:dyDescent="0.2">
      <c r="A406" s="70" t="s">
        <v>1695</v>
      </c>
      <c r="B406" s="32" t="s">
        <v>180</v>
      </c>
      <c r="C406" s="33" t="s">
        <v>567</v>
      </c>
      <c r="D406" s="33" t="s">
        <v>1912</v>
      </c>
      <c r="E406" s="33" t="s">
        <v>1912</v>
      </c>
      <c r="F406" s="33" t="s">
        <v>909</v>
      </c>
      <c r="G406" s="32" t="s">
        <v>2223</v>
      </c>
      <c r="H406" s="34">
        <v>45</v>
      </c>
      <c r="I406" s="32">
        <v>710000000</v>
      </c>
      <c r="J406" s="32" t="s">
        <v>1187</v>
      </c>
      <c r="K406" s="76" t="s">
        <v>1422</v>
      </c>
      <c r="L406" s="32" t="s">
        <v>1187</v>
      </c>
      <c r="M406" s="32"/>
      <c r="N406" s="32" t="s">
        <v>1466</v>
      </c>
      <c r="O406" s="35" t="s">
        <v>2288</v>
      </c>
      <c r="P406" s="32"/>
      <c r="Q406" s="32"/>
      <c r="R406" s="36"/>
      <c r="S406" s="36"/>
      <c r="T406" s="36">
        <v>668500</v>
      </c>
      <c r="U406" s="36">
        <v>748720.00000000012</v>
      </c>
      <c r="V406" s="35"/>
      <c r="W406" s="37">
        <v>2016</v>
      </c>
      <c r="X406" s="194"/>
    </row>
    <row r="407" spans="1:24" s="73" customFormat="1" ht="89.25" x14ac:dyDescent="0.2">
      <c r="A407" s="120" t="s">
        <v>1696</v>
      </c>
      <c r="B407" s="32" t="s">
        <v>180</v>
      </c>
      <c r="C407" s="33" t="s">
        <v>567</v>
      </c>
      <c r="D407" s="33" t="s">
        <v>1912</v>
      </c>
      <c r="E407" s="33" t="s">
        <v>1912</v>
      </c>
      <c r="F407" s="33" t="s">
        <v>910</v>
      </c>
      <c r="G407" s="32" t="s">
        <v>2223</v>
      </c>
      <c r="H407" s="34">
        <v>45</v>
      </c>
      <c r="I407" s="32">
        <v>710000000</v>
      </c>
      <c r="J407" s="32" t="s">
        <v>1187</v>
      </c>
      <c r="K407" s="32" t="s">
        <v>1430</v>
      </c>
      <c r="L407" s="32" t="s">
        <v>1187</v>
      </c>
      <c r="M407" s="32"/>
      <c r="N407" s="32" t="s">
        <v>1461</v>
      </c>
      <c r="O407" s="35" t="s">
        <v>2288</v>
      </c>
      <c r="P407" s="32"/>
      <c r="Q407" s="32"/>
      <c r="R407" s="36"/>
      <c r="S407" s="36"/>
      <c r="T407" s="36">
        <v>347946.42857142858</v>
      </c>
      <c r="U407" s="36">
        <v>389700.00000000006</v>
      </c>
      <c r="V407" s="35"/>
      <c r="W407" s="37">
        <v>2016</v>
      </c>
      <c r="X407" s="194"/>
    </row>
    <row r="408" spans="1:24" s="73" customFormat="1" ht="154.5" customHeight="1" x14ac:dyDescent="0.2">
      <c r="A408" s="120" t="s">
        <v>1697</v>
      </c>
      <c r="B408" s="32" t="s">
        <v>180</v>
      </c>
      <c r="C408" s="33" t="s">
        <v>567</v>
      </c>
      <c r="D408" s="33" t="s">
        <v>1912</v>
      </c>
      <c r="E408" s="33" t="s">
        <v>1912</v>
      </c>
      <c r="F408" s="33" t="s">
        <v>1914</v>
      </c>
      <c r="G408" s="32" t="s">
        <v>2223</v>
      </c>
      <c r="H408" s="34">
        <v>45</v>
      </c>
      <c r="I408" s="32">
        <v>710000000</v>
      </c>
      <c r="J408" s="32" t="s">
        <v>1187</v>
      </c>
      <c r="K408" s="32" t="s">
        <v>1430</v>
      </c>
      <c r="L408" s="32" t="s">
        <v>1187</v>
      </c>
      <c r="M408" s="32"/>
      <c r="N408" s="32" t="s">
        <v>1461</v>
      </c>
      <c r="O408" s="35" t="s">
        <v>2288</v>
      </c>
      <c r="P408" s="32"/>
      <c r="Q408" s="32"/>
      <c r="R408" s="36"/>
      <c r="S408" s="36"/>
      <c r="T408" s="36">
        <v>115982.14285714286</v>
      </c>
      <c r="U408" s="36">
        <v>129900.00000000001</v>
      </c>
      <c r="V408" s="35"/>
      <c r="W408" s="37">
        <v>2016</v>
      </c>
      <c r="X408" s="194"/>
    </row>
    <row r="409" spans="1:24" s="73" customFormat="1" ht="246" customHeight="1" x14ac:dyDescent="0.2">
      <c r="A409" s="120" t="s">
        <v>1698</v>
      </c>
      <c r="B409" s="32" t="s">
        <v>180</v>
      </c>
      <c r="C409" s="33" t="s">
        <v>567</v>
      </c>
      <c r="D409" s="33" t="s">
        <v>1912</v>
      </c>
      <c r="E409" s="33" t="s">
        <v>1912</v>
      </c>
      <c r="F409" s="33" t="s">
        <v>911</v>
      </c>
      <c r="G409" s="32" t="s">
        <v>2223</v>
      </c>
      <c r="H409" s="34">
        <v>45</v>
      </c>
      <c r="I409" s="32">
        <v>710000000</v>
      </c>
      <c r="J409" s="32" t="s">
        <v>1187</v>
      </c>
      <c r="K409" s="32" t="s">
        <v>1430</v>
      </c>
      <c r="L409" s="32" t="s">
        <v>1187</v>
      </c>
      <c r="M409" s="32"/>
      <c r="N409" s="32" t="s">
        <v>1461</v>
      </c>
      <c r="O409" s="35" t="s">
        <v>2288</v>
      </c>
      <c r="P409" s="32"/>
      <c r="Q409" s="32"/>
      <c r="R409" s="36"/>
      <c r="S409" s="36"/>
      <c r="T409" s="36">
        <v>115982.14285714286</v>
      </c>
      <c r="U409" s="36">
        <v>129900.00000000001</v>
      </c>
      <c r="V409" s="35"/>
      <c r="W409" s="37">
        <v>2016</v>
      </c>
      <c r="X409" s="194"/>
    </row>
    <row r="410" spans="1:24" s="73" customFormat="1" ht="76.5" x14ac:dyDescent="0.2">
      <c r="A410" s="122" t="s">
        <v>1699</v>
      </c>
      <c r="B410" s="32" t="s">
        <v>180</v>
      </c>
      <c r="C410" s="33" t="s">
        <v>567</v>
      </c>
      <c r="D410" s="33" t="s">
        <v>1912</v>
      </c>
      <c r="E410" s="33" t="s">
        <v>1912</v>
      </c>
      <c r="F410" s="33" t="s">
        <v>912</v>
      </c>
      <c r="G410" s="32" t="s">
        <v>2223</v>
      </c>
      <c r="H410" s="34">
        <v>45</v>
      </c>
      <c r="I410" s="32">
        <v>710000000</v>
      </c>
      <c r="J410" s="32" t="s">
        <v>1187</v>
      </c>
      <c r="K410" s="32" t="s">
        <v>1430</v>
      </c>
      <c r="L410" s="32" t="s">
        <v>1187</v>
      </c>
      <c r="M410" s="32"/>
      <c r="N410" s="32" t="s">
        <v>1461</v>
      </c>
      <c r="O410" s="35" t="s">
        <v>2288</v>
      </c>
      <c r="P410" s="32"/>
      <c r="Q410" s="32"/>
      <c r="R410" s="36"/>
      <c r="S410" s="36"/>
      <c r="T410" s="36">
        <v>90852.678571428565</v>
      </c>
      <c r="U410" s="36">
        <v>101755</v>
      </c>
      <c r="V410" s="35"/>
      <c r="W410" s="37">
        <v>2016</v>
      </c>
      <c r="X410" s="194"/>
    </row>
    <row r="411" spans="1:24" s="73" customFormat="1" ht="382.5" x14ac:dyDescent="0.2">
      <c r="A411" s="122" t="s">
        <v>1700</v>
      </c>
      <c r="B411" s="32" t="s">
        <v>180</v>
      </c>
      <c r="C411" s="33" t="s">
        <v>577</v>
      </c>
      <c r="D411" s="33" t="s">
        <v>907</v>
      </c>
      <c r="E411" s="33" t="s">
        <v>907</v>
      </c>
      <c r="F411" s="33" t="s">
        <v>913</v>
      </c>
      <c r="G411" s="32" t="s">
        <v>2223</v>
      </c>
      <c r="H411" s="34">
        <v>45</v>
      </c>
      <c r="I411" s="32">
        <v>710000000</v>
      </c>
      <c r="J411" s="32" t="s">
        <v>1187</v>
      </c>
      <c r="K411" s="32" t="s">
        <v>1441</v>
      </c>
      <c r="L411" s="32" t="s">
        <v>1187</v>
      </c>
      <c r="M411" s="32"/>
      <c r="N411" s="32" t="s">
        <v>1440</v>
      </c>
      <c r="O411" s="35" t="s">
        <v>2288</v>
      </c>
      <c r="P411" s="32"/>
      <c r="Q411" s="32"/>
      <c r="R411" s="36"/>
      <c r="S411" s="36"/>
      <c r="T411" s="36">
        <v>2819800</v>
      </c>
      <c r="U411" s="36">
        <v>3158176.0000000005</v>
      </c>
      <c r="V411" s="35"/>
      <c r="W411" s="37">
        <v>2016</v>
      </c>
      <c r="X411" s="194"/>
    </row>
    <row r="412" spans="1:24" s="73" customFormat="1" ht="76.5" x14ac:dyDescent="0.25">
      <c r="A412" s="122" t="s">
        <v>1701</v>
      </c>
      <c r="B412" s="32" t="s">
        <v>180</v>
      </c>
      <c r="C412" s="33" t="s">
        <v>581</v>
      </c>
      <c r="D412" s="98" t="s">
        <v>1915</v>
      </c>
      <c r="E412" s="98" t="s">
        <v>1915</v>
      </c>
      <c r="F412" s="98" t="s">
        <v>1915</v>
      </c>
      <c r="G412" s="32" t="s">
        <v>2222</v>
      </c>
      <c r="H412" s="34">
        <v>60</v>
      </c>
      <c r="I412" s="32">
        <v>710000000</v>
      </c>
      <c r="J412" s="32" t="s">
        <v>1187</v>
      </c>
      <c r="K412" s="32" t="s">
        <v>1425</v>
      </c>
      <c r="L412" s="32" t="s">
        <v>1194</v>
      </c>
      <c r="M412" s="32"/>
      <c r="N412" s="32" t="s">
        <v>1478</v>
      </c>
      <c r="O412" s="35" t="s">
        <v>2290</v>
      </c>
      <c r="P412" s="32"/>
      <c r="Q412" s="32"/>
      <c r="R412" s="36"/>
      <c r="S412" s="36"/>
      <c r="T412" s="36">
        <v>108600000</v>
      </c>
      <c r="U412" s="36">
        <v>108600000</v>
      </c>
      <c r="V412" s="35"/>
      <c r="W412" s="32">
        <v>2015</v>
      </c>
      <c r="X412" s="72" t="s">
        <v>2002</v>
      </c>
    </row>
    <row r="413" spans="1:24" s="73" customFormat="1" ht="76.5" x14ac:dyDescent="0.25">
      <c r="A413" s="122" t="s">
        <v>1702</v>
      </c>
      <c r="B413" s="32" t="s">
        <v>180</v>
      </c>
      <c r="C413" s="33" t="s">
        <v>583</v>
      </c>
      <c r="D413" s="98" t="s">
        <v>1916</v>
      </c>
      <c r="E413" s="98" t="s">
        <v>1917</v>
      </c>
      <c r="F413" s="98" t="s">
        <v>1918</v>
      </c>
      <c r="G413" s="32" t="s">
        <v>1419</v>
      </c>
      <c r="H413" s="34">
        <v>60</v>
      </c>
      <c r="I413" s="32">
        <v>710000000</v>
      </c>
      <c r="J413" s="32" t="s">
        <v>1187</v>
      </c>
      <c r="K413" s="32" t="s">
        <v>1445</v>
      </c>
      <c r="L413" s="32" t="s">
        <v>1194</v>
      </c>
      <c r="M413" s="32"/>
      <c r="N413" s="32" t="s">
        <v>1475</v>
      </c>
      <c r="O413" s="35" t="s">
        <v>2291</v>
      </c>
      <c r="P413" s="32"/>
      <c r="Q413" s="32"/>
      <c r="R413" s="36"/>
      <c r="S413" s="36"/>
      <c r="T413" s="36">
        <v>148841274</v>
      </c>
      <c r="U413" s="36">
        <v>148841274</v>
      </c>
      <c r="V413" s="32"/>
      <c r="W413" s="37">
        <v>2016</v>
      </c>
      <c r="X413" s="72" t="s">
        <v>2002</v>
      </c>
    </row>
    <row r="414" spans="1:24" s="73" customFormat="1" ht="76.5" x14ac:dyDescent="0.2">
      <c r="A414" s="120" t="s">
        <v>1703</v>
      </c>
      <c r="B414" s="32" t="s">
        <v>180</v>
      </c>
      <c r="C414" s="33" t="s">
        <v>585</v>
      </c>
      <c r="D414" s="98" t="s">
        <v>1231</v>
      </c>
      <c r="E414" s="98" t="s">
        <v>1232</v>
      </c>
      <c r="F414" s="98" t="s">
        <v>1233</v>
      </c>
      <c r="G414" s="32" t="s">
        <v>2223</v>
      </c>
      <c r="H414" s="34">
        <v>60</v>
      </c>
      <c r="I414" s="32">
        <v>710000000</v>
      </c>
      <c r="J414" s="32" t="s">
        <v>1187</v>
      </c>
      <c r="K414" s="75" t="s">
        <v>1421</v>
      </c>
      <c r="L414" s="32" t="s">
        <v>1194</v>
      </c>
      <c r="M414" s="32"/>
      <c r="N414" s="32" t="s">
        <v>1440</v>
      </c>
      <c r="O414" s="35" t="s">
        <v>2291</v>
      </c>
      <c r="P414" s="32"/>
      <c r="Q414" s="32"/>
      <c r="R414" s="36"/>
      <c r="S414" s="36"/>
      <c r="T414" s="36">
        <v>3999999.9999999995</v>
      </c>
      <c r="U414" s="36">
        <v>4480000</v>
      </c>
      <c r="V414" s="35"/>
      <c r="W414" s="37">
        <v>2016</v>
      </c>
      <c r="X414" s="194"/>
    </row>
    <row r="415" spans="1:24" s="73" customFormat="1" ht="76.5" x14ac:dyDescent="0.2">
      <c r="A415" s="120" t="s">
        <v>1704</v>
      </c>
      <c r="B415" s="32" t="s">
        <v>180</v>
      </c>
      <c r="C415" s="33" t="s">
        <v>585</v>
      </c>
      <c r="D415" s="98" t="s">
        <v>1232</v>
      </c>
      <c r="E415" s="98" t="s">
        <v>1232</v>
      </c>
      <c r="F415" s="98" t="s">
        <v>1919</v>
      </c>
      <c r="G415" s="32" t="s">
        <v>2222</v>
      </c>
      <c r="H415" s="34">
        <v>60</v>
      </c>
      <c r="I415" s="32">
        <v>710000000</v>
      </c>
      <c r="J415" s="32" t="s">
        <v>1187</v>
      </c>
      <c r="K415" s="32" t="s">
        <v>1445</v>
      </c>
      <c r="L415" s="32" t="s">
        <v>1194</v>
      </c>
      <c r="M415" s="32"/>
      <c r="N415" s="66" t="s">
        <v>1447</v>
      </c>
      <c r="O415" s="35" t="s">
        <v>2291</v>
      </c>
      <c r="P415" s="32"/>
      <c r="Q415" s="32"/>
      <c r="R415" s="36"/>
      <c r="S415" s="36"/>
      <c r="T415" s="36">
        <v>30000000</v>
      </c>
      <c r="U415" s="36">
        <v>33600000</v>
      </c>
      <c r="V415" s="35"/>
      <c r="W415" s="37">
        <v>2016</v>
      </c>
      <c r="X415" s="194"/>
    </row>
    <row r="416" spans="1:24" s="40" customFormat="1" ht="79.5" customHeight="1" x14ac:dyDescent="0.25">
      <c r="A416" s="120" t="s">
        <v>1705</v>
      </c>
      <c r="B416" s="32" t="s">
        <v>180</v>
      </c>
      <c r="C416" s="33" t="s">
        <v>581</v>
      </c>
      <c r="D416" s="98" t="s">
        <v>1230</v>
      </c>
      <c r="E416" s="98" t="s">
        <v>1230</v>
      </c>
      <c r="F416" s="98" t="s">
        <v>1234</v>
      </c>
      <c r="G416" s="32" t="s">
        <v>2222</v>
      </c>
      <c r="H416" s="34">
        <v>60</v>
      </c>
      <c r="I416" s="32">
        <v>710000000</v>
      </c>
      <c r="J416" s="32" t="s">
        <v>1187</v>
      </c>
      <c r="K416" s="32" t="s">
        <v>1425</v>
      </c>
      <c r="L416" s="32" t="s">
        <v>1195</v>
      </c>
      <c r="M416" s="32"/>
      <c r="N416" s="32" t="s">
        <v>1478</v>
      </c>
      <c r="O416" s="35" t="s">
        <v>2291</v>
      </c>
      <c r="P416" s="32"/>
      <c r="Q416" s="32"/>
      <c r="R416" s="36"/>
      <c r="S416" s="36"/>
      <c r="T416" s="36">
        <v>0</v>
      </c>
      <c r="U416" s="36">
        <v>0</v>
      </c>
      <c r="V416" s="35"/>
      <c r="W416" s="32">
        <v>2015</v>
      </c>
      <c r="X416" s="72" t="s">
        <v>2634</v>
      </c>
    </row>
    <row r="417" spans="1:166" s="73" customFormat="1" ht="76.5" x14ac:dyDescent="0.2">
      <c r="A417" s="120" t="s">
        <v>1706</v>
      </c>
      <c r="B417" s="32" t="s">
        <v>180</v>
      </c>
      <c r="C417" s="33" t="s">
        <v>594</v>
      </c>
      <c r="D417" s="33" t="s">
        <v>1920</v>
      </c>
      <c r="E417" s="33" t="s">
        <v>1921</v>
      </c>
      <c r="F417" s="33" t="s">
        <v>1922</v>
      </c>
      <c r="G417" s="32" t="s">
        <v>1419</v>
      </c>
      <c r="H417" s="34">
        <v>100</v>
      </c>
      <c r="I417" s="32">
        <v>710000000</v>
      </c>
      <c r="J417" s="32" t="s">
        <v>1187</v>
      </c>
      <c r="K417" s="32" t="s">
        <v>1425</v>
      </c>
      <c r="L417" s="32" t="s">
        <v>1187</v>
      </c>
      <c r="M417" s="32"/>
      <c r="N417" s="32" t="s">
        <v>1478</v>
      </c>
      <c r="O417" s="35" t="s">
        <v>2288</v>
      </c>
      <c r="P417" s="32"/>
      <c r="Q417" s="32"/>
      <c r="R417" s="36"/>
      <c r="S417" s="36"/>
      <c r="T417" s="36">
        <v>58827516</v>
      </c>
      <c r="U417" s="36">
        <v>65886817.920000002</v>
      </c>
      <c r="V417" s="35" t="s">
        <v>1550</v>
      </c>
      <c r="W417" s="32">
        <v>2015</v>
      </c>
      <c r="X417" s="194"/>
    </row>
    <row r="418" spans="1:166" s="73" customFormat="1" ht="89.25" x14ac:dyDescent="0.2">
      <c r="A418" s="120" t="s">
        <v>1707</v>
      </c>
      <c r="B418" s="32" t="s">
        <v>180</v>
      </c>
      <c r="C418" s="33" t="s">
        <v>597</v>
      </c>
      <c r="D418" s="33" t="s">
        <v>1923</v>
      </c>
      <c r="E418" s="33" t="s">
        <v>1923</v>
      </c>
      <c r="F418" s="33" t="s">
        <v>1924</v>
      </c>
      <c r="G418" s="32" t="s">
        <v>2223</v>
      </c>
      <c r="H418" s="34">
        <v>100</v>
      </c>
      <c r="I418" s="32">
        <v>710000000</v>
      </c>
      <c r="J418" s="32" t="s">
        <v>1187</v>
      </c>
      <c r="K418" s="32" t="s">
        <v>1439</v>
      </c>
      <c r="L418" s="32" t="s">
        <v>1187</v>
      </c>
      <c r="M418" s="32"/>
      <c r="N418" s="32" t="s">
        <v>1438</v>
      </c>
      <c r="O418" s="35" t="s">
        <v>2288</v>
      </c>
      <c r="P418" s="32"/>
      <c r="Q418" s="32"/>
      <c r="R418" s="36"/>
      <c r="S418" s="36"/>
      <c r="T418" s="36">
        <v>5600000</v>
      </c>
      <c r="U418" s="36">
        <v>6272000</v>
      </c>
      <c r="V418" s="35"/>
      <c r="W418" s="37">
        <v>2016</v>
      </c>
      <c r="X418" s="194"/>
    </row>
    <row r="419" spans="1:166" s="73" customFormat="1" ht="89.25" x14ac:dyDescent="0.2">
      <c r="A419" s="120" t="s">
        <v>1708</v>
      </c>
      <c r="B419" s="32" t="s">
        <v>180</v>
      </c>
      <c r="C419" s="33" t="s">
        <v>599</v>
      </c>
      <c r="D419" s="33" t="s">
        <v>1925</v>
      </c>
      <c r="E419" s="33" t="s">
        <v>1925</v>
      </c>
      <c r="F419" s="33" t="s">
        <v>1926</v>
      </c>
      <c r="G419" s="32" t="s">
        <v>1419</v>
      </c>
      <c r="H419" s="34">
        <v>100</v>
      </c>
      <c r="I419" s="32">
        <v>710000000</v>
      </c>
      <c r="J419" s="32" t="s">
        <v>1187</v>
      </c>
      <c r="K419" s="32" t="s">
        <v>1420</v>
      </c>
      <c r="L419" s="32" t="s">
        <v>1187</v>
      </c>
      <c r="M419" s="32"/>
      <c r="N419" s="32" t="s">
        <v>1441</v>
      </c>
      <c r="O419" s="35" t="s">
        <v>2288</v>
      </c>
      <c r="P419" s="32"/>
      <c r="Q419" s="32"/>
      <c r="R419" s="36"/>
      <c r="S419" s="36"/>
      <c r="T419" s="36">
        <v>1500000</v>
      </c>
      <c r="U419" s="36">
        <v>1680000</v>
      </c>
      <c r="V419" s="35"/>
      <c r="W419" s="37">
        <v>2016</v>
      </c>
      <c r="X419" s="194"/>
    </row>
    <row r="420" spans="1:166" s="73" customFormat="1" ht="76.5" x14ac:dyDescent="0.2">
      <c r="A420" s="120" t="s">
        <v>1709</v>
      </c>
      <c r="B420" s="32" t="s">
        <v>180</v>
      </c>
      <c r="C420" s="33" t="s">
        <v>601</v>
      </c>
      <c r="D420" s="33" t="s">
        <v>1927</v>
      </c>
      <c r="E420" s="33" t="s">
        <v>1927</v>
      </c>
      <c r="F420" s="33" t="s">
        <v>1928</v>
      </c>
      <c r="G420" s="32" t="s">
        <v>1419</v>
      </c>
      <c r="H420" s="34">
        <v>100</v>
      </c>
      <c r="I420" s="32">
        <v>710000000</v>
      </c>
      <c r="J420" s="32" t="s">
        <v>1187</v>
      </c>
      <c r="K420" s="32" t="s">
        <v>1427</v>
      </c>
      <c r="L420" s="32" t="s">
        <v>1187</v>
      </c>
      <c r="M420" s="32"/>
      <c r="N420" s="32" t="s">
        <v>1478</v>
      </c>
      <c r="O420" s="44" t="s">
        <v>2292</v>
      </c>
      <c r="P420" s="32"/>
      <c r="Q420" s="32"/>
      <c r="R420" s="36"/>
      <c r="S420" s="36"/>
      <c r="T420" s="36">
        <v>178571.42857142855</v>
      </c>
      <c r="U420" s="36">
        <v>200000</v>
      </c>
      <c r="V420" s="35" t="s">
        <v>1550</v>
      </c>
      <c r="W420" s="32" t="s">
        <v>1551</v>
      </c>
      <c r="X420" s="194"/>
    </row>
    <row r="421" spans="1:166" s="73" customFormat="1" ht="76.5" x14ac:dyDescent="0.2">
      <c r="A421" s="120" t="s">
        <v>1710</v>
      </c>
      <c r="B421" s="32" t="s">
        <v>180</v>
      </c>
      <c r="C421" s="33" t="s">
        <v>601</v>
      </c>
      <c r="D421" s="33" t="s">
        <v>1927</v>
      </c>
      <c r="E421" s="33" t="s">
        <v>1927</v>
      </c>
      <c r="F421" s="33" t="s">
        <v>916</v>
      </c>
      <c r="G421" s="32" t="s">
        <v>1419</v>
      </c>
      <c r="H421" s="34">
        <v>100</v>
      </c>
      <c r="I421" s="32">
        <v>710000000</v>
      </c>
      <c r="J421" s="32" t="s">
        <v>1187</v>
      </c>
      <c r="K421" s="32" t="s">
        <v>1427</v>
      </c>
      <c r="L421" s="32" t="s">
        <v>1187</v>
      </c>
      <c r="M421" s="32"/>
      <c r="N421" s="32" t="s">
        <v>1478</v>
      </c>
      <c r="O421" s="44" t="s">
        <v>2292</v>
      </c>
      <c r="P421" s="32"/>
      <c r="Q421" s="32"/>
      <c r="R421" s="36"/>
      <c r="S421" s="36"/>
      <c r="T421" s="36">
        <v>624999.99999999988</v>
      </c>
      <c r="U421" s="36">
        <v>700000</v>
      </c>
      <c r="V421" s="35" t="s">
        <v>1550</v>
      </c>
      <c r="W421" s="32" t="s">
        <v>1551</v>
      </c>
      <c r="X421" s="194"/>
    </row>
    <row r="422" spans="1:166" s="73" customFormat="1" ht="51" x14ac:dyDescent="0.2">
      <c r="A422" s="120" t="s">
        <v>1711</v>
      </c>
      <c r="B422" s="32" t="s">
        <v>180</v>
      </c>
      <c r="C422" s="33" t="s">
        <v>605</v>
      </c>
      <c r="D422" s="33" t="s">
        <v>917</v>
      </c>
      <c r="E422" s="33" t="s">
        <v>917</v>
      </c>
      <c r="F422" s="33" t="s">
        <v>1929</v>
      </c>
      <c r="G422" s="32" t="s">
        <v>1419</v>
      </c>
      <c r="H422" s="34">
        <v>100</v>
      </c>
      <c r="I422" s="32">
        <v>710000000</v>
      </c>
      <c r="J422" s="32" t="s">
        <v>1187</v>
      </c>
      <c r="K422" s="32" t="s">
        <v>1427</v>
      </c>
      <c r="L422" s="32" t="s">
        <v>1213</v>
      </c>
      <c r="M422" s="32"/>
      <c r="N422" s="32" t="s">
        <v>1478</v>
      </c>
      <c r="O422" s="35" t="s">
        <v>2273</v>
      </c>
      <c r="P422" s="32"/>
      <c r="Q422" s="32"/>
      <c r="R422" s="36"/>
      <c r="S422" s="36"/>
      <c r="T422" s="36">
        <v>535714.28571428568</v>
      </c>
      <c r="U422" s="36">
        <v>600000</v>
      </c>
      <c r="V422" s="35" t="s">
        <v>1550</v>
      </c>
      <c r="W422" s="32" t="s">
        <v>1551</v>
      </c>
      <c r="X422" s="194"/>
    </row>
    <row r="423" spans="1:166" s="73" customFormat="1" ht="51" x14ac:dyDescent="0.2">
      <c r="A423" s="120" t="s">
        <v>1712</v>
      </c>
      <c r="B423" s="32" t="s">
        <v>180</v>
      </c>
      <c r="C423" s="33" t="s">
        <v>918</v>
      </c>
      <c r="D423" s="33" t="s">
        <v>1930</v>
      </c>
      <c r="E423" s="33" t="s">
        <v>1930</v>
      </c>
      <c r="F423" s="33" t="s">
        <v>1931</v>
      </c>
      <c r="G423" s="32" t="s">
        <v>1419</v>
      </c>
      <c r="H423" s="34">
        <v>70</v>
      </c>
      <c r="I423" s="32">
        <v>710000000</v>
      </c>
      <c r="J423" s="32" t="s">
        <v>1187</v>
      </c>
      <c r="K423" s="32" t="s">
        <v>1444</v>
      </c>
      <c r="L423" s="32" t="s">
        <v>1187</v>
      </c>
      <c r="M423" s="32"/>
      <c r="N423" s="32" t="s">
        <v>1478</v>
      </c>
      <c r="O423" s="35" t="s">
        <v>2273</v>
      </c>
      <c r="P423" s="32"/>
      <c r="Q423" s="32"/>
      <c r="R423" s="36"/>
      <c r="S423" s="36"/>
      <c r="T423" s="36">
        <v>3000000</v>
      </c>
      <c r="U423" s="36">
        <v>3360000.0000000005</v>
      </c>
      <c r="V423" s="35"/>
      <c r="W423" s="37">
        <v>2016</v>
      </c>
      <c r="X423" s="194"/>
    </row>
    <row r="424" spans="1:166" s="73" customFormat="1" ht="54.75" customHeight="1" x14ac:dyDescent="0.2">
      <c r="A424" s="120" t="s">
        <v>1713</v>
      </c>
      <c r="B424" s="32" t="s">
        <v>180</v>
      </c>
      <c r="C424" s="33" t="s">
        <v>918</v>
      </c>
      <c r="D424" s="33" t="s">
        <v>1930</v>
      </c>
      <c r="E424" s="33" t="s">
        <v>1930</v>
      </c>
      <c r="F424" s="33" t="s">
        <v>1932</v>
      </c>
      <c r="G424" s="32" t="s">
        <v>1419</v>
      </c>
      <c r="H424" s="34">
        <v>70</v>
      </c>
      <c r="I424" s="32">
        <v>710000000</v>
      </c>
      <c r="J424" s="32" t="s">
        <v>1187</v>
      </c>
      <c r="K424" s="32" t="s">
        <v>1444</v>
      </c>
      <c r="L424" s="32" t="s">
        <v>1187</v>
      </c>
      <c r="M424" s="32"/>
      <c r="N424" s="32" t="s">
        <v>1478</v>
      </c>
      <c r="O424" s="35" t="s">
        <v>2273</v>
      </c>
      <c r="P424" s="32"/>
      <c r="Q424" s="32"/>
      <c r="R424" s="36"/>
      <c r="S424" s="36"/>
      <c r="T424" s="36">
        <v>1500000</v>
      </c>
      <c r="U424" s="36">
        <v>1680000.0000000002</v>
      </c>
      <c r="V424" s="35"/>
      <c r="W424" s="37">
        <v>2016</v>
      </c>
      <c r="X424" s="194"/>
    </row>
    <row r="425" spans="1:166" s="73" customFormat="1" ht="70.5" customHeight="1" x14ac:dyDescent="0.25">
      <c r="A425" s="120" t="s">
        <v>1714</v>
      </c>
      <c r="B425" s="32" t="s">
        <v>180</v>
      </c>
      <c r="C425" s="33" t="s">
        <v>921</v>
      </c>
      <c r="D425" s="33" t="s">
        <v>928</v>
      </c>
      <c r="E425" s="33" t="s">
        <v>929</v>
      </c>
      <c r="F425" s="33" t="s">
        <v>930</v>
      </c>
      <c r="G425" s="32" t="s">
        <v>2222</v>
      </c>
      <c r="H425" s="34">
        <v>90</v>
      </c>
      <c r="I425" s="32">
        <v>710000000</v>
      </c>
      <c r="J425" s="32" t="s">
        <v>1187</v>
      </c>
      <c r="K425" s="32" t="s">
        <v>1443</v>
      </c>
      <c r="L425" s="32" t="s">
        <v>1187</v>
      </c>
      <c r="M425" s="32"/>
      <c r="N425" s="32" t="s">
        <v>1470</v>
      </c>
      <c r="O425" s="35" t="s">
        <v>2293</v>
      </c>
      <c r="P425" s="32"/>
      <c r="Q425" s="32"/>
      <c r="R425" s="36"/>
      <c r="S425" s="36"/>
      <c r="T425" s="36">
        <v>0</v>
      </c>
      <c r="U425" s="36">
        <v>0</v>
      </c>
      <c r="V425" s="35"/>
      <c r="W425" s="37">
        <v>2016</v>
      </c>
      <c r="X425" s="72" t="s">
        <v>2523</v>
      </c>
    </row>
    <row r="426" spans="1:166" s="101" customFormat="1" ht="63.75" x14ac:dyDescent="0.2">
      <c r="A426" s="120" t="s">
        <v>3126</v>
      </c>
      <c r="B426" s="32" t="s">
        <v>180</v>
      </c>
      <c r="C426" s="33" t="s">
        <v>921</v>
      </c>
      <c r="D426" s="33" t="s">
        <v>928</v>
      </c>
      <c r="E426" s="33" t="s">
        <v>929</v>
      </c>
      <c r="F426" s="33" t="s">
        <v>930</v>
      </c>
      <c r="G426" s="32" t="s">
        <v>2222</v>
      </c>
      <c r="H426" s="34">
        <v>90</v>
      </c>
      <c r="I426" s="41">
        <v>710000000</v>
      </c>
      <c r="J426" s="32" t="s">
        <v>1187</v>
      </c>
      <c r="K426" s="32" t="s">
        <v>1434</v>
      </c>
      <c r="L426" s="32" t="s">
        <v>1187</v>
      </c>
      <c r="M426" s="32"/>
      <c r="N426" s="32" t="s">
        <v>1451</v>
      </c>
      <c r="O426" s="35" t="s">
        <v>2293</v>
      </c>
      <c r="P426" s="32"/>
      <c r="Q426" s="32"/>
      <c r="R426" s="36"/>
      <c r="S426" s="36"/>
      <c r="T426" s="36">
        <f>U426/1.12</f>
        <v>0</v>
      </c>
      <c r="U426" s="36">
        <v>0</v>
      </c>
      <c r="V426" s="35"/>
      <c r="W426" s="37">
        <v>2016</v>
      </c>
      <c r="X426" s="72" t="s">
        <v>3050</v>
      </c>
    </row>
    <row r="427" spans="1:166" s="101" customFormat="1" ht="76.5" x14ac:dyDescent="0.2">
      <c r="A427" s="120" t="s">
        <v>3127</v>
      </c>
      <c r="B427" s="32" t="s">
        <v>180</v>
      </c>
      <c r="C427" s="33" t="s">
        <v>921</v>
      </c>
      <c r="D427" s="33" t="s">
        <v>928</v>
      </c>
      <c r="E427" s="33" t="s">
        <v>929</v>
      </c>
      <c r="F427" s="33" t="s">
        <v>3128</v>
      </c>
      <c r="G427" s="32" t="s">
        <v>2222</v>
      </c>
      <c r="H427" s="34">
        <v>90</v>
      </c>
      <c r="I427" s="41">
        <v>710000000</v>
      </c>
      <c r="J427" s="32" t="s">
        <v>1187</v>
      </c>
      <c r="K427" s="32" t="s">
        <v>1422</v>
      </c>
      <c r="L427" s="32" t="s">
        <v>1187</v>
      </c>
      <c r="M427" s="32"/>
      <c r="N427" s="32" t="s">
        <v>1466</v>
      </c>
      <c r="O427" s="35" t="s">
        <v>2293</v>
      </c>
      <c r="P427" s="32"/>
      <c r="Q427" s="32"/>
      <c r="R427" s="36"/>
      <c r="S427" s="36"/>
      <c r="T427" s="36">
        <f>U427/1.12</f>
        <v>78999999.999999985</v>
      </c>
      <c r="U427" s="36">
        <v>88480000</v>
      </c>
      <c r="V427" s="35"/>
      <c r="W427" s="37">
        <v>2016</v>
      </c>
      <c r="X427" s="72" t="s">
        <v>2969</v>
      </c>
    </row>
    <row r="428" spans="1:166" s="73" customFormat="1" ht="110.25" customHeight="1" x14ac:dyDescent="0.2">
      <c r="A428" s="120" t="s">
        <v>1715</v>
      </c>
      <c r="B428" s="32" t="s">
        <v>180</v>
      </c>
      <c r="C428" s="33" t="s">
        <v>942</v>
      </c>
      <c r="D428" s="33" t="s">
        <v>1933</v>
      </c>
      <c r="E428" s="33" t="s">
        <v>1933</v>
      </c>
      <c r="F428" s="33" t="s">
        <v>1934</v>
      </c>
      <c r="G428" s="32" t="s">
        <v>1419</v>
      </c>
      <c r="H428" s="43">
        <v>100</v>
      </c>
      <c r="I428" s="32">
        <v>710000000</v>
      </c>
      <c r="J428" s="32" t="s">
        <v>1187</v>
      </c>
      <c r="K428" s="32" t="s">
        <v>1430</v>
      </c>
      <c r="L428" s="32" t="s">
        <v>1187</v>
      </c>
      <c r="M428" s="32"/>
      <c r="N428" s="32" t="s">
        <v>1461</v>
      </c>
      <c r="O428" s="35" t="s">
        <v>2280</v>
      </c>
      <c r="P428" s="32"/>
      <c r="Q428" s="32"/>
      <c r="R428" s="36"/>
      <c r="S428" s="36"/>
      <c r="T428" s="48">
        <v>892857.14285714296</v>
      </c>
      <c r="U428" s="48">
        <v>1000000.0000000002</v>
      </c>
      <c r="V428" s="35"/>
      <c r="W428" s="32">
        <v>2016</v>
      </c>
      <c r="X428" s="194"/>
    </row>
    <row r="429" spans="1:166" s="73" customFormat="1" ht="65.25" customHeight="1" x14ac:dyDescent="0.2">
      <c r="A429" s="120" t="s">
        <v>1716</v>
      </c>
      <c r="B429" s="32" t="s">
        <v>180</v>
      </c>
      <c r="C429" s="33" t="s">
        <v>247</v>
      </c>
      <c r="D429" s="33" t="s">
        <v>1935</v>
      </c>
      <c r="E429" s="33" t="s">
        <v>1935</v>
      </c>
      <c r="F429" s="33" t="s">
        <v>1936</v>
      </c>
      <c r="G429" s="32" t="s">
        <v>1419</v>
      </c>
      <c r="H429" s="43">
        <v>100</v>
      </c>
      <c r="I429" s="32">
        <v>710000000</v>
      </c>
      <c r="J429" s="32" t="s">
        <v>1187</v>
      </c>
      <c r="K429" s="32" t="s">
        <v>1427</v>
      </c>
      <c r="L429" s="32" t="s">
        <v>1187</v>
      </c>
      <c r="M429" s="32"/>
      <c r="N429" s="32" t="s">
        <v>1478</v>
      </c>
      <c r="O429" s="32" t="s">
        <v>2285</v>
      </c>
      <c r="P429" s="32"/>
      <c r="Q429" s="32"/>
      <c r="R429" s="36"/>
      <c r="S429" s="36"/>
      <c r="T429" s="48">
        <v>4950000</v>
      </c>
      <c r="U429" s="48">
        <v>5544000.0000000009</v>
      </c>
      <c r="V429" s="35" t="s">
        <v>1550</v>
      </c>
      <c r="W429" s="32" t="s">
        <v>1551</v>
      </c>
      <c r="X429" s="194"/>
    </row>
    <row r="430" spans="1:166" s="79" customFormat="1" ht="78.75" customHeight="1" x14ac:dyDescent="0.2">
      <c r="A430" s="120" t="s">
        <v>1717</v>
      </c>
      <c r="B430" s="32" t="s">
        <v>180</v>
      </c>
      <c r="C430" s="33" t="s">
        <v>597</v>
      </c>
      <c r="D430" s="33" t="s">
        <v>1937</v>
      </c>
      <c r="E430" s="33" t="s">
        <v>1937</v>
      </c>
      <c r="F430" s="33" t="s">
        <v>1938</v>
      </c>
      <c r="G430" s="32" t="s">
        <v>1419</v>
      </c>
      <c r="H430" s="43">
        <v>100</v>
      </c>
      <c r="I430" s="32">
        <v>710000000</v>
      </c>
      <c r="J430" s="32" t="s">
        <v>1187</v>
      </c>
      <c r="K430" s="32" t="s">
        <v>1427</v>
      </c>
      <c r="L430" s="32" t="s">
        <v>1187</v>
      </c>
      <c r="M430" s="32"/>
      <c r="N430" s="32" t="s">
        <v>1478</v>
      </c>
      <c r="O430" s="35" t="s">
        <v>2273</v>
      </c>
      <c r="P430" s="32"/>
      <c r="Q430" s="32"/>
      <c r="R430" s="36"/>
      <c r="S430" s="36"/>
      <c r="T430" s="48">
        <v>2975000</v>
      </c>
      <c r="U430" s="48">
        <v>3332000.0000000005</v>
      </c>
      <c r="V430" s="35" t="s">
        <v>1550</v>
      </c>
      <c r="W430" s="32" t="s">
        <v>1551</v>
      </c>
      <c r="X430" s="194"/>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c r="AY430" s="73"/>
      <c r="AZ430" s="73"/>
      <c r="BA430" s="73"/>
      <c r="BB430" s="73"/>
      <c r="BC430" s="73"/>
      <c r="BD430" s="73"/>
      <c r="BE430" s="73"/>
      <c r="BF430" s="73"/>
      <c r="BG430" s="73"/>
      <c r="BH430" s="73"/>
      <c r="BI430" s="73"/>
      <c r="BJ430" s="73"/>
      <c r="BK430" s="73"/>
      <c r="BL430" s="73"/>
      <c r="BM430" s="73"/>
      <c r="BN430" s="73"/>
      <c r="BO430" s="73"/>
      <c r="BP430" s="73"/>
      <c r="BQ430" s="73"/>
      <c r="BR430" s="73"/>
      <c r="BS430" s="73"/>
      <c r="BT430" s="73"/>
      <c r="BU430" s="73"/>
      <c r="BV430" s="73"/>
      <c r="BW430" s="73"/>
      <c r="BX430" s="73"/>
      <c r="BY430" s="73"/>
      <c r="BZ430" s="73"/>
      <c r="CA430" s="73"/>
      <c r="CB430" s="73"/>
      <c r="CC430" s="73"/>
      <c r="CD430" s="73"/>
      <c r="CE430" s="73"/>
      <c r="CF430" s="73"/>
      <c r="CG430" s="73"/>
      <c r="CH430" s="73"/>
      <c r="CI430" s="73"/>
      <c r="CJ430" s="73"/>
      <c r="CK430" s="73"/>
      <c r="CL430" s="73"/>
      <c r="CM430" s="73"/>
      <c r="CN430" s="73"/>
      <c r="CO430" s="73"/>
      <c r="CP430" s="73"/>
      <c r="CQ430" s="73"/>
      <c r="CR430" s="73"/>
      <c r="CS430" s="73"/>
      <c r="CT430" s="73"/>
      <c r="CU430" s="73"/>
      <c r="CV430" s="73"/>
      <c r="CW430" s="73"/>
      <c r="CX430" s="73"/>
      <c r="CY430" s="73"/>
      <c r="CZ430" s="73"/>
      <c r="DA430" s="73"/>
      <c r="DB430" s="73"/>
      <c r="DC430" s="73"/>
      <c r="DD430" s="73"/>
      <c r="DE430" s="73"/>
      <c r="DF430" s="73"/>
      <c r="DG430" s="73"/>
      <c r="DH430" s="73"/>
      <c r="DI430" s="73"/>
      <c r="DJ430" s="73"/>
      <c r="DK430" s="73"/>
      <c r="DL430" s="73"/>
      <c r="DM430" s="73"/>
      <c r="DN430" s="73"/>
      <c r="DO430" s="73"/>
      <c r="DP430" s="73"/>
      <c r="DQ430" s="73"/>
      <c r="DR430" s="73"/>
      <c r="DS430" s="73"/>
      <c r="DT430" s="73"/>
      <c r="DU430" s="73"/>
      <c r="DV430" s="73"/>
      <c r="DW430" s="73"/>
      <c r="DX430" s="73"/>
      <c r="DY430" s="73"/>
      <c r="DZ430" s="73"/>
      <c r="EA430" s="73"/>
      <c r="EB430" s="73"/>
      <c r="EC430" s="73"/>
      <c r="ED430" s="73"/>
      <c r="EE430" s="73"/>
      <c r="EF430" s="73"/>
      <c r="EG430" s="73"/>
      <c r="EH430" s="73"/>
      <c r="EI430" s="73"/>
      <c r="EJ430" s="73"/>
      <c r="EK430" s="73"/>
      <c r="EL430" s="73"/>
      <c r="EM430" s="73"/>
      <c r="EN430" s="73"/>
      <c r="EO430" s="73"/>
      <c r="EP430" s="73"/>
      <c r="EQ430" s="73"/>
      <c r="ER430" s="73"/>
      <c r="ES430" s="73"/>
      <c r="ET430" s="73"/>
      <c r="EU430" s="73"/>
      <c r="EV430" s="73"/>
      <c r="EW430" s="73"/>
      <c r="EX430" s="73"/>
      <c r="EY430" s="73"/>
      <c r="EZ430" s="73"/>
      <c r="FA430" s="73"/>
      <c r="FB430" s="73"/>
      <c r="FC430" s="73"/>
      <c r="FD430" s="73"/>
      <c r="FE430" s="73"/>
      <c r="FF430" s="73"/>
      <c r="FG430" s="73"/>
      <c r="FH430" s="73"/>
      <c r="FI430" s="73"/>
      <c r="FJ430" s="73"/>
    </row>
    <row r="431" spans="1:166" s="22" customFormat="1" ht="69" customHeight="1" x14ac:dyDescent="0.2">
      <c r="A431" s="120" t="s">
        <v>1718</v>
      </c>
      <c r="B431" s="32" t="s">
        <v>180</v>
      </c>
      <c r="C431" s="33" t="s">
        <v>948</v>
      </c>
      <c r="D431" s="108" t="s">
        <v>1939</v>
      </c>
      <c r="E431" s="108" t="s">
        <v>1939</v>
      </c>
      <c r="F431" s="108" t="s">
        <v>1939</v>
      </c>
      <c r="G431" s="32" t="s">
        <v>1419</v>
      </c>
      <c r="H431" s="43">
        <v>100</v>
      </c>
      <c r="I431" s="32">
        <v>710000000</v>
      </c>
      <c r="J431" s="32" t="s">
        <v>1187</v>
      </c>
      <c r="K431" s="32" t="s">
        <v>1427</v>
      </c>
      <c r="L431" s="32" t="s">
        <v>1187</v>
      </c>
      <c r="M431" s="32"/>
      <c r="N431" s="32" t="s">
        <v>1478</v>
      </c>
      <c r="O431" s="32" t="s">
        <v>2285</v>
      </c>
      <c r="P431" s="32"/>
      <c r="Q431" s="32"/>
      <c r="R431" s="36"/>
      <c r="S431" s="36"/>
      <c r="T431" s="48">
        <v>15938999.999999998</v>
      </c>
      <c r="U431" s="48">
        <v>17851680</v>
      </c>
      <c r="V431" s="35" t="s">
        <v>1550</v>
      </c>
      <c r="W431" s="32" t="s">
        <v>1551</v>
      </c>
      <c r="X431" s="194"/>
      <c r="FC431" s="79"/>
      <c r="FD431" s="79"/>
      <c r="FE431" s="79"/>
      <c r="FF431" s="79"/>
      <c r="FG431" s="79"/>
      <c r="FH431" s="79"/>
      <c r="FI431" s="79"/>
      <c r="FJ431" s="79"/>
    </row>
    <row r="432" spans="1:166" s="101" customFormat="1" ht="76.5" x14ac:dyDescent="0.2">
      <c r="A432" s="120" t="s">
        <v>1719</v>
      </c>
      <c r="B432" s="32" t="s">
        <v>180</v>
      </c>
      <c r="C432" s="33" t="s">
        <v>951</v>
      </c>
      <c r="D432" s="33" t="s">
        <v>1940</v>
      </c>
      <c r="E432" s="33" t="s">
        <v>1940</v>
      </c>
      <c r="F432" s="33" t="s">
        <v>1941</v>
      </c>
      <c r="G432" s="32" t="s">
        <v>1419</v>
      </c>
      <c r="H432" s="34">
        <v>100</v>
      </c>
      <c r="I432" s="41">
        <v>710000000</v>
      </c>
      <c r="J432" s="32" t="s">
        <v>1187</v>
      </c>
      <c r="K432" s="32" t="s">
        <v>1439</v>
      </c>
      <c r="L432" s="32" t="s">
        <v>1187</v>
      </c>
      <c r="M432" s="32"/>
      <c r="N432" s="32" t="s">
        <v>1479</v>
      </c>
      <c r="O432" s="35" t="s">
        <v>2280</v>
      </c>
      <c r="P432" s="32"/>
      <c r="Q432" s="32"/>
      <c r="R432" s="36"/>
      <c r="S432" s="36"/>
      <c r="T432" s="36">
        <v>0</v>
      </c>
      <c r="U432" s="36">
        <v>0</v>
      </c>
      <c r="V432" s="35" t="s">
        <v>1550</v>
      </c>
      <c r="W432" s="37">
        <v>2016</v>
      </c>
      <c r="X432" s="195" t="s">
        <v>3050</v>
      </c>
    </row>
    <row r="433" spans="1:24" s="101" customFormat="1" ht="76.5" x14ac:dyDescent="0.2">
      <c r="A433" s="120" t="s">
        <v>3129</v>
      </c>
      <c r="B433" s="32" t="s">
        <v>180</v>
      </c>
      <c r="C433" s="33" t="s">
        <v>951</v>
      </c>
      <c r="D433" s="33" t="s">
        <v>1940</v>
      </c>
      <c r="E433" s="33" t="s">
        <v>1940</v>
      </c>
      <c r="F433" s="33" t="s">
        <v>1941</v>
      </c>
      <c r="G433" s="32" t="s">
        <v>1419</v>
      </c>
      <c r="H433" s="34">
        <v>100</v>
      </c>
      <c r="I433" s="41">
        <v>710000000</v>
      </c>
      <c r="J433" s="32" t="s">
        <v>1187</v>
      </c>
      <c r="K433" s="32" t="s">
        <v>1436</v>
      </c>
      <c r="L433" s="32" t="s">
        <v>1187</v>
      </c>
      <c r="M433" s="32"/>
      <c r="N433" s="32" t="s">
        <v>3130</v>
      </c>
      <c r="O433" s="35" t="s">
        <v>3131</v>
      </c>
      <c r="P433" s="32"/>
      <c r="Q433" s="32"/>
      <c r="R433" s="36"/>
      <c r="S433" s="36"/>
      <c r="T433" s="36">
        <v>736820.35714285716</v>
      </c>
      <c r="U433" s="36">
        <v>825238.8</v>
      </c>
      <c r="V433" s="35" t="s">
        <v>1550</v>
      </c>
      <c r="W433" s="37">
        <v>2016</v>
      </c>
      <c r="X433" s="72" t="s">
        <v>2974</v>
      </c>
    </row>
    <row r="434" spans="1:24" s="101" customFormat="1" ht="76.5" x14ac:dyDescent="0.2">
      <c r="A434" s="120" t="s">
        <v>1720</v>
      </c>
      <c r="B434" s="32" t="s">
        <v>180</v>
      </c>
      <c r="C434" s="33" t="s">
        <v>951</v>
      </c>
      <c r="D434" s="33" t="s">
        <v>1940</v>
      </c>
      <c r="E434" s="33" t="s">
        <v>1940</v>
      </c>
      <c r="F434" s="33" t="s">
        <v>1942</v>
      </c>
      <c r="G434" s="32" t="s">
        <v>1419</v>
      </c>
      <c r="H434" s="34">
        <v>100</v>
      </c>
      <c r="I434" s="41">
        <v>710000000</v>
      </c>
      <c r="J434" s="32" t="s">
        <v>1187</v>
      </c>
      <c r="K434" s="32" t="s">
        <v>1439</v>
      </c>
      <c r="L434" s="32" t="s">
        <v>1187</v>
      </c>
      <c r="M434" s="32"/>
      <c r="N434" s="32" t="s">
        <v>1479</v>
      </c>
      <c r="O434" s="35" t="s">
        <v>2280</v>
      </c>
      <c r="P434" s="32"/>
      <c r="Q434" s="32"/>
      <c r="R434" s="36"/>
      <c r="S434" s="36"/>
      <c r="T434" s="36">
        <v>0</v>
      </c>
      <c r="U434" s="36">
        <v>0</v>
      </c>
      <c r="V434" s="35" t="s">
        <v>1550</v>
      </c>
      <c r="W434" s="37">
        <v>2016</v>
      </c>
      <c r="X434" s="195" t="s">
        <v>3050</v>
      </c>
    </row>
    <row r="435" spans="1:24" s="101" customFormat="1" ht="76.5" x14ac:dyDescent="0.2">
      <c r="A435" s="120" t="s">
        <v>3132</v>
      </c>
      <c r="B435" s="32" t="s">
        <v>180</v>
      </c>
      <c r="C435" s="33" t="s">
        <v>951</v>
      </c>
      <c r="D435" s="33" t="s">
        <v>1940</v>
      </c>
      <c r="E435" s="33" t="s">
        <v>1940</v>
      </c>
      <c r="F435" s="33" t="s">
        <v>1942</v>
      </c>
      <c r="G435" s="32" t="s">
        <v>1419</v>
      </c>
      <c r="H435" s="34">
        <v>100</v>
      </c>
      <c r="I435" s="41">
        <v>710000000</v>
      </c>
      <c r="J435" s="32" t="s">
        <v>1187</v>
      </c>
      <c r="K435" s="76" t="s">
        <v>1423</v>
      </c>
      <c r="L435" s="32" t="s">
        <v>1187</v>
      </c>
      <c r="M435" s="32"/>
      <c r="N435" s="32" t="s">
        <v>3063</v>
      </c>
      <c r="O435" s="35" t="s">
        <v>2280</v>
      </c>
      <c r="P435" s="32"/>
      <c r="Q435" s="32"/>
      <c r="R435" s="36"/>
      <c r="S435" s="36"/>
      <c r="T435" s="36">
        <v>983076.9642857142</v>
      </c>
      <c r="U435" s="36">
        <v>1101046.2</v>
      </c>
      <c r="V435" s="35" t="s">
        <v>1550</v>
      </c>
      <c r="W435" s="37">
        <v>2016</v>
      </c>
      <c r="X435" s="72" t="s">
        <v>2977</v>
      </c>
    </row>
    <row r="436" spans="1:24" s="101" customFormat="1" ht="63.75" x14ac:dyDescent="0.2">
      <c r="A436" s="120" t="s">
        <v>1721</v>
      </c>
      <c r="B436" s="32" t="s">
        <v>180</v>
      </c>
      <c r="C436" s="33" t="s">
        <v>1043</v>
      </c>
      <c r="D436" s="33" t="s">
        <v>1943</v>
      </c>
      <c r="E436" s="33" t="s">
        <v>1944</v>
      </c>
      <c r="F436" s="33" t="s">
        <v>1945</v>
      </c>
      <c r="G436" s="32" t="s">
        <v>1419</v>
      </c>
      <c r="H436" s="43">
        <v>0</v>
      </c>
      <c r="I436" s="41">
        <v>710000000</v>
      </c>
      <c r="J436" s="32" t="s">
        <v>1187</v>
      </c>
      <c r="K436" s="76" t="s">
        <v>1423</v>
      </c>
      <c r="L436" s="32" t="s">
        <v>1187</v>
      </c>
      <c r="M436" s="32"/>
      <c r="N436" s="32" t="s">
        <v>1465</v>
      </c>
      <c r="O436" s="35" t="s">
        <v>2273</v>
      </c>
      <c r="P436" s="32"/>
      <c r="Q436" s="32"/>
      <c r="R436" s="36"/>
      <c r="S436" s="36"/>
      <c r="T436" s="47">
        <v>0</v>
      </c>
      <c r="U436" s="47">
        <v>0</v>
      </c>
      <c r="V436" s="32"/>
      <c r="W436" s="32">
        <v>2016</v>
      </c>
      <c r="X436" s="195" t="s">
        <v>3050</v>
      </c>
    </row>
    <row r="437" spans="1:24" s="101" customFormat="1" ht="63.75" x14ac:dyDescent="0.2">
      <c r="A437" s="120" t="s">
        <v>3133</v>
      </c>
      <c r="B437" s="32" t="s">
        <v>180</v>
      </c>
      <c r="C437" s="33" t="s">
        <v>1043</v>
      </c>
      <c r="D437" s="33" t="s">
        <v>1943</v>
      </c>
      <c r="E437" s="33" t="s">
        <v>1944</v>
      </c>
      <c r="F437" s="33" t="s">
        <v>1945</v>
      </c>
      <c r="G437" s="32" t="s">
        <v>1419</v>
      </c>
      <c r="H437" s="43">
        <v>0</v>
      </c>
      <c r="I437" s="41">
        <v>710000000</v>
      </c>
      <c r="J437" s="32" t="s">
        <v>1187</v>
      </c>
      <c r="K437" s="76" t="s">
        <v>1423</v>
      </c>
      <c r="L437" s="32" t="s">
        <v>1187</v>
      </c>
      <c r="M437" s="32"/>
      <c r="N437" s="32" t="s">
        <v>1465</v>
      </c>
      <c r="O437" s="35" t="s">
        <v>2273</v>
      </c>
      <c r="P437" s="32"/>
      <c r="Q437" s="32"/>
      <c r="R437" s="36"/>
      <c r="S437" s="36"/>
      <c r="T437" s="47">
        <v>7600000</v>
      </c>
      <c r="U437" s="47">
        <v>7600000</v>
      </c>
      <c r="V437" s="32"/>
      <c r="W437" s="32">
        <v>2016</v>
      </c>
      <c r="X437" s="72" t="s">
        <v>3134</v>
      </c>
    </row>
    <row r="438" spans="1:24" s="40" customFormat="1" ht="102" x14ac:dyDescent="0.25">
      <c r="A438" s="120" t="s">
        <v>1722</v>
      </c>
      <c r="B438" s="32" t="s">
        <v>180</v>
      </c>
      <c r="C438" s="98" t="s">
        <v>1043</v>
      </c>
      <c r="D438" s="98" t="s">
        <v>1946</v>
      </c>
      <c r="E438" s="98" t="s">
        <v>1944</v>
      </c>
      <c r="F438" s="98" t="s">
        <v>1947</v>
      </c>
      <c r="G438" s="32" t="s">
        <v>1419</v>
      </c>
      <c r="H438" s="34">
        <v>0</v>
      </c>
      <c r="I438" s="32">
        <v>710000000</v>
      </c>
      <c r="J438" s="32" t="s">
        <v>1187</v>
      </c>
      <c r="K438" s="32" t="s">
        <v>1445</v>
      </c>
      <c r="L438" s="32" t="s">
        <v>1187</v>
      </c>
      <c r="M438" s="44"/>
      <c r="N438" s="32" t="s">
        <v>2635</v>
      </c>
      <c r="O438" s="35" t="s">
        <v>2273</v>
      </c>
      <c r="P438" s="32"/>
      <c r="Q438" s="32"/>
      <c r="R438" s="36"/>
      <c r="S438" s="36"/>
      <c r="T438" s="36">
        <v>0</v>
      </c>
      <c r="U438" s="36">
        <v>0</v>
      </c>
      <c r="V438" s="35"/>
      <c r="W438" s="32">
        <v>2016</v>
      </c>
      <c r="X438" s="142" t="s">
        <v>2523</v>
      </c>
    </row>
    <row r="439" spans="1:24" s="40" customFormat="1" ht="102" x14ac:dyDescent="0.25">
      <c r="A439" s="120" t="s">
        <v>2636</v>
      </c>
      <c r="B439" s="32" t="s">
        <v>180</v>
      </c>
      <c r="C439" s="98" t="s">
        <v>1043</v>
      </c>
      <c r="D439" s="98" t="s">
        <v>1946</v>
      </c>
      <c r="E439" s="98" t="s">
        <v>1944</v>
      </c>
      <c r="F439" s="98" t="s">
        <v>1947</v>
      </c>
      <c r="G439" s="32" t="s">
        <v>1419</v>
      </c>
      <c r="H439" s="34">
        <v>0</v>
      </c>
      <c r="I439" s="32">
        <v>710000000</v>
      </c>
      <c r="J439" s="32" t="s">
        <v>1187</v>
      </c>
      <c r="K439" s="32" t="s">
        <v>1445</v>
      </c>
      <c r="L439" s="32" t="s">
        <v>1187</v>
      </c>
      <c r="M439" s="44"/>
      <c r="N439" s="32" t="s">
        <v>2635</v>
      </c>
      <c r="O439" s="35" t="s">
        <v>2273</v>
      </c>
      <c r="P439" s="32"/>
      <c r="Q439" s="32"/>
      <c r="R439" s="36"/>
      <c r="S439" s="36"/>
      <c r="T439" s="36">
        <v>10380000</v>
      </c>
      <c r="U439" s="36">
        <v>10380000</v>
      </c>
      <c r="V439" s="35"/>
      <c r="W439" s="32">
        <v>2016</v>
      </c>
      <c r="X439" s="72" t="s">
        <v>2622</v>
      </c>
    </row>
    <row r="440" spans="1:24" s="101" customFormat="1" ht="89.25" x14ac:dyDescent="0.2">
      <c r="A440" s="120" t="s">
        <v>1723</v>
      </c>
      <c r="B440" s="32" t="s">
        <v>180</v>
      </c>
      <c r="C440" s="33" t="s">
        <v>1043</v>
      </c>
      <c r="D440" s="33" t="s">
        <v>1946</v>
      </c>
      <c r="E440" s="33" t="s">
        <v>1944</v>
      </c>
      <c r="F440" s="33" t="s">
        <v>1948</v>
      </c>
      <c r="G440" s="32" t="s">
        <v>1419</v>
      </c>
      <c r="H440" s="43">
        <v>0</v>
      </c>
      <c r="I440" s="41">
        <v>710000000</v>
      </c>
      <c r="J440" s="32" t="s">
        <v>1187</v>
      </c>
      <c r="K440" s="32" t="s">
        <v>1438</v>
      </c>
      <c r="L440" s="32" t="s">
        <v>1187</v>
      </c>
      <c r="M440" s="32"/>
      <c r="N440" s="32" t="s">
        <v>1455</v>
      </c>
      <c r="O440" s="35" t="s">
        <v>2273</v>
      </c>
      <c r="P440" s="32"/>
      <c r="Q440" s="32"/>
      <c r="R440" s="36"/>
      <c r="S440" s="36"/>
      <c r="T440" s="47">
        <v>0</v>
      </c>
      <c r="U440" s="47">
        <v>0</v>
      </c>
      <c r="V440" s="32"/>
      <c r="W440" s="32">
        <v>2016</v>
      </c>
      <c r="X440" s="72" t="s">
        <v>3051</v>
      </c>
    </row>
    <row r="441" spans="1:24" s="101" customFormat="1" ht="89.25" x14ac:dyDescent="0.2">
      <c r="A441" s="120" t="s">
        <v>1724</v>
      </c>
      <c r="B441" s="32" t="s">
        <v>180</v>
      </c>
      <c r="C441" s="33" t="s">
        <v>1043</v>
      </c>
      <c r="D441" s="33" t="s">
        <v>1946</v>
      </c>
      <c r="E441" s="33" t="s">
        <v>1944</v>
      </c>
      <c r="F441" s="33" t="s">
        <v>1949</v>
      </c>
      <c r="G441" s="32" t="s">
        <v>1419</v>
      </c>
      <c r="H441" s="43">
        <v>0</v>
      </c>
      <c r="I441" s="41">
        <v>710000000</v>
      </c>
      <c r="J441" s="32" t="s">
        <v>1187</v>
      </c>
      <c r="K441" s="32" t="s">
        <v>1464</v>
      </c>
      <c r="L441" s="32" t="s">
        <v>1187</v>
      </c>
      <c r="M441" s="32"/>
      <c r="N441" s="32" t="s">
        <v>1467</v>
      </c>
      <c r="O441" s="35" t="s">
        <v>2273</v>
      </c>
      <c r="P441" s="32"/>
      <c r="Q441" s="32"/>
      <c r="R441" s="36"/>
      <c r="S441" s="36"/>
      <c r="T441" s="47">
        <v>0</v>
      </c>
      <c r="U441" s="47">
        <v>0</v>
      </c>
      <c r="V441" s="32"/>
      <c r="W441" s="32">
        <v>2016</v>
      </c>
      <c r="X441" s="195" t="s">
        <v>3050</v>
      </c>
    </row>
    <row r="442" spans="1:24" s="101" customFormat="1" ht="89.25" x14ac:dyDescent="0.2">
      <c r="A442" s="120" t="s">
        <v>3135</v>
      </c>
      <c r="B442" s="32" t="s">
        <v>180</v>
      </c>
      <c r="C442" s="33" t="s">
        <v>1043</v>
      </c>
      <c r="D442" s="33" t="s">
        <v>1946</v>
      </c>
      <c r="E442" s="33" t="s">
        <v>1944</v>
      </c>
      <c r="F442" s="33" t="s">
        <v>1949</v>
      </c>
      <c r="G442" s="32" t="s">
        <v>1419</v>
      </c>
      <c r="H442" s="43">
        <v>0</v>
      </c>
      <c r="I442" s="41">
        <v>710000000</v>
      </c>
      <c r="J442" s="32" t="s">
        <v>1187</v>
      </c>
      <c r="K442" s="32" t="s">
        <v>1464</v>
      </c>
      <c r="L442" s="32" t="s">
        <v>1187</v>
      </c>
      <c r="M442" s="32"/>
      <c r="N442" s="32" t="s">
        <v>1467</v>
      </c>
      <c r="O442" s="35" t="s">
        <v>2273</v>
      </c>
      <c r="P442" s="32"/>
      <c r="Q442" s="32"/>
      <c r="R442" s="36"/>
      <c r="S442" s="36"/>
      <c r="T442" s="47">
        <v>7600000</v>
      </c>
      <c r="U442" s="47">
        <f>T442</f>
        <v>7600000</v>
      </c>
      <c r="V442" s="32"/>
      <c r="W442" s="32">
        <v>2016</v>
      </c>
      <c r="X442" s="72" t="s">
        <v>3134</v>
      </c>
    </row>
    <row r="443" spans="1:24" s="101" customFormat="1" ht="63.75" x14ac:dyDescent="0.2">
      <c r="A443" s="120" t="s">
        <v>1725</v>
      </c>
      <c r="B443" s="32" t="s">
        <v>180</v>
      </c>
      <c r="C443" s="33" t="s">
        <v>1043</v>
      </c>
      <c r="D443" s="33" t="s">
        <v>1946</v>
      </c>
      <c r="E443" s="33" t="s">
        <v>1944</v>
      </c>
      <c r="F443" s="33" t="s">
        <v>1950</v>
      </c>
      <c r="G443" s="32" t="s">
        <v>1419</v>
      </c>
      <c r="H443" s="43">
        <v>0</v>
      </c>
      <c r="I443" s="41">
        <v>710000000</v>
      </c>
      <c r="J443" s="32" t="s">
        <v>1187</v>
      </c>
      <c r="K443" s="32" t="s">
        <v>1432</v>
      </c>
      <c r="L443" s="32" t="s">
        <v>1187</v>
      </c>
      <c r="M443" s="32"/>
      <c r="N443" s="32" t="s">
        <v>1460</v>
      </c>
      <c r="O443" s="35" t="s">
        <v>2273</v>
      </c>
      <c r="P443" s="32"/>
      <c r="Q443" s="32"/>
      <c r="R443" s="36"/>
      <c r="S443" s="36"/>
      <c r="T443" s="47">
        <v>0</v>
      </c>
      <c r="U443" s="47">
        <v>0</v>
      </c>
      <c r="V443" s="32"/>
      <c r="W443" s="32">
        <v>2016</v>
      </c>
      <c r="X443" s="195" t="s">
        <v>3050</v>
      </c>
    </row>
    <row r="444" spans="1:24" s="101" customFormat="1" ht="63.75" x14ac:dyDescent="0.2">
      <c r="A444" s="120" t="s">
        <v>3136</v>
      </c>
      <c r="B444" s="32" t="s">
        <v>180</v>
      </c>
      <c r="C444" s="33" t="s">
        <v>1043</v>
      </c>
      <c r="D444" s="33" t="s">
        <v>1946</v>
      </c>
      <c r="E444" s="33" t="s">
        <v>1944</v>
      </c>
      <c r="F444" s="33" t="s">
        <v>1950</v>
      </c>
      <c r="G444" s="32" t="s">
        <v>1419</v>
      </c>
      <c r="H444" s="43">
        <v>0</v>
      </c>
      <c r="I444" s="41">
        <v>710000000</v>
      </c>
      <c r="J444" s="32" t="s">
        <v>1187</v>
      </c>
      <c r="K444" s="32" t="s">
        <v>1432</v>
      </c>
      <c r="L444" s="32" t="s">
        <v>1187</v>
      </c>
      <c r="M444" s="32"/>
      <c r="N444" s="32" t="s">
        <v>1460</v>
      </c>
      <c r="O444" s="35" t="s">
        <v>2273</v>
      </c>
      <c r="P444" s="32"/>
      <c r="Q444" s="32"/>
      <c r="R444" s="36"/>
      <c r="S444" s="36"/>
      <c r="T444" s="47">
        <v>9500000</v>
      </c>
      <c r="U444" s="47">
        <v>9500000</v>
      </c>
      <c r="V444" s="32"/>
      <c r="W444" s="32">
        <v>2016</v>
      </c>
      <c r="X444" s="72" t="s">
        <v>3134</v>
      </c>
    </row>
    <row r="445" spans="1:24" s="7" customFormat="1" ht="76.5" x14ac:dyDescent="0.2">
      <c r="A445" s="120" t="s">
        <v>1726</v>
      </c>
      <c r="B445" s="32" t="s">
        <v>180</v>
      </c>
      <c r="C445" s="33" t="s">
        <v>1051</v>
      </c>
      <c r="D445" s="33" t="s">
        <v>1062</v>
      </c>
      <c r="E445" s="33" t="s">
        <v>1062</v>
      </c>
      <c r="F445" s="33" t="s">
        <v>1951</v>
      </c>
      <c r="G445" s="32" t="s">
        <v>2223</v>
      </c>
      <c r="H445" s="138">
        <v>50</v>
      </c>
      <c r="I445" s="32">
        <v>710000000</v>
      </c>
      <c r="J445" s="32" t="s">
        <v>1187</v>
      </c>
      <c r="K445" s="41" t="s">
        <v>1428</v>
      </c>
      <c r="L445" s="32" t="s">
        <v>1194</v>
      </c>
      <c r="M445" s="32"/>
      <c r="N445" s="32" t="s">
        <v>1449</v>
      </c>
      <c r="O445" s="35" t="s">
        <v>2280</v>
      </c>
      <c r="P445" s="32"/>
      <c r="Q445" s="32"/>
      <c r="R445" s="36"/>
      <c r="S445" s="36"/>
      <c r="T445" s="48">
        <v>4914000</v>
      </c>
      <c r="U445" s="48">
        <v>5503680</v>
      </c>
      <c r="V445" s="35"/>
      <c r="W445" s="32">
        <v>2016</v>
      </c>
      <c r="X445" s="194"/>
    </row>
    <row r="446" spans="1:24" s="7" customFormat="1" ht="76.5" x14ac:dyDescent="0.2">
      <c r="A446" s="120" t="s">
        <v>1727</v>
      </c>
      <c r="B446" s="32" t="s">
        <v>180</v>
      </c>
      <c r="C446" s="33" t="s">
        <v>1053</v>
      </c>
      <c r="D446" s="33" t="s">
        <v>1952</v>
      </c>
      <c r="E446" s="33" t="s">
        <v>1952</v>
      </c>
      <c r="F446" s="33" t="s">
        <v>1953</v>
      </c>
      <c r="G446" s="32" t="s">
        <v>1419</v>
      </c>
      <c r="H446" s="138">
        <v>50</v>
      </c>
      <c r="I446" s="32">
        <v>710000000</v>
      </c>
      <c r="J446" s="32" t="s">
        <v>1187</v>
      </c>
      <c r="K446" s="32" t="s">
        <v>1425</v>
      </c>
      <c r="L446" s="32" t="s">
        <v>1194</v>
      </c>
      <c r="M446" s="32"/>
      <c r="N446" s="32" t="s">
        <v>1478</v>
      </c>
      <c r="O446" s="35" t="s">
        <v>2282</v>
      </c>
      <c r="P446" s="32"/>
      <c r="Q446" s="32"/>
      <c r="R446" s="36"/>
      <c r="S446" s="36"/>
      <c r="T446" s="48">
        <v>600000</v>
      </c>
      <c r="U446" s="48">
        <v>600000</v>
      </c>
      <c r="V446" s="35"/>
      <c r="W446" s="32">
        <v>2015</v>
      </c>
      <c r="X446" s="72" t="s">
        <v>2002</v>
      </c>
    </row>
    <row r="447" spans="1:24" s="101" customFormat="1" ht="76.5" x14ac:dyDescent="0.2">
      <c r="A447" s="120" t="s">
        <v>1728</v>
      </c>
      <c r="B447" s="32" t="s">
        <v>180</v>
      </c>
      <c r="C447" s="33" t="s">
        <v>1055</v>
      </c>
      <c r="D447" s="33" t="s">
        <v>1954</v>
      </c>
      <c r="E447" s="33" t="s">
        <v>1954</v>
      </c>
      <c r="F447" s="33" t="s">
        <v>1063</v>
      </c>
      <c r="G447" s="32" t="s">
        <v>2222</v>
      </c>
      <c r="H447" s="138">
        <v>50</v>
      </c>
      <c r="I447" s="32">
        <v>710000000</v>
      </c>
      <c r="J447" s="32" t="s">
        <v>1187</v>
      </c>
      <c r="K447" s="32" t="s">
        <v>1444</v>
      </c>
      <c r="L447" s="32" t="s">
        <v>1194</v>
      </c>
      <c r="M447" s="32"/>
      <c r="N447" s="32" t="s">
        <v>1475</v>
      </c>
      <c r="O447" s="35" t="s">
        <v>2282</v>
      </c>
      <c r="P447" s="32"/>
      <c r="Q447" s="32"/>
      <c r="R447" s="36"/>
      <c r="S447" s="36"/>
      <c r="T447" s="48">
        <v>0</v>
      </c>
      <c r="U447" s="48">
        <v>0</v>
      </c>
      <c r="V447" s="35"/>
      <c r="W447" s="32">
        <v>2016</v>
      </c>
      <c r="X447" s="195" t="s">
        <v>3260</v>
      </c>
    </row>
    <row r="448" spans="1:24" s="101" customFormat="1" ht="76.5" x14ac:dyDescent="0.2">
      <c r="A448" s="120" t="s">
        <v>3272</v>
      </c>
      <c r="B448" s="32" t="s">
        <v>180</v>
      </c>
      <c r="C448" s="33" t="s">
        <v>1055</v>
      </c>
      <c r="D448" s="33" t="s">
        <v>1954</v>
      </c>
      <c r="E448" s="33" t="s">
        <v>1954</v>
      </c>
      <c r="F448" s="33" t="s">
        <v>1063</v>
      </c>
      <c r="G448" s="32" t="s">
        <v>2223</v>
      </c>
      <c r="H448" s="138">
        <v>50</v>
      </c>
      <c r="I448" s="32">
        <v>710000000</v>
      </c>
      <c r="J448" s="32" t="s">
        <v>1187</v>
      </c>
      <c r="K448" s="32" t="s">
        <v>1431</v>
      </c>
      <c r="L448" s="32" t="s">
        <v>1194</v>
      </c>
      <c r="M448" s="32"/>
      <c r="N448" s="32" t="s">
        <v>1465</v>
      </c>
      <c r="O448" s="35" t="s">
        <v>2282</v>
      </c>
      <c r="P448" s="32"/>
      <c r="Q448" s="32"/>
      <c r="R448" s="36"/>
      <c r="S448" s="36"/>
      <c r="T448" s="48">
        <v>7499999.9999999991</v>
      </c>
      <c r="U448" s="48">
        <v>8400000</v>
      </c>
      <c r="V448" s="35"/>
      <c r="W448" s="32">
        <v>2016</v>
      </c>
      <c r="X448" s="142" t="s">
        <v>3240</v>
      </c>
    </row>
    <row r="449" spans="1:24" s="7" customFormat="1" ht="114.75" x14ac:dyDescent="0.2">
      <c r="A449" s="120" t="s">
        <v>1729</v>
      </c>
      <c r="B449" s="32" t="s">
        <v>180</v>
      </c>
      <c r="C449" s="33" t="s">
        <v>1058</v>
      </c>
      <c r="D449" s="33" t="s">
        <v>1955</v>
      </c>
      <c r="E449" s="33" t="s">
        <v>1956</v>
      </c>
      <c r="F449" s="33" t="s">
        <v>1957</v>
      </c>
      <c r="G449" s="32" t="s">
        <v>1419</v>
      </c>
      <c r="H449" s="138">
        <v>100</v>
      </c>
      <c r="I449" s="32">
        <v>710000000</v>
      </c>
      <c r="J449" s="32" t="s">
        <v>1187</v>
      </c>
      <c r="K449" s="32" t="s">
        <v>1441</v>
      </c>
      <c r="L449" s="32" t="s">
        <v>1194</v>
      </c>
      <c r="M449" s="32"/>
      <c r="N449" s="32" t="s">
        <v>1441</v>
      </c>
      <c r="O449" s="35" t="s">
        <v>2291</v>
      </c>
      <c r="P449" s="32"/>
      <c r="Q449" s="32"/>
      <c r="R449" s="36"/>
      <c r="S449" s="36"/>
      <c r="T449" s="48">
        <v>4160000</v>
      </c>
      <c r="U449" s="48">
        <v>4659200</v>
      </c>
      <c r="V449" s="35"/>
      <c r="W449" s="32">
        <v>2016</v>
      </c>
      <c r="X449" s="194"/>
    </row>
    <row r="450" spans="1:24" s="7" customFormat="1" ht="114.75" x14ac:dyDescent="0.2">
      <c r="A450" s="70" t="s">
        <v>1730</v>
      </c>
      <c r="B450" s="32" t="s">
        <v>180</v>
      </c>
      <c r="C450" s="33" t="s">
        <v>1058</v>
      </c>
      <c r="D450" s="33" t="s">
        <v>1955</v>
      </c>
      <c r="E450" s="33" t="s">
        <v>1956</v>
      </c>
      <c r="F450" s="33" t="s">
        <v>1958</v>
      </c>
      <c r="G450" s="32" t="s">
        <v>1419</v>
      </c>
      <c r="H450" s="138">
        <v>100</v>
      </c>
      <c r="I450" s="32">
        <v>710000000</v>
      </c>
      <c r="J450" s="32" t="s">
        <v>1187</v>
      </c>
      <c r="K450" s="32" t="s">
        <v>1437</v>
      </c>
      <c r="L450" s="32" t="s">
        <v>1192</v>
      </c>
      <c r="M450" s="32"/>
      <c r="N450" s="32" t="s">
        <v>1437</v>
      </c>
      <c r="O450" s="35" t="s">
        <v>2291</v>
      </c>
      <c r="P450" s="32"/>
      <c r="Q450" s="32"/>
      <c r="R450" s="36"/>
      <c r="S450" s="36"/>
      <c r="T450" s="48">
        <v>104000</v>
      </c>
      <c r="U450" s="48">
        <v>104000</v>
      </c>
      <c r="V450" s="35"/>
      <c r="W450" s="32">
        <v>2016</v>
      </c>
      <c r="X450" s="72" t="s">
        <v>2002</v>
      </c>
    </row>
    <row r="451" spans="1:24" s="40" customFormat="1" ht="76.5" x14ac:dyDescent="0.25">
      <c r="A451" s="120" t="s">
        <v>1731</v>
      </c>
      <c r="B451" s="32" t="s">
        <v>180</v>
      </c>
      <c r="C451" s="98" t="s">
        <v>152</v>
      </c>
      <c r="D451" s="98" t="s">
        <v>1069</v>
      </c>
      <c r="E451" s="98" t="s">
        <v>1070</v>
      </c>
      <c r="F451" s="98" t="s">
        <v>1071</v>
      </c>
      <c r="G451" s="32" t="s">
        <v>2222</v>
      </c>
      <c r="H451" s="34">
        <v>65</v>
      </c>
      <c r="I451" s="32">
        <v>710000000</v>
      </c>
      <c r="J451" s="32" t="s">
        <v>1187</v>
      </c>
      <c r="K451" s="32" t="s">
        <v>1436</v>
      </c>
      <c r="L451" s="32" t="s">
        <v>1194</v>
      </c>
      <c r="M451" s="44"/>
      <c r="N451" s="32" t="s">
        <v>1453</v>
      </c>
      <c r="O451" s="35" t="s">
        <v>2282</v>
      </c>
      <c r="P451" s="32"/>
      <c r="Q451" s="32"/>
      <c r="R451" s="36"/>
      <c r="S451" s="36"/>
      <c r="T451" s="36">
        <v>0</v>
      </c>
      <c r="U451" s="36">
        <v>0</v>
      </c>
      <c r="V451" s="35"/>
      <c r="W451" s="32">
        <v>2016</v>
      </c>
      <c r="X451" s="142" t="s">
        <v>2523</v>
      </c>
    </row>
    <row r="452" spans="1:24" s="101" customFormat="1" ht="76.5" x14ac:dyDescent="0.2">
      <c r="A452" s="120" t="s">
        <v>2637</v>
      </c>
      <c r="B452" s="32" t="s">
        <v>180</v>
      </c>
      <c r="C452" s="98" t="s">
        <v>152</v>
      </c>
      <c r="D452" s="98" t="s">
        <v>1069</v>
      </c>
      <c r="E452" s="98" t="s">
        <v>1070</v>
      </c>
      <c r="F452" s="98" t="s">
        <v>1071</v>
      </c>
      <c r="G452" s="32" t="s">
        <v>2222</v>
      </c>
      <c r="H452" s="34">
        <v>65</v>
      </c>
      <c r="I452" s="32">
        <v>710000000</v>
      </c>
      <c r="J452" s="32" t="s">
        <v>1187</v>
      </c>
      <c r="K452" s="32" t="s">
        <v>1447</v>
      </c>
      <c r="L452" s="32" t="s">
        <v>1194</v>
      </c>
      <c r="M452" s="44"/>
      <c r="N452" s="32" t="s">
        <v>1470</v>
      </c>
      <c r="O452" s="35" t="s">
        <v>2282</v>
      </c>
      <c r="P452" s="32"/>
      <c r="Q452" s="32"/>
      <c r="R452" s="36"/>
      <c r="S452" s="36"/>
      <c r="T452" s="36">
        <v>0</v>
      </c>
      <c r="U452" s="36">
        <v>0</v>
      </c>
      <c r="V452" s="35"/>
      <c r="W452" s="32">
        <v>2016</v>
      </c>
      <c r="X452" s="72" t="s">
        <v>3273</v>
      </c>
    </row>
    <row r="453" spans="1:24" s="40" customFormat="1" ht="76.5" x14ac:dyDescent="0.25">
      <c r="A453" s="120" t="s">
        <v>1732</v>
      </c>
      <c r="B453" s="32" t="s">
        <v>180</v>
      </c>
      <c r="C453" s="98" t="s">
        <v>1065</v>
      </c>
      <c r="D453" s="98" t="s">
        <v>1072</v>
      </c>
      <c r="E453" s="98" t="s">
        <v>1072</v>
      </c>
      <c r="F453" s="98" t="s">
        <v>1073</v>
      </c>
      <c r="G453" s="32" t="s">
        <v>2222</v>
      </c>
      <c r="H453" s="34">
        <v>65</v>
      </c>
      <c r="I453" s="32">
        <v>710000000</v>
      </c>
      <c r="J453" s="32" t="s">
        <v>1187</v>
      </c>
      <c r="K453" s="32" t="s">
        <v>1436</v>
      </c>
      <c r="L453" s="32" t="s">
        <v>1194</v>
      </c>
      <c r="M453" s="44"/>
      <c r="N453" s="32" t="s">
        <v>1451</v>
      </c>
      <c r="O453" s="35" t="s">
        <v>2282</v>
      </c>
      <c r="P453" s="32"/>
      <c r="Q453" s="32"/>
      <c r="R453" s="36"/>
      <c r="S453" s="36"/>
      <c r="T453" s="36">
        <v>0</v>
      </c>
      <c r="U453" s="36">
        <v>0</v>
      </c>
      <c r="V453" s="35"/>
      <c r="W453" s="32">
        <v>2016</v>
      </c>
      <c r="X453" s="142" t="s">
        <v>2523</v>
      </c>
    </row>
    <row r="454" spans="1:24" s="40" customFormat="1" ht="76.5" x14ac:dyDescent="0.25">
      <c r="A454" s="120" t="s">
        <v>2638</v>
      </c>
      <c r="B454" s="32" t="s">
        <v>180</v>
      </c>
      <c r="C454" s="98" t="s">
        <v>1065</v>
      </c>
      <c r="D454" s="98" t="s">
        <v>1072</v>
      </c>
      <c r="E454" s="98" t="s">
        <v>1072</v>
      </c>
      <c r="F454" s="98" t="s">
        <v>1073</v>
      </c>
      <c r="G454" s="32" t="s">
        <v>2222</v>
      </c>
      <c r="H454" s="34">
        <v>65</v>
      </c>
      <c r="I454" s="32">
        <v>710000000</v>
      </c>
      <c r="J454" s="32" t="s">
        <v>1187</v>
      </c>
      <c r="K454" s="32" t="s">
        <v>1447</v>
      </c>
      <c r="L454" s="32" t="s">
        <v>1194</v>
      </c>
      <c r="M454" s="44"/>
      <c r="N454" s="32" t="s">
        <v>1470</v>
      </c>
      <c r="O454" s="35" t="s">
        <v>2282</v>
      </c>
      <c r="P454" s="32"/>
      <c r="Q454" s="32"/>
      <c r="R454" s="36"/>
      <c r="S454" s="36"/>
      <c r="T454" s="36">
        <v>8035714.2857142845</v>
      </c>
      <c r="U454" s="36">
        <v>9000000</v>
      </c>
      <c r="V454" s="35"/>
      <c r="W454" s="32">
        <v>2016</v>
      </c>
      <c r="X454" s="72" t="s">
        <v>2384</v>
      </c>
    </row>
    <row r="455" spans="1:24" s="40" customFormat="1" ht="76.5" x14ac:dyDescent="0.25">
      <c r="A455" s="120" t="s">
        <v>1733</v>
      </c>
      <c r="B455" s="32" t="s">
        <v>180</v>
      </c>
      <c r="C455" s="98" t="s">
        <v>1065</v>
      </c>
      <c r="D455" s="98" t="s">
        <v>1072</v>
      </c>
      <c r="E455" s="98" t="s">
        <v>1072</v>
      </c>
      <c r="F455" s="98" t="s">
        <v>1074</v>
      </c>
      <c r="G455" s="32" t="s">
        <v>2222</v>
      </c>
      <c r="H455" s="34">
        <v>65</v>
      </c>
      <c r="I455" s="32">
        <v>710000000</v>
      </c>
      <c r="J455" s="32" t="s">
        <v>1187</v>
      </c>
      <c r="K455" s="32" t="s">
        <v>1436</v>
      </c>
      <c r="L455" s="32" t="s">
        <v>1194</v>
      </c>
      <c r="M455" s="44"/>
      <c r="N455" s="32" t="s">
        <v>1451</v>
      </c>
      <c r="O455" s="35" t="s">
        <v>2282</v>
      </c>
      <c r="P455" s="32"/>
      <c r="Q455" s="32"/>
      <c r="R455" s="36"/>
      <c r="S455" s="36"/>
      <c r="T455" s="36">
        <v>0</v>
      </c>
      <c r="U455" s="36">
        <v>0</v>
      </c>
      <c r="V455" s="35"/>
      <c r="W455" s="32">
        <v>2016</v>
      </c>
      <c r="X455" s="142" t="s">
        <v>2523</v>
      </c>
    </row>
    <row r="456" spans="1:24" s="101" customFormat="1" ht="76.5" x14ac:dyDescent="0.2">
      <c r="A456" s="120" t="s">
        <v>2639</v>
      </c>
      <c r="B456" s="32" t="s">
        <v>180</v>
      </c>
      <c r="C456" s="98" t="s">
        <v>1065</v>
      </c>
      <c r="D456" s="98" t="s">
        <v>1072</v>
      </c>
      <c r="E456" s="98" t="s">
        <v>1072</v>
      </c>
      <c r="F456" s="98" t="s">
        <v>1074</v>
      </c>
      <c r="G456" s="32" t="s">
        <v>1419</v>
      </c>
      <c r="H456" s="34">
        <v>65</v>
      </c>
      <c r="I456" s="32">
        <v>710000000</v>
      </c>
      <c r="J456" s="32" t="s">
        <v>1187</v>
      </c>
      <c r="K456" s="32" t="s">
        <v>1447</v>
      </c>
      <c r="L456" s="32" t="s">
        <v>1194</v>
      </c>
      <c r="M456" s="44"/>
      <c r="N456" s="32" t="s">
        <v>1470</v>
      </c>
      <c r="O456" s="35" t="s">
        <v>2640</v>
      </c>
      <c r="P456" s="32"/>
      <c r="Q456" s="32"/>
      <c r="R456" s="36"/>
      <c r="S456" s="36"/>
      <c r="T456" s="36">
        <v>0</v>
      </c>
      <c r="U456" s="36">
        <v>0</v>
      </c>
      <c r="V456" s="35"/>
      <c r="W456" s="32">
        <v>2016</v>
      </c>
      <c r="X456" s="195" t="s">
        <v>3260</v>
      </c>
    </row>
    <row r="457" spans="1:24" s="101" customFormat="1" ht="76.5" x14ac:dyDescent="0.2">
      <c r="A457" s="120" t="s">
        <v>3274</v>
      </c>
      <c r="B457" s="32" t="s">
        <v>180</v>
      </c>
      <c r="C457" s="98" t="s">
        <v>2762</v>
      </c>
      <c r="D457" s="98" t="s">
        <v>2820</v>
      </c>
      <c r="E457" s="98" t="s">
        <v>2820</v>
      </c>
      <c r="F457" s="32" t="s">
        <v>3275</v>
      </c>
      <c r="G457" s="32" t="s">
        <v>1419</v>
      </c>
      <c r="H457" s="34">
        <v>65</v>
      </c>
      <c r="I457" s="32">
        <v>710000000</v>
      </c>
      <c r="J457" s="32" t="s">
        <v>1187</v>
      </c>
      <c r="K457" s="32" t="s">
        <v>1424</v>
      </c>
      <c r="L457" s="32" t="s">
        <v>1194</v>
      </c>
      <c r="M457" s="44"/>
      <c r="N457" s="32" t="s">
        <v>3276</v>
      </c>
      <c r="O457" s="35" t="s">
        <v>2640</v>
      </c>
      <c r="P457" s="32"/>
      <c r="Q457" s="32"/>
      <c r="R457" s="36"/>
      <c r="S457" s="36"/>
      <c r="T457" s="36">
        <v>23749999.999999996</v>
      </c>
      <c r="U457" s="36">
        <v>26600000</v>
      </c>
      <c r="V457" s="35"/>
      <c r="W457" s="32">
        <v>2016</v>
      </c>
      <c r="X457" s="142" t="s">
        <v>3245</v>
      </c>
    </row>
    <row r="458" spans="1:24" s="7" customFormat="1" ht="51" x14ac:dyDescent="0.2">
      <c r="A458" s="120" t="s">
        <v>1734</v>
      </c>
      <c r="B458" s="32" t="s">
        <v>180</v>
      </c>
      <c r="C458" s="33" t="s">
        <v>1075</v>
      </c>
      <c r="D458" s="33" t="s">
        <v>1959</v>
      </c>
      <c r="E458" s="33" t="s">
        <v>1959</v>
      </c>
      <c r="F458" s="33" t="s">
        <v>1080</v>
      </c>
      <c r="G458" s="32" t="s">
        <v>1419</v>
      </c>
      <c r="H458" s="138">
        <v>100</v>
      </c>
      <c r="I458" s="32">
        <v>710000000</v>
      </c>
      <c r="J458" s="32" t="s">
        <v>1187</v>
      </c>
      <c r="K458" s="32" t="s">
        <v>1437</v>
      </c>
      <c r="L458" s="32" t="s">
        <v>1194</v>
      </c>
      <c r="M458" s="32"/>
      <c r="N458" s="32" t="s">
        <v>1474</v>
      </c>
      <c r="O458" s="35" t="s">
        <v>2273</v>
      </c>
      <c r="P458" s="32"/>
      <c r="Q458" s="32"/>
      <c r="R458" s="36"/>
      <c r="S458" s="36"/>
      <c r="T458" s="48">
        <v>15000000</v>
      </c>
      <c r="U458" s="48">
        <v>15000000</v>
      </c>
      <c r="V458" s="35"/>
      <c r="W458" s="32">
        <v>2016</v>
      </c>
      <c r="X458" s="72" t="s">
        <v>2002</v>
      </c>
    </row>
    <row r="459" spans="1:24" s="7" customFormat="1" ht="63.75" x14ac:dyDescent="0.2">
      <c r="A459" s="120" t="s">
        <v>1735</v>
      </c>
      <c r="B459" s="32" t="s">
        <v>180</v>
      </c>
      <c r="C459" s="33" t="s">
        <v>1043</v>
      </c>
      <c r="D459" s="33" t="s">
        <v>1960</v>
      </c>
      <c r="E459" s="33" t="s">
        <v>1944</v>
      </c>
      <c r="F459" s="98" t="s">
        <v>1093</v>
      </c>
      <c r="G459" s="32" t="s">
        <v>1419</v>
      </c>
      <c r="H459" s="138">
        <v>0</v>
      </c>
      <c r="I459" s="32">
        <v>710000000</v>
      </c>
      <c r="J459" s="32" t="s">
        <v>1187</v>
      </c>
      <c r="K459" s="32" t="s">
        <v>1424</v>
      </c>
      <c r="L459" s="32" t="s">
        <v>1194</v>
      </c>
      <c r="M459" s="32"/>
      <c r="N459" s="32" t="s">
        <v>1424</v>
      </c>
      <c r="O459" s="35" t="s">
        <v>2273</v>
      </c>
      <c r="P459" s="32"/>
      <c r="Q459" s="32"/>
      <c r="R459" s="36"/>
      <c r="S459" s="36"/>
      <c r="T459" s="48">
        <v>5868000</v>
      </c>
      <c r="U459" s="48">
        <v>5868000</v>
      </c>
      <c r="V459" s="32"/>
      <c r="W459" s="32">
        <v>2016</v>
      </c>
      <c r="X459" s="72" t="s">
        <v>2002</v>
      </c>
    </row>
    <row r="460" spans="1:24" s="7" customFormat="1" ht="63.75" x14ac:dyDescent="0.2">
      <c r="A460" s="120" t="s">
        <v>1736</v>
      </c>
      <c r="B460" s="32" t="s">
        <v>180</v>
      </c>
      <c r="C460" s="33" t="s">
        <v>1043</v>
      </c>
      <c r="D460" s="33" t="s">
        <v>1960</v>
      </c>
      <c r="E460" s="33" t="s">
        <v>1944</v>
      </c>
      <c r="F460" s="33" t="s">
        <v>2004</v>
      </c>
      <c r="G460" s="32" t="s">
        <v>1419</v>
      </c>
      <c r="H460" s="138">
        <v>0</v>
      </c>
      <c r="I460" s="32">
        <v>710000000</v>
      </c>
      <c r="J460" s="32" t="s">
        <v>1187</v>
      </c>
      <c r="K460" s="32" t="s">
        <v>1432</v>
      </c>
      <c r="L460" s="32" t="s">
        <v>1194</v>
      </c>
      <c r="M460" s="32"/>
      <c r="N460" s="32" t="s">
        <v>1450</v>
      </c>
      <c r="O460" s="35" t="s">
        <v>2273</v>
      </c>
      <c r="P460" s="32"/>
      <c r="Q460" s="32"/>
      <c r="R460" s="36"/>
      <c r="S460" s="36"/>
      <c r="T460" s="48">
        <v>700000</v>
      </c>
      <c r="U460" s="48">
        <v>700000</v>
      </c>
      <c r="V460" s="32"/>
      <c r="W460" s="32">
        <v>2016</v>
      </c>
      <c r="X460" s="72" t="s">
        <v>2002</v>
      </c>
    </row>
    <row r="461" spans="1:24" s="7" customFormat="1" ht="63.75" x14ac:dyDescent="0.2">
      <c r="A461" s="120" t="s">
        <v>1737</v>
      </c>
      <c r="B461" s="32" t="s">
        <v>180</v>
      </c>
      <c r="C461" s="33" t="s">
        <v>1043</v>
      </c>
      <c r="D461" s="33" t="s">
        <v>1960</v>
      </c>
      <c r="E461" s="33" t="s">
        <v>1944</v>
      </c>
      <c r="F461" s="33" t="s">
        <v>2005</v>
      </c>
      <c r="G461" s="32" t="s">
        <v>1419</v>
      </c>
      <c r="H461" s="138">
        <v>0</v>
      </c>
      <c r="I461" s="32">
        <v>710000000</v>
      </c>
      <c r="J461" s="32" t="s">
        <v>1187</v>
      </c>
      <c r="K461" s="99" t="s">
        <v>1440</v>
      </c>
      <c r="L461" s="32" t="s">
        <v>1194</v>
      </c>
      <c r="M461" s="32"/>
      <c r="N461" s="32" t="s">
        <v>1455</v>
      </c>
      <c r="O461" s="35" t="s">
        <v>2273</v>
      </c>
      <c r="P461" s="32"/>
      <c r="Q461" s="32"/>
      <c r="R461" s="36"/>
      <c r="S461" s="36"/>
      <c r="T461" s="48">
        <v>800000</v>
      </c>
      <c r="U461" s="48">
        <v>800000</v>
      </c>
      <c r="V461" s="32"/>
      <c r="W461" s="32">
        <v>2016</v>
      </c>
      <c r="X461" s="72" t="s">
        <v>2002</v>
      </c>
    </row>
    <row r="462" spans="1:24" s="101" customFormat="1" ht="63.75" x14ac:dyDescent="0.2">
      <c r="A462" s="120" t="s">
        <v>1738</v>
      </c>
      <c r="B462" s="32" t="s">
        <v>180</v>
      </c>
      <c r="C462" s="33" t="s">
        <v>1043</v>
      </c>
      <c r="D462" s="33" t="s">
        <v>1960</v>
      </c>
      <c r="E462" s="33" t="s">
        <v>1944</v>
      </c>
      <c r="F462" s="33" t="s">
        <v>2006</v>
      </c>
      <c r="G462" s="32" t="s">
        <v>1419</v>
      </c>
      <c r="H462" s="138">
        <v>0</v>
      </c>
      <c r="I462" s="41">
        <v>710000000</v>
      </c>
      <c r="J462" s="32" t="s">
        <v>1187</v>
      </c>
      <c r="K462" s="32" t="s">
        <v>1445</v>
      </c>
      <c r="L462" s="32" t="s">
        <v>2803</v>
      </c>
      <c r="M462" s="32"/>
      <c r="N462" s="32" t="s">
        <v>1468</v>
      </c>
      <c r="O462" s="35" t="s">
        <v>2273</v>
      </c>
      <c r="P462" s="32"/>
      <c r="Q462" s="32"/>
      <c r="R462" s="36"/>
      <c r="S462" s="36"/>
      <c r="T462" s="48">
        <v>0</v>
      </c>
      <c r="U462" s="48">
        <v>0</v>
      </c>
      <c r="V462" s="32"/>
      <c r="W462" s="32">
        <v>2016</v>
      </c>
      <c r="X462" s="195" t="s">
        <v>3050</v>
      </c>
    </row>
    <row r="463" spans="1:24" s="101" customFormat="1" ht="63.75" x14ac:dyDescent="0.2">
      <c r="A463" s="120" t="s">
        <v>3137</v>
      </c>
      <c r="B463" s="32" t="s">
        <v>180</v>
      </c>
      <c r="C463" s="33" t="s">
        <v>1043</v>
      </c>
      <c r="D463" s="33" t="s">
        <v>1960</v>
      </c>
      <c r="E463" s="33" t="s">
        <v>1944</v>
      </c>
      <c r="F463" s="33" t="s">
        <v>2006</v>
      </c>
      <c r="G463" s="32" t="s">
        <v>1419</v>
      </c>
      <c r="H463" s="138">
        <v>0</v>
      </c>
      <c r="I463" s="41">
        <v>710000000</v>
      </c>
      <c r="J463" s="32" t="s">
        <v>1187</v>
      </c>
      <c r="K463" s="32" t="s">
        <v>1442</v>
      </c>
      <c r="L463" s="32" t="s">
        <v>2803</v>
      </c>
      <c r="M463" s="32"/>
      <c r="N463" s="32" t="s">
        <v>3138</v>
      </c>
      <c r="O463" s="35" t="s">
        <v>2273</v>
      </c>
      <c r="P463" s="32"/>
      <c r="Q463" s="32"/>
      <c r="R463" s="36"/>
      <c r="S463" s="36"/>
      <c r="T463" s="48">
        <v>450000</v>
      </c>
      <c r="U463" s="48">
        <v>450000</v>
      </c>
      <c r="V463" s="32"/>
      <c r="W463" s="32">
        <v>2016</v>
      </c>
      <c r="X463" s="72" t="s">
        <v>3139</v>
      </c>
    </row>
    <row r="464" spans="1:24" s="88" customFormat="1" ht="114.75" x14ac:dyDescent="0.25">
      <c r="A464" s="120" t="s">
        <v>1739</v>
      </c>
      <c r="B464" s="32" t="s">
        <v>180</v>
      </c>
      <c r="C464" s="33" t="s">
        <v>1058</v>
      </c>
      <c r="D464" s="33" t="s">
        <v>1094</v>
      </c>
      <c r="E464" s="33" t="s">
        <v>1095</v>
      </c>
      <c r="F464" s="98" t="s">
        <v>1096</v>
      </c>
      <c r="G464" s="32" t="s">
        <v>1419</v>
      </c>
      <c r="H464" s="138">
        <v>0</v>
      </c>
      <c r="I464" s="32">
        <v>710000000</v>
      </c>
      <c r="J464" s="32" t="s">
        <v>1187</v>
      </c>
      <c r="K464" s="32" t="s">
        <v>1429</v>
      </c>
      <c r="L464" s="44" t="s">
        <v>1197</v>
      </c>
      <c r="M464" s="32"/>
      <c r="N464" s="32" t="s">
        <v>1441</v>
      </c>
      <c r="O464" s="35" t="s">
        <v>2273</v>
      </c>
      <c r="P464" s="32"/>
      <c r="Q464" s="32"/>
      <c r="R464" s="36"/>
      <c r="S464" s="36"/>
      <c r="T464" s="48">
        <v>1437150</v>
      </c>
      <c r="U464" s="48">
        <v>1437150</v>
      </c>
      <c r="V464" s="32"/>
      <c r="W464" s="32">
        <v>2016</v>
      </c>
      <c r="X464" s="72" t="s">
        <v>2002</v>
      </c>
    </row>
    <row r="465" spans="1:103" s="7" customFormat="1" ht="114.75" x14ac:dyDescent="0.2">
      <c r="A465" s="120" t="s">
        <v>1740</v>
      </c>
      <c r="B465" s="32" t="s">
        <v>180</v>
      </c>
      <c r="C465" s="33" t="s">
        <v>1058</v>
      </c>
      <c r="D465" s="33" t="s">
        <v>1094</v>
      </c>
      <c r="E465" s="33" t="s">
        <v>1095</v>
      </c>
      <c r="F465" s="33" t="s">
        <v>1097</v>
      </c>
      <c r="G465" s="32" t="s">
        <v>1419</v>
      </c>
      <c r="H465" s="138">
        <v>0</v>
      </c>
      <c r="I465" s="32">
        <v>710000000</v>
      </c>
      <c r="J465" s="32" t="s">
        <v>1187</v>
      </c>
      <c r="K465" s="90" t="s">
        <v>1447</v>
      </c>
      <c r="L465" s="32" t="s">
        <v>1191</v>
      </c>
      <c r="M465" s="32"/>
      <c r="N465" s="76" t="s">
        <v>1422</v>
      </c>
      <c r="O465" s="35" t="s">
        <v>2273</v>
      </c>
      <c r="P465" s="32"/>
      <c r="Q465" s="32"/>
      <c r="R465" s="36"/>
      <c r="S465" s="36"/>
      <c r="T465" s="48">
        <v>735300</v>
      </c>
      <c r="U465" s="48">
        <v>735300</v>
      </c>
      <c r="V465" s="32"/>
      <c r="W465" s="32">
        <v>2016</v>
      </c>
      <c r="X465" s="72" t="s">
        <v>2002</v>
      </c>
    </row>
    <row r="466" spans="1:103" s="7" customFormat="1" ht="114.75" x14ac:dyDescent="0.2">
      <c r="A466" s="120" t="s">
        <v>1741</v>
      </c>
      <c r="B466" s="32" t="s">
        <v>180</v>
      </c>
      <c r="C466" s="98" t="s">
        <v>1158</v>
      </c>
      <c r="D466" s="111" t="s">
        <v>1162</v>
      </c>
      <c r="E466" s="111" t="s">
        <v>1163</v>
      </c>
      <c r="F466" s="111" t="s">
        <v>1164</v>
      </c>
      <c r="G466" s="32" t="s">
        <v>2222</v>
      </c>
      <c r="H466" s="43">
        <v>100</v>
      </c>
      <c r="I466" s="32">
        <v>710000000</v>
      </c>
      <c r="J466" s="32" t="s">
        <v>1187</v>
      </c>
      <c r="K466" s="32" t="s">
        <v>1441</v>
      </c>
      <c r="L466" s="32" t="s">
        <v>1187</v>
      </c>
      <c r="M466" s="37"/>
      <c r="N466" s="32" t="s">
        <v>1479</v>
      </c>
      <c r="O466" s="35" t="s">
        <v>2288</v>
      </c>
      <c r="P466" s="37"/>
      <c r="Q466" s="37"/>
      <c r="R466" s="68"/>
      <c r="S466" s="48"/>
      <c r="T466" s="68">
        <v>4999999.9999999991</v>
      </c>
      <c r="U466" s="48">
        <v>5600000</v>
      </c>
      <c r="V466" s="74"/>
      <c r="W466" s="37">
        <v>2016</v>
      </c>
      <c r="X466" s="194"/>
    </row>
    <row r="467" spans="1:103" s="7" customFormat="1" ht="52.5" customHeight="1" x14ac:dyDescent="0.2">
      <c r="A467" s="120" t="s">
        <v>1742</v>
      </c>
      <c r="B467" s="32" t="s">
        <v>180</v>
      </c>
      <c r="C467" s="33" t="s">
        <v>1098</v>
      </c>
      <c r="D467" s="134" t="s">
        <v>1961</v>
      </c>
      <c r="E467" s="134" t="s">
        <v>1961</v>
      </c>
      <c r="F467" s="134" t="s">
        <v>1962</v>
      </c>
      <c r="G467" s="32" t="s">
        <v>1419</v>
      </c>
      <c r="H467" s="138">
        <v>70</v>
      </c>
      <c r="I467" s="32">
        <v>710000000</v>
      </c>
      <c r="J467" s="32" t="s">
        <v>1187</v>
      </c>
      <c r="K467" s="76" t="s">
        <v>1439</v>
      </c>
      <c r="L467" s="32" t="s">
        <v>1194</v>
      </c>
      <c r="M467" s="32"/>
      <c r="N467" s="32" t="s">
        <v>1479</v>
      </c>
      <c r="O467" s="35" t="s">
        <v>2280</v>
      </c>
      <c r="P467" s="32"/>
      <c r="Q467" s="32"/>
      <c r="R467" s="36"/>
      <c r="S467" s="36"/>
      <c r="T467" s="48">
        <v>7000000</v>
      </c>
      <c r="U467" s="48">
        <v>7840000</v>
      </c>
      <c r="V467" s="32"/>
      <c r="W467" s="32">
        <v>2016</v>
      </c>
      <c r="X467" s="194"/>
      <c r="Y467" s="80"/>
      <c r="Z467" s="86"/>
      <c r="AA467" s="73"/>
      <c r="AB467" s="73"/>
      <c r="AC467" s="80"/>
      <c r="AD467" s="22"/>
      <c r="AE467" s="73"/>
      <c r="AF467" s="80"/>
      <c r="AG467" s="81"/>
      <c r="AH467" s="81"/>
      <c r="AI467" s="81"/>
      <c r="AJ467" s="80"/>
      <c r="AK467" s="82"/>
      <c r="AL467" s="73"/>
      <c r="AM467" s="73"/>
      <c r="AN467" s="73"/>
      <c r="AO467" s="80"/>
      <c r="AP467" s="73"/>
      <c r="AQ467" s="73"/>
      <c r="AR467" s="83"/>
      <c r="AS467" s="80"/>
      <c r="AT467" s="80"/>
      <c r="AU467" s="84"/>
      <c r="AV467" s="84"/>
      <c r="AW467" s="85"/>
      <c r="AX467" s="85"/>
      <c r="AY467" s="80"/>
      <c r="AZ467" s="86"/>
      <c r="BA467" s="73"/>
      <c r="BB467" s="73"/>
      <c r="BC467" s="80"/>
      <c r="BD467" s="22"/>
      <c r="BE467" s="73"/>
      <c r="BF467" s="80"/>
      <c r="BG467" s="81"/>
      <c r="BH467" s="81"/>
      <c r="BI467" s="81"/>
      <c r="BJ467" s="80"/>
      <c r="BK467" s="82"/>
      <c r="BL467" s="73"/>
      <c r="BM467" s="73"/>
      <c r="BN467" s="73"/>
      <c r="BO467" s="80"/>
      <c r="BP467" s="73"/>
      <c r="BQ467" s="73"/>
      <c r="BR467" s="83"/>
      <c r="BS467" s="80"/>
      <c r="BT467" s="80"/>
      <c r="BU467" s="84"/>
      <c r="BV467" s="84"/>
      <c r="BW467" s="85"/>
      <c r="BX467" s="85"/>
      <c r="BY467" s="80"/>
      <c r="BZ467" s="86"/>
      <c r="CA467" s="73"/>
      <c r="CB467" s="73"/>
      <c r="CC467" s="80"/>
      <c r="CD467" s="22"/>
      <c r="CE467" s="73"/>
      <c r="CF467" s="80"/>
      <c r="CG467" s="81"/>
      <c r="CH467" s="81"/>
      <c r="CI467" s="81"/>
      <c r="CJ467" s="80"/>
      <c r="CK467" s="82"/>
      <c r="CL467" s="73"/>
      <c r="CM467" s="73"/>
      <c r="CN467" s="73"/>
      <c r="CO467" s="80"/>
      <c r="CP467" s="73"/>
      <c r="CQ467" s="73"/>
      <c r="CR467" s="83"/>
      <c r="CS467" s="80"/>
      <c r="CT467" s="80"/>
      <c r="CU467" s="84"/>
      <c r="CV467" s="84"/>
      <c r="CW467" s="85"/>
      <c r="CX467" s="85"/>
      <c r="CY467" s="80"/>
    </row>
    <row r="468" spans="1:103" s="40" customFormat="1" ht="76.5" x14ac:dyDescent="0.25">
      <c r="A468" s="120" t="s">
        <v>1743</v>
      </c>
      <c r="B468" s="32" t="s">
        <v>180</v>
      </c>
      <c r="C468" s="33" t="s">
        <v>1101</v>
      </c>
      <c r="D468" s="134" t="s">
        <v>1963</v>
      </c>
      <c r="E468" s="134" t="s">
        <v>1963</v>
      </c>
      <c r="F468" s="135"/>
      <c r="G468" s="32" t="s">
        <v>1419</v>
      </c>
      <c r="H468" s="138">
        <v>100</v>
      </c>
      <c r="I468" s="32">
        <v>710000000</v>
      </c>
      <c r="J468" s="32" t="s">
        <v>1187</v>
      </c>
      <c r="K468" s="32" t="s">
        <v>1444</v>
      </c>
      <c r="L468" s="32" t="s">
        <v>1187</v>
      </c>
      <c r="M468" s="32"/>
      <c r="N468" s="32" t="s">
        <v>1478</v>
      </c>
      <c r="O468" s="35" t="s">
        <v>2280</v>
      </c>
      <c r="P468" s="32"/>
      <c r="Q468" s="32"/>
      <c r="R468" s="36"/>
      <c r="S468" s="36"/>
      <c r="T468" s="48">
        <v>0</v>
      </c>
      <c r="U468" s="48">
        <v>0</v>
      </c>
      <c r="V468" s="35" t="s">
        <v>1550</v>
      </c>
      <c r="W468" s="32">
        <v>2016</v>
      </c>
      <c r="X468" s="142" t="s">
        <v>2523</v>
      </c>
    </row>
    <row r="469" spans="1:103" s="40" customFormat="1" ht="76.5" x14ac:dyDescent="0.25">
      <c r="A469" s="120" t="s">
        <v>2641</v>
      </c>
      <c r="B469" s="32" t="s">
        <v>180</v>
      </c>
      <c r="C469" s="33" t="s">
        <v>1101</v>
      </c>
      <c r="D469" s="98" t="s">
        <v>1963</v>
      </c>
      <c r="E469" s="98" t="s">
        <v>1963</v>
      </c>
      <c r="F469" s="135"/>
      <c r="G469" s="32" t="s">
        <v>1419</v>
      </c>
      <c r="H469" s="138">
        <v>100</v>
      </c>
      <c r="I469" s="32">
        <v>710000000</v>
      </c>
      <c r="J469" s="32" t="s">
        <v>1187</v>
      </c>
      <c r="K469" s="32" t="s">
        <v>1443</v>
      </c>
      <c r="L469" s="32" t="s">
        <v>1187</v>
      </c>
      <c r="M469" s="32"/>
      <c r="N469" s="32" t="s">
        <v>1478</v>
      </c>
      <c r="O469" s="35" t="s">
        <v>2280</v>
      </c>
      <c r="P469" s="32"/>
      <c r="Q469" s="32"/>
      <c r="R469" s="36"/>
      <c r="S469" s="36"/>
      <c r="T469" s="48">
        <v>0</v>
      </c>
      <c r="U469" s="48">
        <v>0</v>
      </c>
      <c r="V469" s="35" t="s">
        <v>1550</v>
      </c>
      <c r="W469" s="32">
        <v>2016</v>
      </c>
      <c r="X469" s="192" t="s">
        <v>2790</v>
      </c>
    </row>
    <row r="470" spans="1:103" s="101" customFormat="1" ht="76.5" x14ac:dyDescent="0.2">
      <c r="A470" s="120" t="s">
        <v>2817</v>
      </c>
      <c r="B470" s="32" t="s">
        <v>180</v>
      </c>
      <c r="C470" s="33" t="s">
        <v>1101</v>
      </c>
      <c r="D470" s="98" t="s">
        <v>1963</v>
      </c>
      <c r="E470" s="98" t="s">
        <v>1963</v>
      </c>
      <c r="F470" s="135"/>
      <c r="G470" s="32" t="s">
        <v>1419</v>
      </c>
      <c r="H470" s="138">
        <v>100</v>
      </c>
      <c r="I470" s="41">
        <v>710000000</v>
      </c>
      <c r="J470" s="32" t="s">
        <v>1187</v>
      </c>
      <c r="K470" s="32" t="s">
        <v>1434</v>
      </c>
      <c r="L470" s="32" t="s">
        <v>1187</v>
      </c>
      <c r="M470" s="32"/>
      <c r="N470" s="32" t="s">
        <v>1478</v>
      </c>
      <c r="O470" s="35" t="s">
        <v>2280</v>
      </c>
      <c r="P470" s="32"/>
      <c r="Q470" s="32"/>
      <c r="R470" s="36"/>
      <c r="S470" s="36"/>
      <c r="T470" s="48">
        <v>0</v>
      </c>
      <c r="U470" s="48">
        <v>0</v>
      </c>
      <c r="V470" s="35" t="s">
        <v>1550</v>
      </c>
      <c r="W470" s="32">
        <v>2016</v>
      </c>
      <c r="X470" s="195" t="s">
        <v>3050</v>
      </c>
    </row>
    <row r="471" spans="1:103" s="101" customFormat="1" ht="178.5" x14ac:dyDescent="0.2">
      <c r="A471" s="120" t="s">
        <v>3140</v>
      </c>
      <c r="B471" s="32" t="s">
        <v>180</v>
      </c>
      <c r="C471" s="33" t="s">
        <v>1101</v>
      </c>
      <c r="D471" s="98" t="s">
        <v>1963</v>
      </c>
      <c r="E471" s="98" t="s">
        <v>1963</v>
      </c>
      <c r="F471" s="135"/>
      <c r="G471" s="32" t="s">
        <v>1419</v>
      </c>
      <c r="H471" s="138">
        <v>100</v>
      </c>
      <c r="I471" s="41">
        <v>710000000</v>
      </c>
      <c r="J471" s="32" t="s">
        <v>1187</v>
      </c>
      <c r="K471" s="32" t="s">
        <v>1434</v>
      </c>
      <c r="L471" s="32" t="s">
        <v>1187</v>
      </c>
      <c r="M471" s="32"/>
      <c r="N471" s="32" t="s">
        <v>1478</v>
      </c>
      <c r="O471" s="35" t="s">
        <v>3141</v>
      </c>
      <c r="P471" s="32"/>
      <c r="Q471" s="32"/>
      <c r="R471" s="36"/>
      <c r="S471" s="36"/>
      <c r="T471" s="48">
        <v>1030421698.125</v>
      </c>
      <c r="U471" s="48">
        <v>1154072301.9000001</v>
      </c>
      <c r="V471" s="35" t="s">
        <v>1550</v>
      </c>
      <c r="W471" s="32">
        <v>2016</v>
      </c>
      <c r="X471" s="142" t="s">
        <v>2988</v>
      </c>
    </row>
    <row r="472" spans="1:103" s="26" customFormat="1" ht="51" x14ac:dyDescent="0.2">
      <c r="A472" s="120" t="s">
        <v>1744</v>
      </c>
      <c r="B472" s="32" t="s">
        <v>180</v>
      </c>
      <c r="C472" s="91" t="s">
        <v>1105</v>
      </c>
      <c r="D472" s="106" t="s">
        <v>1109</v>
      </c>
      <c r="E472" s="106" t="s">
        <v>1109</v>
      </c>
      <c r="F472" s="106" t="s">
        <v>1964</v>
      </c>
      <c r="G472" s="32" t="s">
        <v>1419</v>
      </c>
      <c r="H472" s="34">
        <v>100</v>
      </c>
      <c r="I472" s="32">
        <v>710000000</v>
      </c>
      <c r="J472" s="32" t="s">
        <v>1187</v>
      </c>
      <c r="K472" s="32" t="s">
        <v>1434</v>
      </c>
      <c r="L472" s="32" t="s">
        <v>1194</v>
      </c>
      <c r="M472" s="32"/>
      <c r="N472" s="32" t="s">
        <v>1453</v>
      </c>
      <c r="O472" s="35" t="s">
        <v>2273</v>
      </c>
      <c r="P472" s="75"/>
      <c r="Q472" s="75"/>
      <c r="R472" s="47"/>
      <c r="S472" s="47"/>
      <c r="T472" s="36">
        <v>714285.7142857142</v>
      </c>
      <c r="U472" s="36">
        <v>800000</v>
      </c>
      <c r="V472" s="35"/>
      <c r="W472" s="44">
        <v>2016</v>
      </c>
      <c r="X472" s="209"/>
    </row>
    <row r="473" spans="1:103" s="26" customFormat="1" ht="114.75" x14ac:dyDescent="0.2">
      <c r="A473" s="120" t="s">
        <v>1745</v>
      </c>
      <c r="B473" s="32" t="s">
        <v>180</v>
      </c>
      <c r="C473" s="33" t="s">
        <v>1058</v>
      </c>
      <c r="D473" s="33" t="s">
        <v>1965</v>
      </c>
      <c r="E473" s="33" t="s">
        <v>1095</v>
      </c>
      <c r="F473" s="33" t="s">
        <v>2007</v>
      </c>
      <c r="G473" s="32" t="s">
        <v>1419</v>
      </c>
      <c r="H473" s="43">
        <v>0</v>
      </c>
      <c r="I473" s="32">
        <v>710000000</v>
      </c>
      <c r="J473" s="32" t="s">
        <v>1187</v>
      </c>
      <c r="K473" s="75" t="s">
        <v>1433</v>
      </c>
      <c r="L473" s="32" t="s">
        <v>1198</v>
      </c>
      <c r="M473" s="32"/>
      <c r="N473" s="32" t="s">
        <v>1430</v>
      </c>
      <c r="O473" s="35" t="s">
        <v>2273</v>
      </c>
      <c r="P473" s="32"/>
      <c r="Q473" s="32"/>
      <c r="R473" s="36"/>
      <c r="S473" s="36"/>
      <c r="T473" s="36">
        <v>2087024.9999999998</v>
      </c>
      <c r="U473" s="36">
        <v>2337468</v>
      </c>
      <c r="V473" s="32"/>
      <c r="W473" s="32">
        <v>2016</v>
      </c>
      <c r="X473" s="194"/>
    </row>
    <row r="474" spans="1:103" s="26" customFormat="1" ht="114.75" x14ac:dyDescent="0.2">
      <c r="A474" s="120" t="s">
        <v>1746</v>
      </c>
      <c r="B474" s="32" t="s">
        <v>180</v>
      </c>
      <c r="C474" s="33" t="s">
        <v>1058</v>
      </c>
      <c r="D474" s="33" t="s">
        <v>1116</v>
      </c>
      <c r="E474" s="33" t="s">
        <v>1095</v>
      </c>
      <c r="F474" s="33" t="s">
        <v>1516</v>
      </c>
      <c r="G474" s="32" t="s">
        <v>1419</v>
      </c>
      <c r="H474" s="43">
        <v>0</v>
      </c>
      <c r="I474" s="32">
        <v>710000000</v>
      </c>
      <c r="J474" s="32" t="s">
        <v>1187</v>
      </c>
      <c r="K474" s="32" t="s">
        <v>1429</v>
      </c>
      <c r="L474" s="44" t="s">
        <v>1197</v>
      </c>
      <c r="M474" s="32"/>
      <c r="N474" s="32" t="s">
        <v>1441</v>
      </c>
      <c r="O474" s="35" t="s">
        <v>2273</v>
      </c>
      <c r="P474" s="32"/>
      <c r="Q474" s="32"/>
      <c r="R474" s="36"/>
      <c r="S474" s="36"/>
      <c r="T474" s="36">
        <v>1909821.4285714284</v>
      </c>
      <c r="U474" s="36">
        <v>2139000</v>
      </c>
      <c r="V474" s="32"/>
      <c r="W474" s="32">
        <v>2016</v>
      </c>
      <c r="X474" s="194"/>
    </row>
    <row r="475" spans="1:103" s="26" customFormat="1" ht="114.75" x14ac:dyDescent="0.2">
      <c r="A475" s="120" t="s">
        <v>1747</v>
      </c>
      <c r="B475" s="32" t="s">
        <v>180</v>
      </c>
      <c r="C475" s="33" t="s">
        <v>1058</v>
      </c>
      <c r="D475" s="33" t="s">
        <v>1965</v>
      </c>
      <c r="E475" s="33" t="s">
        <v>1095</v>
      </c>
      <c r="F475" s="33" t="s">
        <v>1117</v>
      </c>
      <c r="G475" s="32" t="s">
        <v>1419</v>
      </c>
      <c r="H475" s="43">
        <v>100</v>
      </c>
      <c r="I475" s="32">
        <v>710000000</v>
      </c>
      <c r="J475" s="32" t="s">
        <v>1187</v>
      </c>
      <c r="K475" s="75" t="s">
        <v>1421</v>
      </c>
      <c r="L475" s="32" t="s">
        <v>1194</v>
      </c>
      <c r="M475" s="32"/>
      <c r="N475" s="32" t="s">
        <v>1439</v>
      </c>
      <c r="O475" s="35" t="s">
        <v>2273</v>
      </c>
      <c r="P475" s="32"/>
      <c r="Q475" s="32"/>
      <c r="R475" s="36"/>
      <c r="S475" s="36"/>
      <c r="T475" s="36">
        <v>1785714.2857142854</v>
      </c>
      <c r="U475" s="36">
        <v>2000000</v>
      </c>
      <c r="V475" s="32"/>
      <c r="W475" s="32">
        <v>2016</v>
      </c>
      <c r="X475" s="194"/>
    </row>
    <row r="476" spans="1:103" s="101" customFormat="1" ht="114.75" x14ac:dyDescent="0.2">
      <c r="A476" s="120" t="s">
        <v>3142</v>
      </c>
      <c r="B476" s="32" t="s">
        <v>180</v>
      </c>
      <c r="C476" s="33" t="s">
        <v>1058</v>
      </c>
      <c r="D476" s="33" t="s">
        <v>1965</v>
      </c>
      <c r="E476" s="33" t="s">
        <v>1095</v>
      </c>
      <c r="F476" s="33" t="s">
        <v>1097</v>
      </c>
      <c r="G476" s="32" t="s">
        <v>1419</v>
      </c>
      <c r="H476" s="43">
        <v>0</v>
      </c>
      <c r="I476" s="41">
        <v>710000000</v>
      </c>
      <c r="J476" s="32" t="s">
        <v>1187</v>
      </c>
      <c r="K476" s="32" t="s">
        <v>1436</v>
      </c>
      <c r="L476" s="32" t="s">
        <v>1191</v>
      </c>
      <c r="M476" s="32"/>
      <c r="N476" s="76" t="s">
        <v>1422</v>
      </c>
      <c r="O476" s="35" t="s">
        <v>2273</v>
      </c>
      <c r="P476" s="32"/>
      <c r="Q476" s="32"/>
      <c r="R476" s="36"/>
      <c r="S476" s="36"/>
      <c r="T476" s="36">
        <v>0</v>
      </c>
      <c r="U476" s="36">
        <v>0</v>
      </c>
      <c r="V476" s="32"/>
      <c r="W476" s="32">
        <v>2016</v>
      </c>
      <c r="X476" s="72" t="s">
        <v>3051</v>
      </c>
    </row>
    <row r="477" spans="1:103" s="26" customFormat="1" ht="114.75" x14ac:dyDescent="0.2">
      <c r="A477" s="70" t="s">
        <v>1748</v>
      </c>
      <c r="B477" s="32" t="s">
        <v>180</v>
      </c>
      <c r="C477" s="33" t="s">
        <v>1058</v>
      </c>
      <c r="D477" s="33" t="s">
        <v>1965</v>
      </c>
      <c r="E477" s="33" t="s">
        <v>1095</v>
      </c>
      <c r="F477" s="33" t="s">
        <v>2008</v>
      </c>
      <c r="G477" s="32" t="s">
        <v>1419</v>
      </c>
      <c r="H477" s="43">
        <v>0</v>
      </c>
      <c r="I477" s="32">
        <v>710000000</v>
      </c>
      <c r="J477" s="32" t="s">
        <v>1187</v>
      </c>
      <c r="K477" s="75" t="s">
        <v>1433</v>
      </c>
      <c r="L477" s="32" t="s">
        <v>1200</v>
      </c>
      <c r="M477" s="32"/>
      <c r="N477" s="32" t="s">
        <v>1430</v>
      </c>
      <c r="O477" s="35" t="s">
        <v>2273</v>
      </c>
      <c r="P477" s="32"/>
      <c r="Q477" s="32"/>
      <c r="R477" s="36"/>
      <c r="S477" s="36"/>
      <c r="T477" s="36">
        <v>297321.42857142852</v>
      </c>
      <c r="U477" s="36">
        <v>333000</v>
      </c>
      <c r="V477" s="32"/>
      <c r="W477" s="32">
        <v>2016</v>
      </c>
      <c r="X477" s="194"/>
    </row>
    <row r="478" spans="1:103" s="22" customFormat="1" ht="76.5" x14ac:dyDescent="0.2">
      <c r="A478" s="120" t="s">
        <v>1749</v>
      </c>
      <c r="B478" s="32" t="s">
        <v>180</v>
      </c>
      <c r="C478" s="33" t="s">
        <v>605</v>
      </c>
      <c r="D478" s="33" t="s">
        <v>1966</v>
      </c>
      <c r="E478" s="33" t="s">
        <v>1966</v>
      </c>
      <c r="F478" s="33" t="s">
        <v>1967</v>
      </c>
      <c r="G478" s="32" t="s">
        <v>1419</v>
      </c>
      <c r="H478" s="43">
        <v>100</v>
      </c>
      <c r="I478" s="32">
        <v>710000000</v>
      </c>
      <c r="J478" s="32" t="s">
        <v>1187</v>
      </c>
      <c r="K478" s="32" t="s">
        <v>1427</v>
      </c>
      <c r="L478" s="32" t="s">
        <v>1213</v>
      </c>
      <c r="M478" s="32"/>
      <c r="N478" s="32" t="s">
        <v>1478</v>
      </c>
      <c r="O478" s="35" t="s">
        <v>2288</v>
      </c>
      <c r="P478" s="32"/>
      <c r="Q478" s="32"/>
      <c r="R478" s="36"/>
      <c r="S478" s="36"/>
      <c r="T478" s="36">
        <v>6946424.5700000003</v>
      </c>
      <c r="U478" s="36">
        <v>7779995.5184000013</v>
      </c>
      <c r="V478" s="35" t="s">
        <v>1550</v>
      </c>
      <c r="W478" s="32" t="s">
        <v>1551</v>
      </c>
      <c r="X478" s="194"/>
    </row>
    <row r="479" spans="1:103" s="22" customFormat="1" ht="51" x14ac:dyDescent="0.2">
      <c r="A479" s="120" t="s">
        <v>1750</v>
      </c>
      <c r="B479" s="32" t="s">
        <v>180</v>
      </c>
      <c r="C479" s="33" t="s">
        <v>1119</v>
      </c>
      <c r="D479" s="33" t="s">
        <v>1968</v>
      </c>
      <c r="E479" s="33" t="s">
        <v>1968</v>
      </c>
      <c r="F479" s="33" t="s">
        <v>1969</v>
      </c>
      <c r="G479" s="32" t="s">
        <v>1419</v>
      </c>
      <c r="H479" s="43">
        <v>100</v>
      </c>
      <c r="I479" s="32">
        <v>710000000</v>
      </c>
      <c r="J479" s="32" t="s">
        <v>1187</v>
      </c>
      <c r="K479" s="75" t="s">
        <v>3295</v>
      </c>
      <c r="L479" s="32" t="s">
        <v>1187</v>
      </c>
      <c r="M479" s="32"/>
      <c r="N479" s="32" t="s">
        <v>1462</v>
      </c>
      <c r="O479" s="35" t="s">
        <v>2273</v>
      </c>
      <c r="P479" s="32"/>
      <c r="Q479" s="32"/>
      <c r="R479" s="36"/>
      <c r="S479" s="36"/>
      <c r="T479" s="36">
        <v>2240000</v>
      </c>
      <c r="U479" s="36">
        <v>2508800</v>
      </c>
      <c r="V479" s="35" t="s">
        <v>1550</v>
      </c>
      <c r="W479" s="32">
        <v>2016</v>
      </c>
      <c r="X479" s="194"/>
    </row>
    <row r="480" spans="1:103" s="40" customFormat="1" ht="76.5" x14ac:dyDescent="0.25">
      <c r="A480" s="120" t="s">
        <v>1751</v>
      </c>
      <c r="B480" s="32" t="s">
        <v>180</v>
      </c>
      <c r="C480" s="112" t="s">
        <v>1122</v>
      </c>
      <c r="D480" s="98" t="s">
        <v>1149</v>
      </c>
      <c r="E480" s="33" t="s">
        <v>1149</v>
      </c>
      <c r="F480" s="98" t="s">
        <v>1150</v>
      </c>
      <c r="G480" s="32" t="s">
        <v>2222</v>
      </c>
      <c r="H480" s="46">
        <v>40</v>
      </c>
      <c r="I480" s="32">
        <v>710000000</v>
      </c>
      <c r="J480" s="32" t="s">
        <v>1187</v>
      </c>
      <c r="K480" s="32" t="s">
        <v>2175</v>
      </c>
      <c r="L480" s="32" t="s">
        <v>1194</v>
      </c>
      <c r="M480" s="32"/>
      <c r="N480" s="32" t="s">
        <v>2176</v>
      </c>
      <c r="O480" s="35" t="s">
        <v>2280</v>
      </c>
      <c r="P480" s="32"/>
      <c r="Q480" s="32"/>
      <c r="R480" s="36"/>
      <c r="S480" s="36"/>
      <c r="T480" s="48">
        <v>0</v>
      </c>
      <c r="U480" s="48">
        <v>0</v>
      </c>
      <c r="V480" s="35"/>
      <c r="W480" s="32">
        <v>2016</v>
      </c>
      <c r="X480" s="192" t="s">
        <v>2135</v>
      </c>
    </row>
    <row r="481" spans="1:24" s="40" customFormat="1" ht="76.5" x14ac:dyDescent="0.25">
      <c r="A481" s="120" t="s">
        <v>2177</v>
      </c>
      <c r="B481" s="32" t="s">
        <v>180</v>
      </c>
      <c r="C481" s="112" t="s">
        <v>1122</v>
      </c>
      <c r="D481" s="98" t="s">
        <v>1149</v>
      </c>
      <c r="E481" s="33" t="s">
        <v>1149</v>
      </c>
      <c r="F481" s="98" t="s">
        <v>1150</v>
      </c>
      <c r="G481" s="32" t="s">
        <v>2222</v>
      </c>
      <c r="H481" s="46">
        <v>40</v>
      </c>
      <c r="I481" s="32">
        <v>710000000</v>
      </c>
      <c r="J481" s="32" t="s">
        <v>1187</v>
      </c>
      <c r="K481" s="32" t="s">
        <v>1445</v>
      </c>
      <c r="L481" s="32" t="s">
        <v>1194</v>
      </c>
      <c r="M481" s="32"/>
      <c r="N481" s="32" t="s">
        <v>2178</v>
      </c>
      <c r="O481" s="35" t="s">
        <v>2280</v>
      </c>
      <c r="P481" s="32"/>
      <c r="Q481" s="32"/>
      <c r="R481" s="36"/>
      <c r="S481" s="36"/>
      <c r="T481" s="48">
        <v>8100000</v>
      </c>
      <c r="U481" s="48">
        <v>9072000</v>
      </c>
      <c r="V481" s="35"/>
      <c r="W481" s="32">
        <v>2016</v>
      </c>
      <c r="X481" s="195" t="s">
        <v>2088</v>
      </c>
    </row>
    <row r="482" spans="1:24" s="40" customFormat="1" ht="89.25" x14ac:dyDescent="0.25">
      <c r="A482" s="70" t="s">
        <v>1752</v>
      </c>
      <c r="B482" s="32" t="s">
        <v>180</v>
      </c>
      <c r="C482" s="33" t="s">
        <v>1125</v>
      </c>
      <c r="D482" s="33" t="s">
        <v>1151</v>
      </c>
      <c r="E482" s="33" t="s">
        <v>1151</v>
      </c>
      <c r="F482" s="33" t="s">
        <v>1152</v>
      </c>
      <c r="G482" s="32" t="s">
        <v>1419</v>
      </c>
      <c r="H482" s="46">
        <v>50</v>
      </c>
      <c r="I482" s="32">
        <v>710000000</v>
      </c>
      <c r="J482" s="32" t="s">
        <v>1187</v>
      </c>
      <c r="K482" s="32" t="s">
        <v>1444</v>
      </c>
      <c r="L482" s="32" t="s">
        <v>1194</v>
      </c>
      <c r="M482" s="32"/>
      <c r="N482" s="32" t="s">
        <v>1478</v>
      </c>
      <c r="O482" s="43" t="s">
        <v>2281</v>
      </c>
      <c r="P482" s="32"/>
      <c r="Q482" s="32"/>
      <c r="R482" s="36"/>
      <c r="S482" s="36"/>
      <c r="T482" s="48">
        <v>0</v>
      </c>
      <c r="U482" s="48">
        <v>0</v>
      </c>
      <c r="V482" s="35"/>
      <c r="W482" s="32">
        <v>2016</v>
      </c>
      <c r="X482" s="142" t="s">
        <v>2523</v>
      </c>
    </row>
    <row r="483" spans="1:24" s="40" customFormat="1" ht="89.25" x14ac:dyDescent="0.25">
      <c r="A483" s="70" t="s">
        <v>2642</v>
      </c>
      <c r="B483" s="32" t="s">
        <v>180</v>
      </c>
      <c r="C483" s="33" t="s">
        <v>1125</v>
      </c>
      <c r="D483" s="33" t="s">
        <v>1151</v>
      </c>
      <c r="E483" s="33" t="s">
        <v>1151</v>
      </c>
      <c r="F483" s="33" t="s">
        <v>1152</v>
      </c>
      <c r="G483" s="32" t="s">
        <v>1419</v>
      </c>
      <c r="H483" s="46">
        <v>50</v>
      </c>
      <c r="I483" s="32">
        <v>710000000</v>
      </c>
      <c r="J483" s="32" t="s">
        <v>1187</v>
      </c>
      <c r="K483" s="32" t="s">
        <v>1443</v>
      </c>
      <c r="L483" s="32" t="s">
        <v>1194</v>
      </c>
      <c r="M483" s="32"/>
      <c r="N483" s="32" t="s">
        <v>1472</v>
      </c>
      <c r="O483" s="43" t="s">
        <v>2281</v>
      </c>
      <c r="P483" s="32"/>
      <c r="Q483" s="32"/>
      <c r="R483" s="36"/>
      <c r="S483" s="36"/>
      <c r="T483" s="48">
        <v>1800000</v>
      </c>
      <c r="U483" s="48">
        <v>2016000.0000000002</v>
      </c>
      <c r="V483" s="35"/>
      <c r="W483" s="32">
        <v>2016</v>
      </c>
      <c r="X483" s="142" t="s">
        <v>2384</v>
      </c>
    </row>
    <row r="484" spans="1:24" s="22" customFormat="1" ht="89.25" x14ac:dyDescent="0.2">
      <c r="A484" s="70" t="s">
        <v>1753</v>
      </c>
      <c r="B484" s="32" t="s">
        <v>180</v>
      </c>
      <c r="C484" s="33" t="s">
        <v>1129</v>
      </c>
      <c r="D484" s="33" t="s">
        <v>1970</v>
      </c>
      <c r="E484" s="33" t="s">
        <v>1970</v>
      </c>
      <c r="F484" s="33" t="s">
        <v>1971</v>
      </c>
      <c r="G484" s="32" t="s">
        <v>2222</v>
      </c>
      <c r="H484" s="46">
        <v>50</v>
      </c>
      <c r="I484" s="32">
        <v>710000000</v>
      </c>
      <c r="J484" s="32" t="s">
        <v>1187</v>
      </c>
      <c r="K484" s="76" t="s">
        <v>1423</v>
      </c>
      <c r="L484" s="32" t="s">
        <v>1194</v>
      </c>
      <c r="M484" s="32"/>
      <c r="N484" s="32" t="s">
        <v>1458</v>
      </c>
      <c r="O484" s="35" t="s">
        <v>2280</v>
      </c>
      <c r="P484" s="32"/>
      <c r="Q484" s="32"/>
      <c r="R484" s="36"/>
      <c r="S484" s="36"/>
      <c r="T484" s="48">
        <v>9400000</v>
      </c>
      <c r="U484" s="48">
        <v>10528000.000000002</v>
      </c>
      <c r="V484" s="35"/>
      <c r="W484" s="32">
        <v>2016</v>
      </c>
      <c r="X484" s="194"/>
    </row>
    <row r="485" spans="1:24" s="40" customFormat="1" ht="127.5" customHeight="1" x14ac:dyDescent="0.25">
      <c r="A485" s="70" t="s">
        <v>1754</v>
      </c>
      <c r="B485" s="32" t="s">
        <v>180</v>
      </c>
      <c r="C485" s="33" t="s">
        <v>1058</v>
      </c>
      <c r="D485" s="98" t="s">
        <v>1972</v>
      </c>
      <c r="E485" s="98" t="s">
        <v>1972</v>
      </c>
      <c r="F485" s="33" t="s">
        <v>1973</v>
      </c>
      <c r="G485" s="32" t="s">
        <v>1419</v>
      </c>
      <c r="H485" s="46">
        <v>0</v>
      </c>
      <c r="I485" s="32">
        <v>710000000</v>
      </c>
      <c r="J485" s="32" t="s">
        <v>1187</v>
      </c>
      <c r="K485" s="75" t="s">
        <v>1433</v>
      </c>
      <c r="L485" s="32" t="s">
        <v>1194</v>
      </c>
      <c r="M485" s="32"/>
      <c r="N485" s="32" t="s">
        <v>1458</v>
      </c>
      <c r="O485" s="35" t="s">
        <v>2273</v>
      </c>
      <c r="P485" s="32"/>
      <c r="Q485" s="32"/>
      <c r="R485" s="36"/>
      <c r="S485" s="36"/>
      <c r="T485" s="48">
        <v>0</v>
      </c>
      <c r="U485" s="48">
        <v>0</v>
      </c>
      <c r="V485" s="32"/>
      <c r="W485" s="32">
        <v>2016</v>
      </c>
      <c r="X485" s="142" t="s">
        <v>2523</v>
      </c>
    </row>
    <row r="486" spans="1:24" s="40" customFormat="1" ht="120.75" customHeight="1" x14ac:dyDescent="0.25">
      <c r="A486" s="70" t="s">
        <v>2643</v>
      </c>
      <c r="B486" s="32" t="s">
        <v>180</v>
      </c>
      <c r="C486" s="33" t="s">
        <v>1058</v>
      </c>
      <c r="D486" s="98" t="s">
        <v>1972</v>
      </c>
      <c r="E486" s="98" t="s">
        <v>1972</v>
      </c>
      <c r="F486" s="33" t="s">
        <v>1973</v>
      </c>
      <c r="G486" s="32" t="s">
        <v>1419</v>
      </c>
      <c r="H486" s="46">
        <v>0</v>
      </c>
      <c r="I486" s="32">
        <v>710000000</v>
      </c>
      <c r="J486" s="32" t="s">
        <v>1187</v>
      </c>
      <c r="K486" s="75" t="s">
        <v>1433</v>
      </c>
      <c r="L486" s="32" t="s">
        <v>1194</v>
      </c>
      <c r="M486" s="32"/>
      <c r="N486" s="32" t="s">
        <v>1458</v>
      </c>
      <c r="O486" s="35" t="s">
        <v>2273</v>
      </c>
      <c r="P486" s="32"/>
      <c r="Q486" s="32"/>
      <c r="R486" s="36"/>
      <c r="S486" s="36"/>
      <c r="T486" s="48">
        <v>1108928.5714285714</v>
      </c>
      <c r="U486" s="48">
        <v>1242000</v>
      </c>
      <c r="V486" s="32"/>
      <c r="W486" s="32">
        <v>2016</v>
      </c>
      <c r="X486" s="142" t="s">
        <v>2318</v>
      </c>
    </row>
    <row r="487" spans="1:24" s="22" customFormat="1" ht="76.5" x14ac:dyDescent="0.25">
      <c r="A487" s="70" t="s">
        <v>1755</v>
      </c>
      <c r="B487" s="32" t="s">
        <v>180</v>
      </c>
      <c r="C487" s="33" t="s">
        <v>1058</v>
      </c>
      <c r="D487" s="98" t="s">
        <v>1972</v>
      </c>
      <c r="E487" s="98" t="s">
        <v>1972</v>
      </c>
      <c r="F487" s="33" t="s">
        <v>1974</v>
      </c>
      <c r="G487" s="32" t="s">
        <v>1419</v>
      </c>
      <c r="H487" s="46">
        <v>0</v>
      </c>
      <c r="I487" s="32">
        <v>710000000</v>
      </c>
      <c r="J487" s="32" t="s">
        <v>1187</v>
      </c>
      <c r="K487" s="32" t="s">
        <v>1434</v>
      </c>
      <c r="L487" s="32" t="s">
        <v>1194</v>
      </c>
      <c r="M487" s="32"/>
      <c r="N487" s="32" t="s">
        <v>1451</v>
      </c>
      <c r="O487" s="35" t="s">
        <v>2273</v>
      </c>
      <c r="P487" s="32"/>
      <c r="Q487" s="32"/>
      <c r="R487" s="36"/>
      <c r="S487" s="36"/>
      <c r="T487" s="48">
        <v>0</v>
      </c>
      <c r="U487" s="48">
        <v>0</v>
      </c>
      <c r="V487" s="32"/>
      <c r="W487" s="32">
        <v>2016</v>
      </c>
      <c r="X487" s="142" t="s">
        <v>3050</v>
      </c>
    </row>
    <row r="488" spans="1:24" s="22" customFormat="1" ht="76.5" x14ac:dyDescent="0.25">
      <c r="A488" s="70" t="s">
        <v>3205</v>
      </c>
      <c r="B488" s="32" t="s">
        <v>180</v>
      </c>
      <c r="C488" s="33" t="s">
        <v>1058</v>
      </c>
      <c r="D488" s="98" t="s">
        <v>1972</v>
      </c>
      <c r="E488" s="98" t="s">
        <v>1972</v>
      </c>
      <c r="F488" s="33" t="s">
        <v>1974</v>
      </c>
      <c r="G488" s="32" t="s">
        <v>1419</v>
      </c>
      <c r="H488" s="46">
        <v>0</v>
      </c>
      <c r="I488" s="32">
        <v>710000000</v>
      </c>
      <c r="J488" s="32" t="s">
        <v>1187</v>
      </c>
      <c r="K488" s="32" t="s">
        <v>1423</v>
      </c>
      <c r="L488" s="32" t="s">
        <v>1194</v>
      </c>
      <c r="M488" s="32"/>
      <c r="N488" s="32" t="s">
        <v>1466</v>
      </c>
      <c r="O488" s="35" t="s">
        <v>2273</v>
      </c>
      <c r="P488" s="32"/>
      <c r="Q488" s="32"/>
      <c r="R488" s="36"/>
      <c r="S488" s="36"/>
      <c r="T488" s="48">
        <v>15000000</v>
      </c>
      <c r="U488" s="48">
        <v>16800000</v>
      </c>
      <c r="V488" s="32"/>
      <c r="W488" s="32">
        <v>2016</v>
      </c>
      <c r="X488" s="142" t="s">
        <v>2870</v>
      </c>
    </row>
    <row r="489" spans="1:24" s="40" customFormat="1" ht="89.25" x14ac:dyDescent="0.25">
      <c r="A489" s="70" t="s">
        <v>1756</v>
      </c>
      <c r="B489" s="32" t="s">
        <v>180</v>
      </c>
      <c r="C489" s="33" t="s">
        <v>1058</v>
      </c>
      <c r="D489" s="98" t="s">
        <v>1972</v>
      </c>
      <c r="E489" s="98" t="s">
        <v>1972</v>
      </c>
      <c r="F489" s="33" t="s">
        <v>1975</v>
      </c>
      <c r="G489" s="32" t="s">
        <v>1419</v>
      </c>
      <c r="H489" s="46">
        <v>0</v>
      </c>
      <c r="I489" s="32">
        <v>710000000</v>
      </c>
      <c r="J489" s="32" t="s">
        <v>1187</v>
      </c>
      <c r="K489" s="41" t="s">
        <v>1428</v>
      </c>
      <c r="L489" s="32" t="s">
        <v>1194</v>
      </c>
      <c r="M489" s="32"/>
      <c r="N489" s="32" t="s">
        <v>1449</v>
      </c>
      <c r="O489" s="35" t="s">
        <v>2273</v>
      </c>
      <c r="P489" s="32"/>
      <c r="Q489" s="32"/>
      <c r="R489" s="36"/>
      <c r="S489" s="36"/>
      <c r="T489" s="48">
        <v>0</v>
      </c>
      <c r="U489" s="48">
        <v>0</v>
      </c>
      <c r="V489" s="32"/>
      <c r="W489" s="32">
        <v>2016</v>
      </c>
      <c r="X489" s="142" t="s">
        <v>2523</v>
      </c>
    </row>
    <row r="490" spans="1:24" s="40" customFormat="1" ht="89.25" x14ac:dyDescent="0.25">
      <c r="A490" s="70" t="s">
        <v>2644</v>
      </c>
      <c r="B490" s="32" t="s">
        <v>180</v>
      </c>
      <c r="C490" s="33" t="s">
        <v>1058</v>
      </c>
      <c r="D490" s="98" t="s">
        <v>1972</v>
      </c>
      <c r="E490" s="98" t="s">
        <v>1972</v>
      </c>
      <c r="F490" s="33" t="s">
        <v>1975</v>
      </c>
      <c r="G490" s="32" t="s">
        <v>1419</v>
      </c>
      <c r="H490" s="46">
        <v>0</v>
      </c>
      <c r="I490" s="32">
        <v>710000000</v>
      </c>
      <c r="J490" s="32" t="s">
        <v>1187</v>
      </c>
      <c r="K490" s="41" t="s">
        <v>1428</v>
      </c>
      <c r="L490" s="32" t="s">
        <v>1194</v>
      </c>
      <c r="M490" s="32"/>
      <c r="N490" s="32" t="s">
        <v>1449</v>
      </c>
      <c r="O490" s="35" t="s">
        <v>2273</v>
      </c>
      <c r="P490" s="32"/>
      <c r="Q490" s="32"/>
      <c r="R490" s="36"/>
      <c r="S490" s="36"/>
      <c r="T490" s="48">
        <v>9718705.3571428563</v>
      </c>
      <c r="U490" s="48">
        <v>10884950</v>
      </c>
      <c r="V490" s="32"/>
      <c r="W490" s="32">
        <v>2016</v>
      </c>
      <c r="X490" s="142" t="s">
        <v>2318</v>
      </c>
    </row>
    <row r="491" spans="1:24" s="22" customFormat="1" ht="153" x14ac:dyDescent="0.2">
      <c r="A491" s="70" t="s">
        <v>1757</v>
      </c>
      <c r="B491" s="32" t="s">
        <v>180</v>
      </c>
      <c r="C491" s="33" t="s">
        <v>1137</v>
      </c>
      <c r="D491" s="33" t="s">
        <v>1976</v>
      </c>
      <c r="E491" s="33" t="s">
        <v>1976</v>
      </c>
      <c r="F491" s="33" t="s">
        <v>1977</v>
      </c>
      <c r="G491" s="32" t="s">
        <v>2222</v>
      </c>
      <c r="H491" s="46">
        <v>50</v>
      </c>
      <c r="I491" s="32">
        <v>710000000</v>
      </c>
      <c r="J491" s="32" t="s">
        <v>1187</v>
      </c>
      <c r="K491" s="32" t="s">
        <v>1430</v>
      </c>
      <c r="L491" s="32" t="s">
        <v>1194</v>
      </c>
      <c r="M491" s="32"/>
      <c r="N491" s="32" t="s">
        <v>1461</v>
      </c>
      <c r="O491" s="35" t="s">
        <v>2280</v>
      </c>
      <c r="P491" s="32"/>
      <c r="Q491" s="32"/>
      <c r="R491" s="36"/>
      <c r="S491" s="36"/>
      <c r="T491" s="48">
        <v>40500000</v>
      </c>
      <c r="U491" s="48">
        <v>45360000</v>
      </c>
      <c r="V491" s="35"/>
      <c r="W491" s="32">
        <v>2016</v>
      </c>
      <c r="X491" s="194"/>
    </row>
    <row r="492" spans="1:24" s="40" customFormat="1" ht="89.25" x14ac:dyDescent="0.25">
      <c r="A492" s="70" t="s">
        <v>1758</v>
      </c>
      <c r="B492" s="32" t="s">
        <v>180</v>
      </c>
      <c r="C492" s="33" t="s">
        <v>567</v>
      </c>
      <c r="D492" s="33" t="s">
        <v>1978</v>
      </c>
      <c r="E492" s="33" t="s">
        <v>1978</v>
      </c>
      <c r="F492" s="33" t="s">
        <v>1979</v>
      </c>
      <c r="G492" s="32" t="s">
        <v>2223</v>
      </c>
      <c r="H492" s="46">
        <v>50</v>
      </c>
      <c r="I492" s="32">
        <v>710000000</v>
      </c>
      <c r="J492" s="32" t="s">
        <v>1187</v>
      </c>
      <c r="K492" s="32" t="s">
        <v>1443</v>
      </c>
      <c r="L492" s="32" t="s">
        <v>1194</v>
      </c>
      <c r="M492" s="32"/>
      <c r="N492" s="32" t="s">
        <v>1470</v>
      </c>
      <c r="O492" s="35" t="s">
        <v>2281</v>
      </c>
      <c r="P492" s="32"/>
      <c r="Q492" s="32"/>
      <c r="R492" s="36"/>
      <c r="S492" s="36"/>
      <c r="T492" s="48">
        <v>0</v>
      </c>
      <c r="U492" s="48">
        <v>0</v>
      </c>
      <c r="V492" s="35"/>
      <c r="W492" s="32">
        <v>2016</v>
      </c>
      <c r="X492" s="192" t="s">
        <v>2134</v>
      </c>
    </row>
    <row r="493" spans="1:24" s="40" customFormat="1" ht="76.5" x14ac:dyDescent="0.25">
      <c r="A493" s="70" t="s">
        <v>1759</v>
      </c>
      <c r="B493" s="32" t="s">
        <v>180</v>
      </c>
      <c r="C493" s="33" t="s">
        <v>1144</v>
      </c>
      <c r="D493" s="33" t="s">
        <v>1980</v>
      </c>
      <c r="E493" s="33" t="s">
        <v>1980</v>
      </c>
      <c r="F493" s="33" t="s">
        <v>1981</v>
      </c>
      <c r="G493" s="32" t="s">
        <v>2222</v>
      </c>
      <c r="H493" s="46">
        <v>40</v>
      </c>
      <c r="I493" s="32">
        <v>710000000</v>
      </c>
      <c r="J493" s="32" t="s">
        <v>1187</v>
      </c>
      <c r="K493" s="32" t="s">
        <v>1430</v>
      </c>
      <c r="L493" s="32" t="s">
        <v>1194</v>
      </c>
      <c r="M493" s="32"/>
      <c r="N493" s="32" t="s">
        <v>1461</v>
      </c>
      <c r="O493" s="35" t="s">
        <v>2280</v>
      </c>
      <c r="P493" s="32"/>
      <c r="Q493" s="32"/>
      <c r="R493" s="36"/>
      <c r="S493" s="36"/>
      <c r="T493" s="48">
        <v>0</v>
      </c>
      <c r="U493" s="48">
        <v>0</v>
      </c>
      <c r="V493" s="35"/>
      <c r="W493" s="32">
        <v>2016</v>
      </c>
      <c r="X493" s="192" t="s">
        <v>2135</v>
      </c>
    </row>
    <row r="494" spans="1:24" s="40" customFormat="1" ht="76.5" x14ac:dyDescent="0.25">
      <c r="A494" s="70" t="s">
        <v>2179</v>
      </c>
      <c r="B494" s="32" t="s">
        <v>180</v>
      </c>
      <c r="C494" s="33" t="s">
        <v>1144</v>
      </c>
      <c r="D494" s="33" t="s">
        <v>1980</v>
      </c>
      <c r="E494" s="33" t="s">
        <v>1980</v>
      </c>
      <c r="F494" s="33" t="s">
        <v>1981</v>
      </c>
      <c r="G494" s="32" t="s">
        <v>2222</v>
      </c>
      <c r="H494" s="46">
        <v>40</v>
      </c>
      <c r="I494" s="32">
        <v>710000000</v>
      </c>
      <c r="J494" s="32" t="s">
        <v>1187</v>
      </c>
      <c r="K494" s="32" t="s">
        <v>1445</v>
      </c>
      <c r="L494" s="32" t="s">
        <v>1194</v>
      </c>
      <c r="M494" s="32"/>
      <c r="N494" s="32" t="s">
        <v>2180</v>
      </c>
      <c r="O494" s="35" t="s">
        <v>2280</v>
      </c>
      <c r="P494" s="32"/>
      <c r="Q494" s="32"/>
      <c r="R494" s="36"/>
      <c r="S494" s="36"/>
      <c r="T494" s="48">
        <v>14631999.999999998</v>
      </c>
      <c r="U494" s="48">
        <v>16387840</v>
      </c>
      <c r="V494" s="35"/>
      <c r="W494" s="32">
        <v>2016</v>
      </c>
      <c r="X494" s="142" t="s">
        <v>2058</v>
      </c>
    </row>
    <row r="495" spans="1:24" s="22" customFormat="1" ht="89.25" x14ac:dyDescent="0.2">
      <c r="A495" s="70" t="s">
        <v>1760</v>
      </c>
      <c r="B495" s="32" t="s">
        <v>180</v>
      </c>
      <c r="C495" s="33" t="s">
        <v>1119</v>
      </c>
      <c r="D495" s="98" t="s">
        <v>1982</v>
      </c>
      <c r="E495" s="98" t="s">
        <v>1982</v>
      </c>
      <c r="F495" s="33" t="s">
        <v>1153</v>
      </c>
      <c r="G495" s="32" t="s">
        <v>1419</v>
      </c>
      <c r="H495" s="46">
        <v>50</v>
      </c>
      <c r="I495" s="32">
        <v>710000000</v>
      </c>
      <c r="J495" s="32" t="s">
        <v>1187</v>
      </c>
      <c r="K495" s="32" t="s">
        <v>1439</v>
      </c>
      <c r="L495" s="32" t="s">
        <v>1194</v>
      </c>
      <c r="M495" s="32"/>
      <c r="N495" s="32" t="s">
        <v>1480</v>
      </c>
      <c r="O495" s="35" t="s">
        <v>2281</v>
      </c>
      <c r="P495" s="32"/>
      <c r="Q495" s="44"/>
      <c r="R495" s="36"/>
      <c r="S495" s="36"/>
      <c r="T495" s="48">
        <v>270000</v>
      </c>
      <c r="U495" s="48">
        <v>302400</v>
      </c>
      <c r="V495" s="35"/>
      <c r="W495" s="32">
        <v>2016</v>
      </c>
      <c r="X495" s="194"/>
    </row>
    <row r="496" spans="1:24" s="40" customFormat="1" ht="127.5" x14ac:dyDescent="0.25">
      <c r="A496" s="70" t="s">
        <v>1761</v>
      </c>
      <c r="B496" s="32" t="s">
        <v>180</v>
      </c>
      <c r="C496" s="33" t="s">
        <v>1179</v>
      </c>
      <c r="D496" s="33" t="s">
        <v>1983</v>
      </c>
      <c r="E496" s="33" t="s">
        <v>1983</v>
      </c>
      <c r="F496" s="33" t="s">
        <v>1984</v>
      </c>
      <c r="G496" s="32" t="s">
        <v>2223</v>
      </c>
      <c r="H496" s="34">
        <v>100</v>
      </c>
      <c r="I496" s="32">
        <v>710000000</v>
      </c>
      <c r="J496" s="32" t="s">
        <v>1187</v>
      </c>
      <c r="K496" s="90" t="s">
        <v>1447</v>
      </c>
      <c r="L496" s="32" t="s">
        <v>1187</v>
      </c>
      <c r="M496" s="32"/>
      <c r="N496" s="32" t="s">
        <v>1436</v>
      </c>
      <c r="O496" s="35" t="s">
        <v>2280</v>
      </c>
      <c r="P496" s="32"/>
      <c r="Q496" s="32"/>
      <c r="R496" s="36"/>
      <c r="S496" s="36"/>
      <c r="T496" s="36">
        <v>0</v>
      </c>
      <c r="U496" s="36">
        <v>0</v>
      </c>
      <c r="V496" s="35"/>
      <c r="W496" s="32">
        <v>2016</v>
      </c>
      <c r="X496" s="192" t="s">
        <v>2135</v>
      </c>
    </row>
    <row r="497" spans="1:24" s="40" customFormat="1" ht="140.25" x14ac:dyDescent="0.25">
      <c r="A497" s="70" t="s">
        <v>2181</v>
      </c>
      <c r="B497" s="32" t="s">
        <v>180</v>
      </c>
      <c r="C497" s="33" t="s">
        <v>1179</v>
      </c>
      <c r="D497" s="33" t="s">
        <v>1983</v>
      </c>
      <c r="E497" s="33" t="s">
        <v>1983</v>
      </c>
      <c r="F497" s="33" t="s">
        <v>2182</v>
      </c>
      <c r="G497" s="32" t="s">
        <v>2223</v>
      </c>
      <c r="H497" s="34">
        <v>100</v>
      </c>
      <c r="I497" s="32">
        <v>710000000</v>
      </c>
      <c r="J497" s="32" t="s">
        <v>1187</v>
      </c>
      <c r="K497" s="90" t="s">
        <v>1422</v>
      </c>
      <c r="L497" s="32" t="s">
        <v>1187</v>
      </c>
      <c r="M497" s="32"/>
      <c r="N497" s="32" t="s">
        <v>2183</v>
      </c>
      <c r="O497" s="35" t="s">
        <v>2280</v>
      </c>
      <c r="P497" s="32"/>
      <c r="Q497" s="32"/>
      <c r="R497" s="36"/>
      <c r="S497" s="36"/>
      <c r="T497" s="36">
        <v>6259999.9999999991</v>
      </c>
      <c r="U497" s="36">
        <v>7011200</v>
      </c>
      <c r="V497" s="35"/>
      <c r="W497" s="32">
        <v>2016</v>
      </c>
      <c r="X497" s="191" t="s">
        <v>2093</v>
      </c>
    </row>
    <row r="498" spans="1:24" s="40" customFormat="1" ht="76.5" x14ac:dyDescent="0.25">
      <c r="A498" s="70" t="s">
        <v>1762</v>
      </c>
      <c r="B498" s="32" t="s">
        <v>180</v>
      </c>
      <c r="C498" s="33" t="s">
        <v>1144</v>
      </c>
      <c r="D498" s="33" t="s">
        <v>1985</v>
      </c>
      <c r="E498" s="33" t="s">
        <v>1985</v>
      </c>
      <c r="F498" s="33" t="s">
        <v>1986</v>
      </c>
      <c r="G498" s="32" t="s">
        <v>2222</v>
      </c>
      <c r="H498" s="34">
        <v>100</v>
      </c>
      <c r="I498" s="32">
        <v>710000000</v>
      </c>
      <c r="J498" s="32" t="s">
        <v>1187</v>
      </c>
      <c r="K498" s="75" t="s">
        <v>1433</v>
      </c>
      <c r="L498" s="32" t="s">
        <v>1187</v>
      </c>
      <c r="M498" s="32"/>
      <c r="N498" s="44" t="s">
        <v>1432</v>
      </c>
      <c r="O498" s="35" t="s">
        <v>2280</v>
      </c>
      <c r="P498" s="32"/>
      <c r="Q498" s="32"/>
      <c r="R498" s="36"/>
      <c r="S498" s="36"/>
      <c r="T498" s="36">
        <v>0</v>
      </c>
      <c r="U498" s="36">
        <v>0</v>
      </c>
      <c r="V498" s="35"/>
      <c r="W498" s="32">
        <v>2016</v>
      </c>
      <c r="X498" s="192" t="s">
        <v>2134</v>
      </c>
    </row>
    <row r="499" spans="1:24" s="101" customFormat="1" ht="102" x14ac:dyDescent="0.2">
      <c r="A499" s="70" t="s">
        <v>1763</v>
      </c>
      <c r="B499" s="32" t="s">
        <v>180</v>
      </c>
      <c r="C499" s="33" t="s">
        <v>599</v>
      </c>
      <c r="D499" s="33" t="s">
        <v>1987</v>
      </c>
      <c r="E499" s="33" t="s">
        <v>1987</v>
      </c>
      <c r="F499" s="33" t="s">
        <v>1514</v>
      </c>
      <c r="G499" s="32" t="s">
        <v>2222</v>
      </c>
      <c r="H499" s="34">
        <v>100</v>
      </c>
      <c r="I499" s="41">
        <v>710000000</v>
      </c>
      <c r="J499" s="32" t="s">
        <v>1187</v>
      </c>
      <c r="K499" s="32" t="s">
        <v>1434</v>
      </c>
      <c r="L499" s="32" t="s">
        <v>1187</v>
      </c>
      <c r="M499" s="32"/>
      <c r="N499" s="32" t="s">
        <v>1436</v>
      </c>
      <c r="O499" s="35" t="s">
        <v>2294</v>
      </c>
      <c r="P499" s="32"/>
      <c r="Q499" s="32"/>
      <c r="R499" s="36"/>
      <c r="S499" s="36"/>
      <c r="T499" s="36">
        <v>0</v>
      </c>
      <c r="U499" s="36">
        <v>0</v>
      </c>
      <c r="V499" s="35"/>
      <c r="W499" s="32">
        <v>2016</v>
      </c>
      <c r="X499" s="195" t="s">
        <v>3050</v>
      </c>
    </row>
    <row r="500" spans="1:24" s="101" customFormat="1" ht="102" x14ac:dyDescent="0.2">
      <c r="A500" s="70" t="s">
        <v>3143</v>
      </c>
      <c r="B500" s="32" t="s">
        <v>180</v>
      </c>
      <c r="C500" s="33" t="s">
        <v>599</v>
      </c>
      <c r="D500" s="33" t="s">
        <v>1987</v>
      </c>
      <c r="E500" s="33" t="s">
        <v>1987</v>
      </c>
      <c r="F500" s="33" t="s">
        <v>1514</v>
      </c>
      <c r="G500" s="32" t="s">
        <v>2222</v>
      </c>
      <c r="H500" s="34">
        <v>100</v>
      </c>
      <c r="I500" s="41">
        <v>710000000</v>
      </c>
      <c r="J500" s="32" t="s">
        <v>1187</v>
      </c>
      <c r="K500" s="32" t="s">
        <v>1422</v>
      </c>
      <c r="L500" s="32" t="s">
        <v>1187</v>
      </c>
      <c r="M500" s="32"/>
      <c r="N500" s="32" t="s">
        <v>3144</v>
      </c>
      <c r="O500" s="35" t="s">
        <v>2294</v>
      </c>
      <c r="P500" s="32"/>
      <c r="Q500" s="32"/>
      <c r="R500" s="36"/>
      <c r="S500" s="36"/>
      <c r="T500" s="36">
        <v>21500000</v>
      </c>
      <c r="U500" s="36">
        <v>24080000.000000004</v>
      </c>
      <c r="V500" s="35"/>
      <c r="W500" s="32">
        <v>2016</v>
      </c>
      <c r="X500" s="191" t="s">
        <v>2870</v>
      </c>
    </row>
    <row r="501" spans="1:24" s="40" customFormat="1" ht="127.5" x14ac:dyDescent="0.25">
      <c r="A501" s="70" t="s">
        <v>1764</v>
      </c>
      <c r="B501" s="32" t="s">
        <v>180</v>
      </c>
      <c r="C501" s="33" t="s">
        <v>1154</v>
      </c>
      <c r="D501" s="33" t="s">
        <v>1988</v>
      </c>
      <c r="E501" s="33" t="s">
        <v>1989</v>
      </c>
      <c r="F501" s="33" t="s">
        <v>1990</v>
      </c>
      <c r="G501" s="32" t="s">
        <v>1419</v>
      </c>
      <c r="H501" s="46">
        <v>70</v>
      </c>
      <c r="I501" s="32">
        <v>710000000</v>
      </c>
      <c r="J501" s="32" t="s">
        <v>1187</v>
      </c>
      <c r="K501" s="32" t="s">
        <v>1445</v>
      </c>
      <c r="L501" s="32" t="s">
        <v>1187</v>
      </c>
      <c r="M501" s="32"/>
      <c r="N501" s="32" t="s">
        <v>1475</v>
      </c>
      <c r="O501" s="35" t="s">
        <v>2288</v>
      </c>
      <c r="P501" s="32"/>
      <c r="Q501" s="44"/>
      <c r="R501" s="36"/>
      <c r="S501" s="36"/>
      <c r="T501" s="48">
        <v>0</v>
      </c>
      <c r="U501" s="48">
        <v>0</v>
      </c>
      <c r="V501" s="32"/>
      <c r="W501" s="32">
        <v>2016</v>
      </c>
      <c r="X501" s="192" t="s">
        <v>2135</v>
      </c>
    </row>
    <row r="502" spans="1:24" s="40" customFormat="1" ht="151.5" customHeight="1" x14ac:dyDescent="0.25">
      <c r="A502" s="70" t="s">
        <v>2184</v>
      </c>
      <c r="B502" s="32" t="s">
        <v>180</v>
      </c>
      <c r="C502" s="32" t="s">
        <v>2095</v>
      </c>
      <c r="D502" s="33" t="s">
        <v>2185</v>
      </c>
      <c r="E502" s="33" t="s">
        <v>2185</v>
      </c>
      <c r="F502" s="33" t="s">
        <v>1990</v>
      </c>
      <c r="G502" s="32" t="s">
        <v>1419</v>
      </c>
      <c r="H502" s="46">
        <v>10</v>
      </c>
      <c r="I502" s="32">
        <v>710000000</v>
      </c>
      <c r="J502" s="32" t="s">
        <v>1187</v>
      </c>
      <c r="K502" s="32" t="s">
        <v>1445</v>
      </c>
      <c r="L502" s="32" t="s">
        <v>1187</v>
      </c>
      <c r="M502" s="32"/>
      <c r="N502" s="32" t="s">
        <v>1475</v>
      </c>
      <c r="O502" s="35" t="s">
        <v>2288</v>
      </c>
      <c r="P502" s="32"/>
      <c r="Q502" s="44"/>
      <c r="R502" s="36"/>
      <c r="S502" s="36"/>
      <c r="T502" s="48">
        <v>170000000</v>
      </c>
      <c r="U502" s="48">
        <v>190400000</v>
      </c>
      <c r="V502" s="32"/>
      <c r="W502" s="32">
        <v>2016</v>
      </c>
      <c r="X502" s="195" t="s">
        <v>2097</v>
      </c>
    </row>
    <row r="503" spans="1:24" s="101" customFormat="1" ht="76.5" x14ac:dyDescent="0.2">
      <c r="A503" s="70" t="s">
        <v>2012</v>
      </c>
      <c r="B503" s="32" t="s">
        <v>180</v>
      </c>
      <c r="C503" s="33" t="s">
        <v>2010</v>
      </c>
      <c r="D503" s="33" t="s">
        <v>2013</v>
      </c>
      <c r="E503" s="33" t="s">
        <v>2013</v>
      </c>
      <c r="F503" s="33" t="s">
        <v>2028</v>
      </c>
      <c r="G503" s="32" t="s">
        <v>1419</v>
      </c>
      <c r="H503" s="46">
        <v>100</v>
      </c>
      <c r="I503" s="41">
        <v>710000000</v>
      </c>
      <c r="J503" s="32" t="s">
        <v>1187</v>
      </c>
      <c r="K503" s="32" t="s">
        <v>1447</v>
      </c>
      <c r="L503" s="32" t="s">
        <v>1187</v>
      </c>
      <c r="M503" s="32"/>
      <c r="N503" s="32" t="s">
        <v>1436</v>
      </c>
      <c r="O503" s="35" t="s">
        <v>2290</v>
      </c>
      <c r="P503" s="32"/>
      <c r="Q503" s="44"/>
      <c r="R503" s="36"/>
      <c r="S503" s="36"/>
      <c r="T503" s="48">
        <v>0</v>
      </c>
      <c r="U503" s="48">
        <v>0</v>
      </c>
      <c r="V503" s="35"/>
      <c r="W503" s="32">
        <v>2016</v>
      </c>
      <c r="X503" s="195" t="s">
        <v>3050</v>
      </c>
    </row>
    <row r="504" spans="1:24" s="101" customFormat="1" ht="76.5" x14ac:dyDescent="0.2">
      <c r="A504" s="70" t="s">
        <v>3145</v>
      </c>
      <c r="B504" s="32" t="s">
        <v>180</v>
      </c>
      <c r="C504" s="33" t="s">
        <v>2010</v>
      </c>
      <c r="D504" s="33" t="s">
        <v>2013</v>
      </c>
      <c r="E504" s="33" t="s">
        <v>2013</v>
      </c>
      <c r="F504" s="33" t="s">
        <v>2028</v>
      </c>
      <c r="G504" s="32" t="s">
        <v>1419</v>
      </c>
      <c r="H504" s="46">
        <v>100</v>
      </c>
      <c r="I504" s="41">
        <v>710000000</v>
      </c>
      <c r="J504" s="32" t="s">
        <v>1187</v>
      </c>
      <c r="K504" s="32" t="s">
        <v>1420</v>
      </c>
      <c r="L504" s="32" t="s">
        <v>1187</v>
      </c>
      <c r="M504" s="32"/>
      <c r="N504" s="32" t="s">
        <v>1441</v>
      </c>
      <c r="O504" s="35" t="s">
        <v>2290</v>
      </c>
      <c r="P504" s="32"/>
      <c r="Q504" s="32"/>
      <c r="R504" s="36"/>
      <c r="S504" s="36"/>
      <c r="T504" s="36">
        <v>500000</v>
      </c>
      <c r="U504" s="36">
        <v>560000</v>
      </c>
      <c r="V504" s="35"/>
      <c r="W504" s="32">
        <v>2016</v>
      </c>
      <c r="X504" s="72" t="s">
        <v>2870</v>
      </c>
    </row>
    <row r="505" spans="1:24" s="40" customFormat="1" ht="147.75" customHeight="1" x14ac:dyDescent="0.25">
      <c r="A505" s="120" t="s">
        <v>2186</v>
      </c>
      <c r="B505" s="32" t="s">
        <v>180</v>
      </c>
      <c r="C505" s="33" t="s">
        <v>1058</v>
      </c>
      <c r="D505" s="33" t="s">
        <v>1094</v>
      </c>
      <c r="E505" s="33" t="s">
        <v>1095</v>
      </c>
      <c r="F505" s="98" t="s">
        <v>2187</v>
      </c>
      <c r="G505" s="32" t="s">
        <v>1419</v>
      </c>
      <c r="H505" s="138">
        <v>0</v>
      </c>
      <c r="I505" s="32">
        <v>710000000</v>
      </c>
      <c r="J505" s="32" t="s">
        <v>1187</v>
      </c>
      <c r="K505" s="32" t="s">
        <v>1444</v>
      </c>
      <c r="L505" s="32" t="s">
        <v>2188</v>
      </c>
      <c r="M505" s="32"/>
      <c r="N505" s="32" t="s">
        <v>1444</v>
      </c>
      <c r="O505" s="35" t="s">
        <v>2273</v>
      </c>
      <c r="P505" s="32"/>
      <c r="Q505" s="32"/>
      <c r="R505" s="36"/>
      <c r="S505" s="36"/>
      <c r="T505" s="48">
        <v>1500000</v>
      </c>
      <c r="U505" s="48">
        <v>1500000</v>
      </c>
      <c r="V505" s="32"/>
      <c r="W505" s="32">
        <v>2016</v>
      </c>
      <c r="X505" s="72" t="s">
        <v>2189</v>
      </c>
    </row>
    <row r="506" spans="1:24" s="40" customFormat="1" ht="114.75" x14ac:dyDescent="0.25">
      <c r="A506" s="120" t="s">
        <v>2190</v>
      </c>
      <c r="B506" s="32" t="s">
        <v>180</v>
      </c>
      <c r="C506" s="33" t="s">
        <v>1058</v>
      </c>
      <c r="D506" s="33" t="s">
        <v>1094</v>
      </c>
      <c r="E506" s="33" t="s">
        <v>1095</v>
      </c>
      <c r="F506" s="98" t="s">
        <v>2191</v>
      </c>
      <c r="G506" s="32" t="s">
        <v>1419</v>
      </c>
      <c r="H506" s="138">
        <v>0</v>
      </c>
      <c r="I506" s="32">
        <v>710000000</v>
      </c>
      <c r="J506" s="32" t="s">
        <v>1187</v>
      </c>
      <c r="K506" s="32" t="s">
        <v>1444</v>
      </c>
      <c r="L506" s="32" t="s">
        <v>2192</v>
      </c>
      <c r="M506" s="32"/>
      <c r="N506" s="32" t="s">
        <v>1444</v>
      </c>
      <c r="O506" s="35" t="s">
        <v>2273</v>
      </c>
      <c r="P506" s="32"/>
      <c r="Q506" s="32"/>
      <c r="R506" s="36"/>
      <c r="S506" s="36"/>
      <c r="T506" s="48">
        <v>0</v>
      </c>
      <c r="U506" s="48">
        <v>0</v>
      </c>
      <c r="V506" s="32"/>
      <c r="W506" s="44">
        <v>2016</v>
      </c>
      <c r="X506" s="72" t="s">
        <v>2645</v>
      </c>
    </row>
    <row r="507" spans="1:24" s="40" customFormat="1" ht="147.75" customHeight="1" x14ac:dyDescent="0.25">
      <c r="A507" s="120" t="s">
        <v>2193</v>
      </c>
      <c r="B507" s="32" t="s">
        <v>180</v>
      </c>
      <c r="C507" s="33" t="s">
        <v>1058</v>
      </c>
      <c r="D507" s="33" t="s">
        <v>1094</v>
      </c>
      <c r="E507" s="33" t="s">
        <v>1095</v>
      </c>
      <c r="F507" s="33" t="s">
        <v>1097</v>
      </c>
      <c r="G507" s="32" t="s">
        <v>1419</v>
      </c>
      <c r="H507" s="138">
        <v>0</v>
      </c>
      <c r="I507" s="32">
        <v>710000000</v>
      </c>
      <c r="J507" s="32" t="s">
        <v>1187</v>
      </c>
      <c r="K507" s="90" t="s">
        <v>1436</v>
      </c>
      <c r="L507" s="32" t="s">
        <v>1191</v>
      </c>
      <c r="M507" s="32"/>
      <c r="N507" s="76" t="s">
        <v>1422</v>
      </c>
      <c r="O507" s="35" t="s">
        <v>2273</v>
      </c>
      <c r="P507" s="32"/>
      <c r="Q507" s="32"/>
      <c r="R507" s="36"/>
      <c r="S507" s="36"/>
      <c r="T507" s="48">
        <v>774000</v>
      </c>
      <c r="U507" s="48">
        <v>774000</v>
      </c>
      <c r="V507" s="32"/>
      <c r="W507" s="32">
        <v>2016</v>
      </c>
      <c r="X507" s="72" t="s">
        <v>2189</v>
      </c>
    </row>
    <row r="508" spans="1:24" s="40" customFormat="1" ht="147.75" customHeight="1" x14ac:dyDescent="0.25">
      <c r="A508" s="120" t="s">
        <v>2194</v>
      </c>
      <c r="B508" s="32" t="s">
        <v>180</v>
      </c>
      <c r="C508" s="33" t="s">
        <v>1058</v>
      </c>
      <c r="D508" s="33" t="s">
        <v>1094</v>
      </c>
      <c r="E508" s="33" t="s">
        <v>1095</v>
      </c>
      <c r="F508" s="98" t="s">
        <v>2195</v>
      </c>
      <c r="G508" s="32" t="s">
        <v>1419</v>
      </c>
      <c r="H508" s="138">
        <v>0</v>
      </c>
      <c r="I508" s="32">
        <v>710000000</v>
      </c>
      <c r="J508" s="32" t="s">
        <v>1187</v>
      </c>
      <c r="K508" s="90" t="s">
        <v>1436</v>
      </c>
      <c r="L508" s="44" t="s">
        <v>1199</v>
      </c>
      <c r="M508" s="32"/>
      <c r="N508" s="76" t="s">
        <v>1422</v>
      </c>
      <c r="O508" s="35" t="s">
        <v>2273</v>
      </c>
      <c r="P508" s="32"/>
      <c r="Q508" s="32"/>
      <c r="R508" s="36"/>
      <c r="S508" s="36"/>
      <c r="T508" s="48">
        <v>660000</v>
      </c>
      <c r="U508" s="48">
        <v>660000</v>
      </c>
      <c r="V508" s="32"/>
      <c r="W508" s="32">
        <v>2016</v>
      </c>
      <c r="X508" s="72" t="s">
        <v>2189</v>
      </c>
    </row>
    <row r="509" spans="1:24" s="40" customFormat="1" ht="147.75" customHeight="1" x14ac:dyDescent="0.25">
      <c r="A509" s="120" t="s">
        <v>2196</v>
      </c>
      <c r="B509" s="32" t="s">
        <v>180</v>
      </c>
      <c r="C509" s="33" t="s">
        <v>1058</v>
      </c>
      <c r="D509" s="33" t="s">
        <v>1094</v>
      </c>
      <c r="E509" s="33" t="s">
        <v>1095</v>
      </c>
      <c r="F509" s="98" t="s">
        <v>2197</v>
      </c>
      <c r="G509" s="32" t="s">
        <v>1419</v>
      </c>
      <c r="H509" s="138">
        <v>0</v>
      </c>
      <c r="I509" s="32">
        <v>710000000</v>
      </c>
      <c r="J509" s="32" t="s">
        <v>1187</v>
      </c>
      <c r="K509" s="90" t="s">
        <v>1436</v>
      </c>
      <c r="L509" s="44" t="s">
        <v>2198</v>
      </c>
      <c r="M509" s="32"/>
      <c r="N509" s="76" t="s">
        <v>1422</v>
      </c>
      <c r="O509" s="35" t="s">
        <v>2273</v>
      </c>
      <c r="P509" s="32"/>
      <c r="Q509" s="32"/>
      <c r="R509" s="36"/>
      <c r="S509" s="36"/>
      <c r="T509" s="48">
        <v>434000</v>
      </c>
      <c r="U509" s="48">
        <v>434000</v>
      </c>
      <c r="V509" s="32"/>
      <c r="W509" s="32">
        <v>2016</v>
      </c>
      <c r="X509" s="72" t="s">
        <v>2189</v>
      </c>
    </row>
    <row r="510" spans="1:24" s="40" customFormat="1" ht="147.75" customHeight="1" x14ac:dyDescent="0.25">
      <c r="A510" s="120" t="s">
        <v>2199</v>
      </c>
      <c r="B510" s="32" t="s">
        <v>180</v>
      </c>
      <c r="C510" s="33" t="s">
        <v>1058</v>
      </c>
      <c r="D510" s="33" t="s">
        <v>1094</v>
      </c>
      <c r="E510" s="33" t="s">
        <v>1095</v>
      </c>
      <c r="F510" s="98" t="s">
        <v>2200</v>
      </c>
      <c r="G510" s="32" t="s">
        <v>1419</v>
      </c>
      <c r="H510" s="138">
        <v>0</v>
      </c>
      <c r="I510" s="32">
        <v>710000000</v>
      </c>
      <c r="J510" s="32" t="s">
        <v>1187</v>
      </c>
      <c r="K510" s="90" t="s">
        <v>1436</v>
      </c>
      <c r="L510" s="44" t="s">
        <v>1197</v>
      </c>
      <c r="M510" s="32"/>
      <c r="N510" s="76" t="s">
        <v>1422</v>
      </c>
      <c r="O510" s="35" t="s">
        <v>2273</v>
      </c>
      <c r="P510" s="32"/>
      <c r="Q510" s="32"/>
      <c r="R510" s="36"/>
      <c r="S510" s="36"/>
      <c r="T510" s="48">
        <v>1522704</v>
      </c>
      <c r="U510" s="48">
        <v>1522704</v>
      </c>
      <c r="V510" s="32"/>
      <c r="W510" s="32">
        <v>2016</v>
      </c>
      <c r="X510" s="72" t="s">
        <v>2189</v>
      </c>
    </row>
    <row r="511" spans="1:24" s="40" customFormat="1" ht="147.75" customHeight="1" x14ac:dyDescent="0.25">
      <c r="A511" s="120" t="s">
        <v>2201</v>
      </c>
      <c r="B511" s="32" t="s">
        <v>180</v>
      </c>
      <c r="C511" s="33" t="s">
        <v>1058</v>
      </c>
      <c r="D511" s="33" t="s">
        <v>1094</v>
      </c>
      <c r="E511" s="33" t="s">
        <v>1095</v>
      </c>
      <c r="F511" s="98" t="s">
        <v>2202</v>
      </c>
      <c r="G511" s="32" t="s">
        <v>1419</v>
      </c>
      <c r="H511" s="138">
        <v>0</v>
      </c>
      <c r="I511" s="32">
        <v>710000000</v>
      </c>
      <c r="J511" s="32" t="s">
        <v>1187</v>
      </c>
      <c r="K511" s="32" t="s">
        <v>1464</v>
      </c>
      <c r="L511" s="44" t="s">
        <v>2203</v>
      </c>
      <c r="M511" s="32"/>
      <c r="N511" s="32" t="s">
        <v>1430</v>
      </c>
      <c r="O511" s="35" t="s">
        <v>2273</v>
      </c>
      <c r="P511" s="32"/>
      <c r="Q511" s="32"/>
      <c r="R511" s="36"/>
      <c r="S511" s="36"/>
      <c r="T511" s="48">
        <v>1200000</v>
      </c>
      <c r="U511" s="48">
        <v>1200000</v>
      </c>
      <c r="V511" s="32"/>
      <c r="W511" s="32">
        <v>2016</v>
      </c>
      <c r="X511" s="72" t="s">
        <v>2189</v>
      </c>
    </row>
    <row r="512" spans="1:24" s="40" customFormat="1" ht="87.75" customHeight="1" x14ac:dyDescent="0.25">
      <c r="A512" s="120" t="s">
        <v>2204</v>
      </c>
      <c r="B512" s="32" t="s">
        <v>180</v>
      </c>
      <c r="C512" s="33" t="s">
        <v>1058</v>
      </c>
      <c r="D512" s="33" t="s">
        <v>1094</v>
      </c>
      <c r="E512" s="33" t="s">
        <v>1095</v>
      </c>
      <c r="F512" s="98" t="s">
        <v>1096</v>
      </c>
      <c r="G512" s="32" t="s">
        <v>1419</v>
      </c>
      <c r="H512" s="138">
        <v>0</v>
      </c>
      <c r="I512" s="32">
        <v>710000000</v>
      </c>
      <c r="J512" s="32" t="s">
        <v>1187</v>
      </c>
      <c r="K512" s="32" t="s">
        <v>1421</v>
      </c>
      <c r="L512" s="44" t="s">
        <v>1197</v>
      </c>
      <c r="M512" s="32"/>
      <c r="N512" s="32" t="s">
        <v>1441</v>
      </c>
      <c r="O512" s="35" t="s">
        <v>2273</v>
      </c>
      <c r="P512" s="32"/>
      <c r="Q512" s="32"/>
      <c r="R512" s="36"/>
      <c r="S512" s="36"/>
      <c r="T512" s="48">
        <v>713000</v>
      </c>
      <c r="U512" s="48">
        <v>713000</v>
      </c>
      <c r="V512" s="32"/>
      <c r="W512" s="32">
        <v>2016</v>
      </c>
      <c r="X512" s="72" t="s">
        <v>2189</v>
      </c>
    </row>
    <row r="513" spans="1:24" s="40" customFormat="1" ht="153" x14ac:dyDescent="0.25">
      <c r="A513" s="120" t="s">
        <v>2205</v>
      </c>
      <c r="B513" s="32" t="s">
        <v>180</v>
      </c>
      <c r="C513" s="96" t="s">
        <v>238</v>
      </c>
      <c r="D513" s="96" t="s">
        <v>776</v>
      </c>
      <c r="E513" s="96" t="s">
        <v>776</v>
      </c>
      <c r="F513" s="96" t="s">
        <v>2206</v>
      </c>
      <c r="G513" s="32" t="s">
        <v>1419</v>
      </c>
      <c r="H513" s="39">
        <v>100</v>
      </c>
      <c r="I513" s="41">
        <v>710000000</v>
      </c>
      <c r="J513" s="32" t="s">
        <v>1187</v>
      </c>
      <c r="K513" s="32" t="s">
        <v>1447</v>
      </c>
      <c r="L513" s="32" t="s">
        <v>2803</v>
      </c>
      <c r="M513" s="41"/>
      <c r="N513" s="75" t="s">
        <v>1451</v>
      </c>
      <c r="O513" s="66" t="s">
        <v>2283</v>
      </c>
      <c r="P513" s="41"/>
      <c r="Q513" s="41"/>
      <c r="R513" s="65"/>
      <c r="S513" s="65"/>
      <c r="T513" s="48">
        <v>0</v>
      </c>
      <c r="U513" s="48">
        <v>0</v>
      </c>
      <c r="V513" s="35" t="s">
        <v>1550</v>
      </c>
      <c r="W513" s="41">
        <v>2016</v>
      </c>
      <c r="X513" s="192" t="s">
        <v>2790</v>
      </c>
    </row>
    <row r="514" spans="1:24" s="101" customFormat="1" ht="153" x14ac:dyDescent="0.2">
      <c r="A514" s="120" t="s">
        <v>2818</v>
      </c>
      <c r="B514" s="32" t="s">
        <v>180</v>
      </c>
      <c r="C514" s="96" t="s">
        <v>238</v>
      </c>
      <c r="D514" s="96" t="s">
        <v>776</v>
      </c>
      <c r="E514" s="96" t="s">
        <v>776</v>
      </c>
      <c r="F514" s="96" t="s">
        <v>2206</v>
      </c>
      <c r="G514" s="32" t="s">
        <v>1419</v>
      </c>
      <c r="H514" s="39">
        <v>100</v>
      </c>
      <c r="I514" s="41">
        <v>710000000</v>
      </c>
      <c r="J514" s="32" t="s">
        <v>1187</v>
      </c>
      <c r="K514" s="75" t="s">
        <v>1423</v>
      </c>
      <c r="L514" s="32" t="s">
        <v>2803</v>
      </c>
      <c r="M514" s="41"/>
      <c r="N514" s="41" t="s">
        <v>1466</v>
      </c>
      <c r="O514" s="66" t="s">
        <v>2283</v>
      </c>
      <c r="P514" s="41"/>
      <c r="Q514" s="41"/>
      <c r="R514" s="65"/>
      <c r="S514" s="65"/>
      <c r="T514" s="48">
        <v>0</v>
      </c>
      <c r="U514" s="48">
        <v>0</v>
      </c>
      <c r="V514" s="35" t="s">
        <v>1550</v>
      </c>
      <c r="W514" s="41">
        <v>2016</v>
      </c>
      <c r="X514" s="195" t="s">
        <v>3050</v>
      </c>
    </row>
    <row r="515" spans="1:24" s="101" customFormat="1" ht="153" x14ac:dyDescent="0.2">
      <c r="A515" s="70" t="s">
        <v>3146</v>
      </c>
      <c r="B515" s="32" t="s">
        <v>180</v>
      </c>
      <c r="C515" s="33" t="s">
        <v>238</v>
      </c>
      <c r="D515" s="33" t="s">
        <v>776</v>
      </c>
      <c r="E515" s="33" t="s">
        <v>776</v>
      </c>
      <c r="F515" s="33" t="s">
        <v>2206</v>
      </c>
      <c r="G515" s="32" t="s">
        <v>1419</v>
      </c>
      <c r="H515" s="39">
        <v>100</v>
      </c>
      <c r="I515" s="41">
        <v>710000000</v>
      </c>
      <c r="J515" s="32" t="s">
        <v>1187</v>
      </c>
      <c r="K515" s="32" t="s">
        <v>1431</v>
      </c>
      <c r="L515" s="32" t="s">
        <v>2803</v>
      </c>
      <c r="M515" s="32"/>
      <c r="N515" s="32" t="s">
        <v>3147</v>
      </c>
      <c r="O515" s="35" t="s">
        <v>2283</v>
      </c>
      <c r="P515" s="32"/>
      <c r="Q515" s="32"/>
      <c r="R515" s="36"/>
      <c r="S515" s="36"/>
      <c r="T515" s="36">
        <v>1444709.9999999998</v>
      </c>
      <c r="U515" s="36">
        <v>1618075.2</v>
      </c>
      <c r="V515" s="35" t="s">
        <v>1550</v>
      </c>
      <c r="W515" s="32">
        <v>2016</v>
      </c>
      <c r="X515" s="72" t="s">
        <v>3148</v>
      </c>
    </row>
    <row r="516" spans="1:24" s="40" customFormat="1" ht="56.25" customHeight="1" x14ac:dyDescent="0.25">
      <c r="A516" s="120" t="s">
        <v>2207</v>
      </c>
      <c r="B516" s="32" t="s">
        <v>180</v>
      </c>
      <c r="C516" s="32" t="s">
        <v>289</v>
      </c>
      <c r="D516" s="98" t="s">
        <v>1861</v>
      </c>
      <c r="E516" s="98" t="s">
        <v>1861</v>
      </c>
      <c r="F516" s="98" t="s">
        <v>1862</v>
      </c>
      <c r="G516" s="32" t="s">
        <v>2222</v>
      </c>
      <c r="H516" s="43">
        <v>100</v>
      </c>
      <c r="I516" s="32">
        <v>710000000</v>
      </c>
      <c r="J516" s="32" t="s">
        <v>1187</v>
      </c>
      <c r="K516" s="32" t="s">
        <v>1445</v>
      </c>
      <c r="L516" s="32" t="s">
        <v>2208</v>
      </c>
      <c r="M516" s="32"/>
      <c r="N516" s="32" t="s">
        <v>1468</v>
      </c>
      <c r="O516" s="35" t="s">
        <v>2284</v>
      </c>
      <c r="P516" s="44"/>
      <c r="Q516" s="44"/>
      <c r="R516" s="47"/>
      <c r="S516" s="47"/>
      <c r="T516" s="36">
        <v>7118187.8999999994</v>
      </c>
      <c r="U516" s="36">
        <v>7972370.4500000002</v>
      </c>
      <c r="V516" s="32"/>
      <c r="W516" s="32">
        <v>2016</v>
      </c>
      <c r="X516" s="195" t="s">
        <v>2298</v>
      </c>
    </row>
    <row r="517" spans="1:24" s="40" customFormat="1" ht="56.25" customHeight="1" x14ac:dyDescent="0.25">
      <c r="A517" s="120" t="s">
        <v>2209</v>
      </c>
      <c r="B517" s="32" t="s">
        <v>180</v>
      </c>
      <c r="C517" s="32" t="s">
        <v>289</v>
      </c>
      <c r="D517" s="98" t="s">
        <v>1861</v>
      </c>
      <c r="E517" s="98" t="s">
        <v>1861</v>
      </c>
      <c r="F517" s="98" t="s">
        <v>1862</v>
      </c>
      <c r="G517" s="32" t="s">
        <v>2222</v>
      </c>
      <c r="H517" s="43">
        <v>100</v>
      </c>
      <c r="I517" s="32">
        <v>710000000</v>
      </c>
      <c r="J517" s="32" t="s">
        <v>1187</v>
      </c>
      <c r="K517" s="32" t="s">
        <v>1445</v>
      </c>
      <c r="L517" s="44" t="s">
        <v>1201</v>
      </c>
      <c r="M517" s="32"/>
      <c r="N517" s="32" t="s">
        <v>1468</v>
      </c>
      <c r="O517" s="35" t="s">
        <v>2284</v>
      </c>
      <c r="P517" s="44"/>
      <c r="Q517" s="44"/>
      <c r="R517" s="47"/>
      <c r="S517" s="47"/>
      <c r="T517" s="36">
        <v>8304552.1071428554</v>
      </c>
      <c r="U517" s="36">
        <v>9301098.3599999994</v>
      </c>
      <c r="V517" s="32"/>
      <c r="W517" s="32">
        <v>2016</v>
      </c>
      <c r="X517" s="195" t="s">
        <v>2298</v>
      </c>
    </row>
    <row r="518" spans="1:24" s="40" customFormat="1" ht="68.25" customHeight="1" x14ac:dyDescent="0.25">
      <c r="A518" s="120" t="s">
        <v>2210</v>
      </c>
      <c r="B518" s="32" t="s">
        <v>180</v>
      </c>
      <c r="C518" s="32" t="s">
        <v>289</v>
      </c>
      <c r="D518" s="98" t="s">
        <v>1861</v>
      </c>
      <c r="E518" s="98" t="s">
        <v>1861</v>
      </c>
      <c r="F518" s="98" t="s">
        <v>1862</v>
      </c>
      <c r="G518" s="32" t="s">
        <v>2222</v>
      </c>
      <c r="H518" s="43">
        <v>100</v>
      </c>
      <c r="I518" s="32">
        <v>710000000</v>
      </c>
      <c r="J518" s="32" t="s">
        <v>1187</v>
      </c>
      <c r="K518" s="32" t="s">
        <v>1445</v>
      </c>
      <c r="L518" s="32" t="s">
        <v>2211</v>
      </c>
      <c r="M518" s="32"/>
      <c r="N518" s="32" t="s">
        <v>1468</v>
      </c>
      <c r="O518" s="35" t="s">
        <v>2284</v>
      </c>
      <c r="P518" s="44"/>
      <c r="Q518" s="44"/>
      <c r="R518" s="47"/>
      <c r="S518" s="47"/>
      <c r="T518" s="36">
        <v>3559093.9499999997</v>
      </c>
      <c r="U518" s="36">
        <v>3986185.22</v>
      </c>
      <c r="V518" s="32"/>
      <c r="W518" s="32">
        <v>2016</v>
      </c>
      <c r="X518" s="195" t="s">
        <v>2298</v>
      </c>
    </row>
    <row r="519" spans="1:24" s="101" customFormat="1" ht="76.5" x14ac:dyDescent="0.2">
      <c r="A519" s="120" t="s">
        <v>2212</v>
      </c>
      <c r="B519" s="32" t="s">
        <v>180</v>
      </c>
      <c r="C519" s="32" t="s">
        <v>2127</v>
      </c>
      <c r="D519" s="98" t="s">
        <v>2213</v>
      </c>
      <c r="E519" s="98" t="s">
        <v>2213</v>
      </c>
      <c r="F519" s="98" t="s">
        <v>2214</v>
      </c>
      <c r="G519" s="32" t="s">
        <v>2222</v>
      </c>
      <c r="H519" s="46">
        <v>50</v>
      </c>
      <c r="I519" s="41">
        <v>710000000</v>
      </c>
      <c r="J519" s="32" t="s">
        <v>1187</v>
      </c>
      <c r="K519" s="32" t="s">
        <v>1445</v>
      </c>
      <c r="L519" s="32" t="s">
        <v>2803</v>
      </c>
      <c r="M519" s="32"/>
      <c r="N519" s="32" t="s">
        <v>1447</v>
      </c>
      <c r="O519" s="35" t="s">
        <v>2280</v>
      </c>
      <c r="P519" s="44"/>
      <c r="Q519" s="44"/>
      <c r="R519" s="47"/>
      <c r="S519" s="47"/>
      <c r="T519" s="36">
        <v>0</v>
      </c>
      <c r="U519" s="36">
        <v>0</v>
      </c>
      <c r="V519" s="32"/>
      <c r="W519" s="32">
        <v>2016</v>
      </c>
      <c r="X519" s="195" t="s">
        <v>3050</v>
      </c>
    </row>
    <row r="520" spans="1:24" s="101" customFormat="1" ht="76.5" x14ac:dyDescent="0.2">
      <c r="A520" s="120" t="s">
        <v>3149</v>
      </c>
      <c r="B520" s="32" t="s">
        <v>180</v>
      </c>
      <c r="C520" s="32" t="s">
        <v>2127</v>
      </c>
      <c r="D520" s="98" t="s">
        <v>2213</v>
      </c>
      <c r="E520" s="98" t="s">
        <v>2213</v>
      </c>
      <c r="F520" s="98" t="s">
        <v>2214</v>
      </c>
      <c r="G520" s="32" t="s">
        <v>2222</v>
      </c>
      <c r="H520" s="46">
        <v>50</v>
      </c>
      <c r="I520" s="41">
        <v>710000000</v>
      </c>
      <c r="J520" s="32" t="s">
        <v>1187</v>
      </c>
      <c r="K520" s="32" t="s">
        <v>1423</v>
      </c>
      <c r="L520" s="32" t="s">
        <v>2803</v>
      </c>
      <c r="M520" s="32"/>
      <c r="N520" s="32" t="s">
        <v>2795</v>
      </c>
      <c r="O520" s="35" t="s">
        <v>2280</v>
      </c>
      <c r="P520" s="44"/>
      <c r="Q520" s="44"/>
      <c r="R520" s="47"/>
      <c r="S520" s="47"/>
      <c r="T520" s="36">
        <v>8000000</v>
      </c>
      <c r="U520" s="36">
        <v>8960000</v>
      </c>
      <c r="V520" s="32"/>
      <c r="W520" s="32">
        <v>2016</v>
      </c>
      <c r="X520" s="72" t="s">
        <v>3064</v>
      </c>
    </row>
    <row r="521" spans="1:24" s="40" customFormat="1" ht="203.25" customHeight="1" x14ac:dyDescent="0.25">
      <c r="A521" s="120" t="s">
        <v>2215</v>
      </c>
      <c r="B521" s="32" t="s">
        <v>180</v>
      </c>
      <c r="C521" s="32" t="s">
        <v>2131</v>
      </c>
      <c r="D521" s="145" t="s">
        <v>2216</v>
      </c>
      <c r="E521" s="145" t="s">
        <v>2217</v>
      </c>
      <c r="F521" s="145" t="s">
        <v>2218</v>
      </c>
      <c r="G521" s="32" t="s">
        <v>1419</v>
      </c>
      <c r="H521" s="43">
        <v>0</v>
      </c>
      <c r="I521" s="32">
        <v>710000000</v>
      </c>
      <c r="J521" s="32" t="s">
        <v>1187</v>
      </c>
      <c r="K521" s="32" t="s">
        <v>1444</v>
      </c>
      <c r="L521" s="32" t="s">
        <v>1187</v>
      </c>
      <c r="M521" s="32"/>
      <c r="N521" s="32" t="s">
        <v>1444</v>
      </c>
      <c r="O521" s="35" t="s">
        <v>2281</v>
      </c>
      <c r="P521" s="44"/>
      <c r="Q521" s="44"/>
      <c r="R521" s="47"/>
      <c r="S521" s="47"/>
      <c r="T521" s="68">
        <v>1517857.1428571427</v>
      </c>
      <c r="U521" s="68">
        <v>1700000</v>
      </c>
      <c r="V521" s="32"/>
      <c r="W521" s="32">
        <v>2016</v>
      </c>
      <c r="X521" s="195" t="s">
        <v>2298</v>
      </c>
    </row>
    <row r="522" spans="1:24" s="40" customFormat="1" ht="51" x14ac:dyDescent="0.25">
      <c r="A522" s="120" t="s">
        <v>2646</v>
      </c>
      <c r="B522" s="32" t="s">
        <v>180</v>
      </c>
      <c r="C522" s="98" t="s">
        <v>547</v>
      </c>
      <c r="D522" s="98" t="s">
        <v>1905</v>
      </c>
      <c r="E522" s="98" t="s">
        <v>1905</v>
      </c>
      <c r="F522" s="98" t="s">
        <v>897</v>
      </c>
      <c r="G522" s="32" t="s">
        <v>1419</v>
      </c>
      <c r="H522" s="34">
        <v>100</v>
      </c>
      <c r="I522" s="32">
        <v>710000000</v>
      </c>
      <c r="J522" s="32" t="s">
        <v>1187</v>
      </c>
      <c r="K522" s="32" t="s">
        <v>1445</v>
      </c>
      <c r="L522" s="32" t="s">
        <v>1187</v>
      </c>
      <c r="M522" s="44"/>
      <c r="N522" s="32" t="s">
        <v>1478</v>
      </c>
      <c r="O522" s="35" t="s">
        <v>2289</v>
      </c>
      <c r="P522" s="32"/>
      <c r="Q522" s="32"/>
      <c r="R522" s="36"/>
      <c r="S522" s="36"/>
      <c r="T522" s="36">
        <v>776623700.90464282</v>
      </c>
      <c r="U522" s="36">
        <v>869818545.01320004</v>
      </c>
      <c r="V522" s="35"/>
      <c r="W522" s="37">
        <v>2016</v>
      </c>
      <c r="X522" s="72" t="s">
        <v>2521</v>
      </c>
    </row>
    <row r="523" spans="1:24" s="101" customFormat="1" ht="76.5" x14ac:dyDescent="0.2">
      <c r="A523" s="120" t="s">
        <v>2647</v>
      </c>
      <c r="B523" s="32" t="s">
        <v>180</v>
      </c>
      <c r="C523" s="33" t="s">
        <v>2452</v>
      </c>
      <c r="D523" s="33" t="s">
        <v>2648</v>
      </c>
      <c r="E523" s="33" t="s">
        <v>2648</v>
      </c>
      <c r="F523" s="98" t="s">
        <v>2649</v>
      </c>
      <c r="G523" s="32" t="s">
        <v>1419</v>
      </c>
      <c r="H523" s="138">
        <v>65</v>
      </c>
      <c r="I523" s="32">
        <v>710000000</v>
      </c>
      <c r="J523" s="32" t="s">
        <v>1187</v>
      </c>
      <c r="K523" s="32" t="s">
        <v>1447</v>
      </c>
      <c r="L523" s="32" t="s">
        <v>2163</v>
      </c>
      <c r="M523" s="32"/>
      <c r="N523" s="32" t="s">
        <v>1468</v>
      </c>
      <c r="O523" s="35" t="s">
        <v>2650</v>
      </c>
      <c r="P523" s="32"/>
      <c r="Q523" s="32"/>
      <c r="R523" s="36"/>
      <c r="S523" s="36"/>
      <c r="T523" s="48">
        <f t="shared" ref="T523:T537" si="5">U523/1.12</f>
        <v>0</v>
      </c>
      <c r="U523" s="48">
        <v>0</v>
      </c>
      <c r="V523" s="32"/>
      <c r="W523" s="37">
        <v>2016</v>
      </c>
      <c r="X523" s="72" t="s">
        <v>3260</v>
      </c>
    </row>
    <row r="524" spans="1:24" s="101" customFormat="1" ht="76.5" x14ac:dyDescent="0.2">
      <c r="A524" s="120" t="s">
        <v>3277</v>
      </c>
      <c r="B524" s="32" t="s">
        <v>180</v>
      </c>
      <c r="C524" s="33" t="s">
        <v>2452</v>
      </c>
      <c r="D524" s="33" t="s">
        <v>2648</v>
      </c>
      <c r="E524" s="33" t="s">
        <v>2648</v>
      </c>
      <c r="F524" s="98" t="s">
        <v>2649</v>
      </c>
      <c r="G524" s="32" t="s">
        <v>1419</v>
      </c>
      <c r="H524" s="138">
        <v>65</v>
      </c>
      <c r="I524" s="32">
        <v>710000000</v>
      </c>
      <c r="J524" s="32" t="s">
        <v>1187</v>
      </c>
      <c r="K524" s="32" t="s">
        <v>1430</v>
      </c>
      <c r="L524" s="32" t="s">
        <v>2163</v>
      </c>
      <c r="M524" s="32"/>
      <c r="N524" s="32" t="s">
        <v>1467</v>
      </c>
      <c r="O524" s="35" t="s">
        <v>2650</v>
      </c>
      <c r="P524" s="32"/>
      <c r="Q524" s="32"/>
      <c r="R524" s="36"/>
      <c r="S524" s="36"/>
      <c r="T524" s="48">
        <f t="shared" si="5"/>
        <v>85714285.714285702</v>
      </c>
      <c r="U524" s="48">
        <v>96000000</v>
      </c>
      <c r="V524" s="32"/>
      <c r="W524" s="37">
        <v>2016</v>
      </c>
      <c r="X524" s="72" t="s">
        <v>3278</v>
      </c>
    </row>
    <row r="525" spans="1:24" s="101" customFormat="1" ht="76.5" x14ac:dyDescent="0.2">
      <c r="A525" s="120" t="s">
        <v>2651</v>
      </c>
      <c r="B525" s="32" t="s">
        <v>180</v>
      </c>
      <c r="C525" s="33" t="s">
        <v>1065</v>
      </c>
      <c r="D525" s="33" t="s">
        <v>1072</v>
      </c>
      <c r="E525" s="33" t="s">
        <v>1072</v>
      </c>
      <c r="F525" s="98" t="s">
        <v>2652</v>
      </c>
      <c r="G525" s="32" t="s">
        <v>1419</v>
      </c>
      <c r="H525" s="138">
        <v>65</v>
      </c>
      <c r="I525" s="32">
        <v>710000000</v>
      </c>
      <c r="J525" s="32" t="s">
        <v>1187</v>
      </c>
      <c r="K525" s="32" t="s">
        <v>1447</v>
      </c>
      <c r="L525" s="32" t="s">
        <v>2163</v>
      </c>
      <c r="M525" s="32"/>
      <c r="N525" s="32" t="s">
        <v>1470</v>
      </c>
      <c r="O525" s="35" t="s">
        <v>2650</v>
      </c>
      <c r="P525" s="32"/>
      <c r="Q525" s="32"/>
      <c r="R525" s="36"/>
      <c r="S525" s="36"/>
      <c r="T525" s="48">
        <v>0</v>
      </c>
      <c r="U525" s="48">
        <v>0</v>
      </c>
      <c r="V525" s="32"/>
      <c r="W525" s="37">
        <v>2016</v>
      </c>
      <c r="X525" s="72" t="s">
        <v>3260</v>
      </c>
    </row>
    <row r="526" spans="1:24" s="101" customFormat="1" ht="76.5" x14ac:dyDescent="0.2">
      <c r="A526" s="120" t="s">
        <v>3279</v>
      </c>
      <c r="B526" s="32" t="s">
        <v>180</v>
      </c>
      <c r="C526" s="33" t="s">
        <v>1065</v>
      </c>
      <c r="D526" s="33" t="s">
        <v>1072</v>
      </c>
      <c r="E526" s="33" t="s">
        <v>1072</v>
      </c>
      <c r="F526" s="98" t="s">
        <v>2652</v>
      </c>
      <c r="G526" s="32" t="s">
        <v>1419</v>
      </c>
      <c r="H526" s="138">
        <v>65</v>
      </c>
      <c r="I526" s="32">
        <v>710000000</v>
      </c>
      <c r="J526" s="32" t="s">
        <v>1187</v>
      </c>
      <c r="K526" s="32" t="s">
        <v>1424</v>
      </c>
      <c r="L526" s="32" t="s">
        <v>2163</v>
      </c>
      <c r="M526" s="32"/>
      <c r="N526" s="32" t="s">
        <v>3276</v>
      </c>
      <c r="O526" s="35" t="s">
        <v>2650</v>
      </c>
      <c r="P526" s="32"/>
      <c r="Q526" s="32"/>
      <c r="R526" s="36"/>
      <c r="S526" s="36"/>
      <c r="T526" s="48">
        <f t="shared" ref="T526" si="6">U526/1.12</f>
        <v>23749999.999999996</v>
      </c>
      <c r="U526" s="48">
        <v>26600000</v>
      </c>
      <c r="V526" s="32"/>
      <c r="W526" s="37">
        <v>2016</v>
      </c>
      <c r="X526" s="72" t="s">
        <v>3278</v>
      </c>
    </row>
    <row r="527" spans="1:24" s="101" customFormat="1" ht="76.5" x14ac:dyDescent="0.2">
      <c r="A527" s="120" t="s">
        <v>2653</v>
      </c>
      <c r="B527" s="32" t="s">
        <v>180</v>
      </c>
      <c r="C527" s="33" t="s">
        <v>2452</v>
      </c>
      <c r="D527" s="33" t="s">
        <v>2648</v>
      </c>
      <c r="E527" s="33" t="s">
        <v>2648</v>
      </c>
      <c r="F527" s="98" t="s">
        <v>2654</v>
      </c>
      <c r="G527" s="32" t="s">
        <v>1419</v>
      </c>
      <c r="H527" s="138">
        <v>65</v>
      </c>
      <c r="I527" s="32">
        <v>710000000</v>
      </c>
      <c r="J527" s="32" t="s">
        <v>1187</v>
      </c>
      <c r="K527" s="32" t="s">
        <v>1447</v>
      </c>
      <c r="L527" s="32" t="s">
        <v>2163</v>
      </c>
      <c r="M527" s="32"/>
      <c r="N527" s="32" t="s">
        <v>1468</v>
      </c>
      <c r="O527" s="35" t="s">
        <v>2650</v>
      </c>
      <c r="P527" s="32"/>
      <c r="Q527" s="32"/>
      <c r="R527" s="36"/>
      <c r="S527" s="36"/>
      <c r="T527" s="48">
        <v>0</v>
      </c>
      <c r="U527" s="48">
        <v>0</v>
      </c>
      <c r="V527" s="32"/>
      <c r="W527" s="37">
        <v>2016</v>
      </c>
      <c r="X527" s="72" t="s">
        <v>3260</v>
      </c>
    </row>
    <row r="528" spans="1:24" s="101" customFormat="1" ht="76.5" x14ac:dyDescent="0.2">
      <c r="A528" s="120" t="s">
        <v>3280</v>
      </c>
      <c r="B528" s="32" t="s">
        <v>180</v>
      </c>
      <c r="C528" s="33" t="s">
        <v>2452</v>
      </c>
      <c r="D528" s="33" t="s">
        <v>2648</v>
      </c>
      <c r="E528" s="33" t="s">
        <v>2648</v>
      </c>
      <c r="F528" s="98" t="s">
        <v>2654</v>
      </c>
      <c r="G528" s="32" t="s">
        <v>1419</v>
      </c>
      <c r="H528" s="138">
        <v>65</v>
      </c>
      <c r="I528" s="32">
        <v>710000000</v>
      </c>
      <c r="J528" s="32" t="s">
        <v>1187</v>
      </c>
      <c r="K528" s="32" t="s">
        <v>1430</v>
      </c>
      <c r="L528" s="32" t="s">
        <v>2163</v>
      </c>
      <c r="M528" s="32"/>
      <c r="N528" s="32" t="s">
        <v>1467</v>
      </c>
      <c r="O528" s="35" t="s">
        <v>2650</v>
      </c>
      <c r="P528" s="32"/>
      <c r="Q528" s="32"/>
      <c r="R528" s="36"/>
      <c r="S528" s="36"/>
      <c r="T528" s="48">
        <f t="shared" ref="T528" si="7">U528/1.12</f>
        <v>85714285.714285702</v>
      </c>
      <c r="U528" s="48">
        <v>96000000</v>
      </c>
      <c r="V528" s="32"/>
      <c r="W528" s="37">
        <v>2016</v>
      </c>
      <c r="X528" s="72" t="s">
        <v>3278</v>
      </c>
    </row>
    <row r="529" spans="1:24" s="101" customFormat="1" ht="76.5" x14ac:dyDescent="0.2">
      <c r="A529" s="120" t="s">
        <v>2655</v>
      </c>
      <c r="B529" s="32" t="s">
        <v>180</v>
      </c>
      <c r="C529" s="33" t="s">
        <v>1065</v>
      </c>
      <c r="D529" s="33" t="s">
        <v>1072</v>
      </c>
      <c r="E529" s="33" t="s">
        <v>1072</v>
      </c>
      <c r="F529" s="98" t="s">
        <v>2656</v>
      </c>
      <c r="G529" s="32" t="s">
        <v>1419</v>
      </c>
      <c r="H529" s="138">
        <v>65</v>
      </c>
      <c r="I529" s="32">
        <v>710000000</v>
      </c>
      <c r="J529" s="32" t="s">
        <v>1187</v>
      </c>
      <c r="K529" s="32" t="s">
        <v>1447</v>
      </c>
      <c r="L529" s="32" t="s">
        <v>2163</v>
      </c>
      <c r="M529" s="32"/>
      <c r="N529" s="32" t="s">
        <v>1470</v>
      </c>
      <c r="O529" s="35" t="s">
        <v>2650</v>
      </c>
      <c r="P529" s="32"/>
      <c r="Q529" s="32"/>
      <c r="R529" s="36"/>
      <c r="S529" s="36"/>
      <c r="T529" s="48">
        <f t="shared" si="5"/>
        <v>0</v>
      </c>
      <c r="U529" s="48">
        <v>0</v>
      </c>
      <c r="V529" s="32"/>
      <c r="W529" s="37">
        <v>2016</v>
      </c>
      <c r="X529" s="72" t="s">
        <v>3260</v>
      </c>
    </row>
    <row r="530" spans="1:24" s="101" customFormat="1" ht="76.5" x14ac:dyDescent="0.2">
      <c r="A530" s="120" t="s">
        <v>3281</v>
      </c>
      <c r="B530" s="32" t="s">
        <v>180</v>
      </c>
      <c r="C530" s="33" t="s">
        <v>1065</v>
      </c>
      <c r="D530" s="33" t="s">
        <v>1072</v>
      </c>
      <c r="E530" s="33" t="s">
        <v>1072</v>
      </c>
      <c r="F530" s="98" t="s">
        <v>2656</v>
      </c>
      <c r="G530" s="32" t="s">
        <v>1419</v>
      </c>
      <c r="H530" s="138">
        <v>65</v>
      </c>
      <c r="I530" s="32">
        <v>710000000</v>
      </c>
      <c r="J530" s="32" t="s">
        <v>1187</v>
      </c>
      <c r="K530" s="32" t="s">
        <v>1422</v>
      </c>
      <c r="L530" s="32" t="s">
        <v>2163</v>
      </c>
      <c r="M530" s="32"/>
      <c r="N530" s="32" t="s">
        <v>1466</v>
      </c>
      <c r="O530" s="35" t="s">
        <v>2650</v>
      </c>
      <c r="P530" s="32"/>
      <c r="Q530" s="32"/>
      <c r="R530" s="36"/>
      <c r="S530" s="36"/>
      <c r="T530" s="48">
        <f t="shared" si="5"/>
        <v>18750000</v>
      </c>
      <c r="U530" s="48">
        <v>21000000</v>
      </c>
      <c r="V530" s="32"/>
      <c r="W530" s="37">
        <v>2016</v>
      </c>
      <c r="X530" s="72" t="s">
        <v>3278</v>
      </c>
    </row>
    <row r="531" spans="1:24" s="40" customFormat="1" ht="76.5" x14ac:dyDescent="0.25">
      <c r="A531" s="120" t="s">
        <v>2657</v>
      </c>
      <c r="B531" s="32" t="s">
        <v>180</v>
      </c>
      <c r="C531" s="33" t="s">
        <v>1065</v>
      </c>
      <c r="D531" s="33" t="s">
        <v>1072</v>
      </c>
      <c r="E531" s="33" t="s">
        <v>1072</v>
      </c>
      <c r="F531" s="98" t="s">
        <v>2658</v>
      </c>
      <c r="G531" s="32" t="s">
        <v>2222</v>
      </c>
      <c r="H531" s="138">
        <v>100</v>
      </c>
      <c r="I531" s="32">
        <v>710000000</v>
      </c>
      <c r="J531" s="32" t="s">
        <v>1187</v>
      </c>
      <c r="K531" s="32" t="s">
        <v>1447</v>
      </c>
      <c r="L531" s="32" t="s">
        <v>2163</v>
      </c>
      <c r="M531" s="32"/>
      <c r="N531" s="32" t="s">
        <v>1470</v>
      </c>
      <c r="O531" s="35" t="s">
        <v>2282</v>
      </c>
      <c r="P531" s="32"/>
      <c r="Q531" s="32"/>
      <c r="R531" s="36"/>
      <c r="S531" s="36"/>
      <c r="T531" s="48">
        <f t="shared" si="5"/>
        <v>7589285.7142857136</v>
      </c>
      <c r="U531" s="48">
        <v>8500000</v>
      </c>
      <c r="V531" s="32"/>
      <c r="W531" s="37">
        <v>2016</v>
      </c>
      <c r="X531" s="72" t="s">
        <v>2521</v>
      </c>
    </row>
    <row r="532" spans="1:24" s="40" customFormat="1" ht="76.5" x14ac:dyDescent="0.25">
      <c r="A532" s="120" t="s">
        <v>2659</v>
      </c>
      <c r="B532" s="32" t="s">
        <v>180</v>
      </c>
      <c r="C532" s="33" t="s">
        <v>1065</v>
      </c>
      <c r="D532" s="33" t="s">
        <v>1072</v>
      </c>
      <c r="E532" s="33" t="s">
        <v>1072</v>
      </c>
      <c r="F532" s="98" t="s">
        <v>2660</v>
      </c>
      <c r="G532" s="32" t="s">
        <v>2222</v>
      </c>
      <c r="H532" s="138">
        <v>100</v>
      </c>
      <c r="I532" s="32">
        <v>710000000</v>
      </c>
      <c r="J532" s="32" t="s">
        <v>1187</v>
      </c>
      <c r="K532" s="32" t="s">
        <v>1447</v>
      </c>
      <c r="L532" s="32" t="s">
        <v>2163</v>
      </c>
      <c r="M532" s="32"/>
      <c r="N532" s="32" t="s">
        <v>1470</v>
      </c>
      <c r="O532" s="35" t="s">
        <v>2282</v>
      </c>
      <c r="P532" s="32"/>
      <c r="Q532" s="32"/>
      <c r="R532" s="36"/>
      <c r="S532" s="36"/>
      <c r="T532" s="48">
        <f t="shared" si="5"/>
        <v>7589285.7142857136</v>
      </c>
      <c r="U532" s="48">
        <v>8500000</v>
      </c>
      <c r="V532" s="32"/>
      <c r="W532" s="37">
        <v>2016</v>
      </c>
      <c r="X532" s="72" t="s">
        <v>2521</v>
      </c>
    </row>
    <row r="533" spans="1:24" s="40" customFormat="1" ht="76.5" x14ac:dyDescent="0.25">
      <c r="A533" s="120" t="s">
        <v>2661</v>
      </c>
      <c r="B533" s="32" t="s">
        <v>180</v>
      </c>
      <c r="C533" s="33" t="s">
        <v>1065</v>
      </c>
      <c r="D533" s="33" t="s">
        <v>1072</v>
      </c>
      <c r="E533" s="33" t="s">
        <v>1072</v>
      </c>
      <c r="F533" s="98" t="s">
        <v>2662</v>
      </c>
      <c r="G533" s="32" t="s">
        <v>2222</v>
      </c>
      <c r="H533" s="138">
        <v>100</v>
      </c>
      <c r="I533" s="32">
        <v>710000000</v>
      </c>
      <c r="J533" s="32" t="s">
        <v>1187</v>
      </c>
      <c r="K533" s="32" t="s">
        <v>1447</v>
      </c>
      <c r="L533" s="32" t="s">
        <v>2163</v>
      </c>
      <c r="M533" s="32"/>
      <c r="N533" s="32" t="s">
        <v>1470</v>
      </c>
      <c r="O533" s="35" t="s">
        <v>2282</v>
      </c>
      <c r="P533" s="32"/>
      <c r="Q533" s="32"/>
      <c r="R533" s="36"/>
      <c r="S533" s="36"/>
      <c r="T533" s="48">
        <f t="shared" si="5"/>
        <v>7589285.7142857136</v>
      </c>
      <c r="U533" s="48">
        <v>8500000</v>
      </c>
      <c r="V533" s="32"/>
      <c r="W533" s="37">
        <v>2016</v>
      </c>
      <c r="X533" s="72" t="s">
        <v>2521</v>
      </c>
    </row>
    <row r="534" spans="1:24" s="40" customFormat="1" ht="76.5" x14ac:dyDescent="0.25">
      <c r="A534" s="120" t="s">
        <v>2663</v>
      </c>
      <c r="B534" s="32" t="s">
        <v>180</v>
      </c>
      <c r="C534" s="33" t="s">
        <v>1065</v>
      </c>
      <c r="D534" s="33" t="s">
        <v>1072</v>
      </c>
      <c r="E534" s="33" t="s">
        <v>1072</v>
      </c>
      <c r="F534" s="98" t="s">
        <v>2664</v>
      </c>
      <c r="G534" s="32" t="s">
        <v>2222</v>
      </c>
      <c r="H534" s="138">
        <v>100</v>
      </c>
      <c r="I534" s="32">
        <v>710000000</v>
      </c>
      <c r="J534" s="32" t="s">
        <v>1187</v>
      </c>
      <c r="K534" s="32" t="s">
        <v>1447</v>
      </c>
      <c r="L534" s="32" t="s">
        <v>2163</v>
      </c>
      <c r="M534" s="32"/>
      <c r="N534" s="32" t="s">
        <v>1470</v>
      </c>
      <c r="O534" s="35" t="s">
        <v>2282</v>
      </c>
      <c r="P534" s="32"/>
      <c r="Q534" s="32"/>
      <c r="R534" s="36"/>
      <c r="S534" s="36"/>
      <c r="T534" s="48">
        <v>0</v>
      </c>
      <c r="U534" s="48">
        <v>0</v>
      </c>
      <c r="V534" s="32"/>
      <c r="W534" s="37">
        <v>2016</v>
      </c>
      <c r="X534" s="192" t="s">
        <v>2790</v>
      </c>
    </row>
    <row r="535" spans="1:24" s="40" customFormat="1" ht="76.5" x14ac:dyDescent="0.25">
      <c r="A535" s="120" t="s">
        <v>2819</v>
      </c>
      <c r="B535" s="32" t="s">
        <v>180</v>
      </c>
      <c r="C535" s="33" t="s">
        <v>2762</v>
      </c>
      <c r="D535" s="141" t="s">
        <v>2820</v>
      </c>
      <c r="E535" s="141" t="s">
        <v>2820</v>
      </c>
      <c r="F535" s="141" t="s">
        <v>2821</v>
      </c>
      <c r="G535" s="32" t="s">
        <v>2222</v>
      </c>
      <c r="H535" s="138">
        <v>100</v>
      </c>
      <c r="I535" s="32">
        <v>710000000</v>
      </c>
      <c r="J535" s="32" t="s">
        <v>1187</v>
      </c>
      <c r="K535" s="32" t="s">
        <v>1434</v>
      </c>
      <c r="L535" s="32" t="s">
        <v>2163</v>
      </c>
      <c r="M535" s="32"/>
      <c r="N535" s="32" t="s">
        <v>1451</v>
      </c>
      <c r="O535" s="35" t="s">
        <v>2282</v>
      </c>
      <c r="P535" s="32"/>
      <c r="Q535" s="32"/>
      <c r="R535" s="36"/>
      <c r="S535" s="36"/>
      <c r="T535" s="48">
        <f t="shared" ref="T535" si="8">U535/1.12</f>
        <v>624999.99999999988</v>
      </c>
      <c r="U535" s="48">
        <v>700000</v>
      </c>
      <c r="V535" s="32"/>
      <c r="W535" s="37">
        <v>2016</v>
      </c>
      <c r="X535" s="72" t="s">
        <v>2822</v>
      </c>
    </row>
    <row r="536" spans="1:24" s="40" customFormat="1" ht="76.5" x14ac:dyDescent="0.25">
      <c r="A536" s="120" t="s">
        <v>2665</v>
      </c>
      <c r="B536" s="32" t="s">
        <v>180</v>
      </c>
      <c r="C536" s="33" t="s">
        <v>1065</v>
      </c>
      <c r="D536" s="33" t="s">
        <v>1072</v>
      </c>
      <c r="E536" s="33" t="s">
        <v>1072</v>
      </c>
      <c r="F536" s="98" t="s">
        <v>2666</v>
      </c>
      <c r="G536" s="32" t="s">
        <v>2222</v>
      </c>
      <c r="H536" s="138">
        <v>100</v>
      </c>
      <c r="I536" s="32">
        <v>710000000</v>
      </c>
      <c r="J536" s="32" t="s">
        <v>1187</v>
      </c>
      <c r="K536" s="32" t="s">
        <v>1447</v>
      </c>
      <c r="L536" s="32" t="s">
        <v>2163</v>
      </c>
      <c r="M536" s="32"/>
      <c r="N536" s="32" t="s">
        <v>1470</v>
      </c>
      <c r="O536" s="35" t="s">
        <v>2282</v>
      </c>
      <c r="P536" s="32"/>
      <c r="Q536" s="32"/>
      <c r="R536" s="36"/>
      <c r="S536" s="36"/>
      <c r="T536" s="48">
        <f t="shared" si="5"/>
        <v>7589285.7142857136</v>
      </c>
      <c r="U536" s="48">
        <v>8500000</v>
      </c>
      <c r="V536" s="32"/>
      <c r="W536" s="37">
        <v>2016</v>
      </c>
      <c r="X536" s="72" t="s">
        <v>2521</v>
      </c>
    </row>
    <row r="537" spans="1:24" s="40" customFormat="1" ht="76.5" x14ac:dyDescent="0.25">
      <c r="A537" s="120" t="s">
        <v>2667</v>
      </c>
      <c r="B537" s="32" t="s">
        <v>180</v>
      </c>
      <c r="C537" s="33" t="s">
        <v>1065</v>
      </c>
      <c r="D537" s="33" t="s">
        <v>1072</v>
      </c>
      <c r="E537" s="33" t="s">
        <v>1072</v>
      </c>
      <c r="F537" s="98" t="s">
        <v>2668</v>
      </c>
      <c r="G537" s="32" t="s">
        <v>2222</v>
      </c>
      <c r="H537" s="138">
        <v>100</v>
      </c>
      <c r="I537" s="32">
        <v>710000000</v>
      </c>
      <c r="J537" s="32" t="s">
        <v>1187</v>
      </c>
      <c r="K537" s="32" t="s">
        <v>1447</v>
      </c>
      <c r="L537" s="32" t="s">
        <v>2163</v>
      </c>
      <c r="M537" s="32"/>
      <c r="N537" s="32" t="s">
        <v>1470</v>
      </c>
      <c r="O537" s="35" t="s">
        <v>2282</v>
      </c>
      <c r="P537" s="32"/>
      <c r="Q537" s="32"/>
      <c r="R537" s="36"/>
      <c r="S537" s="36"/>
      <c r="T537" s="48">
        <f t="shared" si="5"/>
        <v>7589285.7142857136</v>
      </c>
      <c r="U537" s="48">
        <v>8500000</v>
      </c>
      <c r="V537" s="32"/>
      <c r="W537" s="37">
        <v>2016</v>
      </c>
      <c r="X537" s="72" t="s">
        <v>2521</v>
      </c>
    </row>
    <row r="538" spans="1:24" s="101" customFormat="1" ht="89.25" x14ac:dyDescent="0.2">
      <c r="A538" s="120" t="s">
        <v>2669</v>
      </c>
      <c r="B538" s="32" t="s">
        <v>180</v>
      </c>
      <c r="C538" s="33" t="s">
        <v>2474</v>
      </c>
      <c r="D538" s="33" t="s">
        <v>2670</v>
      </c>
      <c r="E538" s="33" t="s">
        <v>2671</v>
      </c>
      <c r="F538" s="98" t="s">
        <v>2672</v>
      </c>
      <c r="G538" s="32" t="s">
        <v>1419</v>
      </c>
      <c r="H538" s="138">
        <v>100</v>
      </c>
      <c r="I538" s="32">
        <v>710000000</v>
      </c>
      <c r="J538" s="32" t="s">
        <v>1187</v>
      </c>
      <c r="K538" s="32" t="s">
        <v>1447</v>
      </c>
      <c r="L538" s="32" t="s">
        <v>2163</v>
      </c>
      <c r="M538" s="32"/>
      <c r="N538" s="32" t="s">
        <v>1470</v>
      </c>
      <c r="O538" s="35" t="s">
        <v>2673</v>
      </c>
      <c r="P538" s="32"/>
      <c r="Q538" s="32"/>
      <c r="R538" s="36"/>
      <c r="S538" s="36"/>
      <c r="T538" s="48">
        <v>0</v>
      </c>
      <c r="U538" s="48">
        <v>0</v>
      </c>
      <c r="V538" s="32"/>
      <c r="W538" s="37">
        <v>2016</v>
      </c>
      <c r="X538" s="195" t="s">
        <v>3260</v>
      </c>
    </row>
    <row r="539" spans="1:24" s="101" customFormat="1" ht="89.25" x14ac:dyDescent="0.2">
      <c r="A539" s="120" t="s">
        <v>3282</v>
      </c>
      <c r="B539" s="32" t="s">
        <v>180</v>
      </c>
      <c r="C539" s="33" t="s">
        <v>2474</v>
      </c>
      <c r="D539" s="33" t="s">
        <v>2670</v>
      </c>
      <c r="E539" s="33" t="s">
        <v>2671</v>
      </c>
      <c r="F539" s="98" t="s">
        <v>2672</v>
      </c>
      <c r="G539" s="32" t="s">
        <v>1419</v>
      </c>
      <c r="H539" s="138">
        <v>100</v>
      </c>
      <c r="I539" s="32">
        <v>710000000</v>
      </c>
      <c r="J539" s="32" t="s">
        <v>1187</v>
      </c>
      <c r="K539" s="44" t="s">
        <v>1422</v>
      </c>
      <c r="L539" s="32" t="s">
        <v>2163</v>
      </c>
      <c r="M539" s="32"/>
      <c r="N539" s="32" t="s">
        <v>1466</v>
      </c>
      <c r="O539" s="35" t="s">
        <v>2673</v>
      </c>
      <c r="P539" s="32"/>
      <c r="Q539" s="32"/>
      <c r="R539" s="36"/>
      <c r="S539" s="36"/>
      <c r="T539" s="48">
        <f t="shared" ref="T539" si="9">U539/1.12</f>
        <v>267857.14285714284</v>
      </c>
      <c r="U539" s="48">
        <v>300000</v>
      </c>
      <c r="V539" s="32"/>
      <c r="W539" s="37">
        <v>2016</v>
      </c>
      <c r="X539" s="72" t="s">
        <v>3233</v>
      </c>
    </row>
    <row r="540" spans="1:24" s="40" customFormat="1" ht="76.5" x14ac:dyDescent="0.25">
      <c r="A540" s="70" t="s">
        <v>2674</v>
      </c>
      <c r="B540" s="32" t="s">
        <v>180</v>
      </c>
      <c r="C540" s="93" t="s">
        <v>2480</v>
      </c>
      <c r="D540" s="140" t="s">
        <v>2675</v>
      </c>
      <c r="E540" s="140" t="s">
        <v>2675</v>
      </c>
      <c r="F540" s="140" t="s">
        <v>2676</v>
      </c>
      <c r="G540" s="32" t="s">
        <v>2222</v>
      </c>
      <c r="H540" s="34">
        <v>50</v>
      </c>
      <c r="I540" s="32">
        <v>710000000</v>
      </c>
      <c r="J540" s="32" t="s">
        <v>1187</v>
      </c>
      <c r="K540" s="76" t="s">
        <v>1434</v>
      </c>
      <c r="L540" s="32" t="s">
        <v>1194</v>
      </c>
      <c r="M540" s="76"/>
      <c r="N540" s="32" t="s">
        <v>1451</v>
      </c>
      <c r="O540" s="35" t="s">
        <v>2282</v>
      </c>
      <c r="P540" s="76"/>
      <c r="Q540" s="76"/>
      <c r="R540" s="36"/>
      <c r="S540" s="36"/>
      <c r="T540" s="48">
        <v>5357142.8571428563</v>
      </c>
      <c r="U540" s="47">
        <v>6000000</v>
      </c>
      <c r="V540" s="37"/>
      <c r="W540" s="32">
        <v>2016</v>
      </c>
      <c r="X540" s="195" t="s">
        <v>2521</v>
      </c>
    </row>
    <row r="541" spans="1:24" s="40" customFormat="1" ht="76.5" x14ac:dyDescent="0.25">
      <c r="A541" s="70" t="s">
        <v>2677</v>
      </c>
      <c r="B541" s="32" t="s">
        <v>180</v>
      </c>
      <c r="C541" s="93" t="s">
        <v>2485</v>
      </c>
      <c r="D541" s="140" t="s">
        <v>2678</v>
      </c>
      <c r="E541" s="140" t="s">
        <v>2678</v>
      </c>
      <c r="F541" s="140" t="s">
        <v>2679</v>
      </c>
      <c r="G541" s="32" t="s">
        <v>1419</v>
      </c>
      <c r="H541" s="34">
        <v>80</v>
      </c>
      <c r="I541" s="32">
        <v>710000000</v>
      </c>
      <c r="J541" s="32" t="s">
        <v>1187</v>
      </c>
      <c r="K541" s="76" t="s">
        <v>1447</v>
      </c>
      <c r="L541" s="32" t="s">
        <v>1194</v>
      </c>
      <c r="M541" s="76"/>
      <c r="N541" s="32" t="s">
        <v>1451</v>
      </c>
      <c r="O541" s="35" t="s">
        <v>2282</v>
      </c>
      <c r="P541" s="76"/>
      <c r="Q541" s="76"/>
      <c r="R541" s="36"/>
      <c r="S541" s="36"/>
      <c r="T541" s="48">
        <v>108054321.42857142</v>
      </c>
      <c r="U541" s="48">
        <v>121020840</v>
      </c>
      <c r="V541" s="35" t="s">
        <v>1550</v>
      </c>
      <c r="W541" s="32">
        <v>2016</v>
      </c>
      <c r="X541" s="195" t="s">
        <v>2521</v>
      </c>
    </row>
    <row r="542" spans="1:24" s="40" customFormat="1" ht="76.5" x14ac:dyDescent="0.25">
      <c r="A542" s="70" t="s">
        <v>2680</v>
      </c>
      <c r="B542" s="32" t="s">
        <v>180</v>
      </c>
      <c r="C542" s="93" t="s">
        <v>1300</v>
      </c>
      <c r="D542" s="140" t="s">
        <v>2681</v>
      </c>
      <c r="E542" s="140" t="s">
        <v>2681</v>
      </c>
      <c r="F542" s="140" t="s">
        <v>2682</v>
      </c>
      <c r="G542" s="32" t="s">
        <v>1419</v>
      </c>
      <c r="H542" s="34">
        <v>80</v>
      </c>
      <c r="I542" s="32">
        <v>710000000</v>
      </c>
      <c r="J542" s="32" t="s">
        <v>1187</v>
      </c>
      <c r="K542" s="32" t="s">
        <v>1423</v>
      </c>
      <c r="L542" s="32" t="s">
        <v>1194</v>
      </c>
      <c r="M542" s="76"/>
      <c r="N542" s="32" t="s">
        <v>1466</v>
      </c>
      <c r="O542" s="35" t="s">
        <v>2282</v>
      </c>
      <c r="P542" s="143"/>
      <c r="Q542" s="143"/>
      <c r="R542" s="143"/>
      <c r="S542" s="143"/>
      <c r="T542" s="48">
        <v>36607142.857142851</v>
      </c>
      <c r="U542" s="48">
        <v>41000000</v>
      </c>
      <c r="V542" s="35" t="s">
        <v>1550</v>
      </c>
      <c r="W542" s="32">
        <v>2016</v>
      </c>
      <c r="X542" s="195" t="s">
        <v>2521</v>
      </c>
    </row>
    <row r="543" spans="1:24" s="40" customFormat="1" ht="89.25" x14ac:dyDescent="0.25">
      <c r="A543" s="70" t="s">
        <v>2683</v>
      </c>
      <c r="B543" s="32" t="s">
        <v>180</v>
      </c>
      <c r="C543" s="91" t="s">
        <v>346</v>
      </c>
      <c r="D543" s="91" t="s">
        <v>1885</v>
      </c>
      <c r="E543" s="91" t="s">
        <v>1885</v>
      </c>
      <c r="F543" s="133" t="s">
        <v>2684</v>
      </c>
      <c r="G543" s="32" t="s">
        <v>2222</v>
      </c>
      <c r="H543" s="46">
        <v>100</v>
      </c>
      <c r="I543" s="32">
        <v>710000000</v>
      </c>
      <c r="J543" s="32" t="s">
        <v>1187</v>
      </c>
      <c r="K543" s="90" t="s">
        <v>1447</v>
      </c>
      <c r="L543" s="75" t="s">
        <v>2860</v>
      </c>
      <c r="M543" s="75"/>
      <c r="N543" s="32" t="s">
        <v>1468</v>
      </c>
      <c r="O543" s="35" t="s">
        <v>2287</v>
      </c>
      <c r="P543" s="75"/>
      <c r="Q543" s="75"/>
      <c r="R543" s="47"/>
      <c r="S543" s="47"/>
      <c r="T543" s="36">
        <v>118426335</v>
      </c>
      <c r="U543" s="47">
        <v>132637495.20000002</v>
      </c>
      <c r="V543" s="75"/>
      <c r="W543" s="71">
        <v>2016</v>
      </c>
      <c r="X543" s="195" t="s">
        <v>2521</v>
      </c>
    </row>
    <row r="544" spans="1:24" s="40" customFormat="1" ht="89.25" x14ac:dyDescent="0.25">
      <c r="A544" s="70" t="s">
        <v>2685</v>
      </c>
      <c r="B544" s="32" t="s">
        <v>180</v>
      </c>
      <c r="C544" s="91" t="s">
        <v>346</v>
      </c>
      <c r="D544" s="91" t="s">
        <v>1885</v>
      </c>
      <c r="E544" s="91" t="s">
        <v>1885</v>
      </c>
      <c r="F544" s="133" t="s">
        <v>2686</v>
      </c>
      <c r="G544" s="32" t="s">
        <v>2222</v>
      </c>
      <c r="H544" s="46">
        <v>100</v>
      </c>
      <c r="I544" s="32">
        <v>710000000</v>
      </c>
      <c r="J544" s="32" t="s">
        <v>1187</v>
      </c>
      <c r="K544" s="90" t="s">
        <v>1447</v>
      </c>
      <c r="L544" s="75" t="s">
        <v>2859</v>
      </c>
      <c r="M544" s="75"/>
      <c r="N544" s="32" t="s">
        <v>1468</v>
      </c>
      <c r="O544" s="35" t="s">
        <v>2287</v>
      </c>
      <c r="P544" s="75"/>
      <c r="Q544" s="75"/>
      <c r="R544" s="47"/>
      <c r="S544" s="47"/>
      <c r="T544" s="36">
        <v>31903254</v>
      </c>
      <c r="U544" s="47">
        <v>35731644.480000004</v>
      </c>
      <c r="V544" s="75"/>
      <c r="W544" s="71">
        <v>2016</v>
      </c>
      <c r="X544" s="195" t="s">
        <v>2521</v>
      </c>
    </row>
    <row r="545" spans="1:24" s="40" customFormat="1" ht="89.25" x14ac:dyDescent="0.25">
      <c r="A545" s="70" t="s">
        <v>2687</v>
      </c>
      <c r="B545" s="32" t="s">
        <v>180</v>
      </c>
      <c r="C545" s="91" t="s">
        <v>346</v>
      </c>
      <c r="D545" s="91" t="s">
        <v>1885</v>
      </c>
      <c r="E545" s="91" t="s">
        <v>1885</v>
      </c>
      <c r="F545" s="133" t="s">
        <v>2688</v>
      </c>
      <c r="G545" s="32" t="s">
        <v>2222</v>
      </c>
      <c r="H545" s="46">
        <v>100</v>
      </c>
      <c r="I545" s="32">
        <v>710000000</v>
      </c>
      <c r="J545" s="32" t="s">
        <v>1187</v>
      </c>
      <c r="K545" s="90" t="s">
        <v>1447</v>
      </c>
      <c r="L545" s="75" t="s">
        <v>2859</v>
      </c>
      <c r="M545" s="75"/>
      <c r="N545" s="32" t="s">
        <v>1468</v>
      </c>
      <c r="O545" s="35" t="s">
        <v>2287</v>
      </c>
      <c r="P545" s="75"/>
      <c r="Q545" s="75"/>
      <c r="R545" s="47"/>
      <c r="S545" s="47"/>
      <c r="T545" s="36">
        <v>31413730</v>
      </c>
      <c r="U545" s="47">
        <v>35183377.600000001</v>
      </c>
      <c r="V545" s="75"/>
      <c r="W545" s="71">
        <v>2016</v>
      </c>
      <c r="X545" s="195" t="s">
        <v>2521</v>
      </c>
    </row>
    <row r="546" spans="1:24" s="40" customFormat="1" ht="63.75" x14ac:dyDescent="0.25">
      <c r="A546" s="70" t="s">
        <v>2689</v>
      </c>
      <c r="B546" s="32" t="s">
        <v>180</v>
      </c>
      <c r="C546" s="91" t="s">
        <v>349</v>
      </c>
      <c r="D546" s="91" t="s">
        <v>1888</v>
      </c>
      <c r="E546" s="91" t="s">
        <v>1888</v>
      </c>
      <c r="F546" s="133" t="s">
        <v>2690</v>
      </c>
      <c r="G546" s="32" t="s">
        <v>2222</v>
      </c>
      <c r="H546" s="46">
        <v>100</v>
      </c>
      <c r="I546" s="32">
        <v>710000000</v>
      </c>
      <c r="J546" s="32" t="s">
        <v>1187</v>
      </c>
      <c r="K546" s="90" t="s">
        <v>1447</v>
      </c>
      <c r="L546" s="75" t="s">
        <v>2625</v>
      </c>
      <c r="M546" s="75"/>
      <c r="N546" s="75" t="s">
        <v>1468</v>
      </c>
      <c r="O546" s="35" t="s">
        <v>2287</v>
      </c>
      <c r="P546" s="75"/>
      <c r="Q546" s="75"/>
      <c r="R546" s="47"/>
      <c r="S546" s="47"/>
      <c r="T546" s="36">
        <v>34615500</v>
      </c>
      <c r="U546" s="47">
        <v>38769360</v>
      </c>
      <c r="V546" s="75"/>
      <c r="W546" s="71">
        <v>2016</v>
      </c>
      <c r="X546" s="195" t="s">
        <v>2521</v>
      </c>
    </row>
    <row r="547" spans="1:24" s="40" customFormat="1" ht="63.75" x14ac:dyDescent="0.25">
      <c r="A547" s="70" t="s">
        <v>2691</v>
      </c>
      <c r="B547" s="32" t="s">
        <v>180</v>
      </c>
      <c r="C547" s="91" t="s">
        <v>349</v>
      </c>
      <c r="D547" s="91" t="s">
        <v>1888</v>
      </c>
      <c r="E547" s="91" t="s">
        <v>1888</v>
      </c>
      <c r="F547" s="133" t="s">
        <v>2692</v>
      </c>
      <c r="G547" s="32" t="s">
        <v>2222</v>
      </c>
      <c r="H547" s="46">
        <v>100</v>
      </c>
      <c r="I547" s="32">
        <v>710000000</v>
      </c>
      <c r="J547" s="32" t="s">
        <v>1187</v>
      </c>
      <c r="K547" s="90" t="s">
        <v>1447</v>
      </c>
      <c r="L547" s="75" t="s">
        <v>2625</v>
      </c>
      <c r="M547" s="75"/>
      <c r="N547" s="75" t="s">
        <v>1468</v>
      </c>
      <c r="O547" s="35" t="s">
        <v>2287</v>
      </c>
      <c r="P547" s="75"/>
      <c r="Q547" s="75"/>
      <c r="R547" s="47"/>
      <c r="S547" s="47"/>
      <c r="T547" s="36">
        <v>11733000</v>
      </c>
      <c r="U547" s="47">
        <v>13140960.000000002</v>
      </c>
      <c r="V547" s="75"/>
      <c r="W547" s="71">
        <v>2016</v>
      </c>
      <c r="X547" s="195" t="s">
        <v>2521</v>
      </c>
    </row>
    <row r="548" spans="1:24" s="40" customFormat="1" ht="63.75" x14ac:dyDescent="0.25">
      <c r="A548" s="70" t="s">
        <v>2693</v>
      </c>
      <c r="B548" s="32" t="s">
        <v>180</v>
      </c>
      <c r="C548" s="91" t="s">
        <v>349</v>
      </c>
      <c r="D548" s="91" t="s">
        <v>1888</v>
      </c>
      <c r="E548" s="91" t="s">
        <v>1888</v>
      </c>
      <c r="F548" s="133" t="s">
        <v>2694</v>
      </c>
      <c r="G548" s="32" t="s">
        <v>2222</v>
      </c>
      <c r="H548" s="46">
        <v>100</v>
      </c>
      <c r="I548" s="32">
        <v>710000000</v>
      </c>
      <c r="J548" s="32" t="s">
        <v>1187</v>
      </c>
      <c r="K548" s="90" t="s">
        <v>1447</v>
      </c>
      <c r="L548" s="75" t="s">
        <v>2625</v>
      </c>
      <c r="M548" s="75"/>
      <c r="N548" s="75" t="s">
        <v>1468</v>
      </c>
      <c r="O548" s="35" t="s">
        <v>2287</v>
      </c>
      <c r="P548" s="75"/>
      <c r="Q548" s="75"/>
      <c r="R548" s="47"/>
      <c r="S548" s="47"/>
      <c r="T548" s="36">
        <v>9592000</v>
      </c>
      <c r="U548" s="47">
        <v>10743040.000000002</v>
      </c>
      <c r="V548" s="75"/>
      <c r="W548" s="71">
        <v>2016</v>
      </c>
      <c r="X548" s="195" t="s">
        <v>2521</v>
      </c>
    </row>
    <row r="549" spans="1:24" s="40" customFormat="1" ht="76.5" x14ac:dyDescent="0.25">
      <c r="A549" s="70" t="s">
        <v>2695</v>
      </c>
      <c r="B549" s="32" t="s">
        <v>180</v>
      </c>
      <c r="C549" s="98" t="s">
        <v>293</v>
      </c>
      <c r="D549" s="98" t="s">
        <v>1863</v>
      </c>
      <c r="E549" s="98" t="s">
        <v>1863</v>
      </c>
      <c r="F549" s="33" t="s">
        <v>2696</v>
      </c>
      <c r="G549" s="32" t="s">
        <v>2222</v>
      </c>
      <c r="H549" s="43">
        <v>100</v>
      </c>
      <c r="I549" s="32">
        <v>710000000</v>
      </c>
      <c r="J549" s="32" t="s">
        <v>1187</v>
      </c>
      <c r="K549" s="90" t="s">
        <v>1447</v>
      </c>
      <c r="L549" s="32" t="s">
        <v>1211</v>
      </c>
      <c r="M549" s="32"/>
      <c r="N549" s="32" t="s">
        <v>1468</v>
      </c>
      <c r="O549" s="35" t="s">
        <v>2284</v>
      </c>
      <c r="P549" s="44"/>
      <c r="Q549" s="44"/>
      <c r="R549" s="47"/>
      <c r="S549" s="47"/>
      <c r="T549" s="36">
        <v>47401200</v>
      </c>
      <c r="U549" s="36">
        <v>53089344.000000007</v>
      </c>
      <c r="V549" s="32"/>
      <c r="W549" s="32">
        <v>2016</v>
      </c>
      <c r="X549" s="195" t="s">
        <v>2521</v>
      </c>
    </row>
    <row r="550" spans="1:24" s="40" customFormat="1" ht="76.5" x14ac:dyDescent="0.25">
      <c r="A550" s="70" t="s">
        <v>2697</v>
      </c>
      <c r="B550" s="32" t="s">
        <v>180</v>
      </c>
      <c r="C550" s="98" t="s">
        <v>293</v>
      </c>
      <c r="D550" s="98" t="s">
        <v>1863</v>
      </c>
      <c r="E550" s="98" t="s">
        <v>1863</v>
      </c>
      <c r="F550" s="33" t="s">
        <v>2698</v>
      </c>
      <c r="G550" s="32" t="s">
        <v>2222</v>
      </c>
      <c r="H550" s="43">
        <v>100</v>
      </c>
      <c r="I550" s="32">
        <v>710000000</v>
      </c>
      <c r="J550" s="32" t="s">
        <v>1187</v>
      </c>
      <c r="K550" s="90" t="s">
        <v>1447</v>
      </c>
      <c r="L550" s="32" t="s">
        <v>1211</v>
      </c>
      <c r="M550" s="32"/>
      <c r="N550" s="32" t="s">
        <v>1468</v>
      </c>
      <c r="O550" s="35" t="s">
        <v>2284</v>
      </c>
      <c r="P550" s="44"/>
      <c r="Q550" s="44"/>
      <c r="R550" s="47"/>
      <c r="S550" s="47"/>
      <c r="T550" s="36">
        <v>26460000</v>
      </c>
      <c r="U550" s="36">
        <v>29635200.000000004</v>
      </c>
      <c r="V550" s="32"/>
      <c r="W550" s="32">
        <v>2016</v>
      </c>
      <c r="X550" s="195" t="s">
        <v>2521</v>
      </c>
    </row>
    <row r="551" spans="1:24" s="40" customFormat="1" ht="76.5" x14ac:dyDescent="0.25">
      <c r="A551" s="70" t="s">
        <v>2699</v>
      </c>
      <c r="B551" s="32" t="s">
        <v>180</v>
      </c>
      <c r="C551" s="98" t="s">
        <v>293</v>
      </c>
      <c r="D551" s="98" t="s">
        <v>1863</v>
      </c>
      <c r="E551" s="98" t="s">
        <v>1863</v>
      </c>
      <c r="F551" s="33" t="s">
        <v>2700</v>
      </c>
      <c r="G551" s="32" t="s">
        <v>2222</v>
      </c>
      <c r="H551" s="43">
        <v>100</v>
      </c>
      <c r="I551" s="32">
        <v>710000000</v>
      </c>
      <c r="J551" s="32" t="s">
        <v>1187</v>
      </c>
      <c r="K551" s="90" t="s">
        <v>1447</v>
      </c>
      <c r="L551" s="32" t="s">
        <v>1211</v>
      </c>
      <c r="M551" s="32"/>
      <c r="N551" s="32" t="s">
        <v>1468</v>
      </c>
      <c r="O551" s="35" t="s">
        <v>2284</v>
      </c>
      <c r="P551" s="44"/>
      <c r="Q551" s="44"/>
      <c r="R551" s="47"/>
      <c r="S551" s="47"/>
      <c r="T551" s="36">
        <v>7938000</v>
      </c>
      <c r="U551" s="36">
        <v>8890560</v>
      </c>
      <c r="V551" s="32"/>
      <c r="W551" s="32">
        <v>2016</v>
      </c>
      <c r="X551" s="195" t="s">
        <v>2521</v>
      </c>
    </row>
    <row r="552" spans="1:24" s="40" customFormat="1" ht="76.5" x14ac:dyDescent="0.25">
      <c r="A552" s="70" t="s">
        <v>2701</v>
      </c>
      <c r="B552" s="32" t="s">
        <v>180</v>
      </c>
      <c r="C552" s="32" t="s">
        <v>2509</v>
      </c>
      <c r="D552" s="98" t="s">
        <v>2823</v>
      </c>
      <c r="E552" s="98" t="s">
        <v>2823</v>
      </c>
      <c r="F552" s="33" t="s">
        <v>2702</v>
      </c>
      <c r="G552" s="32" t="s">
        <v>2222</v>
      </c>
      <c r="H552" s="34">
        <v>0</v>
      </c>
      <c r="I552" s="32">
        <v>710000000</v>
      </c>
      <c r="J552" s="32" t="s">
        <v>1187</v>
      </c>
      <c r="K552" s="90" t="s">
        <v>1447</v>
      </c>
      <c r="L552" s="32" t="s">
        <v>1187</v>
      </c>
      <c r="M552" s="76"/>
      <c r="N552" s="32" t="s">
        <v>1468</v>
      </c>
      <c r="O552" s="35" t="s">
        <v>2288</v>
      </c>
      <c r="P552" s="76"/>
      <c r="Q552" s="76"/>
      <c r="R552" s="36"/>
      <c r="S552" s="48"/>
      <c r="T552" s="36">
        <v>0</v>
      </c>
      <c r="U552" s="48">
        <v>0</v>
      </c>
      <c r="V552" s="37"/>
      <c r="W552" s="37">
        <v>2016</v>
      </c>
      <c r="X552" s="192" t="s">
        <v>2824</v>
      </c>
    </row>
    <row r="553" spans="1:24" s="101" customFormat="1" ht="76.5" x14ac:dyDescent="0.2">
      <c r="A553" s="70" t="s">
        <v>2703</v>
      </c>
      <c r="B553" s="32" t="s">
        <v>180</v>
      </c>
      <c r="C553" s="98" t="s">
        <v>302</v>
      </c>
      <c r="D553" s="98" t="s">
        <v>1867</v>
      </c>
      <c r="E553" s="98" t="s">
        <v>1867</v>
      </c>
      <c r="F553" s="33" t="s">
        <v>2704</v>
      </c>
      <c r="G553" s="32" t="s">
        <v>2222</v>
      </c>
      <c r="H553" s="46">
        <v>70</v>
      </c>
      <c r="I553" s="41">
        <v>710000000</v>
      </c>
      <c r="J553" s="32" t="s">
        <v>1187</v>
      </c>
      <c r="K553" s="32" t="s">
        <v>1447</v>
      </c>
      <c r="L553" s="44" t="s">
        <v>2605</v>
      </c>
      <c r="M553" s="44"/>
      <c r="N553" s="32" t="s">
        <v>1468</v>
      </c>
      <c r="O553" s="35" t="s">
        <v>2284</v>
      </c>
      <c r="P553" s="44"/>
      <c r="Q553" s="44"/>
      <c r="R553" s="47"/>
      <c r="S553" s="47"/>
      <c r="T553" s="36">
        <v>0</v>
      </c>
      <c r="U553" s="47">
        <v>0</v>
      </c>
      <c r="V553" s="44"/>
      <c r="W553" s="32">
        <v>2016</v>
      </c>
      <c r="X553" s="195" t="s">
        <v>3050</v>
      </c>
    </row>
    <row r="554" spans="1:24" s="101" customFormat="1" ht="76.5" x14ac:dyDescent="0.2">
      <c r="A554" s="70" t="s">
        <v>3150</v>
      </c>
      <c r="B554" s="32" t="s">
        <v>180</v>
      </c>
      <c r="C554" s="98" t="s">
        <v>302</v>
      </c>
      <c r="D554" s="98" t="s">
        <v>1867</v>
      </c>
      <c r="E554" s="98" t="s">
        <v>1867</v>
      </c>
      <c r="F554" s="33" t="s">
        <v>2704</v>
      </c>
      <c r="G554" s="32" t="s">
        <v>2222</v>
      </c>
      <c r="H554" s="46">
        <v>70</v>
      </c>
      <c r="I554" s="41">
        <v>710000000</v>
      </c>
      <c r="J554" s="32" t="s">
        <v>1187</v>
      </c>
      <c r="K554" s="32" t="s">
        <v>1423</v>
      </c>
      <c r="L554" s="64" t="s">
        <v>3114</v>
      </c>
      <c r="M554" s="32"/>
      <c r="N554" s="32" t="s">
        <v>1465</v>
      </c>
      <c r="O554" s="35" t="s">
        <v>2286</v>
      </c>
      <c r="P554" s="44"/>
      <c r="Q554" s="44"/>
      <c r="R554" s="47"/>
      <c r="S554" s="47"/>
      <c r="T554" s="36">
        <v>25600800</v>
      </c>
      <c r="U554" s="47">
        <v>25600800</v>
      </c>
      <c r="V554" s="44"/>
      <c r="W554" s="32">
        <v>2016</v>
      </c>
      <c r="X554" s="72" t="s">
        <v>3151</v>
      </c>
    </row>
    <row r="555" spans="1:24" s="40" customFormat="1" ht="89.25" x14ac:dyDescent="0.25">
      <c r="A555" s="70" t="s">
        <v>2705</v>
      </c>
      <c r="B555" s="32" t="s">
        <v>180</v>
      </c>
      <c r="C555" s="33" t="s">
        <v>1058</v>
      </c>
      <c r="D555" s="98" t="s">
        <v>1972</v>
      </c>
      <c r="E555" s="98" t="s">
        <v>1972</v>
      </c>
      <c r="F555" s="33" t="s">
        <v>2706</v>
      </c>
      <c r="G555" s="32" t="s">
        <v>1419</v>
      </c>
      <c r="H555" s="46">
        <v>0</v>
      </c>
      <c r="I555" s="32">
        <v>710000000</v>
      </c>
      <c r="J555" s="32" t="s">
        <v>1187</v>
      </c>
      <c r="K555" s="32" t="s">
        <v>1447</v>
      </c>
      <c r="L555" s="32" t="s">
        <v>1194</v>
      </c>
      <c r="M555" s="32"/>
      <c r="N555" s="32" t="s">
        <v>1436</v>
      </c>
      <c r="O555" s="35" t="s">
        <v>2273</v>
      </c>
      <c r="P555" s="32"/>
      <c r="Q555" s="32"/>
      <c r="R555" s="36"/>
      <c r="S555" s="36"/>
      <c r="T555" s="48">
        <v>10741071.428571427</v>
      </c>
      <c r="U555" s="48">
        <v>12030000</v>
      </c>
      <c r="V555" s="32"/>
      <c r="W555" s="32">
        <v>2016</v>
      </c>
      <c r="X555" s="195" t="s">
        <v>2521</v>
      </c>
    </row>
    <row r="556" spans="1:24" s="101" customFormat="1" ht="76.5" x14ac:dyDescent="0.2">
      <c r="A556" s="120" t="s">
        <v>2825</v>
      </c>
      <c r="B556" s="32" t="s">
        <v>180</v>
      </c>
      <c r="C556" s="140" t="s">
        <v>585</v>
      </c>
      <c r="D556" s="98" t="s">
        <v>2826</v>
      </c>
      <c r="E556" s="98" t="s">
        <v>2826</v>
      </c>
      <c r="F556" s="33" t="s">
        <v>2827</v>
      </c>
      <c r="G556" s="32" t="s">
        <v>1419</v>
      </c>
      <c r="H556" s="34">
        <v>0</v>
      </c>
      <c r="I556" s="32">
        <v>710000000</v>
      </c>
      <c r="J556" s="32" t="s">
        <v>1187</v>
      </c>
      <c r="K556" s="44" t="s">
        <v>1434</v>
      </c>
      <c r="L556" s="32" t="s">
        <v>1187</v>
      </c>
      <c r="M556" s="42"/>
      <c r="N556" s="44" t="s">
        <v>2828</v>
      </c>
      <c r="O556" s="35" t="s">
        <v>2829</v>
      </c>
      <c r="P556" s="42"/>
      <c r="Q556" s="42"/>
      <c r="R556" s="42"/>
      <c r="S556" s="42"/>
      <c r="T556" s="36">
        <v>87000000</v>
      </c>
      <c r="U556" s="36">
        <v>87000000</v>
      </c>
      <c r="V556" s="42"/>
      <c r="W556" s="42">
        <v>2016</v>
      </c>
      <c r="X556" s="195" t="s">
        <v>2798</v>
      </c>
    </row>
    <row r="557" spans="1:24" ht="89.25" x14ac:dyDescent="0.25">
      <c r="A557" s="70" t="s">
        <v>2830</v>
      </c>
      <c r="B557" s="32" t="s">
        <v>180</v>
      </c>
      <c r="C557" s="140" t="s">
        <v>2831</v>
      </c>
      <c r="D557" s="140" t="s">
        <v>2832</v>
      </c>
      <c r="E557" s="140" t="s">
        <v>2832</v>
      </c>
      <c r="F557" s="140" t="s">
        <v>2833</v>
      </c>
      <c r="G557" s="32" t="s">
        <v>2222</v>
      </c>
      <c r="H557" s="34">
        <v>50</v>
      </c>
      <c r="I557" s="32">
        <v>710000000</v>
      </c>
      <c r="J557" s="32" t="s">
        <v>1187</v>
      </c>
      <c r="K557" s="32" t="s">
        <v>1434</v>
      </c>
      <c r="L557" s="32" t="s">
        <v>1187</v>
      </c>
      <c r="M557" s="76"/>
      <c r="N557" s="76" t="s">
        <v>1423</v>
      </c>
      <c r="O557" s="67" t="s">
        <v>2834</v>
      </c>
      <c r="P557" s="76"/>
      <c r="Q557" s="76"/>
      <c r="R557" s="36"/>
      <c r="S557" s="48"/>
      <c r="T557" s="36">
        <v>26785714.285714284</v>
      </c>
      <c r="U557" s="48">
        <v>30000000</v>
      </c>
      <c r="V557" s="37"/>
      <c r="W557" s="37">
        <v>2016</v>
      </c>
      <c r="X557" s="195" t="s">
        <v>2798</v>
      </c>
    </row>
    <row r="558" spans="1:24" s="101" customFormat="1" ht="89.25" x14ac:dyDescent="0.2">
      <c r="A558" s="70" t="s">
        <v>2835</v>
      </c>
      <c r="B558" s="32" t="s">
        <v>180</v>
      </c>
      <c r="C558" s="32" t="s">
        <v>1179</v>
      </c>
      <c r="D558" s="141" t="s">
        <v>2836</v>
      </c>
      <c r="E558" s="141" t="s">
        <v>2836</v>
      </c>
      <c r="F558" s="141" t="s">
        <v>2837</v>
      </c>
      <c r="G558" s="44" t="s">
        <v>1419</v>
      </c>
      <c r="H558" s="34">
        <v>100</v>
      </c>
      <c r="I558" s="41">
        <v>710000000</v>
      </c>
      <c r="J558" s="32" t="s">
        <v>1187</v>
      </c>
      <c r="K558" s="44" t="s">
        <v>1434</v>
      </c>
      <c r="L558" s="32" t="s">
        <v>1187</v>
      </c>
      <c r="M558" s="32"/>
      <c r="N558" s="32" t="s">
        <v>2838</v>
      </c>
      <c r="O558" s="35" t="s">
        <v>2280</v>
      </c>
      <c r="P558" s="32"/>
      <c r="Q558" s="32"/>
      <c r="R558" s="36"/>
      <c r="S558" s="36"/>
      <c r="T558" s="36">
        <v>0</v>
      </c>
      <c r="U558" s="36">
        <v>0</v>
      </c>
      <c r="V558" s="35"/>
      <c r="W558" s="32">
        <v>2016</v>
      </c>
      <c r="X558" s="195" t="s">
        <v>3050</v>
      </c>
    </row>
    <row r="559" spans="1:24" s="40" customFormat="1" ht="76.5" x14ac:dyDescent="0.25">
      <c r="A559" s="70" t="s">
        <v>3152</v>
      </c>
      <c r="B559" s="32" t="s">
        <v>180</v>
      </c>
      <c r="C559" s="140" t="s">
        <v>3001</v>
      </c>
      <c r="D559" s="140" t="s">
        <v>3153</v>
      </c>
      <c r="E559" s="140" t="s">
        <v>3153</v>
      </c>
      <c r="F559" s="140" t="s">
        <v>3154</v>
      </c>
      <c r="G559" s="44" t="s">
        <v>1419</v>
      </c>
      <c r="H559" s="34">
        <v>100</v>
      </c>
      <c r="I559" s="41">
        <v>710000000</v>
      </c>
      <c r="J559" s="32" t="s">
        <v>1187</v>
      </c>
      <c r="K559" s="44" t="s">
        <v>1422</v>
      </c>
      <c r="L559" s="32" t="s">
        <v>1187</v>
      </c>
      <c r="M559" s="32"/>
      <c r="N559" s="32" t="s">
        <v>3124</v>
      </c>
      <c r="O559" s="35" t="s">
        <v>2280</v>
      </c>
      <c r="P559" s="32"/>
      <c r="Q559" s="32"/>
      <c r="R559" s="36"/>
      <c r="S559" s="36"/>
      <c r="T559" s="36">
        <v>852000</v>
      </c>
      <c r="U559" s="36">
        <v>852000</v>
      </c>
      <c r="V559" s="35"/>
      <c r="W559" s="32">
        <v>2016</v>
      </c>
      <c r="X559" s="203" t="s">
        <v>3155</v>
      </c>
    </row>
    <row r="560" spans="1:24" s="7" customFormat="1" ht="114.75" x14ac:dyDescent="0.2">
      <c r="A560" s="120" t="s">
        <v>2839</v>
      </c>
      <c r="B560" s="32" t="s">
        <v>180</v>
      </c>
      <c r="C560" s="150" t="s">
        <v>1058</v>
      </c>
      <c r="D560" s="141" t="s">
        <v>2840</v>
      </c>
      <c r="E560" s="141" t="s">
        <v>2841</v>
      </c>
      <c r="F560" s="141" t="s">
        <v>2842</v>
      </c>
      <c r="G560" s="32" t="s">
        <v>1419</v>
      </c>
      <c r="H560" s="43">
        <v>100</v>
      </c>
      <c r="I560" s="32">
        <v>710000000</v>
      </c>
      <c r="J560" s="32" t="s">
        <v>1187</v>
      </c>
      <c r="K560" s="44" t="s">
        <v>1434</v>
      </c>
      <c r="L560" s="32" t="s">
        <v>2803</v>
      </c>
      <c r="M560" s="139"/>
      <c r="N560" s="32" t="s">
        <v>1434</v>
      </c>
      <c r="O560" s="35" t="s">
        <v>2273</v>
      </c>
      <c r="P560" s="130"/>
      <c r="Q560" s="130"/>
      <c r="R560" s="130"/>
      <c r="S560" s="130"/>
      <c r="T560" s="36">
        <v>75892.85714285713</v>
      </c>
      <c r="U560" s="36">
        <v>85000</v>
      </c>
      <c r="V560" s="32"/>
      <c r="W560" s="32">
        <v>2016</v>
      </c>
      <c r="X560" s="195" t="s">
        <v>2798</v>
      </c>
    </row>
    <row r="561" spans="1:24" ht="76.5" x14ac:dyDescent="0.25">
      <c r="A561" s="120" t="s">
        <v>2843</v>
      </c>
      <c r="B561" s="32" t="s">
        <v>180</v>
      </c>
      <c r="C561" s="32" t="s">
        <v>594</v>
      </c>
      <c r="D561" s="141" t="s">
        <v>2844</v>
      </c>
      <c r="E561" s="141" t="s">
        <v>2845</v>
      </c>
      <c r="F561" s="141" t="s">
        <v>2846</v>
      </c>
      <c r="G561" s="32" t="s">
        <v>1419</v>
      </c>
      <c r="H561" s="34">
        <v>100</v>
      </c>
      <c r="I561" s="32">
        <v>710000000</v>
      </c>
      <c r="J561" s="32" t="s">
        <v>1187</v>
      </c>
      <c r="K561" s="44" t="s">
        <v>1434</v>
      </c>
      <c r="L561" s="44" t="s">
        <v>1201</v>
      </c>
      <c r="M561" s="143"/>
      <c r="N561" s="44" t="s">
        <v>1470</v>
      </c>
      <c r="O561" s="35" t="s">
        <v>2280</v>
      </c>
      <c r="P561" s="143"/>
      <c r="Q561" s="143"/>
      <c r="R561" s="36"/>
      <c r="S561" s="36"/>
      <c r="T561" s="36">
        <v>464285.71428571426</v>
      </c>
      <c r="U561" s="36">
        <v>520000</v>
      </c>
      <c r="V561" s="35"/>
      <c r="W561" s="32">
        <v>2016</v>
      </c>
      <c r="X561" s="195" t="s">
        <v>2798</v>
      </c>
    </row>
    <row r="562" spans="1:24" s="101" customFormat="1" ht="127.5" x14ac:dyDescent="0.25">
      <c r="A562" s="120" t="s">
        <v>2847</v>
      </c>
      <c r="B562" s="32" t="s">
        <v>180</v>
      </c>
      <c r="C562" s="32" t="s">
        <v>1154</v>
      </c>
      <c r="D562" s="141" t="s">
        <v>2848</v>
      </c>
      <c r="E562" s="141" t="s">
        <v>2849</v>
      </c>
      <c r="F562" s="141" t="s">
        <v>2848</v>
      </c>
      <c r="G562" s="32" t="s">
        <v>2223</v>
      </c>
      <c r="H562" s="34">
        <v>0</v>
      </c>
      <c r="I562" s="32">
        <v>710000000</v>
      </c>
      <c r="J562" s="32" t="s">
        <v>1187</v>
      </c>
      <c r="K562" s="44" t="s">
        <v>1434</v>
      </c>
      <c r="L562" s="32" t="s">
        <v>2850</v>
      </c>
      <c r="M562" s="76"/>
      <c r="N562" s="32" t="s">
        <v>1436</v>
      </c>
      <c r="O562" s="35" t="s">
        <v>2273</v>
      </c>
      <c r="P562" s="143"/>
      <c r="Q562" s="143"/>
      <c r="R562" s="143"/>
      <c r="S562" s="143"/>
      <c r="T562" s="48">
        <v>0</v>
      </c>
      <c r="U562" s="48">
        <v>0</v>
      </c>
      <c r="V562" s="143"/>
      <c r="W562" s="37">
        <v>2016</v>
      </c>
      <c r="X562" s="195" t="s">
        <v>3283</v>
      </c>
    </row>
    <row r="563" spans="1:24" s="101" customFormat="1" ht="127.5" x14ac:dyDescent="0.25">
      <c r="A563" s="120" t="s">
        <v>3284</v>
      </c>
      <c r="B563" s="32" t="s">
        <v>180</v>
      </c>
      <c r="C563" s="32" t="s">
        <v>1154</v>
      </c>
      <c r="D563" s="141" t="s">
        <v>2848</v>
      </c>
      <c r="E563" s="141" t="s">
        <v>2849</v>
      </c>
      <c r="F563" s="141" t="s">
        <v>2848</v>
      </c>
      <c r="G563" s="32" t="s">
        <v>2223</v>
      </c>
      <c r="H563" s="34">
        <v>0</v>
      </c>
      <c r="I563" s="32">
        <v>710000000</v>
      </c>
      <c r="J563" s="32" t="s">
        <v>1187</v>
      </c>
      <c r="K563" s="44" t="s">
        <v>1431</v>
      </c>
      <c r="L563" s="32" t="s">
        <v>2850</v>
      </c>
      <c r="M563" s="76"/>
      <c r="N563" s="32" t="s">
        <v>1464</v>
      </c>
      <c r="O563" s="35" t="s">
        <v>2273</v>
      </c>
      <c r="P563" s="143"/>
      <c r="Q563" s="143"/>
      <c r="R563" s="143"/>
      <c r="S563" s="143"/>
      <c r="T563" s="48">
        <v>7500000</v>
      </c>
      <c r="U563" s="48">
        <v>8400000</v>
      </c>
      <c r="V563" s="143"/>
      <c r="W563" s="37">
        <v>2016</v>
      </c>
      <c r="X563" s="142" t="s">
        <v>3285</v>
      </c>
    </row>
    <row r="564" spans="1:24" s="40" customFormat="1" ht="76.5" x14ac:dyDescent="0.25">
      <c r="A564" s="70" t="s">
        <v>2787</v>
      </c>
      <c r="B564" s="32" t="s">
        <v>180</v>
      </c>
      <c r="C564" s="32" t="s">
        <v>2509</v>
      </c>
      <c r="D564" s="98" t="s">
        <v>2823</v>
      </c>
      <c r="E564" s="98" t="s">
        <v>2823</v>
      </c>
      <c r="F564" s="33" t="s">
        <v>2851</v>
      </c>
      <c r="G564" s="32" t="s">
        <v>2222</v>
      </c>
      <c r="H564" s="34">
        <v>0</v>
      </c>
      <c r="I564" s="32">
        <v>710000000</v>
      </c>
      <c r="J564" s="32" t="s">
        <v>1187</v>
      </c>
      <c r="K564" s="90" t="s">
        <v>1434</v>
      </c>
      <c r="L564" s="32" t="s">
        <v>1187</v>
      </c>
      <c r="M564" s="76"/>
      <c r="N564" s="32" t="s">
        <v>2813</v>
      </c>
      <c r="O564" s="35" t="s">
        <v>2288</v>
      </c>
      <c r="P564" s="76"/>
      <c r="Q564" s="76"/>
      <c r="R564" s="36"/>
      <c r="S564" s="48"/>
      <c r="T564" s="36">
        <f>U564/1.12</f>
        <v>160714285.7142857</v>
      </c>
      <c r="U564" s="36">
        <v>180000000</v>
      </c>
      <c r="V564" s="37"/>
      <c r="W564" s="37">
        <v>2016</v>
      </c>
      <c r="X564" s="195" t="s">
        <v>2798</v>
      </c>
    </row>
    <row r="565" spans="1:24" s="40" customFormat="1" ht="76.5" x14ac:dyDescent="0.25">
      <c r="A565" s="120" t="s">
        <v>3156</v>
      </c>
      <c r="B565" s="32" t="s">
        <v>180</v>
      </c>
      <c r="C565" s="75" t="s">
        <v>3006</v>
      </c>
      <c r="D565" s="98" t="s">
        <v>3157</v>
      </c>
      <c r="E565" s="98" t="s">
        <v>3157</v>
      </c>
      <c r="F565" s="98" t="s">
        <v>3158</v>
      </c>
      <c r="G565" s="32" t="s">
        <v>2222</v>
      </c>
      <c r="H565" s="46">
        <v>60</v>
      </c>
      <c r="I565" s="41">
        <v>710000000</v>
      </c>
      <c r="J565" s="32" t="s">
        <v>1187</v>
      </c>
      <c r="K565" s="90" t="s">
        <v>1423</v>
      </c>
      <c r="L565" s="32" t="s">
        <v>2803</v>
      </c>
      <c r="M565" s="75"/>
      <c r="N565" s="32" t="s">
        <v>1432</v>
      </c>
      <c r="O565" s="32" t="s">
        <v>3159</v>
      </c>
      <c r="P565" s="75"/>
      <c r="Q565" s="75"/>
      <c r="R565" s="47"/>
      <c r="S565" s="47"/>
      <c r="T565" s="47">
        <v>28571428.571428567</v>
      </c>
      <c r="U565" s="47">
        <v>32000000</v>
      </c>
      <c r="V565" s="75"/>
      <c r="W565" s="71">
        <v>2016</v>
      </c>
      <c r="X565" s="72" t="s">
        <v>3056</v>
      </c>
    </row>
    <row r="566" spans="1:24" s="40" customFormat="1" ht="76.5" x14ac:dyDescent="0.25">
      <c r="A566" s="120" t="s">
        <v>3160</v>
      </c>
      <c r="B566" s="32" t="s">
        <v>180</v>
      </c>
      <c r="C566" s="33" t="s">
        <v>921</v>
      </c>
      <c r="D566" s="33" t="s">
        <v>928</v>
      </c>
      <c r="E566" s="33" t="s">
        <v>929</v>
      </c>
      <c r="F566" s="33" t="s">
        <v>3161</v>
      </c>
      <c r="G566" s="32" t="s">
        <v>2222</v>
      </c>
      <c r="H566" s="34">
        <v>90</v>
      </c>
      <c r="I566" s="41">
        <v>710000000</v>
      </c>
      <c r="J566" s="32" t="s">
        <v>1187</v>
      </c>
      <c r="K566" s="32" t="s">
        <v>1422</v>
      </c>
      <c r="L566" s="32" t="s">
        <v>1187</v>
      </c>
      <c r="M566" s="32"/>
      <c r="N566" s="32" t="s">
        <v>1466</v>
      </c>
      <c r="O566" s="35" t="s">
        <v>2293</v>
      </c>
      <c r="P566" s="32"/>
      <c r="Q566" s="32"/>
      <c r="R566" s="36"/>
      <c r="S566" s="36"/>
      <c r="T566" s="36">
        <v>4000000</v>
      </c>
      <c r="U566" s="36">
        <v>4480000</v>
      </c>
      <c r="V566" s="35"/>
      <c r="W566" s="37">
        <v>2016</v>
      </c>
      <c r="X566" s="72" t="s">
        <v>3056</v>
      </c>
    </row>
    <row r="567" spans="1:24" s="40" customFormat="1" ht="63.75" x14ac:dyDescent="0.25">
      <c r="A567" s="120" t="s">
        <v>3162</v>
      </c>
      <c r="B567" s="32" t="s">
        <v>180</v>
      </c>
      <c r="C567" s="33" t="s">
        <v>921</v>
      </c>
      <c r="D567" s="33" t="s">
        <v>928</v>
      </c>
      <c r="E567" s="33" t="s">
        <v>929</v>
      </c>
      <c r="F567" s="33" t="s">
        <v>3163</v>
      </c>
      <c r="G567" s="32" t="s">
        <v>2222</v>
      </c>
      <c r="H567" s="34">
        <v>90</v>
      </c>
      <c r="I567" s="41">
        <v>710000000</v>
      </c>
      <c r="J567" s="32" t="s">
        <v>1187</v>
      </c>
      <c r="K567" s="32" t="s">
        <v>1422</v>
      </c>
      <c r="L567" s="32" t="s">
        <v>1187</v>
      </c>
      <c r="M567" s="32"/>
      <c r="N567" s="32" t="s">
        <v>1466</v>
      </c>
      <c r="O567" s="35" t="s">
        <v>2293</v>
      </c>
      <c r="P567" s="32"/>
      <c r="Q567" s="32"/>
      <c r="R567" s="36"/>
      <c r="S567" s="36"/>
      <c r="T567" s="36">
        <v>48000000</v>
      </c>
      <c r="U567" s="36">
        <v>53760000.000000007</v>
      </c>
      <c r="V567" s="35"/>
      <c r="W567" s="37">
        <v>2016</v>
      </c>
      <c r="X567" s="72" t="s">
        <v>3056</v>
      </c>
    </row>
    <row r="568" spans="1:24" s="40" customFormat="1" ht="90" customHeight="1" x14ac:dyDescent="0.25">
      <c r="A568" s="120" t="s">
        <v>3164</v>
      </c>
      <c r="B568" s="32" t="s">
        <v>180</v>
      </c>
      <c r="C568" s="33" t="s">
        <v>921</v>
      </c>
      <c r="D568" s="33" t="s">
        <v>928</v>
      </c>
      <c r="E568" s="33" t="s">
        <v>929</v>
      </c>
      <c r="F568" s="33" t="s">
        <v>3165</v>
      </c>
      <c r="G568" s="32" t="s">
        <v>2222</v>
      </c>
      <c r="H568" s="34">
        <v>90</v>
      </c>
      <c r="I568" s="41">
        <v>710000000</v>
      </c>
      <c r="J568" s="32" t="s">
        <v>1187</v>
      </c>
      <c r="K568" s="32" t="s">
        <v>1422</v>
      </c>
      <c r="L568" s="32" t="s">
        <v>1187</v>
      </c>
      <c r="M568" s="32"/>
      <c r="N568" s="32" t="s">
        <v>1466</v>
      </c>
      <c r="O568" s="35" t="s">
        <v>2293</v>
      </c>
      <c r="P568" s="32"/>
      <c r="Q568" s="32"/>
      <c r="R568" s="36"/>
      <c r="S568" s="36"/>
      <c r="T568" s="36">
        <v>19000000</v>
      </c>
      <c r="U568" s="36">
        <v>21280000.000000004</v>
      </c>
      <c r="V568" s="35"/>
      <c r="W568" s="37">
        <v>2016</v>
      </c>
      <c r="X568" s="72" t="s">
        <v>3056</v>
      </c>
    </row>
    <row r="569" spans="1:24" s="40" customFormat="1" ht="76.5" x14ac:dyDescent="0.25">
      <c r="A569" s="120" t="s">
        <v>3166</v>
      </c>
      <c r="B569" s="32" t="s">
        <v>180</v>
      </c>
      <c r="C569" s="110" t="s">
        <v>272</v>
      </c>
      <c r="D569" s="110" t="s">
        <v>1850</v>
      </c>
      <c r="E569" s="110" t="s">
        <v>1850</v>
      </c>
      <c r="F569" s="98" t="s">
        <v>3167</v>
      </c>
      <c r="G569" s="32" t="s">
        <v>2223</v>
      </c>
      <c r="H569" s="43">
        <v>100</v>
      </c>
      <c r="I569" s="41">
        <v>710000000</v>
      </c>
      <c r="J569" s="32" t="s">
        <v>1187</v>
      </c>
      <c r="K569" s="32" t="s">
        <v>1423</v>
      </c>
      <c r="L569" s="64" t="s">
        <v>3168</v>
      </c>
      <c r="M569" s="32"/>
      <c r="N569" s="32" t="s">
        <v>1465</v>
      </c>
      <c r="O569" s="35" t="s">
        <v>2284</v>
      </c>
      <c r="P569" s="44"/>
      <c r="Q569" s="44"/>
      <c r="R569" s="47"/>
      <c r="S569" s="47"/>
      <c r="T569" s="36">
        <v>379703.57142857142</v>
      </c>
      <c r="U569" s="36">
        <v>425268</v>
      </c>
      <c r="V569" s="32"/>
      <c r="W569" s="32">
        <v>2016</v>
      </c>
      <c r="X569" s="72" t="s">
        <v>3056</v>
      </c>
    </row>
    <row r="570" spans="1:24" s="40" customFormat="1" ht="76.5" x14ac:dyDescent="0.25">
      <c r="A570" s="120" t="s">
        <v>3169</v>
      </c>
      <c r="B570" s="32" t="s">
        <v>180</v>
      </c>
      <c r="C570" s="110" t="s">
        <v>302</v>
      </c>
      <c r="D570" s="110" t="s">
        <v>1867</v>
      </c>
      <c r="E570" s="110" t="s">
        <v>1867</v>
      </c>
      <c r="F570" s="98" t="s">
        <v>1868</v>
      </c>
      <c r="G570" s="32" t="s">
        <v>2222</v>
      </c>
      <c r="H570" s="43">
        <v>70</v>
      </c>
      <c r="I570" s="41">
        <v>710000000</v>
      </c>
      <c r="J570" s="32" t="s">
        <v>1187</v>
      </c>
      <c r="K570" s="32" t="s">
        <v>1423</v>
      </c>
      <c r="L570" s="64" t="s">
        <v>3170</v>
      </c>
      <c r="M570" s="32"/>
      <c r="N570" s="32" t="s">
        <v>1465</v>
      </c>
      <c r="O570" s="35" t="s">
        <v>2286</v>
      </c>
      <c r="P570" s="44"/>
      <c r="Q570" s="44"/>
      <c r="R570" s="47"/>
      <c r="S570" s="47"/>
      <c r="T570" s="36">
        <v>45923680</v>
      </c>
      <c r="U570" s="36">
        <v>45923680</v>
      </c>
      <c r="V570" s="32"/>
      <c r="W570" s="32">
        <v>2016</v>
      </c>
      <c r="X570" s="72" t="s">
        <v>3171</v>
      </c>
    </row>
    <row r="571" spans="1:24" s="40" customFormat="1" ht="76.5" x14ac:dyDescent="0.25">
      <c r="A571" s="120" t="s">
        <v>3172</v>
      </c>
      <c r="B571" s="32" t="s">
        <v>180</v>
      </c>
      <c r="C571" s="110" t="s">
        <v>302</v>
      </c>
      <c r="D571" s="110" t="s">
        <v>1867</v>
      </c>
      <c r="E571" s="110" t="s">
        <v>1867</v>
      </c>
      <c r="F571" s="98" t="s">
        <v>1869</v>
      </c>
      <c r="G571" s="32" t="s">
        <v>2222</v>
      </c>
      <c r="H571" s="46">
        <v>70</v>
      </c>
      <c r="I571" s="41">
        <v>710000000</v>
      </c>
      <c r="J571" s="32" t="s">
        <v>1187</v>
      </c>
      <c r="K571" s="32" t="s">
        <v>1423</v>
      </c>
      <c r="L571" s="64" t="s">
        <v>3170</v>
      </c>
      <c r="M571" s="32"/>
      <c r="N571" s="32" t="s">
        <v>1465</v>
      </c>
      <c r="O571" s="35" t="s">
        <v>2286</v>
      </c>
      <c r="P571" s="44"/>
      <c r="Q571" s="44"/>
      <c r="R571" s="47"/>
      <c r="S571" s="47"/>
      <c r="T571" s="36">
        <v>117977200</v>
      </c>
      <c r="U571" s="36">
        <v>117977200</v>
      </c>
      <c r="V571" s="32"/>
      <c r="W571" s="32">
        <v>2016</v>
      </c>
      <c r="X571" s="72" t="s">
        <v>3171</v>
      </c>
    </row>
    <row r="572" spans="1:24" s="40" customFormat="1" ht="76.5" x14ac:dyDescent="0.25">
      <c r="A572" s="120" t="s">
        <v>3173</v>
      </c>
      <c r="B572" s="32" t="s">
        <v>180</v>
      </c>
      <c r="C572" s="98" t="s">
        <v>302</v>
      </c>
      <c r="D572" s="98" t="s">
        <v>1867</v>
      </c>
      <c r="E572" s="98" t="s">
        <v>1867</v>
      </c>
      <c r="F572" s="98" t="s">
        <v>2610</v>
      </c>
      <c r="G572" s="32" t="s">
        <v>2222</v>
      </c>
      <c r="H572" s="46">
        <v>70</v>
      </c>
      <c r="I572" s="41">
        <v>710000000</v>
      </c>
      <c r="J572" s="32" t="s">
        <v>1187</v>
      </c>
      <c r="K572" s="32" t="s">
        <v>1423</v>
      </c>
      <c r="L572" s="64" t="s">
        <v>3170</v>
      </c>
      <c r="M572" s="32"/>
      <c r="N572" s="32" t="s">
        <v>1465</v>
      </c>
      <c r="O572" s="35" t="s">
        <v>2286</v>
      </c>
      <c r="P572" s="44"/>
      <c r="Q572" s="44"/>
      <c r="R572" s="47"/>
      <c r="S572" s="47"/>
      <c r="T572" s="36">
        <v>19991400</v>
      </c>
      <c r="U572" s="47">
        <v>19991400</v>
      </c>
      <c r="V572" s="44"/>
      <c r="W572" s="32">
        <v>2016</v>
      </c>
      <c r="X572" s="72" t="s">
        <v>3171</v>
      </c>
    </row>
    <row r="573" spans="1:24" s="40" customFormat="1" ht="76.5" x14ac:dyDescent="0.25">
      <c r="A573" s="120" t="s">
        <v>3174</v>
      </c>
      <c r="B573" s="32" t="s">
        <v>180</v>
      </c>
      <c r="C573" s="98" t="s">
        <v>302</v>
      </c>
      <c r="D573" s="98" t="s">
        <v>1867</v>
      </c>
      <c r="E573" s="98" t="s">
        <v>1867</v>
      </c>
      <c r="F573" s="33" t="s">
        <v>2704</v>
      </c>
      <c r="G573" s="32" t="s">
        <v>2222</v>
      </c>
      <c r="H573" s="46">
        <v>70</v>
      </c>
      <c r="I573" s="41">
        <v>710000000</v>
      </c>
      <c r="J573" s="32" t="s">
        <v>1187</v>
      </c>
      <c r="K573" s="32" t="s">
        <v>1423</v>
      </c>
      <c r="L573" s="64" t="s">
        <v>3170</v>
      </c>
      <c r="M573" s="32"/>
      <c r="N573" s="32" t="s">
        <v>1465</v>
      </c>
      <c r="O573" s="35" t="s">
        <v>2286</v>
      </c>
      <c r="P573" s="44"/>
      <c r="Q573" s="44"/>
      <c r="R573" s="47"/>
      <c r="S573" s="47"/>
      <c r="T573" s="36">
        <v>11484000</v>
      </c>
      <c r="U573" s="47">
        <v>11484000</v>
      </c>
      <c r="V573" s="44"/>
      <c r="W573" s="32">
        <v>2016</v>
      </c>
      <c r="X573" s="72" t="s">
        <v>3171</v>
      </c>
    </row>
    <row r="574" spans="1:24" s="40" customFormat="1" ht="76.5" x14ac:dyDescent="0.25">
      <c r="A574" s="120" t="s">
        <v>3175</v>
      </c>
      <c r="B574" s="32" t="s">
        <v>180</v>
      </c>
      <c r="C574" s="33" t="s">
        <v>152</v>
      </c>
      <c r="D574" s="33" t="s">
        <v>3176</v>
      </c>
      <c r="E574" s="33" t="s">
        <v>1843</v>
      </c>
      <c r="F574" s="33" t="s">
        <v>3177</v>
      </c>
      <c r="G574" s="32" t="s">
        <v>1419</v>
      </c>
      <c r="H574" s="46">
        <v>100</v>
      </c>
      <c r="I574" s="41">
        <v>710000000</v>
      </c>
      <c r="J574" s="32" t="s">
        <v>1187</v>
      </c>
      <c r="K574" s="76" t="s">
        <v>1423</v>
      </c>
      <c r="L574" s="32" t="s">
        <v>1187</v>
      </c>
      <c r="M574" s="32"/>
      <c r="N574" s="76" t="s">
        <v>3178</v>
      </c>
      <c r="O574" s="66" t="s">
        <v>3179</v>
      </c>
      <c r="P574" s="32"/>
      <c r="Q574" s="32"/>
      <c r="R574" s="36"/>
      <c r="S574" s="36"/>
      <c r="T574" s="153">
        <v>350000</v>
      </c>
      <c r="U574" s="153">
        <f>T574*1.12</f>
        <v>392000.00000000006</v>
      </c>
      <c r="V574" s="32"/>
      <c r="W574" s="32">
        <v>2016</v>
      </c>
      <c r="X574" s="72" t="s">
        <v>3056</v>
      </c>
    </row>
    <row r="575" spans="1:24" s="40" customFormat="1" ht="89.25" x14ac:dyDescent="0.25">
      <c r="A575" s="120" t="s">
        <v>3180</v>
      </c>
      <c r="B575" s="32" t="s">
        <v>180</v>
      </c>
      <c r="C575" s="33" t="s">
        <v>1058</v>
      </c>
      <c r="D575" s="33" t="s">
        <v>1116</v>
      </c>
      <c r="E575" s="33" t="s">
        <v>3181</v>
      </c>
      <c r="F575" s="33" t="s">
        <v>3182</v>
      </c>
      <c r="G575" s="32" t="s">
        <v>1419</v>
      </c>
      <c r="H575" s="46">
        <v>60</v>
      </c>
      <c r="I575" s="41">
        <v>710000000</v>
      </c>
      <c r="J575" s="32" t="s">
        <v>1187</v>
      </c>
      <c r="K575" s="32" t="s">
        <v>1422</v>
      </c>
      <c r="L575" s="32" t="s">
        <v>2803</v>
      </c>
      <c r="M575" s="32"/>
      <c r="N575" s="32" t="s">
        <v>1422</v>
      </c>
      <c r="O575" s="32" t="s">
        <v>2273</v>
      </c>
      <c r="P575" s="32"/>
      <c r="Q575" s="32"/>
      <c r="R575" s="32"/>
      <c r="S575" s="32"/>
      <c r="T575" s="153">
        <v>720000</v>
      </c>
      <c r="U575" s="153">
        <v>720000</v>
      </c>
      <c r="V575" s="38"/>
      <c r="W575" s="32">
        <v>2016</v>
      </c>
      <c r="X575" s="72" t="s">
        <v>3171</v>
      </c>
    </row>
    <row r="576" spans="1:24" s="40" customFormat="1" ht="76.5" x14ac:dyDescent="0.25">
      <c r="A576" s="120" t="s">
        <v>3183</v>
      </c>
      <c r="B576" s="32" t="s">
        <v>180</v>
      </c>
      <c r="C576" s="32" t="s">
        <v>2131</v>
      </c>
      <c r="D576" s="32" t="s">
        <v>3184</v>
      </c>
      <c r="E576" s="32" t="s">
        <v>3184</v>
      </c>
      <c r="F576" s="32" t="s">
        <v>3185</v>
      </c>
      <c r="G576" s="32" t="s">
        <v>1419</v>
      </c>
      <c r="H576" s="34">
        <v>60</v>
      </c>
      <c r="I576" s="41">
        <v>710000000</v>
      </c>
      <c r="J576" s="32" t="s">
        <v>1187</v>
      </c>
      <c r="K576" s="32" t="s">
        <v>1422</v>
      </c>
      <c r="L576" s="32" t="s">
        <v>1187</v>
      </c>
      <c r="M576" s="32"/>
      <c r="N576" s="32" t="s">
        <v>3186</v>
      </c>
      <c r="O576" s="35" t="s">
        <v>3187</v>
      </c>
      <c r="P576" s="32"/>
      <c r="Q576" s="32"/>
      <c r="R576" s="32" t="s">
        <v>3031</v>
      </c>
      <c r="S576" s="32"/>
      <c r="T576" s="153">
        <v>150000</v>
      </c>
      <c r="U576" s="153">
        <v>150000</v>
      </c>
      <c r="V576" s="35"/>
      <c r="W576" s="32">
        <v>2016</v>
      </c>
      <c r="X576" s="72" t="s">
        <v>3171</v>
      </c>
    </row>
    <row r="577" spans="1:24" s="40" customFormat="1" ht="77.25" customHeight="1" x14ac:dyDescent="0.25">
      <c r="A577" s="120" t="s">
        <v>3188</v>
      </c>
      <c r="B577" s="32" t="s">
        <v>180</v>
      </c>
      <c r="C577" s="32" t="s">
        <v>599</v>
      </c>
      <c r="D577" s="33" t="s">
        <v>1987</v>
      </c>
      <c r="E577" s="33" t="s">
        <v>1987</v>
      </c>
      <c r="F577" s="140" t="s">
        <v>3189</v>
      </c>
      <c r="G577" s="32" t="s">
        <v>1419</v>
      </c>
      <c r="H577" s="46">
        <v>70</v>
      </c>
      <c r="I577" s="32">
        <v>710000000</v>
      </c>
      <c r="J577" s="32" t="s">
        <v>1187</v>
      </c>
      <c r="K577" s="32" t="s">
        <v>1420</v>
      </c>
      <c r="L577" s="32" t="s">
        <v>1187</v>
      </c>
      <c r="M577" s="61"/>
      <c r="N577" s="32" t="s">
        <v>3190</v>
      </c>
      <c r="O577" s="35" t="s">
        <v>3191</v>
      </c>
      <c r="P577" s="61"/>
      <c r="Q577" s="61"/>
      <c r="R577" s="59"/>
      <c r="S577" s="60"/>
      <c r="T577" s="48">
        <v>12499999.999999998</v>
      </c>
      <c r="U577" s="48">
        <v>14000000</v>
      </c>
      <c r="V577" s="35"/>
      <c r="W577" s="32">
        <v>2016</v>
      </c>
      <c r="X577" s="72" t="s">
        <v>3056</v>
      </c>
    </row>
    <row r="578" spans="1:24" s="40" customFormat="1" ht="77.25" customHeight="1" x14ac:dyDescent="0.25">
      <c r="A578" s="120" t="s">
        <v>3192</v>
      </c>
      <c r="B578" s="32" t="s">
        <v>180</v>
      </c>
      <c r="C578" s="32" t="s">
        <v>3040</v>
      </c>
      <c r="D578" s="140" t="s">
        <v>3193</v>
      </c>
      <c r="E578" s="140" t="s">
        <v>3193</v>
      </c>
      <c r="F578" s="140" t="s">
        <v>3194</v>
      </c>
      <c r="G578" s="32" t="s">
        <v>1419</v>
      </c>
      <c r="H578" s="46">
        <v>70</v>
      </c>
      <c r="I578" s="32">
        <v>710000000</v>
      </c>
      <c r="J578" s="32" t="s">
        <v>1187</v>
      </c>
      <c r="K578" s="32" t="s">
        <v>1431</v>
      </c>
      <c r="L578" s="32" t="s">
        <v>1187</v>
      </c>
      <c r="M578" s="139"/>
      <c r="N578" s="32" t="s">
        <v>3195</v>
      </c>
      <c r="O578" s="35" t="s">
        <v>3196</v>
      </c>
      <c r="P578" s="139"/>
      <c r="Q578" s="139"/>
      <c r="R578" s="68"/>
      <c r="S578" s="68"/>
      <c r="T578" s="48">
        <v>10178571.428571427</v>
      </c>
      <c r="U578" s="48">
        <v>11400000</v>
      </c>
      <c r="V578" s="35" t="s">
        <v>1550</v>
      </c>
      <c r="W578" s="32">
        <v>2016</v>
      </c>
      <c r="X578" s="72" t="s">
        <v>3056</v>
      </c>
    </row>
    <row r="579" spans="1:24" s="40" customFormat="1" ht="77.25" customHeight="1" x14ac:dyDescent="0.25">
      <c r="A579" s="120" t="s">
        <v>3197</v>
      </c>
      <c r="B579" s="32" t="s">
        <v>180</v>
      </c>
      <c r="C579" s="32" t="s">
        <v>3040</v>
      </c>
      <c r="D579" s="140" t="s">
        <v>3193</v>
      </c>
      <c r="E579" s="140" t="s">
        <v>3193</v>
      </c>
      <c r="F579" s="140" t="s">
        <v>3198</v>
      </c>
      <c r="G579" s="32" t="s">
        <v>1419</v>
      </c>
      <c r="H579" s="46">
        <v>70</v>
      </c>
      <c r="I579" s="32">
        <v>710000000</v>
      </c>
      <c r="J579" s="32" t="s">
        <v>1187</v>
      </c>
      <c r="K579" s="32" t="s">
        <v>1431</v>
      </c>
      <c r="L579" s="32" t="s">
        <v>1187</v>
      </c>
      <c r="M579" s="143"/>
      <c r="N579" s="32" t="s">
        <v>3195</v>
      </c>
      <c r="O579" s="35" t="s">
        <v>3196</v>
      </c>
      <c r="P579" s="143"/>
      <c r="Q579" s="143"/>
      <c r="R579" s="143"/>
      <c r="S579" s="143"/>
      <c r="T579" s="48">
        <v>51839153.571428567</v>
      </c>
      <c r="U579" s="48">
        <v>58059852</v>
      </c>
      <c r="V579" s="35" t="s">
        <v>1550</v>
      </c>
      <c r="W579" s="32">
        <v>2016</v>
      </c>
      <c r="X579" s="72" t="s">
        <v>3056</v>
      </c>
    </row>
    <row r="580" spans="1:24" s="40" customFormat="1" ht="76.5" x14ac:dyDescent="0.25">
      <c r="A580" s="120" t="s">
        <v>3199</v>
      </c>
      <c r="B580" s="32" t="s">
        <v>180</v>
      </c>
      <c r="C580" s="93" t="s">
        <v>1315</v>
      </c>
      <c r="D580" s="98" t="s">
        <v>3200</v>
      </c>
      <c r="E580" s="98" t="s">
        <v>3200</v>
      </c>
      <c r="F580" s="98" t="s">
        <v>3201</v>
      </c>
      <c r="G580" s="32" t="s">
        <v>1419</v>
      </c>
      <c r="H580" s="34">
        <v>50</v>
      </c>
      <c r="I580" s="32">
        <v>710000000</v>
      </c>
      <c r="J580" s="32" t="s">
        <v>1187</v>
      </c>
      <c r="K580" s="32" t="s">
        <v>1432</v>
      </c>
      <c r="L580" s="32" t="s">
        <v>1187</v>
      </c>
      <c r="M580" s="76"/>
      <c r="N580" s="32" t="s">
        <v>1460</v>
      </c>
      <c r="O580" s="35" t="s">
        <v>2282</v>
      </c>
      <c r="P580" s="76"/>
      <c r="Q580" s="76"/>
      <c r="R580" s="36"/>
      <c r="S580" s="36"/>
      <c r="T580" s="47">
        <f>U580/1.12</f>
        <v>18529464.285714284</v>
      </c>
      <c r="U580" s="47">
        <v>20753000</v>
      </c>
      <c r="V580" s="37"/>
      <c r="W580" s="32">
        <v>2016</v>
      </c>
      <c r="X580" s="72" t="s">
        <v>3056</v>
      </c>
    </row>
    <row r="581" spans="1:24" s="40" customFormat="1" ht="76.5" x14ac:dyDescent="0.25">
      <c r="A581" s="70" t="s">
        <v>3202</v>
      </c>
      <c r="B581" s="32" t="s">
        <v>180</v>
      </c>
      <c r="C581" s="32" t="s">
        <v>567</v>
      </c>
      <c r="D581" s="44" t="s">
        <v>3203</v>
      </c>
      <c r="E581" s="44" t="s">
        <v>3203</v>
      </c>
      <c r="F581" s="44" t="s">
        <v>3204</v>
      </c>
      <c r="G581" s="32" t="s">
        <v>2223</v>
      </c>
      <c r="H581" s="34">
        <v>60</v>
      </c>
      <c r="I581" s="32">
        <v>710000000</v>
      </c>
      <c r="J581" s="32" t="s">
        <v>1187</v>
      </c>
      <c r="K581" s="32" t="s">
        <v>1422</v>
      </c>
      <c r="L581" s="32" t="s">
        <v>1187</v>
      </c>
      <c r="M581" s="32"/>
      <c r="N581" s="32" t="s">
        <v>1466</v>
      </c>
      <c r="O581" s="35" t="s">
        <v>2288</v>
      </c>
      <c r="P581" s="38"/>
      <c r="Q581" s="38"/>
      <c r="R581" s="151"/>
      <c r="S581" s="35"/>
      <c r="T581" s="36">
        <v>124291.99999999997</v>
      </c>
      <c r="U581" s="36">
        <v>139207.03999999998</v>
      </c>
      <c r="V581" s="32"/>
      <c r="W581" s="32">
        <v>2016</v>
      </c>
      <c r="X581" s="72" t="s">
        <v>3056</v>
      </c>
    </row>
    <row r="582" spans="1:24" s="101" customFormat="1" ht="76.5" x14ac:dyDescent="0.2">
      <c r="A582" s="70" t="s">
        <v>3286</v>
      </c>
      <c r="B582" s="32" t="s">
        <v>180</v>
      </c>
      <c r="C582" s="33" t="s">
        <v>1051</v>
      </c>
      <c r="D582" s="33" t="s">
        <v>1062</v>
      </c>
      <c r="E582" s="33" t="s">
        <v>1062</v>
      </c>
      <c r="F582" s="33" t="s">
        <v>3287</v>
      </c>
      <c r="G582" s="32" t="s">
        <v>2222</v>
      </c>
      <c r="H582" s="138">
        <v>50</v>
      </c>
      <c r="I582" s="32">
        <v>710000000</v>
      </c>
      <c r="J582" s="32" t="s">
        <v>1187</v>
      </c>
      <c r="K582" s="32" t="s">
        <v>1420</v>
      </c>
      <c r="L582" s="32" t="s">
        <v>1194</v>
      </c>
      <c r="M582" s="32"/>
      <c r="N582" s="32" t="s">
        <v>3288</v>
      </c>
      <c r="O582" s="35" t="s">
        <v>2282</v>
      </c>
      <c r="P582" s="139"/>
      <c r="Q582" s="32"/>
      <c r="R582" s="36"/>
      <c r="S582" s="36"/>
      <c r="T582" s="47">
        <f>U582/1.12</f>
        <v>8099999.9999999991</v>
      </c>
      <c r="U582" s="47">
        <v>9072000</v>
      </c>
      <c r="V582" s="35"/>
      <c r="W582" s="32">
        <v>2016</v>
      </c>
      <c r="X582" s="72" t="s">
        <v>3289</v>
      </c>
    </row>
    <row r="583" spans="1:24" s="101" customFormat="1" ht="62.25" customHeight="1" thickBot="1" x14ac:dyDescent="0.25">
      <c r="A583" s="211" t="s">
        <v>3290</v>
      </c>
      <c r="B583" s="212" t="s">
        <v>180</v>
      </c>
      <c r="C583" s="213" t="s">
        <v>918</v>
      </c>
      <c r="D583" s="213" t="s">
        <v>1930</v>
      </c>
      <c r="E583" s="213" t="s">
        <v>1930</v>
      </c>
      <c r="F583" s="220" t="s">
        <v>3291</v>
      </c>
      <c r="G583" s="212" t="s">
        <v>1419</v>
      </c>
      <c r="H583" s="214">
        <v>70</v>
      </c>
      <c r="I583" s="212">
        <v>710000000</v>
      </c>
      <c r="J583" s="212" t="s">
        <v>1187</v>
      </c>
      <c r="K583" s="212" t="s">
        <v>1431</v>
      </c>
      <c r="L583" s="212" t="s">
        <v>1187</v>
      </c>
      <c r="M583" s="212"/>
      <c r="N583" s="212" t="s">
        <v>1458</v>
      </c>
      <c r="O583" s="221" t="s">
        <v>2273</v>
      </c>
      <c r="P583" s="212"/>
      <c r="Q583" s="212"/>
      <c r="R583" s="215"/>
      <c r="S583" s="215"/>
      <c r="T583" s="215">
        <v>964285.7142857142</v>
      </c>
      <c r="U583" s="215">
        <v>1080000</v>
      </c>
      <c r="V583" s="221"/>
      <c r="W583" s="217">
        <v>2016</v>
      </c>
      <c r="X583" s="218" t="s">
        <v>3289</v>
      </c>
    </row>
    <row r="584" spans="1:24" s="132" customFormat="1" ht="12.75" x14ac:dyDescent="0.2">
      <c r="A584" s="121" t="s">
        <v>194</v>
      </c>
      <c r="B584" s="61"/>
      <c r="C584" s="62"/>
      <c r="D584" s="129"/>
      <c r="E584" s="129"/>
      <c r="F584" s="129"/>
      <c r="G584" s="61"/>
      <c r="H584" s="61"/>
      <c r="I584" s="129"/>
      <c r="J584" s="61"/>
      <c r="K584" s="61"/>
      <c r="L584" s="61"/>
      <c r="M584" s="61"/>
      <c r="N584" s="61"/>
      <c r="O584" s="61"/>
      <c r="P584" s="61"/>
      <c r="Q584" s="61"/>
      <c r="R584" s="59"/>
      <c r="S584" s="60"/>
      <c r="T584" s="60">
        <f>SUM(T279:T583)</f>
        <v>8573264256.8160715</v>
      </c>
      <c r="U584" s="60">
        <f>SUM(U279:U583)</f>
        <v>9235863245.9020004</v>
      </c>
      <c r="V584" s="61"/>
      <c r="W584" s="54"/>
      <c r="X584" s="193"/>
    </row>
    <row r="585" spans="1:24" x14ac:dyDescent="0.25">
      <c r="A585" s="70"/>
      <c r="B585" s="130"/>
      <c r="C585" s="131"/>
      <c r="D585" s="100"/>
      <c r="E585" s="100"/>
      <c r="F585" s="100"/>
      <c r="G585" s="130"/>
      <c r="H585" s="130"/>
      <c r="I585" s="100"/>
      <c r="J585" s="130"/>
      <c r="K585" s="130"/>
      <c r="L585" s="130"/>
      <c r="M585" s="130"/>
      <c r="N585" s="130"/>
      <c r="O585" s="130"/>
      <c r="P585" s="130"/>
      <c r="Q585" s="130"/>
      <c r="R585" s="36"/>
      <c r="S585" s="68"/>
      <c r="T585" s="68"/>
      <c r="U585" s="68"/>
      <c r="V585" s="130"/>
      <c r="W585" s="54"/>
      <c r="X585" s="193"/>
    </row>
    <row r="586" spans="1:24" ht="15.75" thickBot="1" x14ac:dyDescent="0.3">
      <c r="A586" s="224" t="s">
        <v>195</v>
      </c>
      <c r="B586" s="225"/>
      <c r="C586" s="226"/>
      <c r="D586" s="227"/>
      <c r="E586" s="227"/>
      <c r="F586" s="227"/>
      <c r="G586" s="227"/>
      <c r="H586" s="227"/>
      <c r="I586" s="227"/>
      <c r="J586" s="227"/>
      <c r="K586" s="225"/>
      <c r="L586" s="225"/>
      <c r="M586" s="227"/>
      <c r="N586" s="225"/>
      <c r="O586" s="227"/>
      <c r="P586" s="227"/>
      <c r="Q586" s="227"/>
      <c r="R586" s="126"/>
      <c r="S586" s="126"/>
      <c r="T586" s="126">
        <f>T584+T277+T123</f>
        <v>66778614764.570709</v>
      </c>
      <c r="U586" s="126">
        <f>U584+U277+U123</f>
        <v>74425577414.585617</v>
      </c>
      <c r="V586" s="225"/>
      <c r="W586" s="124"/>
      <c r="X586" s="197"/>
    </row>
    <row r="587" spans="1:24" x14ac:dyDescent="0.25">
      <c r="N587" s="73"/>
    </row>
    <row r="588" spans="1:24" x14ac:dyDescent="0.25">
      <c r="N588" s="73"/>
      <c r="U588" s="146"/>
    </row>
  </sheetData>
  <mergeCells count="5">
    <mergeCell ref="A5:B5"/>
    <mergeCell ref="D5:W5"/>
    <mergeCell ref="R6:X7"/>
    <mergeCell ref="R8:X9"/>
    <mergeCell ref="D10:W10"/>
  </mergeCells>
  <pageMargins left="0.24" right="0.19685039370078741" top="0.34" bottom="0.28999999999999998" header="0.22" footer="0.15748031496062992"/>
  <pageSetup paperSize="9"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русс</vt:lpstr>
      <vt:lpstr>каз</vt:lpstr>
      <vt:lpstr>каз!Область_печати</vt:lpstr>
      <vt:lpstr>русс!Область_печати</vt:lpstr>
    </vt:vector>
  </TitlesOfParts>
  <Company>АО "НАК "Казатомпром"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Сералина Сауле</dc:creator>
  <cp:lastModifiedBy>Сералина Сауле</cp:lastModifiedBy>
  <cp:lastPrinted>2016-04-29T09:01:49Z</cp:lastPrinted>
  <dcterms:created xsi:type="dcterms:W3CDTF">2015-12-02T04:40:58Z</dcterms:created>
  <dcterms:modified xsi:type="dcterms:W3CDTF">2016-04-29T10:59:55Z</dcterms:modified>
</cp:coreProperties>
</file>