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zhumagulova\Desktop\ЗКС на 2021\ЗКС_ФОНД_КАП\ЗКС ФОНДА\Спец.одежда\Закупки 2021\ЗАКУПКА 1\ПРОТОКОЛ ИТОГОВ\ПРОТОКОЛ ИТОГОВ\Протокол итогов 16.07.21\"/>
    </mc:Choice>
  </mc:AlternateContent>
  <bookViews>
    <workbookView xWindow="0" yWindow="0" windowWidth="28800" windowHeight="11210"/>
  </bookViews>
  <sheets>
    <sheet name="Приложение 1" sheetId="1" r:id="rId1"/>
    <sheet name="Лист1" sheetId="2" r:id="rId2"/>
  </sheets>
  <externalReferences>
    <externalReference r:id="rId3"/>
  </externalReferences>
  <definedNames>
    <definedName name="_xlnm._FilterDatabase" localSheetId="0" hidden="1">'Приложение 1'!$A$5:$S$71</definedName>
    <definedName name="_xlnm.Print_Area" localSheetId="0">'Приложение 1'!$A$1:$S$73</definedName>
    <definedName name="Тип_дней">'[1]Тип дней'!$B$2:$B$3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5" i="1" l="1"/>
  <c r="S64" i="1"/>
  <c r="S62" i="1"/>
  <c r="S50" i="1"/>
  <c r="S49" i="1"/>
  <c r="S59" i="1"/>
  <c r="S57" i="1"/>
  <c r="S55" i="1"/>
  <c r="S54" i="1"/>
  <c r="S68" i="1"/>
  <c r="S51" i="1"/>
  <c r="S10" i="1"/>
  <c r="S9" i="1"/>
  <c r="S8" i="1"/>
  <c r="S7" i="1"/>
  <c r="S11" i="1"/>
  <c r="S13" i="1"/>
  <c r="S14" i="1"/>
  <c r="S15" i="1"/>
  <c r="S16" i="1"/>
  <c r="S17" i="1"/>
  <c r="S18" i="1"/>
  <c r="S12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6" i="1"/>
  <c r="P72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8" i="1"/>
  <c r="M60" i="1"/>
  <c r="M61" i="1"/>
  <c r="M62" i="1"/>
  <c r="M63" i="1"/>
  <c r="M64" i="1"/>
  <c r="M65" i="1"/>
  <c r="M66" i="1"/>
  <c r="M67" i="1"/>
  <c r="M68" i="1"/>
  <c r="M69" i="1"/>
  <c r="M70" i="1"/>
  <c r="M6" i="1" l="1"/>
  <c r="M71" i="1" s="1"/>
</calcChain>
</file>

<file path=xl/sharedStrings.xml><?xml version="1.0" encoding="utf-8"?>
<sst xmlns="http://schemas.openxmlformats.org/spreadsheetml/2006/main" count="735" uniqueCount="199">
  <si>
    <t>Заказчик</t>
  </si>
  <si>
    <t>Наименование закупаемых товаров, работ и услуг</t>
  </si>
  <si>
    <t>Код ЕНС ТРУ</t>
  </si>
  <si>
    <t>Краткая характеристика (описание) товаров, работ и услуг</t>
  </si>
  <si>
    <t>ссылка на Стандарт спецодежды (указать порядковый номер Тех.спецификации)</t>
  </si>
  <si>
    <t>Регион, место поставки товара, выполнения работ, оказания услуг</t>
  </si>
  <si>
    <t>Условия поставки по ИНКОТЕРМС 2010</t>
  </si>
  <si>
    <t>Срок поставки товаров, выполнения работ, оказания услуг</t>
  </si>
  <si>
    <t>Единица измерения</t>
  </si>
  <si>
    <t>Кол-во, объем</t>
  </si>
  <si>
    <t>Цена за единицу (без НДС)</t>
  </si>
  <si>
    <t>Сумма, планируемая для закупок ТРУ без НДС, тенге</t>
  </si>
  <si>
    <t>Лот 1</t>
  </si>
  <si>
    <t xml:space="preserve">ТОО "ТТК" </t>
  </si>
  <si>
    <t>Костюм</t>
  </si>
  <si>
    <t>Кызылординская область, Шиелийский район, поселок Шиели, восточная промышленная зона, строение №3.</t>
  </si>
  <si>
    <t>DDP</t>
  </si>
  <si>
    <t>С даты подписания договора по 12.2021 г.</t>
  </si>
  <si>
    <t>Комплект</t>
  </si>
  <si>
    <t>Лот 3</t>
  </si>
  <si>
    <t>Лот 4</t>
  </si>
  <si>
    <t>Лот 5</t>
  </si>
  <si>
    <t>Лот 6</t>
  </si>
  <si>
    <t>Лот 7</t>
  </si>
  <si>
    <t>Туркестанская область, Созакский район, поселок Таукент,ЦАПБ</t>
  </si>
  <si>
    <t>Лот 8</t>
  </si>
  <si>
    <t>ТОО "Казатомпром - SaUran"</t>
  </si>
  <si>
    <t>141211.290.000004</t>
  </si>
  <si>
    <t>мужской, для защиты от искр и брызг расплавленного металла, из ткани</t>
  </si>
  <si>
    <t>610000000, Туркестанская область, Сузакский район, поселок Таукент, рудник Канжуган</t>
  </si>
  <si>
    <t>Лот 9</t>
  </si>
  <si>
    <t>Штука</t>
  </si>
  <si>
    <t>Лот 10</t>
  </si>
  <si>
    <t>Лот 11</t>
  </si>
  <si>
    <t>Лот 12</t>
  </si>
  <si>
    <t>универсальный, для защиты от химических веществ, из ткани</t>
  </si>
  <si>
    <t>РК, Кызылординская область, Шиелийский р-он, с.о. Байтерек, с.Бидайколь, урочище Бидайколь, строение 3</t>
  </si>
  <si>
    <t>комплект</t>
  </si>
  <si>
    <t>Лот 14</t>
  </si>
  <si>
    <t>Лот 15</t>
  </si>
  <si>
    <t>АО "Волковгеология"</t>
  </si>
  <si>
    <t>190000000, Алматинская область, Алматинская обл., Илийский р-он, п. Покровка, ул. Егемендик 103а</t>
  </si>
  <si>
    <t>Лот 25</t>
  </si>
  <si>
    <t>ТОО "АППАК"</t>
  </si>
  <si>
    <t>141211.290.000005</t>
  </si>
  <si>
    <t>мужской, для защиты от кислот, из ткани</t>
  </si>
  <si>
    <t>615637100, Туркестанская область Сузакский район Каракурский с.о., с.Каракур, Туркестанская область Сузакский район Каракурский с.о. с.Каракур, Рудник "Западный Мынкудук"</t>
  </si>
  <si>
    <t>С даты подписания договора в течение 60 календарных дней</t>
  </si>
  <si>
    <t>Лот 26</t>
  </si>
  <si>
    <t>141211.290.000016</t>
  </si>
  <si>
    <t>мужской, для защиты от общих производственных загрязнений и механических воздействий, из ткани</t>
  </si>
  <si>
    <t>750000000, Алматы, г. Алматы, ул. Грибоедова, 68</t>
  </si>
  <si>
    <t>Лот 27</t>
  </si>
  <si>
    <t>Туркестанская область, Сузакский район, п. Кызымшек, цех №2</t>
  </si>
  <si>
    <t>Лот 28</t>
  </si>
  <si>
    <t>Лот 29</t>
  </si>
  <si>
    <t>Лот 30</t>
  </si>
  <si>
    <t>Лот 31</t>
  </si>
  <si>
    <t>Лот 32</t>
  </si>
  <si>
    <t>Лот 33</t>
  </si>
  <si>
    <t>Лот 34</t>
  </si>
  <si>
    <t>Лот 35</t>
  </si>
  <si>
    <t>Лот 36</t>
  </si>
  <si>
    <t>Лот 37</t>
  </si>
  <si>
    <t>Лот 38</t>
  </si>
  <si>
    <t>430000000, Кызылординская область, Кызылординская область, Шиелийский р-он, п. Шиели</t>
  </si>
  <si>
    <t>610000000, Туркестанская область, Туркестанская обл., Сузакский р-он, п. Тайконур</t>
  </si>
  <si>
    <t>610000000, Туркестанская область, Туркестанская обл., Сузакский р-он, п. Таукент</t>
  </si>
  <si>
    <t>Лот 44</t>
  </si>
  <si>
    <t>Лот 45</t>
  </si>
  <si>
    <t>АО "УМЗ"</t>
  </si>
  <si>
    <t>631010000, Восточно-Казахстанская область, Усть-Каменогорск Г.А., г.Усть-Каменогорск, ВКО, г. Усть-Каменогорск, пр. Абая, 102, склад АО УМЗ.</t>
  </si>
  <si>
    <t>Лот 46</t>
  </si>
  <si>
    <t>ТОО "Казатомпром-SaUran", филиал "Степное-РУ"</t>
  </si>
  <si>
    <t>610000000, Туркестанская область, Сузакский район, с. Кыземшек, месторождения Мынкудук</t>
  </si>
  <si>
    <t>Лот 47</t>
  </si>
  <si>
    <t>Лот 48</t>
  </si>
  <si>
    <t>Лот 49</t>
  </si>
  <si>
    <t>Лот 51</t>
  </si>
  <si>
    <t>Лот 52</t>
  </si>
  <si>
    <t>Лот 53</t>
  </si>
  <si>
    <t>Лот 54</t>
  </si>
  <si>
    <t>Лот 55</t>
  </si>
  <si>
    <t>Лот 57</t>
  </si>
  <si>
    <t>ТОО "Корган-Казатомпром"</t>
  </si>
  <si>
    <t>790000000, г.Шымкент, ул.Манкентская 12</t>
  </si>
  <si>
    <t xml:space="preserve">ТОО "СП "Инкай" </t>
  </si>
  <si>
    <t>790000000, г.Шымкент, г.Шымкент</t>
  </si>
  <si>
    <t>Лот 67</t>
  </si>
  <si>
    <t>Комбинезон</t>
  </si>
  <si>
    <t>Лот 68</t>
  </si>
  <si>
    <t>Лот 69</t>
  </si>
  <si>
    <t>С даты подписания договора по 12.2021</t>
  </si>
  <si>
    <t>Лот 71</t>
  </si>
  <si>
    <t>Перчатки</t>
  </si>
  <si>
    <t>141230.100.000013</t>
  </si>
  <si>
    <t>для защиты рук, из кислозащитной ткани</t>
  </si>
  <si>
    <t>пара</t>
  </si>
  <si>
    <t>Филиал "ИВТ-ЗЕРДЕ"</t>
  </si>
  <si>
    <t>для защиты рук, трикотажные обработанные кислозащитным составом</t>
  </si>
  <si>
    <t>Акмолинская область, район Биржан сал, месторождение Семизбай, ИЛ рудника Семизбай</t>
  </si>
  <si>
    <t>141913.100.000009</t>
  </si>
  <si>
    <t>повседневные, из трикотажа</t>
  </si>
  <si>
    <t>Пара</t>
  </si>
  <si>
    <t>141230.100.000003</t>
  </si>
  <si>
    <t>для защиты рук, пропитанные ПВХ, из смесового волокна</t>
  </si>
  <si>
    <t>Лот 75</t>
  </si>
  <si>
    <t>для защиты рук, из латекса, диэлектрические</t>
  </si>
  <si>
    <t>141230.100.000010</t>
  </si>
  <si>
    <t>для защиты рук, из латекса без тканевой основы</t>
  </si>
  <si>
    <t>141230.100.000015</t>
  </si>
  <si>
    <t>для защиты рук, нитриловые, маслобензостойкие без тканевой основы</t>
  </si>
  <si>
    <t>ТОО "ИВТ"</t>
  </si>
  <si>
    <t>для защиты рук,нитриловые,химостойкие</t>
  </si>
  <si>
    <t>г.Алматы, ул.Богенбапй батыра, 168</t>
  </si>
  <si>
    <t>Лот 87</t>
  </si>
  <si>
    <t>повседневные, из хлопчатобумажной пряжи</t>
  </si>
  <si>
    <t>Лот 89</t>
  </si>
  <si>
    <t>Лот 90</t>
  </si>
  <si>
    <t>Лот 92</t>
  </si>
  <si>
    <t>Лот 93</t>
  </si>
  <si>
    <t>Лот 94</t>
  </si>
  <si>
    <t>Лот 95</t>
  </si>
  <si>
    <t>Лот 96</t>
  </si>
  <si>
    <t>для защиты рук, трикотажные с частичным покрытием натурального каучука, кислото-щелочностойкое</t>
  </si>
  <si>
    <t xml:space="preserve"> для защиты рук, нитриловые, маслобензостойкие без тканевой основы</t>
  </si>
  <si>
    <t xml:space="preserve"> Туркестанская область, Сузакский район, поселок  Таукент, рудник Канжуган</t>
  </si>
  <si>
    <t>Лот 103</t>
  </si>
  <si>
    <t>Туркестанская область, Сузакский район, рудник Каратау, месторождение Буденовское-2</t>
  </si>
  <si>
    <t>Кызылординская область, Жанакорганский район, с. Байкенже, рудник Харасан-2</t>
  </si>
  <si>
    <t>Туркестанская обл, Сузакский район, п.Кыземшек рудник Центральный Мынкудук ДП Орталык</t>
  </si>
  <si>
    <t>Лот 107</t>
  </si>
  <si>
    <t xml:space="preserve"> Кызылординская область, Шиелийский район, п.Шиели, рудник Ирколь</t>
  </si>
  <si>
    <t>Туркестанская область, Сузакский район, поселок Кыземшек, рудник ВОСТОЧНЫЙ МЫНКУДУК СИЛ</t>
  </si>
  <si>
    <t>Кызылординская область, Шиелийский р-н, п. Шиели, рудник  Карамурын</t>
  </si>
  <si>
    <t>Лот 122</t>
  </si>
  <si>
    <t>Лот 125</t>
  </si>
  <si>
    <t>Лот 144</t>
  </si>
  <si>
    <t>Лот 156</t>
  </si>
  <si>
    <t>ТОО "СП "Буденовское"</t>
  </si>
  <si>
    <t>г. Алматы, ул.Богенбай батыра 156а</t>
  </si>
  <si>
    <t>шт</t>
  </si>
  <si>
    <t>штука</t>
  </si>
  <si>
    <t>141912.900.000017</t>
  </si>
  <si>
    <t>подшлемник трикотажный (Балаклава)</t>
  </si>
  <si>
    <t>Состав: 30% шерсть, 70% ПАН (полиакрилонитрил).
Цвет: черный. ТР ТС 017/2011 ГОСТ 33378-2015</t>
  </si>
  <si>
    <t>Фартук</t>
  </si>
  <si>
    <t>для защиты от производственных загрязнений, прорезиненный</t>
  </si>
  <si>
    <t>141230.100.000022</t>
  </si>
  <si>
    <t>Туркестанская обл, Сузакский район, п.Кыземшек рудник Центральный Мынкудук ДП Орталы</t>
  </si>
  <si>
    <t>для защиты от растворов кислот, из кислозащитной ткани</t>
  </si>
  <si>
    <t>Халат</t>
  </si>
  <si>
    <t>для защиты от растворов кислот и щелочей,  женский,  из хлопчатобумажной ткани</t>
  </si>
  <si>
    <t>для защиты от растворов кислот и щелочей, мужской , из хлопчатобумажной ткани</t>
  </si>
  <si>
    <t>141412.490.000002</t>
  </si>
  <si>
    <t>141211.210.000001</t>
  </si>
  <si>
    <t>форменный, мужской, из хлопчатобумажной ткани</t>
  </si>
  <si>
    <t>141932.350.000010</t>
  </si>
  <si>
    <t>универсальный, для защиты от химических веществ, одноразовый</t>
  </si>
  <si>
    <t>141230.100.000002</t>
  </si>
  <si>
    <t>для защиты рук, трикотажные с полным покрытием натурального каучука, кислото-щелочностойкое</t>
  </si>
  <si>
    <t xml:space="preserve"> для защиты рук, из латекса без тканевой основы</t>
  </si>
  <si>
    <t>Футболка трикотажная</t>
  </si>
  <si>
    <t>Ткань: 95% хлопок, 5% эластан, плотность 180  г/кв.м.
Цвет: фисташковый.(арт. 4008 Белый, арт. 4009 черный)
ТР ТС 017/2011
Примерный вес брутто : 0.14 - 0.25 кг.</t>
  </si>
  <si>
    <t>141943.990.000001</t>
  </si>
  <si>
    <t>Кепи</t>
  </si>
  <si>
    <t>для сферы обслуживания, из ткани</t>
  </si>
  <si>
    <t>Кепка жокейка для ИТР (в тон костюму), ткань смесовая</t>
  </si>
  <si>
    <t xml:space="preserve">Ткань: «Нью Арена», смесовая с повышенным содержанием хлопка (60% хлопок, 40% полиэфир), плотность 250 г/кв.м, пр-во Klopman (Италия).
Цвет: сочетание светло-коричневого и темно-коричневого, желтая отделка.
Размер: 54–62 (регулируемый).
</t>
  </si>
  <si>
    <t>ТОО «РУ-6»</t>
  </si>
  <si>
    <t>141230.210.000000</t>
  </si>
  <si>
    <t>Лот 56</t>
  </si>
  <si>
    <t>Лот 121</t>
  </si>
  <si>
    <t>Туркестанская область, Сузакский район, месторождение Буденовское, рудник Куланды</t>
  </si>
  <si>
    <t>АО «СП «Акбастау»</t>
  </si>
  <si>
    <t>Лот 160</t>
  </si>
  <si>
    <t>Лот 162</t>
  </si>
  <si>
    <t>141922.190.000027</t>
  </si>
  <si>
    <t>Лот 43</t>
  </si>
  <si>
    <t>Лот 50</t>
  </si>
  <si>
    <t>Лот 98</t>
  </si>
  <si>
    <t>ТОО "Adal kyzmet group"</t>
  </si>
  <si>
    <t>ТОО Astana Ютария Ltd</t>
  </si>
  <si>
    <t>Приложение 1 к Протоколу итогов от 16.07.2021 года</t>
  </si>
  <si>
    <t>ПОБЕДИТЕЛЬ</t>
  </si>
  <si>
    <t>Цена победителя (тенге, без учета НДС)</t>
  </si>
  <si>
    <t>Общая сумма (тенге, без учета НДС)</t>
  </si>
  <si>
    <t>ТОО «ШФ «Щебер»</t>
  </si>
  <si>
    <t>ТОО «Kaz Financial group»</t>
  </si>
  <si>
    <t>ТОО «DalaTex»</t>
  </si>
  <si>
    <t>ТОО «Investment Solutions Astana»</t>
  </si>
  <si>
    <t>ТОО «Zhamal -ai LTD»</t>
  </si>
  <si>
    <t>ВТОРОЙ ПОБЕДИТЕЛЬ</t>
  </si>
  <si>
    <t>ТОО «Adal kyzmet group»</t>
  </si>
  <si>
    <t xml:space="preserve">ТОО «Astana Ютария Ltd» </t>
  </si>
  <si>
    <t xml:space="preserve">ПК «Большевичка» </t>
  </si>
  <si>
    <t xml:space="preserve">ОО «Организация людей с ограниченными возможностями «Инжир» </t>
  </si>
  <si>
    <t>отсутствует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</si>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</sst>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</cellStyleXfs>
  <cellXfs count="4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3" fontId="12" fillId="0" borderId="7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2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vertical="center" wrapText="1"/>
    </xf>
    <xf numFmtId="43" fontId="2" fillId="0" borderId="10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 4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nurtayev/AppData/Local/Microsoft/Windows/Temporary%20Internet%20Files/Content.Outlook/H8PKRIMC/&#1055;&#1047;_2019/&#1050;&#1086;&#1088;&#1088;%2015/&#1050;&#1086;&#1088;&#1088;/&#1050;&#1086;&#1088;&#1088;_14_2709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4">
          <cell r="A4" t="str">
            <v>1 Доля %</v>
          </cell>
        </row>
      </sheetData>
      <sheetData sheetId="3"/>
      <sheetData sheetId="4">
        <row r="4">
          <cell r="A4" t="str">
            <v>ОТ</v>
          </cell>
        </row>
      </sheetData>
      <sheetData sheetId="5">
        <row r="3">
          <cell r="A3" t="str">
            <v>137-1</v>
          </cell>
        </row>
      </sheetData>
      <sheetData sheetId="6">
        <row r="3">
          <cell r="A3" t="str">
            <v>ОВХ</v>
          </cell>
        </row>
      </sheetData>
      <sheetData sheetId="7"/>
      <sheetData sheetId="8"/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3"/>
  <sheetViews>
    <sheetView tabSelected="1" view="pageBreakPreview" zoomScale="70" zoomScaleNormal="70" zoomScaleSheetLayoutView="70" workbookViewId="0">
      <selection activeCell="C4" sqref="C4"/>
    </sheetView>
  </sheetViews>
  <sheetFormatPr defaultColWidth="8.7265625" defaultRowHeight="14.5" x14ac:dyDescent="0.35"/>
  <cols>
    <col min="1" max="1" width="8.81640625" style="2"/>
    <col min="2" max="2" width="10.6328125" style="2" customWidth="1"/>
    <col min="3" max="3" width="13.54296875" style="2" customWidth="1"/>
    <col min="4" max="4" width="12.453125" style="2" customWidth="1"/>
    <col min="5" max="5" width="12.1796875" style="2" customWidth="1"/>
    <col min="6" max="6" width="11.54296875" style="2" customWidth="1"/>
    <col min="7" max="7" width="23.54296875" style="2" customWidth="1"/>
    <col min="8" max="8" width="9.1796875" style="2" customWidth="1"/>
    <col min="9" max="9" width="18.54296875" style="2" customWidth="1"/>
    <col min="10" max="10" width="12.453125" style="2" customWidth="1"/>
    <col min="11" max="11" width="10.453125" style="2" customWidth="1"/>
    <col min="12" max="12" width="12.81640625" style="2" customWidth="1"/>
    <col min="13" max="13" width="16.6328125" style="2" customWidth="1"/>
    <col min="14" max="14" width="12.7265625" style="5" customWidth="1"/>
    <col min="15" max="15" width="16.26953125" style="5" customWidth="1"/>
    <col min="16" max="16" width="14.81640625" style="5" customWidth="1"/>
    <col min="17" max="17" width="11" style="5" customWidth="1"/>
    <col min="18" max="18" width="12.81640625" style="5" customWidth="1"/>
    <col min="19" max="19" width="16.1796875" style="5" customWidth="1"/>
    <col min="20" max="16384" width="8.7265625" style="5"/>
  </cols>
  <sheetData>
    <row r="2" spans="1:19" x14ac:dyDescent="0.35">
      <c r="B2" s="35" t="s">
        <v>183</v>
      </c>
    </row>
    <row r="4" spans="1:19" ht="81" customHeight="1" x14ac:dyDescent="0.35">
      <c r="A4" s="8" t="s">
        <v>198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9" t="s">
        <v>11</v>
      </c>
      <c r="N4" s="42" t="s">
        <v>184</v>
      </c>
      <c r="O4" s="42" t="s">
        <v>185</v>
      </c>
      <c r="P4" s="42" t="s">
        <v>186</v>
      </c>
      <c r="Q4" s="9" t="s">
        <v>192</v>
      </c>
      <c r="R4" s="9" t="s">
        <v>185</v>
      </c>
      <c r="S4" s="9" t="s">
        <v>186</v>
      </c>
    </row>
    <row r="5" spans="1:19" ht="14.5" customHeight="1" x14ac:dyDescent="0.3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">
        <v>16</v>
      </c>
      <c r="Q5" s="1">
        <v>17</v>
      </c>
      <c r="R5" s="1">
        <v>18</v>
      </c>
      <c r="S5" s="1">
        <v>19</v>
      </c>
    </row>
    <row r="6" spans="1:19" ht="101.5" x14ac:dyDescent="0.35">
      <c r="A6" s="3" t="s">
        <v>12</v>
      </c>
      <c r="B6" s="12" t="s">
        <v>26</v>
      </c>
      <c r="C6" s="12" t="s">
        <v>14</v>
      </c>
      <c r="D6" s="12" t="s">
        <v>27</v>
      </c>
      <c r="E6" s="12" t="s">
        <v>28</v>
      </c>
      <c r="F6" s="13">
        <v>3</v>
      </c>
      <c r="G6" s="12" t="s">
        <v>29</v>
      </c>
      <c r="H6" s="12" t="s">
        <v>16</v>
      </c>
      <c r="I6" s="12" t="s">
        <v>47</v>
      </c>
      <c r="J6" s="12" t="s">
        <v>18</v>
      </c>
      <c r="K6" s="14">
        <v>74</v>
      </c>
      <c r="L6" s="16">
        <v>25037.946428571398</v>
      </c>
      <c r="M6" s="16">
        <f t="shared" ref="M6:M47" si="0">K6*L6</f>
        <v>1852808.0357142836</v>
      </c>
      <c r="N6" s="36" t="s">
        <v>187</v>
      </c>
      <c r="O6" s="16">
        <v>24537</v>
      </c>
      <c r="P6" s="16">
        <f>K6*O6</f>
        <v>1815738</v>
      </c>
      <c r="Q6" s="36" t="s">
        <v>197</v>
      </c>
      <c r="R6" s="40"/>
      <c r="S6" s="40"/>
    </row>
    <row r="7" spans="1:19" ht="116" x14ac:dyDescent="0.35">
      <c r="A7" s="3" t="s">
        <v>19</v>
      </c>
      <c r="B7" s="12" t="s">
        <v>43</v>
      </c>
      <c r="C7" s="12" t="s">
        <v>14</v>
      </c>
      <c r="D7" s="12" t="s">
        <v>44</v>
      </c>
      <c r="E7" s="12" t="s">
        <v>45</v>
      </c>
      <c r="F7" s="12">
        <v>6</v>
      </c>
      <c r="G7" s="12" t="s">
        <v>46</v>
      </c>
      <c r="H7" s="12" t="s">
        <v>16</v>
      </c>
      <c r="I7" s="12" t="s">
        <v>47</v>
      </c>
      <c r="J7" s="12" t="s">
        <v>18</v>
      </c>
      <c r="K7" s="17">
        <v>220</v>
      </c>
      <c r="L7" s="16">
        <v>26180.357142857101</v>
      </c>
      <c r="M7" s="16">
        <f t="shared" si="0"/>
        <v>5759678.5714285625</v>
      </c>
      <c r="N7" s="36" t="s">
        <v>188</v>
      </c>
      <c r="O7" s="16">
        <v>16232</v>
      </c>
      <c r="P7" s="16">
        <f t="shared" ref="P7:P66" si="1">K7*O7</f>
        <v>3571040</v>
      </c>
      <c r="Q7" s="36" t="s">
        <v>193</v>
      </c>
      <c r="R7" s="16">
        <v>16755</v>
      </c>
      <c r="S7" s="16">
        <f>R7*K7</f>
        <v>3686100</v>
      </c>
    </row>
    <row r="8" spans="1:19" ht="58" x14ac:dyDescent="0.35">
      <c r="A8" s="3" t="s">
        <v>20</v>
      </c>
      <c r="B8" s="12" t="s">
        <v>40</v>
      </c>
      <c r="C8" s="12" t="s">
        <v>14</v>
      </c>
      <c r="D8" s="12" t="s">
        <v>44</v>
      </c>
      <c r="E8" s="12" t="s">
        <v>45</v>
      </c>
      <c r="F8" s="12">
        <v>6</v>
      </c>
      <c r="G8" s="12" t="s">
        <v>51</v>
      </c>
      <c r="H8" s="12" t="s">
        <v>16</v>
      </c>
      <c r="I8" s="12" t="s">
        <v>47</v>
      </c>
      <c r="J8" s="12" t="s">
        <v>37</v>
      </c>
      <c r="K8" s="12">
        <v>35</v>
      </c>
      <c r="L8" s="16">
        <v>26180.357142857101</v>
      </c>
      <c r="M8" s="16">
        <f t="shared" si="0"/>
        <v>916312.4999999986</v>
      </c>
      <c r="N8" s="36" t="s">
        <v>188</v>
      </c>
      <c r="O8" s="16">
        <v>16232</v>
      </c>
      <c r="P8" s="16">
        <f t="shared" si="1"/>
        <v>568120</v>
      </c>
      <c r="Q8" s="36" t="s">
        <v>193</v>
      </c>
      <c r="R8" s="16">
        <v>16755</v>
      </c>
      <c r="S8" s="16">
        <f t="shared" ref="S8:S10" si="2">R8*K8</f>
        <v>586425</v>
      </c>
    </row>
    <row r="9" spans="1:19" ht="58" x14ac:dyDescent="0.35">
      <c r="A9" s="3" t="s">
        <v>21</v>
      </c>
      <c r="B9" s="12" t="s">
        <v>40</v>
      </c>
      <c r="C9" s="12" t="s">
        <v>14</v>
      </c>
      <c r="D9" s="12" t="s">
        <v>44</v>
      </c>
      <c r="E9" s="12" t="s">
        <v>45</v>
      </c>
      <c r="F9" s="12">
        <v>6</v>
      </c>
      <c r="G9" s="12" t="s">
        <v>53</v>
      </c>
      <c r="H9" s="12" t="s">
        <v>16</v>
      </c>
      <c r="I9" s="12" t="s">
        <v>47</v>
      </c>
      <c r="J9" s="12" t="s">
        <v>37</v>
      </c>
      <c r="K9" s="12">
        <v>30</v>
      </c>
      <c r="L9" s="16">
        <v>26180.357142857101</v>
      </c>
      <c r="M9" s="16">
        <f t="shared" si="0"/>
        <v>785410.71428571304</v>
      </c>
      <c r="N9" s="36" t="s">
        <v>188</v>
      </c>
      <c r="O9" s="16">
        <v>16232</v>
      </c>
      <c r="P9" s="16">
        <f t="shared" si="1"/>
        <v>486960</v>
      </c>
      <c r="Q9" s="36" t="s">
        <v>193</v>
      </c>
      <c r="R9" s="16">
        <v>16755</v>
      </c>
      <c r="S9" s="16">
        <f t="shared" si="2"/>
        <v>502650</v>
      </c>
    </row>
    <row r="10" spans="1:19" ht="58" x14ac:dyDescent="0.35">
      <c r="A10" s="3" t="s">
        <v>22</v>
      </c>
      <c r="B10" s="12" t="s">
        <v>26</v>
      </c>
      <c r="C10" s="12" t="s">
        <v>14</v>
      </c>
      <c r="D10" s="12" t="s">
        <v>44</v>
      </c>
      <c r="E10" s="12" t="s">
        <v>45</v>
      </c>
      <c r="F10" s="13">
        <v>6</v>
      </c>
      <c r="G10" s="12" t="s">
        <v>29</v>
      </c>
      <c r="H10" s="12" t="s">
        <v>16</v>
      </c>
      <c r="I10" s="12" t="s">
        <v>47</v>
      </c>
      <c r="J10" s="12" t="s">
        <v>18</v>
      </c>
      <c r="K10" s="14">
        <v>456</v>
      </c>
      <c r="L10" s="16">
        <v>26180.357142857101</v>
      </c>
      <c r="M10" s="16">
        <f t="shared" si="0"/>
        <v>11938242.857142838</v>
      </c>
      <c r="N10" s="36" t="s">
        <v>188</v>
      </c>
      <c r="O10" s="16">
        <v>16232</v>
      </c>
      <c r="P10" s="16">
        <f t="shared" si="1"/>
        <v>7401792</v>
      </c>
      <c r="Q10" s="36" t="s">
        <v>193</v>
      </c>
      <c r="R10" s="16">
        <v>16755</v>
      </c>
      <c r="S10" s="16">
        <f t="shared" si="2"/>
        <v>7640280</v>
      </c>
    </row>
    <row r="11" spans="1:19" ht="159.5" x14ac:dyDescent="0.35">
      <c r="A11" s="3" t="s">
        <v>23</v>
      </c>
      <c r="B11" s="12" t="s">
        <v>13</v>
      </c>
      <c r="C11" s="12" t="s">
        <v>14</v>
      </c>
      <c r="D11" s="12" t="s">
        <v>49</v>
      </c>
      <c r="E11" s="12" t="s">
        <v>50</v>
      </c>
      <c r="F11" s="18">
        <v>7</v>
      </c>
      <c r="G11" s="18" t="s">
        <v>24</v>
      </c>
      <c r="H11" s="18" t="s">
        <v>16</v>
      </c>
      <c r="I11" s="18" t="s">
        <v>17</v>
      </c>
      <c r="J11" s="18" t="s">
        <v>18</v>
      </c>
      <c r="K11" s="18">
        <v>933</v>
      </c>
      <c r="L11" s="19">
        <v>22767.857142857141</v>
      </c>
      <c r="M11" s="16">
        <f t="shared" si="0"/>
        <v>21242410.714285713</v>
      </c>
      <c r="N11" s="18" t="s">
        <v>187</v>
      </c>
      <c r="O11" s="16">
        <v>10018</v>
      </c>
      <c r="P11" s="16">
        <f t="shared" si="1"/>
        <v>9346794</v>
      </c>
      <c r="Q11" s="18" t="s">
        <v>193</v>
      </c>
      <c r="R11" s="16">
        <v>10473</v>
      </c>
      <c r="S11" s="16">
        <f>R11*K11</f>
        <v>9771309</v>
      </c>
    </row>
    <row r="12" spans="1:19" ht="159.5" x14ac:dyDescent="0.35">
      <c r="A12" s="3" t="s">
        <v>25</v>
      </c>
      <c r="B12" s="12" t="s">
        <v>40</v>
      </c>
      <c r="C12" s="12" t="s">
        <v>14</v>
      </c>
      <c r="D12" s="12" t="s">
        <v>49</v>
      </c>
      <c r="E12" s="12" t="s">
        <v>50</v>
      </c>
      <c r="F12" s="12">
        <v>7</v>
      </c>
      <c r="G12" s="12" t="s">
        <v>41</v>
      </c>
      <c r="H12" s="12" t="s">
        <v>16</v>
      </c>
      <c r="I12" s="12" t="s">
        <v>47</v>
      </c>
      <c r="J12" s="12" t="s">
        <v>37</v>
      </c>
      <c r="K12" s="12">
        <v>121</v>
      </c>
      <c r="L12" s="16">
        <v>22767.857142857101</v>
      </c>
      <c r="M12" s="16">
        <f t="shared" si="0"/>
        <v>2754910.7142857094</v>
      </c>
      <c r="N12" s="18" t="s">
        <v>189</v>
      </c>
      <c r="O12" s="16">
        <v>10018</v>
      </c>
      <c r="P12" s="16">
        <f t="shared" si="1"/>
        <v>1212178</v>
      </c>
      <c r="Q12" s="18" t="s">
        <v>187</v>
      </c>
      <c r="R12" s="16">
        <v>10018</v>
      </c>
      <c r="S12" s="16">
        <f>R12*K12</f>
        <v>1212178</v>
      </c>
    </row>
    <row r="13" spans="1:19" ht="159.5" x14ac:dyDescent="0.35">
      <c r="A13" s="3" t="s">
        <v>30</v>
      </c>
      <c r="B13" s="12" t="s">
        <v>40</v>
      </c>
      <c r="C13" s="12" t="s">
        <v>14</v>
      </c>
      <c r="D13" s="12" t="s">
        <v>49</v>
      </c>
      <c r="E13" s="12" t="s">
        <v>50</v>
      </c>
      <c r="F13" s="12">
        <v>7</v>
      </c>
      <c r="G13" s="12" t="s">
        <v>65</v>
      </c>
      <c r="H13" s="12" t="s">
        <v>16</v>
      </c>
      <c r="I13" s="12" t="s">
        <v>47</v>
      </c>
      <c r="J13" s="12" t="s">
        <v>37</v>
      </c>
      <c r="K13" s="12">
        <v>1300</v>
      </c>
      <c r="L13" s="16">
        <v>22767.857142857101</v>
      </c>
      <c r="M13" s="16">
        <f t="shared" si="0"/>
        <v>29598214.285714231</v>
      </c>
      <c r="N13" s="18" t="s">
        <v>189</v>
      </c>
      <c r="O13" s="16">
        <v>10018</v>
      </c>
      <c r="P13" s="16">
        <f t="shared" si="1"/>
        <v>13023400</v>
      </c>
      <c r="Q13" s="18" t="s">
        <v>187</v>
      </c>
      <c r="R13" s="16">
        <v>10018</v>
      </c>
      <c r="S13" s="16">
        <f t="shared" ref="S13:S18" si="3">R13*K13</f>
        <v>13023400</v>
      </c>
    </row>
    <row r="14" spans="1:19" ht="159.5" x14ac:dyDescent="0.35">
      <c r="A14" s="3" t="s">
        <v>32</v>
      </c>
      <c r="B14" s="12" t="s">
        <v>40</v>
      </c>
      <c r="C14" s="12" t="s">
        <v>14</v>
      </c>
      <c r="D14" s="12" t="s">
        <v>49</v>
      </c>
      <c r="E14" s="12" t="s">
        <v>50</v>
      </c>
      <c r="F14" s="12">
        <v>7</v>
      </c>
      <c r="G14" s="12" t="s">
        <v>66</v>
      </c>
      <c r="H14" s="12" t="s">
        <v>16</v>
      </c>
      <c r="I14" s="12" t="s">
        <v>47</v>
      </c>
      <c r="J14" s="12" t="s">
        <v>37</v>
      </c>
      <c r="K14" s="12">
        <v>1436</v>
      </c>
      <c r="L14" s="16">
        <v>22767.857142857101</v>
      </c>
      <c r="M14" s="16">
        <f t="shared" si="0"/>
        <v>32694642.857142799</v>
      </c>
      <c r="N14" s="18" t="s">
        <v>189</v>
      </c>
      <c r="O14" s="16">
        <v>10018</v>
      </c>
      <c r="P14" s="16">
        <f t="shared" si="1"/>
        <v>14385848</v>
      </c>
      <c r="Q14" s="18" t="s">
        <v>187</v>
      </c>
      <c r="R14" s="16">
        <v>10018</v>
      </c>
      <c r="S14" s="16">
        <f t="shared" si="3"/>
        <v>14385848</v>
      </c>
    </row>
    <row r="15" spans="1:19" ht="159.5" x14ac:dyDescent="0.35">
      <c r="A15" s="3" t="s">
        <v>33</v>
      </c>
      <c r="B15" s="12" t="s">
        <v>40</v>
      </c>
      <c r="C15" s="12" t="s">
        <v>14</v>
      </c>
      <c r="D15" s="12" t="s">
        <v>49</v>
      </c>
      <c r="E15" s="12" t="s">
        <v>50</v>
      </c>
      <c r="F15" s="12">
        <v>7</v>
      </c>
      <c r="G15" s="12" t="s">
        <v>67</v>
      </c>
      <c r="H15" s="12" t="s">
        <v>16</v>
      </c>
      <c r="I15" s="12" t="s">
        <v>47</v>
      </c>
      <c r="J15" s="12" t="s">
        <v>37</v>
      </c>
      <c r="K15" s="12">
        <v>500</v>
      </c>
      <c r="L15" s="16">
        <v>22767.857142857101</v>
      </c>
      <c r="M15" s="16">
        <f t="shared" si="0"/>
        <v>11383928.57142855</v>
      </c>
      <c r="N15" s="18" t="s">
        <v>189</v>
      </c>
      <c r="O15" s="16">
        <v>10018</v>
      </c>
      <c r="P15" s="16">
        <f t="shared" si="1"/>
        <v>5009000</v>
      </c>
      <c r="Q15" s="18" t="s">
        <v>187</v>
      </c>
      <c r="R15" s="16">
        <v>10018</v>
      </c>
      <c r="S15" s="16">
        <f t="shared" si="3"/>
        <v>5009000</v>
      </c>
    </row>
    <row r="16" spans="1:19" ht="159.5" x14ac:dyDescent="0.35">
      <c r="A16" s="3" t="s">
        <v>34</v>
      </c>
      <c r="B16" s="12" t="s">
        <v>40</v>
      </c>
      <c r="C16" s="12" t="s">
        <v>14</v>
      </c>
      <c r="D16" s="12" t="s">
        <v>49</v>
      </c>
      <c r="E16" s="12" t="s">
        <v>50</v>
      </c>
      <c r="F16" s="12">
        <v>7</v>
      </c>
      <c r="G16" s="12" t="s">
        <v>53</v>
      </c>
      <c r="H16" s="12" t="s">
        <v>16</v>
      </c>
      <c r="I16" s="12" t="s">
        <v>47</v>
      </c>
      <c r="J16" s="12" t="s">
        <v>37</v>
      </c>
      <c r="K16" s="12">
        <v>377</v>
      </c>
      <c r="L16" s="16">
        <v>22767.857142857101</v>
      </c>
      <c r="M16" s="16">
        <f t="shared" si="0"/>
        <v>8583482.1428571269</v>
      </c>
      <c r="N16" s="18" t="s">
        <v>189</v>
      </c>
      <c r="O16" s="16">
        <v>10018</v>
      </c>
      <c r="P16" s="16">
        <f t="shared" si="1"/>
        <v>3776786</v>
      </c>
      <c r="Q16" s="18" t="s">
        <v>187</v>
      </c>
      <c r="R16" s="16">
        <v>10018</v>
      </c>
      <c r="S16" s="16">
        <f t="shared" si="3"/>
        <v>3776786</v>
      </c>
    </row>
    <row r="17" spans="1:19" ht="159.5" x14ac:dyDescent="0.35">
      <c r="A17" s="3" t="s">
        <v>38</v>
      </c>
      <c r="B17" s="12" t="s">
        <v>73</v>
      </c>
      <c r="C17" s="12" t="s">
        <v>14</v>
      </c>
      <c r="D17" s="12" t="s">
        <v>49</v>
      </c>
      <c r="E17" s="12" t="s">
        <v>50</v>
      </c>
      <c r="F17" s="13">
        <v>7</v>
      </c>
      <c r="G17" s="12" t="s">
        <v>74</v>
      </c>
      <c r="H17" s="12" t="s">
        <v>16</v>
      </c>
      <c r="I17" s="12" t="s">
        <v>47</v>
      </c>
      <c r="J17" s="12" t="s">
        <v>18</v>
      </c>
      <c r="K17" s="14">
        <v>396</v>
      </c>
      <c r="L17" s="16">
        <v>22767.857142857101</v>
      </c>
      <c r="M17" s="16">
        <f t="shared" si="0"/>
        <v>9016071.4285714123</v>
      </c>
      <c r="N17" s="18" t="s">
        <v>189</v>
      </c>
      <c r="O17" s="16">
        <v>10018</v>
      </c>
      <c r="P17" s="16">
        <f t="shared" si="1"/>
        <v>3967128</v>
      </c>
      <c r="Q17" s="18" t="s">
        <v>187</v>
      </c>
      <c r="R17" s="16">
        <v>10018</v>
      </c>
      <c r="S17" s="16">
        <f t="shared" si="3"/>
        <v>3967128</v>
      </c>
    </row>
    <row r="18" spans="1:19" ht="159.5" x14ac:dyDescent="0.35">
      <c r="A18" s="3" t="s">
        <v>39</v>
      </c>
      <c r="B18" s="12" t="s">
        <v>13</v>
      </c>
      <c r="C18" s="12" t="s">
        <v>14</v>
      </c>
      <c r="D18" s="12" t="s">
        <v>49</v>
      </c>
      <c r="E18" s="12" t="s">
        <v>50</v>
      </c>
      <c r="F18" s="18">
        <v>7</v>
      </c>
      <c r="G18" s="18" t="s">
        <v>15</v>
      </c>
      <c r="H18" s="18" t="s">
        <v>16</v>
      </c>
      <c r="I18" s="18" t="s">
        <v>17</v>
      </c>
      <c r="J18" s="18" t="s">
        <v>18</v>
      </c>
      <c r="K18" s="18">
        <v>645</v>
      </c>
      <c r="L18" s="19">
        <v>22767.857142857141</v>
      </c>
      <c r="M18" s="16">
        <f t="shared" si="0"/>
        <v>14685267.857142856</v>
      </c>
      <c r="N18" s="18" t="s">
        <v>189</v>
      </c>
      <c r="O18" s="16">
        <v>10018</v>
      </c>
      <c r="P18" s="16">
        <f t="shared" si="1"/>
        <v>6461610</v>
      </c>
      <c r="Q18" s="18" t="s">
        <v>187</v>
      </c>
      <c r="R18" s="16">
        <v>10018</v>
      </c>
      <c r="S18" s="16">
        <f t="shared" si="3"/>
        <v>6461610</v>
      </c>
    </row>
    <row r="19" spans="1:19" ht="72.5" x14ac:dyDescent="0.35">
      <c r="A19" s="3" t="s">
        <v>42</v>
      </c>
      <c r="B19" s="12" t="s">
        <v>169</v>
      </c>
      <c r="C19" s="12" t="s">
        <v>94</v>
      </c>
      <c r="D19" s="12" t="s">
        <v>95</v>
      </c>
      <c r="E19" s="12" t="s">
        <v>96</v>
      </c>
      <c r="F19" s="12">
        <v>17</v>
      </c>
      <c r="G19" s="12" t="s">
        <v>36</v>
      </c>
      <c r="H19" s="12" t="s">
        <v>16</v>
      </c>
      <c r="I19" s="12" t="s">
        <v>47</v>
      </c>
      <c r="J19" s="12" t="s">
        <v>97</v>
      </c>
      <c r="K19" s="12">
        <v>1566</v>
      </c>
      <c r="L19" s="11">
        <v>470</v>
      </c>
      <c r="M19" s="16">
        <f t="shared" si="0"/>
        <v>736020</v>
      </c>
      <c r="N19" s="36" t="s">
        <v>190</v>
      </c>
      <c r="O19" s="37">
        <v>451</v>
      </c>
      <c r="P19" s="16">
        <f t="shared" si="1"/>
        <v>706266</v>
      </c>
      <c r="Q19" s="36" t="s">
        <v>197</v>
      </c>
      <c r="R19" s="40"/>
      <c r="S19" s="16"/>
    </row>
    <row r="20" spans="1:19" ht="72.5" x14ac:dyDescent="0.35">
      <c r="A20" s="3" t="s">
        <v>48</v>
      </c>
      <c r="B20" s="12" t="s">
        <v>43</v>
      </c>
      <c r="C20" s="12" t="s">
        <v>94</v>
      </c>
      <c r="D20" s="12" t="s">
        <v>95</v>
      </c>
      <c r="E20" s="12" t="s">
        <v>96</v>
      </c>
      <c r="F20" s="12">
        <v>17</v>
      </c>
      <c r="G20" s="12" t="s">
        <v>36</v>
      </c>
      <c r="H20" s="12" t="s">
        <v>16</v>
      </c>
      <c r="I20" s="12" t="s">
        <v>47</v>
      </c>
      <c r="J20" s="12" t="s">
        <v>97</v>
      </c>
      <c r="K20" s="12">
        <v>25000</v>
      </c>
      <c r="L20" s="11">
        <v>470</v>
      </c>
      <c r="M20" s="16">
        <f t="shared" si="0"/>
        <v>11750000</v>
      </c>
      <c r="N20" s="36" t="s">
        <v>190</v>
      </c>
      <c r="O20" s="37">
        <v>451</v>
      </c>
      <c r="P20" s="16">
        <f t="shared" si="1"/>
        <v>11275000</v>
      </c>
      <c r="Q20" s="36" t="s">
        <v>197</v>
      </c>
      <c r="R20" s="40"/>
      <c r="S20" s="16"/>
    </row>
    <row r="21" spans="1:19" ht="116" x14ac:dyDescent="0.35">
      <c r="A21" s="3" t="s">
        <v>52</v>
      </c>
      <c r="B21" s="12" t="s">
        <v>98</v>
      </c>
      <c r="C21" s="12" t="s">
        <v>94</v>
      </c>
      <c r="D21" s="12" t="s">
        <v>101</v>
      </c>
      <c r="E21" s="12" t="s">
        <v>99</v>
      </c>
      <c r="F21" s="12">
        <v>18</v>
      </c>
      <c r="G21" s="12" t="s">
        <v>100</v>
      </c>
      <c r="H21" s="12" t="s">
        <v>16</v>
      </c>
      <c r="I21" s="12" t="s">
        <v>47</v>
      </c>
      <c r="J21" s="12" t="s">
        <v>97</v>
      </c>
      <c r="K21" s="15">
        <v>12</v>
      </c>
      <c r="L21" s="11">
        <v>109.5</v>
      </c>
      <c r="M21" s="16">
        <f t="shared" si="0"/>
        <v>1314</v>
      </c>
      <c r="N21" s="36" t="s">
        <v>190</v>
      </c>
      <c r="O21" s="37">
        <v>110</v>
      </c>
      <c r="P21" s="16">
        <f t="shared" si="1"/>
        <v>1320</v>
      </c>
      <c r="Q21" s="36" t="s">
        <v>197</v>
      </c>
      <c r="R21" s="40"/>
      <c r="S21" s="16"/>
    </row>
    <row r="22" spans="1:19" ht="58" x14ac:dyDescent="0.35">
      <c r="A22" s="3" t="s">
        <v>54</v>
      </c>
      <c r="B22" s="12" t="s">
        <v>86</v>
      </c>
      <c r="C22" s="12" t="s">
        <v>94</v>
      </c>
      <c r="D22" s="12" t="s">
        <v>101</v>
      </c>
      <c r="E22" s="12" t="s">
        <v>102</v>
      </c>
      <c r="F22" s="12">
        <v>18</v>
      </c>
      <c r="G22" s="12" t="s">
        <v>87</v>
      </c>
      <c r="H22" s="12" t="s">
        <v>16</v>
      </c>
      <c r="I22" s="12" t="s">
        <v>47</v>
      </c>
      <c r="J22" s="12" t="s">
        <v>103</v>
      </c>
      <c r="K22" s="17">
        <v>12698</v>
      </c>
      <c r="L22" s="11">
        <v>109.5</v>
      </c>
      <c r="M22" s="16">
        <f t="shared" si="0"/>
        <v>1390431</v>
      </c>
      <c r="N22" s="36" t="s">
        <v>190</v>
      </c>
      <c r="O22" s="37">
        <v>110</v>
      </c>
      <c r="P22" s="16">
        <f t="shared" si="1"/>
        <v>1396780</v>
      </c>
      <c r="Q22" s="36" t="s">
        <v>197</v>
      </c>
      <c r="R22" s="40"/>
      <c r="S22" s="16"/>
    </row>
    <row r="23" spans="1:19" ht="87" x14ac:dyDescent="0.35">
      <c r="A23" s="3" t="s">
        <v>55</v>
      </c>
      <c r="B23" s="12" t="s">
        <v>169</v>
      </c>
      <c r="C23" s="12" t="s">
        <v>94</v>
      </c>
      <c r="D23" s="20" t="s">
        <v>101</v>
      </c>
      <c r="E23" s="12" t="s">
        <v>105</v>
      </c>
      <c r="F23" s="12">
        <v>18</v>
      </c>
      <c r="G23" s="12" t="s">
        <v>36</v>
      </c>
      <c r="H23" s="12" t="s">
        <v>16</v>
      </c>
      <c r="I23" s="12" t="s">
        <v>47</v>
      </c>
      <c r="J23" s="12" t="s">
        <v>97</v>
      </c>
      <c r="K23" s="12">
        <v>360</v>
      </c>
      <c r="L23" s="11">
        <v>109.5</v>
      </c>
      <c r="M23" s="16">
        <f t="shared" si="0"/>
        <v>39420</v>
      </c>
      <c r="N23" s="36" t="s">
        <v>190</v>
      </c>
      <c r="O23" s="37">
        <v>110</v>
      </c>
      <c r="P23" s="16">
        <f t="shared" si="1"/>
        <v>39600</v>
      </c>
      <c r="Q23" s="36" t="s">
        <v>197</v>
      </c>
      <c r="R23" s="40"/>
      <c r="S23" s="16"/>
    </row>
    <row r="24" spans="1:19" ht="101.5" x14ac:dyDescent="0.35">
      <c r="A24" s="3" t="s">
        <v>56</v>
      </c>
      <c r="B24" s="12" t="s">
        <v>73</v>
      </c>
      <c r="C24" s="12" t="s">
        <v>94</v>
      </c>
      <c r="D24" s="20" t="s">
        <v>101</v>
      </c>
      <c r="E24" s="12" t="s">
        <v>102</v>
      </c>
      <c r="F24" s="13">
        <v>18</v>
      </c>
      <c r="G24" s="12" t="s">
        <v>74</v>
      </c>
      <c r="H24" s="12" t="s">
        <v>16</v>
      </c>
      <c r="I24" s="12" t="s">
        <v>47</v>
      </c>
      <c r="J24" s="12" t="s">
        <v>103</v>
      </c>
      <c r="K24" s="14">
        <v>3330</v>
      </c>
      <c r="L24" s="11">
        <v>109.5</v>
      </c>
      <c r="M24" s="16">
        <f t="shared" si="0"/>
        <v>364635</v>
      </c>
      <c r="N24" s="36" t="s">
        <v>190</v>
      </c>
      <c r="O24" s="37">
        <v>110</v>
      </c>
      <c r="P24" s="16">
        <f t="shared" si="1"/>
        <v>366300</v>
      </c>
      <c r="Q24" s="36" t="s">
        <v>197</v>
      </c>
      <c r="R24" s="40"/>
      <c r="S24" s="16"/>
    </row>
    <row r="25" spans="1:19" ht="72.5" x14ac:dyDescent="0.35">
      <c r="A25" s="3" t="s">
        <v>57</v>
      </c>
      <c r="B25" s="12" t="s">
        <v>13</v>
      </c>
      <c r="C25" s="12" t="s">
        <v>94</v>
      </c>
      <c r="D25" s="20" t="s">
        <v>108</v>
      </c>
      <c r="E25" s="12" t="s">
        <v>107</v>
      </c>
      <c r="F25" s="18">
        <v>19</v>
      </c>
      <c r="G25" s="18" t="s">
        <v>24</v>
      </c>
      <c r="H25" s="18" t="s">
        <v>16</v>
      </c>
      <c r="I25" s="18" t="s">
        <v>17</v>
      </c>
      <c r="J25" s="18" t="s">
        <v>18</v>
      </c>
      <c r="K25" s="18">
        <v>11</v>
      </c>
      <c r="L25" s="19">
        <v>2025</v>
      </c>
      <c r="M25" s="16">
        <f t="shared" si="0"/>
        <v>22275</v>
      </c>
      <c r="N25" s="36" t="s">
        <v>190</v>
      </c>
      <c r="O25" s="37">
        <v>2025</v>
      </c>
      <c r="P25" s="16">
        <f t="shared" si="1"/>
        <v>22275</v>
      </c>
      <c r="Q25" s="36" t="s">
        <v>197</v>
      </c>
      <c r="R25" s="40"/>
      <c r="S25" s="16"/>
    </row>
    <row r="26" spans="1:19" ht="72.5" x14ac:dyDescent="0.35">
      <c r="A26" s="3" t="s">
        <v>58</v>
      </c>
      <c r="B26" s="12" t="s">
        <v>169</v>
      </c>
      <c r="C26" s="12" t="s">
        <v>94</v>
      </c>
      <c r="D26" s="20" t="s">
        <v>108</v>
      </c>
      <c r="E26" s="12" t="s">
        <v>109</v>
      </c>
      <c r="F26" s="12">
        <v>19</v>
      </c>
      <c r="G26" s="12" t="s">
        <v>36</v>
      </c>
      <c r="H26" s="12" t="s">
        <v>16</v>
      </c>
      <c r="I26" s="12" t="s">
        <v>47</v>
      </c>
      <c r="J26" s="12" t="s">
        <v>97</v>
      </c>
      <c r="K26" s="12">
        <v>24</v>
      </c>
      <c r="L26" s="11">
        <v>2025</v>
      </c>
      <c r="M26" s="16">
        <f t="shared" si="0"/>
        <v>48600</v>
      </c>
      <c r="N26" s="36" t="s">
        <v>190</v>
      </c>
      <c r="O26" s="37">
        <v>2025</v>
      </c>
      <c r="P26" s="16">
        <f t="shared" si="1"/>
        <v>48600</v>
      </c>
      <c r="Q26" s="36" t="s">
        <v>197</v>
      </c>
      <c r="R26" s="40"/>
      <c r="S26" s="16"/>
    </row>
    <row r="27" spans="1:19" ht="87" x14ac:dyDescent="0.35">
      <c r="A27" s="3" t="s">
        <v>59</v>
      </c>
      <c r="B27" s="12" t="s">
        <v>70</v>
      </c>
      <c r="C27" s="12" t="s">
        <v>94</v>
      </c>
      <c r="D27" s="20" t="s">
        <v>108</v>
      </c>
      <c r="E27" s="12" t="s">
        <v>109</v>
      </c>
      <c r="F27" s="12">
        <v>19</v>
      </c>
      <c r="G27" s="12" t="s">
        <v>71</v>
      </c>
      <c r="H27" s="12" t="s">
        <v>16</v>
      </c>
      <c r="I27" s="12" t="s">
        <v>92</v>
      </c>
      <c r="J27" s="12" t="s">
        <v>103</v>
      </c>
      <c r="K27" s="12">
        <v>113</v>
      </c>
      <c r="L27" s="11">
        <v>2025</v>
      </c>
      <c r="M27" s="16">
        <f t="shared" si="0"/>
        <v>228825</v>
      </c>
      <c r="N27" s="36" t="s">
        <v>190</v>
      </c>
      <c r="O27" s="37">
        <v>2025</v>
      </c>
      <c r="P27" s="16">
        <f t="shared" si="1"/>
        <v>228825</v>
      </c>
      <c r="Q27" s="36" t="s">
        <v>197</v>
      </c>
      <c r="R27" s="40"/>
      <c r="S27" s="16"/>
    </row>
    <row r="28" spans="1:19" ht="72.5" x14ac:dyDescent="0.35">
      <c r="A28" s="3" t="s">
        <v>60</v>
      </c>
      <c r="B28" s="12" t="s">
        <v>26</v>
      </c>
      <c r="C28" s="21" t="s">
        <v>94</v>
      </c>
      <c r="D28" s="12" t="s">
        <v>108</v>
      </c>
      <c r="E28" s="21" t="s">
        <v>109</v>
      </c>
      <c r="F28" s="13">
        <v>19</v>
      </c>
      <c r="G28" s="21" t="s">
        <v>29</v>
      </c>
      <c r="H28" s="12" t="s">
        <v>16</v>
      </c>
      <c r="I28" s="21" t="s">
        <v>47</v>
      </c>
      <c r="J28" s="21" t="s">
        <v>31</v>
      </c>
      <c r="K28" s="22">
        <v>52</v>
      </c>
      <c r="L28" s="11">
        <v>2025</v>
      </c>
      <c r="M28" s="16">
        <f t="shared" si="0"/>
        <v>105300</v>
      </c>
      <c r="N28" s="36" t="s">
        <v>190</v>
      </c>
      <c r="O28" s="37">
        <v>2025</v>
      </c>
      <c r="P28" s="16">
        <f t="shared" si="1"/>
        <v>105300</v>
      </c>
      <c r="Q28" s="36" t="s">
        <v>197</v>
      </c>
      <c r="R28" s="40"/>
      <c r="S28" s="16"/>
    </row>
    <row r="29" spans="1:19" ht="116" x14ac:dyDescent="0.35">
      <c r="A29" s="3" t="s">
        <v>61</v>
      </c>
      <c r="B29" s="12" t="s">
        <v>43</v>
      </c>
      <c r="C29" s="21" t="s">
        <v>94</v>
      </c>
      <c r="D29" s="12" t="s">
        <v>110</v>
      </c>
      <c r="E29" s="21" t="s">
        <v>111</v>
      </c>
      <c r="F29" s="12">
        <v>20</v>
      </c>
      <c r="G29" s="21" t="s">
        <v>46</v>
      </c>
      <c r="H29" s="12" t="s">
        <v>16</v>
      </c>
      <c r="I29" s="21" t="s">
        <v>47</v>
      </c>
      <c r="J29" s="21" t="s">
        <v>103</v>
      </c>
      <c r="K29" s="23">
        <v>1200</v>
      </c>
      <c r="L29" s="11">
        <v>160</v>
      </c>
      <c r="M29" s="16">
        <f t="shared" si="0"/>
        <v>192000</v>
      </c>
      <c r="N29" s="36" t="s">
        <v>190</v>
      </c>
      <c r="O29" s="37">
        <v>157</v>
      </c>
      <c r="P29" s="16">
        <f t="shared" si="1"/>
        <v>188400</v>
      </c>
      <c r="Q29" s="36" t="s">
        <v>197</v>
      </c>
      <c r="R29" s="40"/>
      <c r="S29" s="16"/>
    </row>
    <row r="30" spans="1:19" ht="116" x14ac:dyDescent="0.35">
      <c r="A30" s="3" t="s">
        <v>62</v>
      </c>
      <c r="B30" s="12" t="s">
        <v>43</v>
      </c>
      <c r="C30" s="21" t="s">
        <v>94</v>
      </c>
      <c r="D30" s="12" t="s">
        <v>110</v>
      </c>
      <c r="E30" s="21" t="s">
        <v>111</v>
      </c>
      <c r="F30" s="12">
        <v>20</v>
      </c>
      <c r="G30" s="21" t="s">
        <v>46</v>
      </c>
      <c r="H30" s="12" t="s">
        <v>16</v>
      </c>
      <c r="I30" s="12" t="s">
        <v>47</v>
      </c>
      <c r="J30" s="21" t="s">
        <v>103</v>
      </c>
      <c r="K30" s="23">
        <v>2000</v>
      </c>
      <c r="L30" s="11">
        <v>160</v>
      </c>
      <c r="M30" s="16">
        <f t="shared" si="0"/>
        <v>320000</v>
      </c>
      <c r="N30" s="36" t="s">
        <v>190</v>
      </c>
      <c r="O30" s="37">
        <v>157</v>
      </c>
      <c r="P30" s="16">
        <f t="shared" si="1"/>
        <v>314000</v>
      </c>
      <c r="Q30" s="36" t="s">
        <v>197</v>
      </c>
      <c r="R30" s="40"/>
      <c r="S30" s="16"/>
    </row>
    <row r="31" spans="1:19" ht="101.5" x14ac:dyDescent="0.35">
      <c r="A31" s="3" t="s">
        <v>63</v>
      </c>
      <c r="B31" s="12" t="s">
        <v>40</v>
      </c>
      <c r="C31" s="21" t="s">
        <v>94</v>
      </c>
      <c r="D31" s="24" t="s">
        <v>110</v>
      </c>
      <c r="E31" s="21" t="s">
        <v>111</v>
      </c>
      <c r="F31" s="12">
        <v>20</v>
      </c>
      <c r="G31" s="21" t="s">
        <v>51</v>
      </c>
      <c r="H31" s="12" t="s">
        <v>16</v>
      </c>
      <c r="I31" s="12" t="s">
        <v>47</v>
      </c>
      <c r="J31" s="21" t="s">
        <v>97</v>
      </c>
      <c r="K31" s="21">
        <v>10000</v>
      </c>
      <c r="L31" s="11">
        <v>160</v>
      </c>
      <c r="M31" s="16">
        <f t="shared" si="0"/>
        <v>1600000</v>
      </c>
      <c r="N31" s="36" t="s">
        <v>190</v>
      </c>
      <c r="O31" s="37">
        <v>157</v>
      </c>
      <c r="P31" s="16">
        <f t="shared" si="1"/>
        <v>1570000</v>
      </c>
      <c r="Q31" s="36" t="s">
        <v>197</v>
      </c>
      <c r="R31" s="40"/>
      <c r="S31" s="16"/>
    </row>
    <row r="32" spans="1:19" ht="58" x14ac:dyDescent="0.35">
      <c r="A32" s="3" t="s">
        <v>64</v>
      </c>
      <c r="B32" s="12" t="s">
        <v>112</v>
      </c>
      <c r="C32" s="21" t="s">
        <v>94</v>
      </c>
      <c r="D32" s="24" t="s">
        <v>110</v>
      </c>
      <c r="E32" s="21" t="s">
        <v>113</v>
      </c>
      <c r="F32" s="12">
        <v>20</v>
      </c>
      <c r="G32" s="12" t="s">
        <v>114</v>
      </c>
      <c r="H32" s="12" t="s">
        <v>16</v>
      </c>
      <c r="I32" s="12" t="s">
        <v>47</v>
      </c>
      <c r="J32" s="12" t="s">
        <v>97</v>
      </c>
      <c r="K32" s="15">
        <v>4200</v>
      </c>
      <c r="L32" s="11">
        <v>160</v>
      </c>
      <c r="M32" s="16">
        <f t="shared" si="0"/>
        <v>672000</v>
      </c>
      <c r="N32" s="36" t="s">
        <v>190</v>
      </c>
      <c r="O32" s="37">
        <v>157</v>
      </c>
      <c r="P32" s="16">
        <f t="shared" si="1"/>
        <v>659400</v>
      </c>
      <c r="Q32" s="36" t="s">
        <v>197</v>
      </c>
      <c r="R32" s="40"/>
      <c r="S32" s="16"/>
    </row>
    <row r="33" spans="1:19" ht="116" x14ac:dyDescent="0.35">
      <c r="A33" s="3" t="s">
        <v>178</v>
      </c>
      <c r="B33" s="12" t="s">
        <v>43</v>
      </c>
      <c r="C33" s="12" t="s">
        <v>94</v>
      </c>
      <c r="D33" s="12" t="s">
        <v>104</v>
      </c>
      <c r="E33" s="12" t="s">
        <v>102</v>
      </c>
      <c r="F33" s="12">
        <v>26</v>
      </c>
      <c r="G33" s="12" t="s">
        <v>46</v>
      </c>
      <c r="H33" s="12" t="s">
        <v>16</v>
      </c>
      <c r="I33" s="12" t="s">
        <v>47</v>
      </c>
      <c r="J33" s="12" t="s">
        <v>103</v>
      </c>
      <c r="K33" s="17">
        <v>100</v>
      </c>
      <c r="L33" s="11">
        <v>565</v>
      </c>
      <c r="M33" s="16">
        <f t="shared" si="0"/>
        <v>56500</v>
      </c>
      <c r="N33" s="36" t="s">
        <v>190</v>
      </c>
      <c r="O33" s="37">
        <v>554</v>
      </c>
      <c r="P33" s="16">
        <f t="shared" si="1"/>
        <v>55400</v>
      </c>
      <c r="Q33" s="36" t="s">
        <v>197</v>
      </c>
      <c r="R33" s="40"/>
      <c r="S33" s="16"/>
    </row>
    <row r="34" spans="1:19" ht="72.5" x14ac:dyDescent="0.35">
      <c r="A34" s="3" t="s">
        <v>68</v>
      </c>
      <c r="B34" s="12" t="s">
        <v>98</v>
      </c>
      <c r="C34" s="12" t="s">
        <v>94</v>
      </c>
      <c r="D34" s="12" t="s">
        <v>104</v>
      </c>
      <c r="E34" s="12" t="s">
        <v>102</v>
      </c>
      <c r="F34" s="12">
        <v>26</v>
      </c>
      <c r="G34" s="12" t="s">
        <v>100</v>
      </c>
      <c r="H34" s="12" t="s">
        <v>16</v>
      </c>
      <c r="I34" s="12" t="s">
        <v>47</v>
      </c>
      <c r="J34" s="12" t="s">
        <v>97</v>
      </c>
      <c r="K34" s="15">
        <v>156</v>
      </c>
      <c r="L34" s="11">
        <v>565</v>
      </c>
      <c r="M34" s="16">
        <f t="shared" si="0"/>
        <v>88140</v>
      </c>
      <c r="N34" s="36" t="s">
        <v>190</v>
      </c>
      <c r="O34" s="37">
        <v>554</v>
      </c>
      <c r="P34" s="16">
        <f t="shared" si="1"/>
        <v>86424</v>
      </c>
      <c r="Q34" s="36" t="s">
        <v>197</v>
      </c>
      <c r="R34" s="40"/>
      <c r="S34" s="16"/>
    </row>
    <row r="35" spans="1:19" ht="159.5" x14ac:dyDescent="0.35">
      <c r="A35" s="3" t="s">
        <v>69</v>
      </c>
      <c r="B35" s="12" t="s">
        <v>86</v>
      </c>
      <c r="C35" s="12" t="s">
        <v>94</v>
      </c>
      <c r="D35" s="12" t="s">
        <v>104</v>
      </c>
      <c r="E35" s="12" t="s">
        <v>124</v>
      </c>
      <c r="F35" s="12">
        <v>26</v>
      </c>
      <c r="G35" s="12" t="s">
        <v>87</v>
      </c>
      <c r="H35" s="12" t="s">
        <v>16</v>
      </c>
      <c r="I35" s="12" t="s">
        <v>47</v>
      </c>
      <c r="J35" s="12" t="s">
        <v>103</v>
      </c>
      <c r="K35" s="17">
        <v>2000</v>
      </c>
      <c r="L35" s="11">
        <v>565</v>
      </c>
      <c r="M35" s="16">
        <f t="shared" si="0"/>
        <v>1130000</v>
      </c>
      <c r="N35" s="36" t="s">
        <v>190</v>
      </c>
      <c r="O35" s="37">
        <v>554</v>
      </c>
      <c r="P35" s="16">
        <f t="shared" si="1"/>
        <v>1108000</v>
      </c>
      <c r="Q35" s="36" t="s">
        <v>197</v>
      </c>
      <c r="R35" s="40"/>
      <c r="S35" s="16"/>
    </row>
    <row r="36" spans="1:19" ht="72.5" x14ac:dyDescent="0.35">
      <c r="A36" s="3" t="s">
        <v>72</v>
      </c>
      <c r="B36" s="12" t="s">
        <v>26</v>
      </c>
      <c r="C36" s="21" t="s">
        <v>94</v>
      </c>
      <c r="D36" s="12" t="s">
        <v>104</v>
      </c>
      <c r="E36" s="21" t="s">
        <v>109</v>
      </c>
      <c r="F36" s="13">
        <v>26</v>
      </c>
      <c r="G36" s="12" t="s">
        <v>29</v>
      </c>
      <c r="H36" s="12" t="s">
        <v>16</v>
      </c>
      <c r="I36" s="12" t="s">
        <v>47</v>
      </c>
      <c r="J36" s="12" t="s">
        <v>103</v>
      </c>
      <c r="K36" s="14">
        <v>3144</v>
      </c>
      <c r="L36" s="11">
        <v>565</v>
      </c>
      <c r="M36" s="16">
        <f t="shared" si="0"/>
        <v>1776360</v>
      </c>
      <c r="N36" s="36" t="s">
        <v>190</v>
      </c>
      <c r="O36" s="37">
        <v>554</v>
      </c>
      <c r="P36" s="16">
        <f t="shared" si="1"/>
        <v>1741776</v>
      </c>
      <c r="Q36" s="36" t="s">
        <v>197</v>
      </c>
      <c r="R36" s="40"/>
      <c r="S36" s="16"/>
    </row>
    <row r="37" spans="1:19" ht="116" x14ac:dyDescent="0.35">
      <c r="A37" s="3" t="s">
        <v>75</v>
      </c>
      <c r="B37" s="12" t="s">
        <v>43</v>
      </c>
      <c r="C37" s="12" t="s">
        <v>94</v>
      </c>
      <c r="D37" s="12" t="s">
        <v>108</v>
      </c>
      <c r="E37" s="12" t="s">
        <v>109</v>
      </c>
      <c r="F37" s="12">
        <v>27</v>
      </c>
      <c r="G37" s="12" t="s">
        <v>46</v>
      </c>
      <c r="H37" s="12" t="s">
        <v>16</v>
      </c>
      <c r="I37" s="12" t="s">
        <v>47</v>
      </c>
      <c r="J37" s="12" t="s">
        <v>103</v>
      </c>
      <c r="K37" s="17">
        <v>300</v>
      </c>
      <c r="L37" s="11">
        <v>380</v>
      </c>
      <c r="M37" s="16">
        <f t="shared" si="0"/>
        <v>114000</v>
      </c>
      <c r="N37" s="36" t="s">
        <v>190</v>
      </c>
      <c r="O37" s="37">
        <v>300</v>
      </c>
      <c r="P37" s="16">
        <f t="shared" si="1"/>
        <v>90000</v>
      </c>
      <c r="Q37" s="36" t="s">
        <v>197</v>
      </c>
      <c r="R37" s="40"/>
      <c r="S37" s="16"/>
    </row>
    <row r="38" spans="1:19" ht="72.5" x14ac:dyDescent="0.35">
      <c r="A38" s="3" t="s">
        <v>76</v>
      </c>
      <c r="B38" s="12" t="s">
        <v>40</v>
      </c>
      <c r="C38" s="25" t="s">
        <v>94</v>
      </c>
      <c r="D38" s="12" t="s">
        <v>108</v>
      </c>
      <c r="E38" s="25" t="s">
        <v>109</v>
      </c>
      <c r="F38" s="12">
        <v>27</v>
      </c>
      <c r="G38" s="12" t="s">
        <v>51</v>
      </c>
      <c r="H38" s="12" t="s">
        <v>16</v>
      </c>
      <c r="I38" s="12" t="s">
        <v>47</v>
      </c>
      <c r="J38" s="12" t="s">
        <v>97</v>
      </c>
      <c r="K38" s="12">
        <v>315</v>
      </c>
      <c r="L38" s="11">
        <v>380</v>
      </c>
      <c r="M38" s="16">
        <f t="shared" si="0"/>
        <v>119700</v>
      </c>
      <c r="N38" s="36" t="s">
        <v>190</v>
      </c>
      <c r="O38" s="37">
        <v>300</v>
      </c>
      <c r="P38" s="16">
        <f t="shared" si="1"/>
        <v>94500</v>
      </c>
      <c r="Q38" s="36" t="s">
        <v>197</v>
      </c>
      <c r="R38" s="40"/>
      <c r="S38" s="16"/>
    </row>
    <row r="39" spans="1:19" ht="101.5" x14ac:dyDescent="0.35">
      <c r="A39" s="3" t="s">
        <v>77</v>
      </c>
      <c r="B39" s="12" t="s">
        <v>98</v>
      </c>
      <c r="C39" s="25" t="s">
        <v>94</v>
      </c>
      <c r="D39" s="12" t="s">
        <v>110</v>
      </c>
      <c r="E39" s="34" t="s">
        <v>125</v>
      </c>
      <c r="F39" s="12">
        <v>28</v>
      </c>
      <c r="G39" s="12" t="s">
        <v>126</v>
      </c>
      <c r="H39" s="12" t="s">
        <v>16</v>
      </c>
      <c r="I39" s="12" t="s">
        <v>47</v>
      </c>
      <c r="J39" s="12" t="s">
        <v>97</v>
      </c>
      <c r="K39" s="15">
        <v>25000</v>
      </c>
      <c r="L39" s="11">
        <v>180</v>
      </c>
      <c r="M39" s="16">
        <f t="shared" si="0"/>
        <v>4500000</v>
      </c>
      <c r="N39" s="36" t="s">
        <v>190</v>
      </c>
      <c r="O39" s="37">
        <v>176</v>
      </c>
      <c r="P39" s="16">
        <f t="shared" si="1"/>
        <v>4400000</v>
      </c>
      <c r="Q39" s="36" t="s">
        <v>197</v>
      </c>
      <c r="R39" s="40"/>
      <c r="S39" s="16"/>
    </row>
    <row r="40" spans="1:19" ht="101.5" x14ac:dyDescent="0.35">
      <c r="A40" s="3" t="s">
        <v>179</v>
      </c>
      <c r="B40" s="12" t="s">
        <v>98</v>
      </c>
      <c r="C40" s="25" t="s">
        <v>94</v>
      </c>
      <c r="D40" s="12" t="s">
        <v>110</v>
      </c>
      <c r="E40" s="25" t="s">
        <v>125</v>
      </c>
      <c r="F40" s="12">
        <v>28</v>
      </c>
      <c r="G40" s="12" t="s">
        <v>100</v>
      </c>
      <c r="H40" s="12" t="s">
        <v>16</v>
      </c>
      <c r="I40" s="12" t="s">
        <v>47</v>
      </c>
      <c r="J40" s="12" t="s">
        <v>97</v>
      </c>
      <c r="K40" s="15">
        <v>3000</v>
      </c>
      <c r="L40" s="11">
        <v>180</v>
      </c>
      <c r="M40" s="16">
        <f t="shared" si="0"/>
        <v>540000</v>
      </c>
      <c r="N40" s="36" t="s">
        <v>190</v>
      </c>
      <c r="O40" s="37">
        <v>176</v>
      </c>
      <c r="P40" s="16">
        <f t="shared" si="1"/>
        <v>528000</v>
      </c>
      <c r="Q40" s="36" t="s">
        <v>197</v>
      </c>
      <c r="R40" s="40"/>
      <c r="S40" s="16"/>
    </row>
    <row r="41" spans="1:19" ht="101.5" x14ac:dyDescent="0.35">
      <c r="A41" s="3" t="s">
        <v>78</v>
      </c>
      <c r="B41" s="12" t="s">
        <v>98</v>
      </c>
      <c r="C41" s="26" t="s">
        <v>94</v>
      </c>
      <c r="D41" s="12" t="s">
        <v>110</v>
      </c>
      <c r="E41" s="26" t="s">
        <v>125</v>
      </c>
      <c r="F41" s="12">
        <v>28</v>
      </c>
      <c r="G41" s="20" t="s">
        <v>128</v>
      </c>
      <c r="H41" s="20" t="s">
        <v>16</v>
      </c>
      <c r="I41" s="12" t="s">
        <v>47</v>
      </c>
      <c r="J41" s="12" t="s">
        <v>97</v>
      </c>
      <c r="K41" s="15">
        <v>4000</v>
      </c>
      <c r="L41" s="11">
        <v>180</v>
      </c>
      <c r="M41" s="16">
        <f t="shared" si="0"/>
        <v>720000</v>
      </c>
      <c r="N41" s="36" t="s">
        <v>190</v>
      </c>
      <c r="O41" s="37">
        <v>176</v>
      </c>
      <c r="P41" s="16">
        <f t="shared" si="1"/>
        <v>704000</v>
      </c>
      <c r="Q41" s="36" t="s">
        <v>197</v>
      </c>
      <c r="R41" s="40"/>
      <c r="S41" s="16"/>
    </row>
    <row r="42" spans="1:19" ht="101.5" x14ac:dyDescent="0.35">
      <c r="A42" s="3" t="s">
        <v>79</v>
      </c>
      <c r="B42" s="20" t="s">
        <v>98</v>
      </c>
      <c r="C42" s="27" t="s">
        <v>94</v>
      </c>
      <c r="D42" s="12" t="s">
        <v>110</v>
      </c>
      <c r="E42" s="26" t="s">
        <v>125</v>
      </c>
      <c r="F42" s="20">
        <v>28</v>
      </c>
      <c r="G42" s="20" t="s">
        <v>129</v>
      </c>
      <c r="H42" s="20" t="s">
        <v>16</v>
      </c>
      <c r="I42" s="20" t="s">
        <v>47</v>
      </c>
      <c r="J42" s="20" t="s">
        <v>97</v>
      </c>
      <c r="K42" s="28">
        <v>3000</v>
      </c>
      <c r="L42" s="11">
        <v>180</v>
      </c>
      <c r="M42" s="16">
        <f t="shared" si="0"/>
        <v>540000</v>
      </c>
      <c r="N42" s="36" t="s">
        <v>190</v>
      </c>
      <c r="O42" s="37">
        <v>176</v>
      </c>
      <c r="P42" s="16">
        <f t="shared" si="1"/>
        <v>528000</v>
      </c>
      <c r="Q42" s="36" t="s">
        <v>197</v>
      </c>
      <c r="R42" s="40"/>
      <c r="S42" s="16"/>
    </row>
    <row r="43" spans="1:19" ht="101.5" x14ac:dyDescent="0.35">
      <c r="A43" s="3" t="s">
        <v>80</v>
      </c>
      <c r="B43" s="12" t="s">
        <v>98</v>
      </c>
      <c r="C43" s="12" t="s">
        <v>94</v>
      </c>
      <c r="D43" s="12" t="s">
        <v>110</v>
      </c>
      <c r="E43" s="12" t="s">
        <v>125</v>
      </c>
      <c r="F43" s="12">
        <v>28</v>
      </c>
      <c r="G43" s="12" t="s">
        <v>130</v>
      </c>
      <c r="H43" s="12" t="s">
        <v>16</v>
      </c>
      <c r="I43" s="12" t="s">
        <v>47</v>
      </c>
      <c r="J43" s="12" t="s">
        <v>97</v>
      </c>
      <c r="K43" s="15">
        <v>7000</v>
      </c>
      <c r="L43" s="11">
        <v>180</v>
      </c>
      <c r="M43" s="16">
        <f t="shared" si="0"/>
        <v>1260000</v>
      </c>
      <c r="N43" s="36" t="s">
        <v>190</v>
      </c>
      <c r="O43" s="37">
        <v>176</v>
      </c>
      <c r="P43" s="16">
        <f t="shared" si="1"/>
        <v>1232000</v>
      </c>
      <c r="Q43" s="36" t="s">
        <v>197</v>
      </c>
      <c r="R43" s="40"/>
      <c r="S43" s="16"/>
    </row>
    <row r="44" spans="1:19" ht="101.5" x14ac:dyDescent="0.35">
      <c r="A44" s="3" t="s">
        <v>81</v>
      </c>
      <c r="B44" s="12" t="s">
        <v>98</v>
      </c>
      <c r="C44" s="12" t="s">
        <v>94</v>
      </c>
      <c r="D44" s="12" t="s">
        <v>110</v>
      </c>
      <c r="E44" s="12" t="s">
        <v>125</v>
      </c>
      <c r="F44" s="12">
        <v>28</v>
      </c>
      <c r="G44" s="12" t="s">
        <v>132</v>
      </c>
      <c r="H44" s="12" t="s">
        <v>16</v>
      </c>
      <c r="I44" s="12" t="s">
        <v>47</v>
      </c>
      <c r="J44" s="12" t="s">
        <v>97</v>
      </c>
      <c r="K44" s="15">
        <v>4000</v>
      </c>
      <c r="L44" s="11">
        <v>180</v>
      </c>
      <c r="M44" s="16">
        <f t="shared" si="0"/>
        <v>720000</v>
      </c>
      <c r="N44" s="36" t="s">
        <v>190</v>
      </c>
      <c r="O44" s="37">
        <v>176</v>
      </c>
      <c r="P44" s="16">
        <f t="shared" si="1"/>
        <v>704000</v>
      </c>
      <c r="Q44" s="36" t="s">
        <v>197</v>
      </c>
      <c r="R44" s="40"/>
      <c r="S44" s="16"/>
    </row>
    <row r="45" spans="1:19" ht="101.5" x14ac:dyDescent="0.35">
      <c r="A45" s="3" t="s">
        <v>82</v>
      </c>
      <c r="B45" s="12" t="s">
        <v>98</v>
      </c>
      <c r="C45" s="12" t="s">
        <v>94</v>
      </c>
      <c r="D45" s="12" t="s">
        <v>110</v>
      </c>
      <c r="E45" s="21" t="s">
        <v>125</v>
      </c>
      <c r="F45" s="12">
        <v>28</v>
      </c>
      <c r="G45" s="12" t="s">
        <v>133</v>
      </c>
      <c r="H45" s="12" t="s">
        <v>16</v>
      </c>
      <c r="I45" s="12" t="s">
        <v>47</v>
      </c>
      <c r="J45" s="12" t="s">
        <v>97</v>
      </c>
      <c r="K45" s="15">
        <v>6000</v>
      </c>
      <c r="L45" s="11">
        <v>180</v>
      </c>
      <c r="M45" s="16">
        <f t="shared" si="0"/>
        <v>1080000</v>
      </c>
      <c r="N45" s="36" t="s">
        <v>190</v>
      </c>
      <c r="O45" s="37">
        <v>176</v>
      </c>
      <c r="P45" s="16">
        <f t="shared" si="1"/>
        <v>1056000</v>
      </c>
      <c r="Q45" s="36" t="s">
        <v>197</v>
      </c>
      <c r="R45" s="40"/>
      <c r="S45" s="16"/>
    </row>
    <row r="46" spans="1:19" ht="101.5" x14ac:dyDescent="0.35">
      <c r="A46" s="3" t="s">
        <v>171</v>
      </c>
      <c r="B46" s="12" t="s">
        <v>98</v>
      </c>
      <c r="C46" s="12" t="s">
        <v>94</v>
      </c>
      <c r="D46" s="12" t="s">
        <v>110</v>
      </c>
      <c r="E46" s="12" t="s">
        <v>125</v>
      </c>
      <c r="F46" s="12">
        <v>28</v>
      </c>
      <c r="G46" s="41" t="s">
        <v>134</v>
      </c>
      <c r="H46" s="12" t="s">
        <v>16</v>
      </c>
      <c r="I46" s="12" t="s">
        <v>47</v>
      </c>
      <c r="J46" s="12" t="s">
        <v>97</v>
      </c>
      <c r="K46" s="15">
        <v>3500</v>
      </c>
      <c r="L46" s="11">
        <v>180</v>
      </c>
      <c r="M46" s="16">
        <f t="shared" si="0"/>
        <v>630000</v>
      </c>
      <c r="N46" s="36" t="s">
        <v>190</v>
      </c>
      <c r="O46" s="37">
        <v>176</v>
      </c>
      <c r="P46" s="16">
        <f t="shared" si="1"/>
        <v>616000</v>
      </c>
      <c r="Q46" s="36" t="s">
        <v>197</v>
      </c>
      <c r="R46" s="40"/>
      <c r="S46" s="16"/>
    </row>
    <row r="47" spans="1:19" ht="101.5" x14ac:dyDescent="0.35">
      <c r="A47" s="3" t="s">
        <v>83</v>
      </c>
      <c r="B47" s="12" t="s">
        <v>86</v>
      </c>
      <c r="C47" s="12" t="s">
        <v>94</v>
      </c>
      <c r="D47" s="12" t="s">
        <v>110</v>
      </c>
      <c r="E47" s="12" t="s">
        <v>125</v>
      </c>
      <c r="F47" s="12">
        <v>28</v>
      </c>
      <c r="G47" s="12" t="s">
        <v>87</v>
      </c>
      <c r="H47" s="12" t="s">
        <v>16</v>
      </c>
      <c r="I47" s="12" t="s">
        <v>47</v>
      </c>
      <c r="J47" s="12" t="s">
        <v>103</v>
      </c>
      <c r="K47" s="17">
        <v>21450</v>
      </c>
      <c r="L47" s="11">
        <v>180</v>
      </c>
      <c r="M47" s="16">
        <f t="shared" si="0"/>
        <v>3861000</v>
      </c>
      <c r="N47" s="36" t="s">
        <v>190</v>
      </c>
      <c r="O47" s="37">
        <v>176</v>
      </c>
      <c r="P47" s="16">
        <f t="shared" si="1"/>
        <v>3775200</v>
      </c>
      <c r="Q47" s="36" t="s">
        <v>197</v>
      </c>
      <c r="R47" s="40"/>
      <c r="S47" s="16"/>
    </row>
    <row r="48" spans="1:19" ht="103.5" customHeight="1" x14ac:dyDescent="0.35">
      <c r="A48" s="3" t="s">
        <v>88</v>
      </c>
      <c r="B48" s="12" t="s">
        <v>139</v>
      </c>
      <c r="C48" s="12" t="s">
        <v>167</v>
      </c>
      <c r="D48" s="12" t="s">
        <v>164</v>
      </c>
      <c r="E48" s="12" t="s">
        <v>168</v>
      </c>
      <c r="F48" s="12">
        <v>37</v>
      </c>
      <c r="G48" s="12" t="s">
        <v>140</v>
      </c>
      <c r="H48" s="12" t="s">
        <v>16</v>
      </c>
      <c r="I48" s="12" t="s">
        <v>47</v>
      </c>
      <c r="J48" s="12" t="s">
        <v>141</v>
      </c>
      <c r="K48" s="12">
        <v>60</v>
      </c>
      <c r="L48" s="11">
        <v>2053.3333333333335</v>
      </c>
      <c r="M48" s="16">
        <f t="shared" ref="M48:M66" si="4">K48*L48</f>
        <v>123200.00000000001</v>
      </c>
      <c r="N48" s="36" t="s">
        <v>191</v>
      </c>
      <c r="O48" s="37">
        <v>2053</v>
      </c>
      <c r="P48" s="16">
        <f t="shared" si="1"/>
        <v>123180</v>
      </c>
      <c r="Q48" s="36" t="s">
        <v>197</v>
      </c>
      <c r="R48" s="40"/>
      <c r="S48" s="16"/>
    </row>
    <row r="49" spans="1:19" ht="58" x14ac:dyDescent="0.35">
      <c r="A49" s="3" t="s">
        <v>90</v>
      </c>
      <c r="B49" s="12" t="s">
        <v>26</v>
      </c>
      <c r="C49" s="12" t="s">
        <v>165</v>
      </c>
      <c r="D49" s="12" t="s">
        <v>164</v>
      </c>
      <c r="E49" s="12" t="s">
        <v>166</v>
      </c>
      <c r="F49" s="13">
        <v>37</v>
      </c>
      <c r="G49" s="12" t="s">
        <v>29</v>
      </c>
      <c r="H49" s="12" t="s">
        <v>16</v>
      </c>
      <c r="I49" s="12" t="s">
        <v>47</v>
      </c>
      <c r="J49" s="12" t="s">
        <v>31</v>
      </c>
      <c r="K49" s="14">
        <v>436</v>
      </c>
      <c r="L49" s="11">
        <v>2053.3333333333335</v>
      </c>
      <c r="M49" s="16">
        <f t="shared" si="4"/>
        <v>895253.33333333337</v>
      </c>
      <c r="N49" s="36" t="s">
        <v>188</v>
      </c>
      <c r="O49" s="37">
        <v>1971</v>
      </c>
      <c r="P49" s="16">
        <f t="shared" si="1"/>
        <v>859356</v>
      </c>
      <c r="Q49" s="36" t="s">
        <v>195</v>
      </c>
      <c r="R49" s="37">
        <v>2012</v>
      </c>
      <c r="S49" s="16">
        <f>R49*K49</f>
        <v>877232</v>
      </c>
    </row>
    <row r="50" spans="1:19" ht="101.5" x14ac:dyDescent="0.35">
      <c r="A50" s="3" t="s">
        <v>91</v>
      </c>
      <c r="B50" s="12" t="s">
        <v>73</v>
      </c>
      <c r="C50" s="12" t="s">
        <v>165</v>
      </c>
      <c r="D50" s="12" t="s">
        <v>164</v>
      </c>
      <c r="E50" s="12" t="s">
        <v>166</v>
      </c>
      <c r="F50" s="13">
        <v>37</v>
      </c>
      <c r="G50" s="12" t="s">
        <v>74</v>
      </c>
      <c r="H50" s="12" t="s">
        <v>16</v>
      </c>
      <c r="I50" s="12" t="s">
        <v>47</v>
      </c>
      <c r="J50" s="12" t="s">
        <v>31</v>
      </c>
      <c r="K50" s="14">
        <v>260</v>
      </c>
      <c r="L50" s="11">
        <v>2053.3333333333335</v>
      </c>
      <c r="M50" s="16">
        <f t="shared" si="4"/>
        <v>533866.66666666674</v>
      </c>
      <c r="N50" s="36" t="s">
        <v>188</v>
      </c>
      <c r="O50" s="37">
        <v>1971</v>
      </c>
      <c r="P50" s="16">
        <f t="shared" si="1"/>
        <v>512460</v>
      </c>
      <c r="Q50" s="36" t="s">
        <v>195</v>
      </c>
      <c r="R50" s="37">
        <v>2012</v>
      </c>
      <c r="S50" s="16">
        <f>R50*K50</f>
        <v>523120</v>
      </c>
    </row>
    <row r="51" spans="1:19" ht="58" x14ac:dyDescent="0.35">
      <c r="A51" s="3" t="s">
        <v>93</v>
      </c>
      <c r="B51" s="12" t="s">
        <v>139</v>
      </c>
      <c r="C51" s="12" t="s">
        <v>14</v>
      </c>
      <c r="D51" s="12" t="s">
        <v>44</v>
      </c>
      <c r="E51" s="12" t="s">
        <v>45</v>
      </c>
      <c r="F51" s="12">
        <v>6</v>
      </c>
      <c r="G51" s="12" t="s">
        <v>140</v>
      </c>
      <c r="H51" s="12" t="s">
        <v>16</v>
      </c>
      <c r="I51" s="12" t="s">
        <v>47</v>
      </c>
      <c r="J51" s="12" t="s">
        <v>141</v>
      </c>
      <c r="K51" s="12">
        <v>55</v>
      </c>
      <c r="L51" s="11">
        <v>26180.35</v>
      </c>
      <c r="M51" s="16">
        <f t="shared" si="4"/>
        <v>1439919.25</v>
      </c>
      <c r="N51" s="36" t="s">
        <v>188</v>
      </c>
      <c r="O51" s="37">
        <v>16232</v>
      </c>
      <c r="P51" s="16">
        <f t="shared" si="1"/>
        <v>892760</v>
      </c>
      <c r="Q51" s="36" t="s">
        <v>193</v>
      </c>
      <c r="R51" s="16">
        <v>16755</v>
      </c>
      <c r="S51" s="16">
        <f>R51*K51</f>
        <v>921525</v>
      </c>
    </row>
    <row r="52" spans="1:19" ht="87" x14ac:dyDescent="0.35">
      <c r="A52" s="3" t="s">
        <v>106</v>
      </c>
      <c r="B52" s="29" t="s">
        <v>70</v>
      </c>
      <c r="C52" s="21" t="s">
        <v>14</v>
      </c>
      <c r="D52" s="12" t="s">
        <v>44</v>
      </c>
      <c r="E52" s="21" t="s">
        <v>45</v>
      </c>
      <c r="F52" s="12">
        <v>42</v>
      </c>
      <c r="G52" s="21" t="s">
        <v>71</v>
      </c>
      <c r="H52" s="21" t="s">
        <v>16</v>
      </c>
      <c r="I52" s="12" t="s">
        <v>92</v>
      </c>
      <c r="J52" s="21" t="s">
        <v>18</v>
      </c>
      <c r="K52" s="21">
        <v>458</v>
      </c>
      <c r="L52" s="11">
        <v>13331.99</v>
      </c>
      <c r="M52" s="16">
        <f t="shared" si="4"/>
        <v>6106051.4199999999</v>
      </c>
      <c r="N52" s="36" t="s">
        <v>181</v>
      </c>
      <c r="O52" s="37">
        <v>13332</v>
      </c>
      <c r="P52" s="16">
        <f t="shared" si="1"/>
        <v>6106056</v>
      </c>
      <c r="Q52" s="36" t="s">
        <v>197</v>
      </c>
      <c r="R52" s="40"/>
      <c r="S52" s="16"/>
    </row>
    <row r="53" spans="1:19" ht="145" x14ac:dyDescent="0.35">
      <c r="A53" s="3" t="s">
        <v>115</v>
      </c>
      <c r="B53" s="12" t="s">
        <v>139</v>
      </c>
      <c r="C53" s="12" t="s">
        <v>144</v>
      </c>
      <c r="D53" s="12" t="s">
        <v>143</v>
      </c>
      <c r="E53" s="12" t="s">
        <v>145</v>
      </c>
      <c r="F53" s="12">
        <v>48</v>
      </c>
      <c r="G53" s="12" t="s">
        <v>140</v>
      </c>
      <c r="H53" s="12" t="s">
        <v>16</v>
      </c>
      <c r="I53" s="12" t="s">
        <v>47</v>
      </c>
      <c r="J53" s="12" t="s">
        <v>141</v>
      </c>
      <c r="K53" s="12">
        <v>70</v>
      </c>
      <c r="L53" s="11">
        <v>3000</v>
      </c>
      <c r="M53" s="16">
        <f t="shared" si="4"/>
        <v>210000</v>
      </c>
      <c r="N53" s="36" t="s">
        <v>182</v>
      </c>
      <c r="O53" s="37">
        <v>3000</v>
      </c>
      <c r="P53" s="16">
        <f t="shared" si="1"/>
        <v>210000</v>
      </c>
      <c r="Q53" s="36" t="s">
        <v>197</v>
      </c>
      <c r="R53" s="40"/>
      <c r="S53" s="16"/>
    </row>
    <row r="54" spans="1:19" ht="101.5" x14ac:dyDescent="0.35">
      <c r="A54" s="3" t="s">
        <v>117</v>
      </c>
      <c r="B54" s="12" t="s">
        <v>13</v>
      </c>
      <c r="C54" s="12" t="s">
        <v>146</v>
      </c>
      <c r="D54" s="12" t="s">
        <v>148</v>
      </c>
      <c r="E54" s="12" t="s">
        <v>147</v>
      </c>
      <c r="F54" s="12">
        <v>50</v>
      </c>
      <c r="G54" s="12" t="s">
        <v>24</v>
      </c>
      <c r="H54" s="12" t="s">
        <v>16</v>
      </c>
      <c r="I54" s="12" t="s">
        <v>17</v>
      </c>
      <c r="J54" s="12" t="s">
        <v>18</v>
      </c>
      <c r="K54" s="12">
        <v>34</v>
      </c>
      <c r="L54" s="11">
        <v>3900</v>
      </c>
      <c r="M54" s="16">
        <f t="shared" si="4"/>
        <v>132600</v>
      </c>
      <c r="N54" s="36" t="s">
        <v>181</v>
      </c>
      <c r="O54" s="37">
        <v>3822</v>
      </c>
      <c r="P54" s="16">
        <f t="shared" si="1"/>
        <v>129948</v>
      </c>
      <c r="Q54" s="36" t="s">
        <v>194</v>
      </c>
      <c r="R54" s="37">
        <v>3900</v>
      </c>
      <c r="S54" s="16">
        <f>R54*K54</f>
        <v>132600</v>
      </c>
    </row>
    <row r="55" spans="1:19" ht="116" x14ac:dyDescent="0.35">
      <c r="A55" s="3" t="s">
        <v>118</v>
      </c>
      <c r="B55" s="12" t="s">
        <v>43</v>
      </c>
      <c r="C55" s="12" t="s">
        <v>146</v>
      </c>
      <c r="D55" s="12" t="s">
        <v>148</v>
      </c>
      <c r="E55" s="12" t="s">
        <v>35</v>
      </c>
      <c r="F55" s="12">
        <v>50</v>
      </c>
      <c r="G55" s="12" t="s">
        <v>46</v>
      </c>
      <c r="H55" s="12" t="s">
        <v>16</v>
      </c>
      <c r="I55" s="12" t="s">
        <v>47</v>
      </c>
      <c r="J55" s="12" t="s">
        <v>31</v>
      </c>
      <c r="K55" s="17">
        <v>30</v>
      </c>
      <c r="L55" s="11">
        <v>3900</v>
      </c>
      <c r="M55" s="16">
        <f t="shared" si="4"/>
        <v>117000</v>
      </c>
      <c r="N55" s="36" t="s">
        <v>181</v>
      </c>
      <c r="O55" s="37">
        <v>3822</v>
      </c>
      <c r="P55" s="16">
        <f t="shared" si="1"/>
        <v>114660</v>
      </c>
      <c r="Q55" s="36" t="s">
        <v>194</v>
      </c>
      <c r="R55" s="37">
        <v>3900</v>
      </c>
      <c r="S55" s="16">
        <f>R55*K55</f>
        <v>117000</v>
      </c>
    </row>
    <row r="56" spans="1:19" ht="87" x14ac:dyDescent="0.35">
      <c r="A56" s="3" t="s">
        <v>119</v>
      </c>
      <c r="B56" s="12" t="s">
        <v>98</v>
      </c>
      <c r="C56" s="12" t="s">
        <v>146</v>
      </c>
      <c r="D56" s="12" t="s">
        <v>148</v>
      </c>
      <c r="E56" s="12" t="s">
        <v>35</v>
      </c>
      <c r="F56" s="12">
        <v>50</v>
      </c>
      <c r="G56" s="12" t="s">
        <v>149</v>
      </c>
      <c r="H56" s="12" t="s">
        <v>16</v>
      </c>
      <c r="I56" s="12" t="s">
        <v>47</v>
      </c>
      <c r="J56" s="12" t="s">
        <v>142</v>
      </c>
      <c r="K56" s="15">
        <v>40</v>
      </c>
      <c r="L56" s="11">
        <v>3900</v>
      </c>
      <c r="M56" s="11">
        <v>3900</v>
      </c>
      <c r="N56" s="36" t="s">
        <v>182</v>
      </c>
      <c r="O56" s="37">
        <v>3900</v>
      </c>
      <c r="P56" s="16">
        <f t="shared" si="1"/>
        <v>156000</v>
      </c>
      <c r="Q56" s="36" t="s">
        <v>197</v>
      </c>
      <c r="R56" s="37"/>
      <c r="S56" s="16"/>
    </row>
    <row r="57" spans="1:19" ht="87" x14ac:dyDescent="0.35">
      <c r="A57" s="3" t="s">
        <v>120</v>
      </c>
      <c r="B57" s="12" t="s">
        <v>86</v>
      </c>
      <c r="C57" s="12" t="s">
        <v>146</v>
      </c>
      <c r="D57" s="12" t="s">
        <v>148</v>
      </c>
      <c r="E57" s="12" t="s">
        <v>35</v>
      </c>
      <c r="F57" s="12">
        <v>50</v>
      </c>
      <c r="G57" s="12" t="s">
        <v>87</v>
      </c>
      <c r="H57" s="12" t="s">
        <v>16</v>
      </c>
      <c r="I57" s="12" t="s">
        <v>47</v>
      </c>
      <c r="J57" s="12" t="s">
        <v>31</v>
      </c>
      <c r="K57" s="17">
        <v>20</v>
      </c>
      <c r="L57" s="11">
        <v>3900</v>
      </c>
      <c r="M57" s="11">
        <v>3900</v>
      </c>
      <c r="N57" s="36" t="s">
        <v>181</v>
      </c>
      <c r="O57" s="37">
        <v>3822</v>
      </c>
      <c r="P57" s="16">
        <f t="shared" si="1"/>
        <v>76440</v>
      </c>
      <c r="Q57" s="36" t="s">
        <v>194</v>
      </c>
      <c r="R57" s="37">
        <v>3900</v>
      </c>
      <c r="S57" s="16">
        <f>R57*K57</f>
        <v>78000</v>
      </c>
    </row>
    <row r="58" spans="1:19" ht="72.5" x14ac:dyDescent="0.35">
      <c r="A58" s="3" t="s">
        <v>121</v>
      </c>
      <c r="B58" s="12" t="s">
        <v>169</v>
      </c>
      <c r="C58" s="12" t="s">
        <v>146</v>
      </c>
      <c r="D58" s="12" t="s">
        <v>148</v>
      </c>
      <c r="E58" s="12" t="s">
        <v>150</v>
      </c>
      <c r="F58" s="12">
        <v>50</v>
      </c>
      <c r="G58" s="12" t="s">
        <v>36</v>
      </c>
      <c r="H58" s="12" t="s">
        <v>16</v>
      </c>
      <c r="I58" s="12" t="s">
        <v>47</v>
      </c>
      <c r="J58" s="12" t="s">
        <v>142</v>
      </c>
      <c r="K58" s="12">
        <v>56</v>
      </c>
      <c r="L58" s="11">
        <v>3900</v>
      </c>
      <c r="M58" s="16">
        <f t="shared" si="4"/>
        <v>218400</v>
      </c>
      <c r="N58" s="36" t="s">
        <v>182</v>
      </c>
      <c r="O58" s="37">
        <v>3900</v>
      </c>
      <c r="P58" s="16">
        <f t="shared" si="1"/>
        <v>218400</v>
      </c>
      <c r="Q58" s="36" t="s">
        <v>197</v>
      </c>
      <c r="R58" s="37"/>
      <c r="S58" s="16"/>
    </row>
    <row r="59" spans="1:19" ht="101.5" x14ac:dyDescent="0.35">
      <c r="A59" s="3" t="s">
        <v>122</v>
      </c>
      <c r="B59" s="12" t="s">
        <v>73</v>
      </c>
      <c r="C59" s="12" t="s">
        <v>146</v>
      </c>
      <c r="D59" s="12" t="s">
        <v>148</v>
      </c>
      <c r="E59" s="12" t="s">
        <v>35</v>
      </c>
      <c r="F59" s="13">
        <v>50</v>
      </c>
      <c r="G59" s="12" t="s">
        <v>74</v>
      </c>
      <c r="H59" s="12" t="s">
        <v>16</v>
      </c>
      <c r="I59" s="12" t="s">
        <v>47</v>
      </c>
      <c r="J59" s="12" t="s">
        <v>31</v>
      </c>
      <c r="K59" s="14">
        <v>400</v>
      </c>
      <c r="L59" s="11">
        <v>3900</v>
      </c>
      <c r="M59" s="11">
        <v>3900</v>
      </c>
      <c r="N59" s="36" t="s">
        <v>181</v>
      </c>
      <c r="O59" s="37">
        <v>3822</v>
      </c>
      <c r="P59" s="16">
        <f t="shared" si="1"/>
        <v>1528800</v>
      </c>
      <c r="Q59" s="36" t="s">
        <v>194</v>
      </c>
      <c r="R59" s="37">
        <v>3900</v>
      </c>
      <c r="S59" s="16">
        <f>R59*K59</f>
        <v>1560000</v>
      </c>
    </row>
    <row r="60" spans="1:19" ht="101.5" x14ac:dyDescent="0.35">
      <c r="A60" s="3" t="s">
        <v>123</v>
      </c>
      <c r="B60" s="12" t="s">
        <v>112</v>
      </c>
      <c r="C60" s="12" t="s">
        <v>151</v>
      </c>
      <c r="D60" s="12" t="s">
        <v>170</v>
      </c>
      <c r="E60" s="12" t="s">
        <v>152</v>
      </c>
      <c r="F60" s="12">
        <v>52</v>
      </c>
      <c r="G60" s="12" t="s">
        <v>114</v>
      </c>
      <c r="H60" s="12" t="s">
        <v>16</v>
      </c>
      <c r="I60" s="12" t="s">
        <v>47</v>
      </c>
      <c r="J60" s="12" t="s">
        <v>142</v>
      </c>
      <c r="K60" s="15">
        <v>10</v>
      </c>
      <c r="L60" s="11">
        <v>7250</v>
      </c>
      <c r="M60" s="16">
        <f t="shared" si="4"/>
        <v>72500</v>
      </c>
      <c r="N60" s="36" t="s">
        <v>187</v>
      </c>
      <c r="O60" s="37">
        <v>7250</v>
      </c>
      <c r="P60" s="16">
        <f t="shared" si="1"/>
        <v>72500</v>
      </c>
      <c r="Q60" s="36" t="s">
        <v>197</v>
      </c>
      <c r="R60" s="40"/>
      <c r="S60" s="16"/>
    </row>
    <row r="61" spans="1:19" ht="101.5" x14ac:dyDescent="0.35">
      <c r="A61" s="3" t="s">
        <v>180</v>
      </c>
      <c r="B61" s="12" t="s">
        <v>13</v>
      </c>
      <c r="C61" s="12" t="s">
        <v>151</v>
      </c>
      <c r="D61" s="12" t="s">
        <v>154</v>
      </c>
      <c r="E61" s="12" t="s">
        <v>153</v>
      </c>
      <c r="F61" s="12">
        <v>53</v>
      </c>
      <c r="G61" s="12" t="s">
        <v>24</v>
      </c>
      <c r="H61" s="12" t="s">
        <v>16</v>
      </c>
      <c r="I61" s="12" t="s">
        <v>17</v>
      </c>
      <c r="J61" s="12" t="s">
        <v>18</v>
      </c>
      <c r="K61" s="12">
        <v>10</v>
      </c>
      <c r="L61" s="11">
        <v>5729.166666666667</v>
      </c>
      <c r="M61" s="16">
        <f t="shared" si="4"/>
        <v>57291.666666666672</v>
      </c>
      <c r="N61" s="36" t="s">
        <v>187</v>
      </c>
      <c r="O61" s="37">
        <v>5729</v>
      </c>
      <c r="P61" s="16">
        <f t="shared" si="1"/>
        <v>57290</v>
      </c>
      <c r="Q61" s="36" t="s">
        <v>197</v>
      </c>
      <c r="R61" s="40"/>
      <c r="S61" s="16"/>
    </row>
    <row r="62" spans="1:19" ht="58" x14ac:dyDescent="0.35">
      <c r="A62" s="3" t="s">
        <v>127</v>
      </c>
      <c r="B62" s="12" t="s">
        <v>84</v>
      </c>
      <c r="C62" s="12" t="s">
        <v>14</v>
      </c>
      <c r="D62" s="12" t="s">
        <v>155</v>
      </c>
      <c r="E62" s="12" t="s">
        <v>156</v>
      </c>
      <c r="F62" s="12">
        <v>57</v>
      </c>
      <c r="G62" s="12" t="s">
        <v>85</v>
      </c>
      <c r="H62" s="12" t="s">
        <v>16</v>
      </c>
      <c r="I62" s="12" t="s">
        <v>47</v>
      </c>
      <c r="J62" s="12" t="s">
        <v>18</v>
      </c>
      <c r="K62" s="12">
        <v>1000</v>
      </c>
      <c r="L62" s="11">
        <v>22281.25</v>
      </c>
      <c r="M62" s="16">
        <f t="shared" si="4"/>
        <v>22281250</v>
      </c>
      <c r="N62" s="12" t="s">
        <v>181</v>
      </c>
      <c r="O62" s="37">
        <v>21835</v>
      </c>
      <c r="P62" s="16">
        <f t="shared" si="1"/>
        <v>21835000</v>
      </c>
      <c r="Q62" s="12" t="s">
        <v>195</v>
      </c>
      <c r="R62" s="37">
        <v>22281</v>
      </c>
      <c r="S62" s="16">
        <f>R62*K62</f>
        <v>22281000</v>
      </c>
    </row>
    <row r="63" spans="1:19" ht="101.5" x14ac:dyDescent="0.35">
      <c r="A63" s="3" t="s">
        <v>131</v>
      </c>
      <c r="B63" s="12" t="s">
        <v>86</v>
      </c>
      <c r="C63" s="12" t="s">
        <v>89</v>
      </c>
      <c r="D63" s="12" t="s">
        <v>157</v>
      </c>
      <c r="E63" s="12" t="s">
        <v>158</v>
      </c>
      <c r="F63" s="12">
        <v>61</v>
      </c>
      <c r="G63" s="12" t="s">
        <v>87</v>
      </c>
      <c r="H63" s="12" t="s">
        <v>16</v>
      </c>
      <c r="I63" s="12" t="s">
        <v>47</v>
      </c>
      <c r="J63" s="12" t="s">
        <v>31</v>
      </c>
      <c r="K63" s="17">
        <v>6805</v>
      </c>
      <c r="L63" s="11">
        <v>4709.4642857142853</v>
      </c>
      <c r="M63" s="16">
        <f t="shared" si="4"/>
        <v>32047904.464285713</v>
      </c>
      <c r="N63" s="12" t="s">
        <v>181</v>
      </c>
      <c r="O63" s="37">
        <v>4709</v>
      </c>
      <c r="P63" s="16">
        <f t="shared" si="1"/>
        <v>32044745</v>
      </c>
      <c r="Q63" s="36" t="s">
        <v>197</v>
      </c>
      <c r="R63" s="40"/>
      <c r="S63" s="16"/>
    </row>
    <row r="64" spans="1:19" ht="130.5" x14ac:dyDescent="0.35">
      <c r="A64" s="3" t="s">
        <v>172</v>
      </c>
      <c r="B64" s="12" t="s">
        <v>13</v>
      </c>
      <c r="C64" s="21" t="s">
        <v>94</v>
      </c>
      <c r="D64" s="21" t="s">
        <v>108</v>
      </c>
      <c r="E64" s="21" t="s">
        <v>116</v>
      </c>
      <c r="F64" s="18">
        <v>74</v>
      </c>
      <c r="G64" s="30" t="s">
        <v>24</v>
      </c>
      <c r="H64" s="30" t="s">
        <v>16</v>
      </c>
      <c r="I64" s="18" t="s">
        <v>17</v>
      </c>
      <c r="J64" s="30" t="s">
        <v>18</v>
      </c>
      <c r="K64" s="30">
        <v>18000</v>
      </c>
      <c r="L64" s="31">
        <v>655</v>
      </c>
      <c r="M64" s="16">
        <f t="shared" si="4"/>
        <v>11790000</v>
      </c>
      <c r="N64" s="36" t="s">
        <v>190</v>
      </c>
      <c r="O64" s="37">
        <v>150</v>
      </c>
      <c r="P64" s="16">
        <f t="shared" si="1"/>
        <v>2700000</v>
      </c>
      <c r="Q64" s="36" t="s">
        <v>196</v>
      </c>
      <c r="R64" s="31">
        <v>655</v>
      </c>
      <c r="S64" s="16">
        <f>R64*K64</f>
        <v>11790000</v>
      </c>
    </row>
    <row r="65" spans="1:19" ht="145" x14ac:dyDescent="0.35">
      <c r="A65" s="3" t="s">
        <v>135</v>
      </c>
      <c r="B65" s="12" t="s">
        <v>169</v>
      </c>
      <c r="C65" s="21" t="s">
        <v>94</v>
      </c>
      <c r="D65" s="21" t="s">
        <v>159</v>
      </c>
      <c r="E65" s="21" t="s">
        <v>160</v>
      </c>
      <c r="F65" s="12">
        <v>74</v>
      </c>
      <c r="G65" s="21" t="s">
        <v>36</v>
      </c>
      <c r="H65" s="21" t="s">
        <v>16</v>
      </c>
      <c r="I65" s="12" t="s">
        <v>47</v>
      </c>
      <c r="J65" s="21" t="s">
        <v>97</v>
      </c>
      <c r="K65" s="21">
        <v>760</v>
      </c>
      <c r="L65" s="11">
        <v>655</v>
      </c>
      <c r="M65" s="16">
        <f t="shared" si="4"/>
        <v>497800</v>
      </c>
      <c r="N65" s="36" t="s">
        <v>190</v>
      </c>
      <c r="O65" s="37">
        <v>150</v>
      </c>
      <c r="P65" s="16">
        <f t="shared" si="1"/>
        <v>114000</v>
      </c>
      <c r="Q65" s="36" t="s">
        <v>196</v>
      </c>
      <c r="R65" s="31">
        <v>655</v>
      </c>
      <c r="S65" s="16">
        <f>R65*K65</f>
        <v>497800</v>
      </c>
    </row>
    <row r="66" spans="1:19" ht="87" x14ac:dyDescent="0.35">
      <c r="A66" s="3" t="s">
        <v>136</v>
      </c>
      <c r="B66" s="12" t="s">
        <v>70</v>
      </c>
      <c r="C66" s="21" t="s">
        <v>94</v>
      </c>
      <c r="D66" s="12" t="s">
        <v>108</v>
      </c>
      <c r="E66" s="21" t="s">
        <v>161</v>
      </c>
      <c r="F66" s="12">
        <v>27</v>
      </c>
      <c r="G66" s="21" t="s">
        <v>71</v>
      </c>
      <c r="H66" s="21" t="s">
        <v>16</v>
      </c>
      <c r="I66" s="12" t="s">
        <v>92</v>
      </c>
      <c r="J66" s="21" t="s">
        <v>103</v>
      </c>
      <c r="K66" s="21">
        <v>5504</v>
      </c>
      <c r="L66" s="11">
        <v>300</v>
      </c>
      <c r="M66" s="16">
        <f t="shared" si="4"/>
        <v>1651200</v>
      </c>
      <c r="N66" s="36" t="s">
        <v>190</v>
      </c>
      <c r="O66" s="37">
        <v>300</v>
      </c>
      <c r="P66" s="16">
        <f t="shared" si="1"/>
        <v>1651200</v>
      </c>
      <c r="Q66" s="36" t="s">
        <v>197</v>
      </c>
      <c r="R66" s="40"/>
      <c r="S66" s="16"/>
    </row>
    <row r="67" spans="1:19" ht="86.5" customHeight="1" x14ac:dyDescent="0.35">
      <c r="A67" s="3" t="s">
        <v>137</v>
      </c>
      <c r="B67" s="12" t="s">
        <v>139</v>
      </c>
      <c r="C67" s="12" t="s">
        <v>162</v>
      </c>
      <c r="D67" s="12" t="s">
        <v>177</v>
      </c>
      <c r="E67" s="12" t="s">
        <v>163</v>
      </c>
      <c r="F67" s="12">
        <v>95</v>
      </c>
      <c r="G67" s="12" t="s">
        <v>140</v>
      </c>
      <c r="H67" s="12" t="s">
        <v>16</v>
      </c>
      <c r="I67" s="12" t="s">
        <v>47</v>
      </c>
      <c r="J67" s="12" t="s">
        <v>141</v>
      </c>
      <c r="K67" s="12">
        <v>208</v>
      </c>
      <c r="L67" s="11">
        <v>3000</v>
      </c>
      <c r="M67" s="16">
        <f t="shared" ref="M67:M70" si="5">K67*L67</f>
        <v>624000</v>
      </c>
      <c r="N67" s="12" t="s">
        <v>182</v>
      </c>
      <c r="O67" s="37">
        <v>3000</v>
      </c>
      <c r="P67" s="16">
        <f t="shared" ref="P67:P70" si="6">K67*O67</f>
        <v>624000</v>
      </c>
      <c r="Q67" s="36" t="s">
        <v>197</v>
      </c>
      <c r="R67" s="40"/>
      <c r="S67" s="16"/>
    </row>
    <row r="68" spans="1:19" ht="72.5" x14ac:dyDescent="0.35">
      <c r="A68" s="3" t="s">
        <v>138</v>
      </c>
      <c r="B68" s="32" t="s">
        <v>174</v>
      </c>
      <c r="C68" s="12" t="s">
        <v>14</v>
      </c>
      <c r="D68" s="12" t="s">
        <v>44</v>
      </c>
      <c r="E68" s="12" t="s">
        <v>45</v>
      </c>
      <c r="F68" s="12">
        <v>6</v>
      </c>
      <c r="G68" s="12" t="s">
        <v>173</v>
      </c>
      <c r="H68" s="12" t="s">
        <v>16</v>
      </c>
      <c r="I68" s="12" t="s">
        <v>47</v>
      </c>
      <c r="J68" s="12" t="s">
        <v>18</v>
      </c>
      <c r="K68" s="12">
        <v>50</v>
      </c>
      <c r="L68" s="11">
        <v>26180.357142857141</v>
      </c>
      <c r="M68" s="16">
        <f t="shared" si="5"/>
        <v>1309017.857142857</v>
      </c>
      <c r="N68" s="12" t="s">
        <v>188</v>
      </c>
      <c r="O68" s="37">
        <v>16232</v>
      </c>
      <c r="P68" s="16">
        <f t="shared" si="6"/>
        <v>811600</v>
      </c>
      <c r="Q68" s="36" t="s">
        <v>193</v>
      </c>
      <c r="R68" s="16">
        <v>16755</v>
      </c>
      <c r="S68" s="16">
        <f>R68*K68</f>
        <v>837750</v>
      </c>
    </row>
    <row r="69" spans="1:19" ht="87" x14ac:dyDescent="0.35">
      <c r="A69" s="3" t="s">
        <v>175</v>
      </c>
      <c r="B69" s="32" t="s">
        <v>174</v>
      </c>
      <c r="C69" s="12" t="s">
        <v>146</v>
      </c>
      <c r="D69" s="12" t="s">
        <v>148</v>
      </c>
      <c r="E69" s="12" t="s">
        <v>35</v>
      </c>
      <c r="F69" s="12">
        <v>50</v>
      </c>
      <c r="G69" s="12" t="s">
        <v>173</v>
      </c>
      <c r="H69" s="12" t="s">
        <v>16</v>
      </c>
      <c r="I69" s="12" t="s">
        <v>47</v>
      </c>
      <c r="J69" s="12" t="s">
        <v>31</v>
      </c>
      <c r="K69" s="12">
        <v>20</v>
      </c>
      <c r="L69" s="11">
        <v>3900</v>
      </c>
      <c r="M69" s="16">
        <f t="shared" si="5"/>
        <v>78000</v>
      </c>
      <c r="N69" s="12" t="s">
        <v>182</v>
      </c>
      <c r="O69" s="37">
        <v>3900</v>
      </c>
      <c r="P69" s="16">
        <f t="shared" si="6"/>
        <v>78000</v>
      </c>
      <c r="Q69" s="36" t="s">
        <v>197</v>
      </c>
      <c r="R69" s="40"/>
      <c r="S69" s="40"/>
    </row>
    <row r="70" spans="1:19" ht="232" x14ac:dyDescent="0.35">
      <c r="A70" s="3" t="s">
        <v>176</v>
      </c>
      <c r="B70" s="32" t="s">
        <v>174</v>
      </c>
      <c r="C70" s="12" t="s">
        <v>162</v>
      </c>
      <c r="D70" s="12" t="s">
        <v>177</v>
      </c>
      <c r="E70" s="12" t="s">
        <v>163</v>
      </c>
      <c r="F70" s="12">
        <v>95</v>
      </c>
      <c r="G70" s="12" t="s">
        <v>173</v>
      </c>
      <c r="H70" s="12" t="s">
        <v>16</v>
      </c>
      <c r="I70" s="12" t="s">
        <v>47</v>
      </c>
      <c r="J70" s="12" t="s">
        <v>141</v>
      </c>
      <c r="K70" s="12">
        <v>150</v>
      </c>
      <c r="L70" s="11">
        <v>3000</v>
      </c>
      <c r="M70" s="16">
        <f t="shared" si="5"/>
        <v>450000</v>
      </c>
      <c r="N70" s="12" t="s">
        <v>182</v>
      </c>
      <c r="O70" s="37">
        <v>3000</v>
      </c>
      <c r="P70" s="16">
        <f t="shared" si="6"/>
        <v>450000</v>
      </c>
      <c r="Q70" s="36" t="s">
        <v>197</v>
      </c>
      <c r="R70" s="40"/>
      <c r="S70" s="40"/>
    </row>
    <row r="71" spans="1:19" x14ac:dyDescent="0.35">
      <c r="B71" s="4"/>
      <c r="C71" s="4"/>
      <c r="D71" s="4"/>
      <c r="E71" s="4"/>
      <c r="F71" s="4"/>
      <c r="G71" s="4"/>
      <c r="H71" s="4"/>
      <c r="I71" s="4"/>
      <c r="J71" s="4"/>
      <c r="K71" s="6"/>
      <c r="M71" s="7">
        <f>SUM(M6:M70)</f>
        <v>266464855.908095</v>
      </c>
      <c r="P71" s="38"/>
    </row>
    <row r="72" spans="1:19" x14ac:dyDescent="0.35">
      <c r="B72" s="4"/>
      <c r="C72" s="4"/>
      <c r="D72" s="4"/>
      <c r="E72" s="4"/>
      <c r="F72" s="4"/>
      <c r="G72" s="4"/>
      <c r="H72" s="4"/>
      <c r="I72" s="4"/>
      <c r="J72" s="4"/>
      <c r="K72" s="6"/>
      <c r="M72" s="10"/>
      <c r="P72" s="39">
        <f>SUBTOTAL(9,P6:P71)</f>
        <v>176034155</v>
      </c>
    </row>
    <row r="73" spans="1:19" x14ac:dyDescent="0.35">
      <c r="B73" s="6"/>
      <c r="C73" s="6"/>
      <c r="D73" s="6"/>
      <c r="E73" s="6"/>
      <c r="F73" s="6"/>
      <c r="G73" s="6"/>
      <c r="H73" s="6"/>
      <c r="I73" s="6"/>
      <c r="J73" s="6"/>
      <c r="K73" s="6"/>
    </row>
  </sheetData>
  <autoFilter ref="A5:S71"/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C4" sqref="C4"/>
    </sheetView>
  </sheetViews>
  <sheetFormatPr defaultRowHeight="14.5" x14ac:dyDescent="0.35"/>
  <cols>
    <col min="3" max="3" width="64.1796875" customWidth="1"/>
  </cols>
  <sheetData>
    <row r="4" spans="3:3" ht="123" customHeight="1" x14ac:dyDescent="0.35">
      <c r="C4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Лист1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Сембин Ержан Серикович</dc:creator>
  <cp:lastModifiedBy>Жумагулова Жулдыз Жаксылыковна</cp:lastModifiedBy>
  <cp:lastPrinted>2021-06-15T04:38:22Z</cp:lastPrinted>
  <dcterms:created xsi:type="dcterms:W3CDTF">2021-04-21T04:44:21Z</dcterms:created>
  <dcterms:modified xsi:type="dcterms:W3CDTF">2021-07-21T11:56:21Z</dcterms:modified>
</cp:coreProperties>
</file>