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seralina\Documents\2016_ПЗ НАК\20160407_4_корр\на сайт\"/>
    </mc:Choice>
  </mc:AlternateContent>
  <bookViews>
    <workbookView xWindow="0" yWindow="0" windowWidth="21600" windowHeight="9435" activeTab="1"/>
  </bookViews>
  <sheets>
    <sheet name="русс" sheetId="1" r:id="rId1"/>
    <sheet name="каз" sheetId="2" r:id="rId2"/>
  </sheets>
  <definedNames>
    <definedName name="_xlnm._FilterDatabase" localSheetId="1" hidden="1">каз!$A$12:$XCD$557</definedName>
    <definedName name="_xlnm._FilterDatabase" localSheetId="0" hidden="1">русс!$A$12:$XDM$557</definedName>
    <definedName name="_xlnm.Print_Area" localSheetId="1">каз!$A$1:$X$561</definedName>
    <definedName name="_xlnm.Print_Area" localSheetId="0">русс!$A$1:$X$559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55" i="2" l="1"/>
  <c r="U549" i="2"/>
  <c r="U425" i="2"/>
  <c r="T410" i="2"/>
  <c r="T409" i="2"/>
  <c r="T376" i="2"/>
  <c r="T243" i="2"/>
  <c r="T225" i="2"/>
  <c r="T111" i="2"/>
  <c r="U111" i="2" s="1"/>
  <c r="U557" i="2" l="1"/>
  <c r="T24" i="2"/>
  <c r="T555" i="1"/>
  <c r="T554" i="1"/>
  <c r="T553" i="1"/>
  <c r="T552" i="1"/>
  <c r="T549" i="1"/>
  <c r="T544" i="1"/>
  <c r="U543" i="1"/>
  <c r="U542" i="1"/>
  <c r="U541" i="1"/>
  <c r="U427" i="1"/>
  <c r="U425" i="1"/>
  <c r="T418" i="1"/>
  <c r="T376" i="1"/>
  <c r="T300" i="1"/>
  <c r="T263" i="1"/>
  <c r="T262" i="1"/>
  <c r="T261" i="1"/>
  <c r="T260" i="1"/>
  <c r="T259" i="1"/>
  <c r="T258" i="1"/>
  <c r="T257" i="1"/>
  <c r="T256" i="1"/>
  <c r="T255" i="1"/>
  <c r="T254" i="1"/>
  <c r="T253" i="1"/>
  <c r="T252" i="1"/>
  <c r="T251" i="1"/>
  <c r="T243" i="1"/>
  <c r="T223" i="1"/>
  <c r="T171" i="1"/>
  <c r="T112" i="1"/>
  <c r="U112" i="1" s="1"/>
  <c r="T111" i="1"/>
  <c r="U111" i="1" s="1"/>
  <c r="T107" i="1"/>
  <c r="U107" i="1" s="1"/>
  <c r="T24" i="1"/>
  <c r="U24" i="1" s="1"/>
  <c r="U23" i="1"/>
  <c r="U24" i="2" l="1"/>
  <c r="T113" i="2"/>
  <c r="T533" i="1"/>
  <c r="T539" i="2"/>
  <c r="T512" i="2"/>
  <c r="T539" i="1"/>
  <c r="T512" i="1"/>
  <c r="T76" i="1"/>
  <c r="U76" i="1" s="1"/>
  <c r="T37" i="1"/>
  <c r="U37" i="1" s="1"/>
  <c r="T35" i="1"/>
  <c r="U35" i="1" s="1"/>
  <c r="T133" i="1" l="1"/>
  <c r="T515" i="2"/>
  <c r="T514" i="2"/>
  <c r="T513" i="2"/>
  <c r="T510" i="2"/>
  <c r="T509" i="2"/>
  <c r="T508" i="2"/>
  <c r="T507" i="2"/>
  <c r="T506" i="2"/>
  <c r="T505" i="2"/>
  <c r="T504" i="2"/>
  <c r="T282" i="2"/>
  <c r="T246" i="2"/>
  <c r="T245" i="2"/>
  <c r="T158" i="2"/>
  <c r="T157" i="2"/>
  <c r="T156" i="2"/>
  <c r="T155" i="2"/>
  <c r="T154" i="2"/>
  <c r="T153" i="2"/>
  <c r="T152" i="2"/>
  <c r="T151" i="2"/>
  <c r="T150" i="2"/>
  <c r="T149" i="2"/>
  <c r="T148" i="2"/>
  <c r="T147" i="2"/>
  <c r="T146" i="2"/>
  <c r="T145" i="2"/>
  <c r="T144" i="2"/>
  <c r="T143" i="2"/>
  <c r="T142" i="2"/>
  <c r="T141" i="2"/>
  <c r="T140" i="2"/>
  <c r="T139" i="2"/>
  <c r="T138" i="2"/>
  <c r="T137" i="2"/>
  <c r="T136" i="2"/>
  <c r="T135" i="2"/>
  <c r="T134" i="2"/>
  <c r="T133" i="2"/>
  <c r="T132" i="2"/>
  <c r="T131" i="2"/>
  <c r="T124" i="2"/>
  <c r="T123" i="2"/>
  <c r="T122" i="2"/>
  <c r="T121" i="2"/>
  <c r="T120" i="2"/>
  <c r="T119" i="2"/>
  <c r="T118" i="2"/>
  <c r="T116" i="2"/>
  <c r="U109" i="2"/>
  <c r="U113" i="2" s="1"/>
  <c r="T515" i="1"/>
  <c r="T514" i="1"/>
  <c r="T513" i="1"/>
  <c r="T510" i="1"/>
  <c r="T509" i="1"/>
  <c r="T508" i="1"/>
  <c r="T507" i="1"/>
  <c r="T506" i="1"/>
  <c r="T505" i="1"/>
  <c r="T504" i="1"/>
  <c r="U422" i="1"/>
  <c r="T282" i="1"/>
  <c r="T249" i="1"/>
  <c r="T246" i="1"/>
  <c r="T245" i="1"/>
  <c r="T218" i="1"/>
  <c r="T215" i="1"/>
  <c r="T212" i="1"/>
  <c r="T210" i="1"/>
  <c r="T208" i="1"/>
  <c r="T194"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2" i="1"/>
  <c r="T131" i="1"/>
  <c r="T130" i="1"/>
  <c r="T129" i="1"/>
  <c r="T128" i="1"/>
  <c r="T127" i="1"/>
  <c r="T126" i="1"/>
  <c r="T125" i="1"/>
  <c r="T124" i="1"/>
  <c r="T123" i="1"/>
  <c r="T122" i="1"/>
  <c r="T121" i="1"/>
  <c r="T120" i="1"/>
  <c r="T119" i="1"/>
  <c r="T118" i="1"/>
  <c r="T117" i="1"/>
  <c r="T116" i="1"/>
  <c r="T115" i="1"/>
  <c r="U109" i="1"/>
  <c r="T371" i="2" l="1"/>
  <c r="T368" i="2"/>
  <c r="T367" i="2"/>
  <c r="T356" i="2"/>
  <c r="T354" i="2"/>
  <c r="T353" i="2"/>
  <c r="T352" i="2"/>
  <c r="U241" i="2"/>
  <c r="U264" i="2" s="1"/>
  <c r="T216" i="2"/>
  <c r="T213" i="2"/>
  <c r="T502" i="1"/>
  <c r="T498" i="1"/>
  <c r="U493" i="1"/>
  <c r="U492" i="1"/>
  <c r="U491" i="1"/>
  <c r="U490" i="1"/>
  <c r="U489" i="1"/>
  <c r="U488" i="1"/>
  <c r="U486" i="1"/>
  <c r="T371" i="1"/>
  <c r="T368" i="1"/>
  <c r="T367" i="1"/>
  <c r="T356" i="1"/>
  <c r="T354" i="1"/>
  <c r="T353" i="1"/>
  <c r="T352" i="1"/>
  <c r="U241" i="1"/>
  <c r="U264" i="1" s="1"/>
  <c r="T216" i="1"/>
  <c r="T213" i="1"/>
  <c r="T179" i="1"/>
  <c r="T177" i="1"/>
  <c r="T175" i="1"/>
  <c r="T108" i="1"/>
  <c r="U108"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U90" i="1"/>
  <c r="T89" i="1"/>
  <c r="U89" i="1" s="1"/>
  <c r="T88" i="1"/>
  <c r="U88" i="1" s="1"/>
  <c r="T87" i="1"/>
  <c r="U87" i="1" s="1"/>
  <c r="T86" i="1"/>
  <c r="U86" i="1" s="1"/>
  <c r="T81" i="1"/>
  <c r="U81" i="1" s="1"/>
  <c r="T80" i="1"/>
  <c r="U80" i="1" s="1"/>
  <c r="T79" i="1"/>
  <c r="U79"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8" i="1"/>
  <c r="U38" i="1" s="1"/>
  <c r="T33" i="1"/>
  <c r="U33" i="1" s="1"/>
  <c r="T32" i="1"/>
  <c r="U32" i="1" s="1"/>
  <c r="T31" i="1"/>
  <c r="U31" i="1" s="1"/>
  <c r="T30" i="1"/>
  <c r="U30" i="1" s="1"/>
  <c r="T29" i="1"/>
  <c r="U29" i="1" s="1"/>
  <c r="T16" i="1"/>
  <c r="T264" i="2" l="1"/>
  <c r="T557" i="2"/>
  <c r="T264" i="1"/>
  <c r="T113" i="1"/>
  <c r="T557" i="1"/>
  <c r="U557" i="1"/>
  <c r="U559" i="2"/>
  <c r="U16" i="1"/>
  <c r="U113" i="1" s="1"/>
  <c r="T559" i="1" l="1"/>
  <c r="U559" i="1"/>
  <c r="T559" i="2"/>
</calcChain>
</file>

<file path=xl/sharedStrings.xml><?xml version="1.0" encoding="utf-8"?>
<sst xmlns="http://schemas.openxmlformats.org/spreadsheetml/2006/main" count="14884" uniqueCount="3224">
  <si>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</si>
  <si>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</si>
  <si>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</si>
  <si>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</si>
  <si>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ЕНС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</si>
  <si>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</si>
  <si>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</si>
  <si>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</si>
  <si>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</si>
  <si>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</si>
  <si>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</si>
  <si>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</si>
  <si>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</si>
  <si>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</si>
  <si>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</si>
  <si>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</si>
  <si>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</si>
  <si>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</si>
  <si>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</si>
  <si>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</si>
  <si>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</si>
  <si>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</si>
  <si>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</si>
  <si>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</si>
  <si>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</si>
  <si>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</si>
  <si>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</si>
  <si>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</si>
  <si>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НАК Казатомпром</t>
  </si>
  <si>
    <t>Смола ионообменная</t>
  </si>
  <si>
    <t>анионит, ГОСТ 20301-74</t>
  </si>
  <si>
    <t>Для добычных предприятий АО "НАК "Казатомпром"</t>
  </si>
  <si>
    <t>ОИ</t>
  </si>
  <si>
    <t>г. Астана ул. Кунаева 10</t>
  </si>
  <si>
    <t>август</t>
  </si>
  <si>
    <t>DDP</t>
  </si>
  <si>
    <t>август-декабрь</t>
  </si>
  <si>
    <t>кубический метр</t>
  </si>
  <si>
    <t>ОВХ</t>
  </si>
  <si>
    <t>2 Т</t>
  </si>
  <si>
    <t>октябрь</t>
  </si>
  <si>
    <t>ноябрь-декабрь</t>
  </si>
  <si>
    <t>комплект</t>
  </si>
  <si>
    <t>ОП</t>
  </si>
  <si>
    <t>3 Т</t>
  </si>
  <si>
    <t>г. Астана</t>
  </si>
  <si>
    <t>декабрь</t>
  </si>
  <si>
    <t>штука</t>
  </si>
  <si>
    <t>20.16.59.700.000.00.0113.000000000001</t>
  </si>
  <si>
    <t>март</t>
  </si>
  <si>
    <t>ст. Жанатас, Жамбылская обл., ст. Шиели Кызылординская область</t>
  </si>
  <si>
    <t>апрель-декабрь</t>
  </si>
  <si>
    <t>1 Р</t>
  </si>
  <si>
    <t>43.12.11.335.001.00.0999.000000000000</t>
  </si>
  <si>
    <t>Работы горно-подготовительные</t>
  </si>
  <si>
    <t>Комплекс горно-подготовительных работ для подготовки участков к добыче полезных ископаемых</t>
  </si>
  <si>
    <t>декабрь 2015г.</t>
  </si>
  <si>
    <t>пос. Кыземшек  Сузакский р-н ЮКО</t>
  </si>
  <si>
    <t>январь-декабрь</t>
  </si>
  <si>
    <t>2 Р</t>
  </si>
  <si>
    <t>3 Р</t>
  </si>
  <si>
    <t>4 Р</t>
  </si>
  <si>
    <t>пос. Таукент  Сузакский р-н ЮКО</t>
  </si>
  <si>
    <t>5 Р</t>
  </si>
  <si>
    <t>пос. Шиели  Кызылординская область</t>
  </si>
  <si>
    <t>6 Р</t>
  </si>
  <si>
    <t>71.12.31.100.001.00.0999.000000000000</t>
  </si>
  <si>
    <t>Работы по геологической разведке</t>
  </si>
  <si>
    <t xml:space="preserve">  Сузакский р-н ЮКО</t>
  </si>
  <si>
    <t>7 Р</t>
  </si>
  <si>
    <t>8 Р</t>
  </si>
  <si>
    <t>09.10.12.900.010.00.0999.000000000000</t>
  </si>
  <si>
    <t>Работы по строительству (сооружению) скважины</t>
  </si>
  <si>
    <t>9 Р</t>
  </si>
  <si>
    <t>09.90.19.000.000.00.0999.000000000000</t>
  </si>
  <si>
    <t>Работы по добыче урана</t>
  </si>
  <si>
    <t>Комплекс работ по добыче урана</t>
  </si>
  <si>
    <t>10 Р</t>
  </si>
  <si>
    <t>месторождение "Уванас"</t>
  </si>
  <si>
    <t>11 Р</t>
  </si>
  <si>
    <t>12 Р</t>
  </si>
  <si>
    <t>месторождение "Канжуган"</t>
  </si>
  <si>
    <t>13 Р</t>
  </si>
  <si>
    <t>14 Р</t>
  </si>
  <si>
    <t>15 Р</t>
  </si>
  <si>
    <t>16 Р</t>
  </si>
  <si>
    <t>09.90.19.000.001.00.0999.000000000000</t>
  </si>
  <si>
    <t>Работы по переработке ураносодержащих материалов/сырья</t>
  </si>
  <si>
    <t>17 Р</t>
  </si>
  <si>
    <t xml:space="preserve">Переработка первого товарного продукта до товарного десорбата на месторождение "Канжуган" </t>
  </si>
  <si>
    <t>18 Р</t>
  </si>
  <si>
    <t>19 Р</t>
  </si>
  <si>
    <t>Переработка первого товарного продукта до товарного десорбата  на участке № 3 (Центральный: залежи 16у, 8и, 5и) месторождения "Моинкум"</t>
  </si>
  <si>
    <t>20 Р</t>
  </si>
  <si>
    <t>21 Р</t>
  </si>
  <si>
    <t>22 Р</t>
  </si>
  <si>
    <t>Переработка первого товарного продукта до химического концентрата природного урана по СТ НАК 12-2007 (месторождение "Уванас")</t>
  </si>
  <si>
    <t>23 Р</t>
  </si>
  <si>
    <t>24 Р</t>
  </si>
  <si>
    <t>71.12.35.900.000.00.0999.000000000000</t>
  </si>
  <si>
    <t>Землеустроительные и земельно-кадастровые работы</t>
  </si>
  <si>
    <t>август-сентябрь</t>
  </si>
  <si>
    <t>ОПРУ</t>
  </si>
  <si>
    <t>25 Р</t>
  </si>
  <si>
    <t>26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</si>
  <si>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</si>
  <si>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</si>
  <si>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 xml:space="preserve">Разработка проекта поисковых работ на уран в Сырдарьинской провинции (Аккум-Яныкурганской и Пришымкентской площадях) </t>
  </si>
  <si>
    <t>февраль</t>
  </si>
  <si>
    <t>март-декабрь</t>
  </si>
  <si>
    <t>27 Р</t>
  </si>
  <si>
    <t>июнь</t>
  </si>
  <si>
    <t>июль-декабрь</t>
  </si>
  <si>
    <t>1 У</t>
  </si>
  <si>
    <t>74.90.19.000.010.00.0777.000000000000</t>
  </si>
  <si>
    <t>Услуги по корректировке проектной/технической документации/схем/паспортов и аналогичных документов</t>
  </si>
  <si>
    <t>2 У</t>
  </si>
  <si>
    <t xml:space="preserve">Разработка проекта по эксплуатации и оформления разрешения на спецводопользования </t>
  </si>
  <si>
    <t>май</t>
  </si>
  <si>
    <t>июнь-декабрь</t>
  </si>
  <si>
    <t>3 У</t>
  </si>
  <si>
    <t>4 У</t>
  </si>
  <si>
    <t>5 У</t>
  </si>
  <si>
    <t>74.90.12.000.006.00.0777.000000000000</t>
  </si>
  <si>
    <t>Услуги по оценке запасов</t>
  </si>
  <si>
    <t xml:space="preserve">Разработка проекта оценки запасов воды </t>
  </si>
  <si>
    <t>6 У</t>
  </si>
  <si>
    <t>Разработка дополнений к контрактам Жалпак, Канжуган, Моинкум, Центральный Мынкудук, Карамурун, Уванас, Восточный Мынкудук, Центральный Моинкум</t>
  </si>
  <si>
    <t>7 У</t>
  </si>
  <si>
    <t>71.20.19.000.012.00.0777.000000000000</t>
  </si>
  <si>
    <t>Услуги геофизических исследований</t>
  </si>
  <si>
    <t>Комплекс геофизических исследований</t>
  </si>
  <si>
    <t>8 У</t>
  </si>
  <si>
    <t>62.09.20.000.003.00.0777.000000000000</t>
  </si>
  <si>
    <t>Услуги по обработке и преобразованию графических и текстовых данных</t>
  </si>
  <si>
    <t>Оцифровка разведочных скважин контрактных месторождений</t>
  </si>
  <si>
    <t>февраль-декабрь</t>
  </si>
  <si>
    <t>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</si>
  <si>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</si>
  <si>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</si>
  <si>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</si>
  <si>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Техническое сопровождение «Автоматизированной информационной системы управления добычей металла «Рудник» </t>
  </si>
  <si>
    <t>сентябрь-октябрь</t>
  </si>
  <si>
    <t>10 У</t>
  </si>
  <si>
    <t>Комплекс мер по модификации существующих программных обеспечени АИС Рудник</t>
  </si>
  <si>
    <t>11 У</t>
  </si>
  <si>
    <t>49.41.14.000.000.00.0777.000000000000</t>
  </si>
  <si>
    <t>Услуги автомобильного транспорта по перевозкам грузов в контейнерах</t>
  </si>
  <si>
    <t>Перевозка ионообменных смол</t>
  </si>
  <si>
    <t>12 У</t>
  </si>
  <si>
    <t>71.20.19.000.010.00.0777.000000000000</t>
  </si>
  <si>
    <t>Услуги по диагностированию/экспертизе/анализу/испытаниям/тестированию/осмотру</t>
  </si>
  <si>
    <t xml:space="preserve">Услуги по входному контролю сорбентов </t>
  </si>
  <si>
    <t>13 У</t>
  </si>
  <si>
    <t>68.31.16.200.000.00.0777.000000000000</t>
  </si>
  <si>
    <t>Услуги по оценке имущества</t>
  </si>
  <si>
    <t>Комплекс услуг по оценке имущества</t>
  </si>
  <si>
    <t>Независимая экспертиза и оценка право недропользования (Жалпак, Моинкум, Карамурун, Уванас, Восточный Мынкудук, Центральный Мынкудук, Центральный Моинкум, Канжуган)</t>
  </si>
  <si>
    <t>Самұрық-Қазына АҚ Басқармасы шешімімен бекітілген, сатып алу мәселесі бойынша есеп-қисапты жасау және ұсыну туралы Ережеге №1 қосымша (протокол №)</t>
  </si>
  <si>
    <t xml:space="preserve">Ұйымның атауы </t>
  </si>
  <si>
    <t>ЭҚТӨЖ бойынша  белгі(6 белгілер)</t>
  </si>
  <si>
    <t xml:space="preserve">Сатып алынатын тауарлар, жұмыстар мен қызметтердің атауы </t>
  </si>
  <si>
    <t xml:space="preserve">Қысқаша сыпаттамасы (Мем ст, Техникалық  жағдайын және т.б.  көрсетіп, тауарлар, жұмыстар мен қызметтердің сипаттамасы)  </t>
  </si>
  <si>
    <t>Қосымша сыпаттамасы</t>
  </si>
  <si>
    <t>Сатып алудың әдісі</t>
  </si>
  <si>
    <t xml:space="preserve"> Қазақстандық құрамының  болжамы, %</t>
  </si>
  <si>
    <t xml:space="preserve">  Сатып алуды жүзеге асырудың ӘАҚЖ-ның белгісі</t>
  </si>
  <si>
    <t xml:space="preserve">Сатып алуды жүзеге асырудың жері  (мекенжайы)   </t>
  </si>
  <si>
    <t xml:space="preserve"> Сатып алуды жүзеге асырудың мерзімі  (өткізудің шамаланған датасы/айы )</t>
  </si>
  <si>
    <t xml:space="preserve"> Тауарды жеткізу, жұмысты жасау, қызметті көрсету аймағы, орны</t>
  </si>
  <si>
    <t xml:space="preserve">ИНКОТЕРМС 2000 бойынша шеткізіп беру шарты </t>
  </si>
  <si>
    <t xml:space="preserve"> Тауарды жеткізу, жұмысты жасау, қызметті көрсету  мерзімі мен кестесі  </t>
  </si>
  <si>
    <t xml:space="preserve">ХӨБК бойынша өлшем бірлігінің белгісі </t>
  </si>
  <si>
    <t>Өлшем бірлігі</t>
  </si>
  <si>
    <t>Мөлшері, көлемі</t>
  </si>
  <si>
    <t xml:space="preserve"> ҚҚС қосылмағанда, бірлігі үшін маркетинктік баға </t>
  </si>
  <si>
    <t xml:space="preserve"> ТЖҚ сатып алу үшін, ҚҚС қосылмағанда, жоспарланған сома, теңге</t>
  </si>
  <si>
    <t xml:space="preserve">ТЖҚ сатып алу үшін, ҚҚС қосылғанда, жоспарланған сома, теңге </t>
  </si>
  <si>
    <t>Сатып алудағы басымдық</t>
  </si>
  <si>
    <t>Сатып алу жылы</t>
  </si>
  <si>
    <t>Ескерпе</t>
  </si>
  <si>
    <t>1. Тауарлар</t>
  </si>
  <si>
    <t>Казатомөнеркәсіп ҰAK AҚ</t>
  </si>
  <si>
    <t>Ионайырбастау шайыры</t>
  </si>
  <si>
    <t xml:space="preserve">анионит, МемСТ 20301-74 </t>
  </si>
  <si>
    <t>январь</t>
  </si>
  <si>
    <t>итого по товарам</t>
  </si>
  <si>
    <t>2. Работы</t>
  </si>
  <si>
    <t>итого по работам</t>
  </si>
  <si>
    <t xml:space="preserve">3. Услуги </t>
  </si>
  <si>
    <t>Всего по услугам:</t>
  </si>
  <si>
    <t>Всего:</t>
  </si>
  <si>
    <t>тауарлар бойынша жиыны</t>
  </si>
  <si>
    <t>Жұмыстар</t>
  </si>
  <si>
    <t xml:space="preserve"> жұмыстар бойынша жиыны </t>
  </si>
  <si>
    <t>3. Қызметтер</t>
  </si>
  <si>
    <t>Барлығы, қызметтер:</t>
  </si>
  <si>
    <t>Барлығы:</t>
  </si>
  <si>
    <t>Тау-кен дайындық жұмыстары</t>
  </si>
  <si>
    <t>Пайдалы қазбаларды өндіру  учаскелерін дайындау үшін тау-кен дайындық жұмыстар кешені</t>
  </si>
  <si>
    <t>Геологиялық барлау бойынша жұмыстар</t>
  </si>
  <si>
    <t xml:space="preserve"> Ұңғымаларды орнату бойынша жұмыстар</t>
  </si>
  <si>
    <t>Уран өндіру бойынша жұмыстар жинағы</t>
  </si>
  <si>
    <t xml:space="preserve">"Қанжуған " кен орнында бірінші тауарлық өнімді тауарлық десорбатқа дейін өңдеу </t>
  </si>
  <si>
    <t>Жерге орналастыру және жер-кадастрлық жұмыстары</t>
  </si>
  <si>
    <t>Жобалау/техникалық құжаттамаларды/схемаларды/паспорттарды және осыған ұқсас құжаттамаларды түзету бойынша қызметтер</t>
  </si>
  <si>
    <t>Қорларды бағалау бойынша қызметтер</t>
  </si>
  <si>
    <t>Су қорын бағалау жобасын әзірлеу</t>
  </si>
  <si>
    <t xml:space="preserve"> Контейнерлердегі жүктерді автомобильді көліктермен тасымалдау жөніндегі қызметтер</t>
  </si>
  <si>
    <t xml:space="preserve">Мүлікті бағалау жөніндегі қызметтер </t>
  </si>
  <si>
    <t>42.22.23.335.000.00.0999.000000000000</t>
  </si>
  <si>
    <t xml:space="preserve"> Работы по возведению (сооружению) энергетических установок/электростанций</t>
  </si>
  <si>
    <t>Строительство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</si>
  <si>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 xml:space="preserve"> январь-февраль</t>
  </si>
  <si>
    <t xml:space="preserve"> Кызылординская область, Жанакорганский р-н, рудник "Южный Карамурун"</t>
  </si>
  <si>
    <t>март-октябрь</t>
  </si>
  <si>
    <t xml:space="preserve"> 71.11.31.900.000.00.0999.000000000001</t>
  </si>
  <si>
    <t>Работы по архитектурному проектированию</t>
  </si>
  <si>
    <t xml:space="preserve">Работы по корректировке проекта детальной планировки  </t>
  </si>
  <si>
    <t>Корректировка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</si>
  <si>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январь</t>
  </si>
  <si>
    <t xml:space="preserve"> февраль-март</t>
  </si>
  <si>
    <t>71.20.19.000.008.00.0999.000000000000</t>
  </si>
  <si>
    <t xml:space="preserve"> апрель-май</t>
  </si>
  <si>
    <t>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</si>
  <si>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май-июнь</t>
  </si>
  <si>
    <t xml:space="preserve"> июль-декабрь</t>
  </si>
  <si>
    <t>Переработка химического концентрата природного урана  до закиси-окиси природного урана  месторождений Мынкудук уч. Восточный; Мынкудук уч. Центральный; Уванас; Карамурун.</t>
  </si>
  <si>
    <t xml:space="preserve">Переработка товарного десорбата до закиси-окиси природного урана  месторождения  Мойнкум уч.1; Мойнкум уч.3;  Канжуган; месторождение Мынкудук уч. Восточный. </t>
  </si>
  <si>
    <t>09.90.19.000.001.00.0999.000000000001</t>
  </si>
  <si>
    <t xml:space="preserve">Переработка химического концентрата природного урана  до закиси-окиси природного урана  месторождениz  Мынкудук уч. Центральный </t>
  </si>
  <si>
    <t>г. Степногорск Акмолинская обл.</t>
  </si>
  <si>
    <t>Работы по государственному техническому обследованию объектов недвижимого имущества</t>
  </si>
  <si>
    <t>Выдача технического паспорта объекта недвижимости  "Детский сад на 240 мест по проспекту Б.Момышулы в районе школы №53 в г. Астана" (корректировка)</t>
  </si>
  <si>
    <t>сентябрь</t>
  </si>
  <si>
    <t>октябрь-ноябрь</t>
  </si>
  <si>
    <t>09.10.12.900.023.00.0999.000000000000</t>
  </si>
  <si>
    <t>Работы по монтажу/установке добывающей (сырье/полезные ископаемые/нефтегаз/аналогочные) техники и оборудования</t>
  </si>
  <si>
    <t>Мобильный комплекс для проведения опытной добычи урана на месторождений "Жалпак"</t>
  </si>
  <si>
    <t>июль-ноябрь</t>
  </si>
  <si>
    <t>71.12.20.000.000.00.0777.000000000000</t>
  </si>
  <si>
    <t>апрель-октябрь</t>
  </si>
  <si>
    <t>июль</t>
  </si>
  <si>
    <t xml:space="preserve"> апрель-октябрь</t>
  </si>
  <si>
    <t>март-апрель</t>
  </si>
  <si>
    <t>Услуги по авторскому/техническому надзору/управлению проектами, работами</t>
  </si>
  <si>
    <t>Авторский надзор за строительством объекта "Мобильный комплекс для проведения опытной добычи урана на месторождений "Жалпак"</t>
  </si>
  <si>
    <t>Обновление программного комплекса АВС-4,  дополнения (передача всех  текущих редакций и  модификаций в течении года) на шесть   рабочих мест</t>
  </si>
  <si>
    <t>ноябрь</t>
  </si>
  <si>
    <t>62.02.30.000.001.00.0777.000000000000</t>
  </si>
  <si>
    <t>Услуги по сопровождению и технической поддержке информационной системы</t>
  </si>
  <si>
    <t>Выдача Свидетельства о передаче прав на использование Электронного представления сметно-нормативной базы производственных ресурсов в строительстве на шесть рабочих мест</t>
  </si>
  <si>
    <t>апрель</t>
  </si>
  <si>
    <t>71.20.19.000.013.00.0999.000000000000</t>
  </si>
  <si>
    <t>Авторский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</si>
  <si>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Авторский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</si>
  <si>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2-х цепной ЛЭП-110 кВ протяженностью  200 метров, с 2-х трансформаторной подстанцией П/СТ-110/6 кВ с  КРУН-6 кВ на 20-ячеек отходящих линии для электроснабжения рудника "Южный Карамурун" от  сети ТОО "Уранэнерго".</t>
  </si>
  <si>
    <t>Технический надзор за строительством 2-х цепной ЛЭП-35  кВ протяженностью  50 км., с 2-х трансформаторной подстанцией П/СТ-35/10 кВ с  КРУН-6 кВ на 20-ячеек для электроснабжения рудника "Жалпак".</t>
  </si>
  <si>
    <t>Технический надзор за  строительством  объекта "Мобильный комплекс для проведения опытной добычи урана на месторождений "Жалпак"</t>
  </si>
  <si>
    <t>29.20.21.500.000.00.0796.000000000007</t>
  </si>
  <si>
    <t>Контейнер</t>
  </si>
  <si>
    <t>тип 1СС, ГОСТ 18477-79</t>
  </si>
  <si>
    <t xml:space="preserve">Новые, порожние 20-ти футовые морские контейнера, типоразмера IC, ICC для осуществления транспортировки специальных грузов морским, железнодорожном, автомобильным транспортом </t>
  </si>
  <si>
    <t>18.13.10.000.001.00.0999.000000000000</t>
  </si>
  <si>
    <t>Работы по изготовлению печатных форм/печатей/трафаретов и аналогичных изделий</t>
  </si>
  <si>
    <t xml:space="preserve">Изготовление самоклеящихся этикеток с нанесением логотипа " radioactive II" из оракала (100мм*100мм). </t>
  </si>
  <si>
    <t>НДС не облагается</t>
  </si>
  <si>
    <t xml:space="preserve">Изготовление самоклеящихся этикеток с нанесением логотипа " radioactive III" из оракала (300мм*300мм). </t>
  </si>
  <si>
    <t xml:space="preserve">Изготовление самоклеящихся этикеток с нанесением логотипа "UN 2912" из оракала (120мм*60мм). </t>
  </si>
  <si>
    <t xml:space="preserve">Изготовление самоклеящихся этикеток с нанесением логотипа "UN 2912" из оракала (300мм*120мм). </t>
  </si>
  <si>
    <t xml:space="preserve">Изготовление самоклеящихся этикеток с нанесением логотипа "Этикетки грузоотправителя" из оракала (250мм*150мм). </t>
  </si>
  <si>
    <t xml:space="preserve">Изготовление самоклеящихся этикеток с нанесением логотипа "Морской загрязнитель" из оракала (100мм*100мм). </t>
  </si>
  <si>
    <t xml:space="preserve">Изготовление самоклеящихся этикеток с нанесением логотипа "Морской загрязнитель" из оракала (250мм*250мм). </t>
  </si>
  <si>
    <t xml:space="preserve">Изготовление самоклеящихся этикеток с нанесением логотипа "С горки не спускать" из оракала (300мм*300мм). </t>
  </si>
  <si>
    <t>66.12.12.335.000.00.0777.000000000000</t>
  </si>
  <si>
    <t>Услуги по брокерским операциям с товарами</t>
  </si>
  <si>
    <t>Услуги по брокерским операциям с товарами по г. Тараз</t>
  </si>
  <si>
    <t>декабрь 2015г.-январь 2016г.</t>
  </si>
  <si>
    <t xml:space="preserve">январь-декабрь </t>
  </si>
  <si>
    <t>Услуги по брокерским операциям с товарами по  г. Кызылорда</t>
  </si>
  <si>
    <t xml:space="preserve"> г. Кызылорда</t>
  </si>
  <si>
    <t>Услуги по брокерским операциям с товарами по г. Степногорск, г. Кокшетау</t>
  </si>
  <si>
    <t>г. Степногорск, г. Кокшетау</t>
  </si>
  <si>
    <t>Услуги по брокерским операциям с товарами по г. Усть-Каменогорск</t>
  </si>
  <si>
    <t>Услуги по определению страны происхождения</t>
  </si>
  <si>
    <t>39.00.23.000.000.00.0777.000000000000</t>
  </si>
  <si>
    <t>Услуги по дезактивации помещений/оборудования/материалов/среды</t>
  </si>
  <si>
    <t>Услуги по дезактивации помещений/оборудования/материалов/среды (очистка от радиоактивного загрязнения)</t>
  </si>
  <si>
    <t xml:space="preserve">Услуга по очистке  и дезактивации порожних контейнеров на территории ТТК ЦАПБ </t>
  </si>
  <si>
    <t>май 2016г.-апрель 2017г.</t>
  </si>
  <si>
    <t>Услуга по очистке  и дезакцивации порожних контейнеров на территории АО УМЗ</t>
  </si>
  <si>
    <t>77.39.12.000.000.00.0777.000000000000</t>
  </si>
  <si>
    <t>Услуги по аренде контейнеров</t>
  </si>
  <si>
    <t>Услуги по аренде порожних 20-ти футовых морских контейнеров для физических поставок на западные конверторы</t>
  </si>
  <si>
    <t>от станции отправления груза в РК до станции назначения груза или станции возврата порожних контейнеров</t>
  </si>
  <si>
    <t>77.39.11.100.003.00.0777.000000000000</t>
  </si>
  <si>
    <t xml:space="preserve">Услуги по аренде пассажирских багажных вагонов </t>
  </si>
  <si>
    <t>Аренда багажных вагонов для транспортировки по территории РК, РФ до КНР</t>
  </si>
  <si>
    <t>от станции отправления груза в РК до станции возврата вагона или станции приписки</t>
  </si>
  <si>
    <t>февраль 2016г.-январь 2017г.</t>
  </si>
  <si>
    <t>68.20.12.950.000.00.0777.000000000000</t>
  </si>
  <si>
    <t>Услуги по аренде складских помещений</t>
  </si>
  <si>
    <t>Аренда офисного и складского помещения (г. Усть-Каменогорск)</t>
  </si>
  <si>
    <t>январь-июнь, июль-декабрь</t>
  </si>
  <si>
    <t>52.29.19.100.000.00.0777.000000000000</t>
  </si>
  <si>
    <t>Услуги по транспортно-экспедиторскому обслуживанию</t>
  </si>
  <si>
    <t>Комплекс услуг по транспортно-экспедиторскому обслуживанию</t>
  </si>
  <si>
    <t>Экспедиторские услуги  Защита</t>
  </si>
  <si>
    <t xml:space="preserve">Экспедиторские услуги   Жанатас </t>
  </si>
  <si>
    <t>Экспедиторские услуги   Алтынтау, Разъезд №26</t>
  </si>
  <si>
    <t>Экспедиторские услуги  по железнодорожной транспортировке порожних 20-ти футовых контейнеров и багажных вагонов по маршрутам</t>
  </si>
  <si>
    <t>Экспедиторские услуги  по возврату порожних контейнеров и багажного вагона</t>
  </si>
  <si>
    <t>52.21.19.900.019.00.0777.000000000000</t>
  </si>
  <si>
    <t>Услуги по подготовке железнодорожного подвижного состава под погрузку</t>
  </si>
  <si>
    <t>Услуги, связанные с отправкой и/или приемом грузов</t>
  </si>
  <si>
    <t>Жамбылская область</t>
  </si>
  <si>
    <t>Павлодарская область</t>
  </si>
  <si>
    <t>65.20.24.335.000.00.0777.000000000000</t>
  </si>
  <si>
    <t>Услуги по перестрахованию обязательств по страхованию грузов</t>
  </si>
  <si>
    <t xml:space="preserve">Страхование груза </t>
  </si>
  <si>
    <t>из РК до места  назначения в КНР, РФ, Индии, Европе и Северной Америке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</si>
  <si>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</si>
  <si>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</si>
  <si>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страхование гражданско-правовой ответственности перед третьими лицами при транспортировании радиоактивных веществ, изделий на их основе</t>
  </si>
  <si>
    <t>территория РФ</t>
  </si>
  <si>
    <t>74.90.20.000.000.00.0777.000000000000</t>
  </si>
  <si>
    <t>Услуги морского агента</t>
  </si>
  <si>
    <t>Услуги морского агента по перевозке грузов из порта Санкт-Петербург до Западных портов (США, Канада)</t>
  </si>
  <si>
    <t xml:space="preserve">январь, апрель, май, июнь, сентябрь, ноябрь </t>
  </si>
  <si>
    <t>из порта Санкт-Петербург до Западных конверторов (США, Канада)</t>
  </si>
  <si>
    <t>Услуги морского агента по перевозке грузов из порта Санкт-Петербург до портов  Европы (Франция)</t>
  </si>
  <si>
    <t xml:space="preserve">март, апрель, июнь </t>
  </si>
  <si>
    <t>из порта Санкт-Петербург до Европы (Франция)</t>
  </si>
  <si>
    <t>Услуги морского агента по перевозке грузов из порта Санкт-Петербург до портов  Мумбай (Индия)</t>
  </si>
  <si>
    <t xml:space="preserve">январь, июнь-июль </t>
  </si>
  <si>
    <t>из порта Санкт-Петербург до Мумбай (Индия)</t>
  </si>
  <si>
    <t xml:space="preserve">январь-февраль, июнь-декабрь </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</si>
  <si>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</si>
  <si>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</si>
  <si>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</si>
  <si>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Регистрация обязательных контейнерных кодов BIC для международных перевозок в соответствии с Международным стандартом ISO 6346 и публикация указанных кодов в официальном регистре BIC-CODE</t>
  </si>
  <si>
    <t xml:space="preserve">Возврат порожних 20-ти футовых контейнеров с территории конверсионного предприятия Комюрекс (Route De Moussan BP 222 Usine De Malvesi 11102 Narbonne Cedex, Франция) до складского терминала морского порта г. Марсель (Франция)   </t>
  </si>
  <si>
    <t>Складской терминал морского порта в г. Марсель (Франция)</t>
  </si>
  <si>
    <t>март 2016г.-февраль2017г.</t>
  </si>
  <si>
    <t xml:space="preserve">Возврат порожних 20-ти футовых контейнеров с территории конверсионного предприятия Конвердин (7800 E Dorado Pl, Greenwood Vlg, CO 80111, США) до складского терминала морского порта г.Хьюстон (США) и/или г. Балтимор (США)  </t>
  </si>
  <si>
    <t>Складской терминал морского порта в г.Хьюстон (США) и/или г. Балтимор (США)</t>
  </si>
  <si>
    <t xml:space="preserve">Возврат порожних 20-ти футовых контейнеров с территории конверсионного предприятия Камеко (328 Eldorado Road
 Blind River, Ontario
 PO Box 1539, P0R 1B0, Канада) до складского терминала морского порта г.Торонто (Канада) и/или                г. Монреаль (Канада)
</t>
  </si>
  <si>
    <t>Складской терминал морского порта в г. Торонто (Канада) и/или г. Монреаль (Канада)</t>
  </si>
  <si>
    <t>77.39.11.200.006.00.0777.000000000000</t>
  </si>
  <si>
    <t>Услуги по аренде грузовых фитинговых платформ</t>
  </si>
  <si>
    <t xml:space="preserve">Услуги по обеспечению 2-х  местными фитинговыми платформами, распределению и управлению движением платформ,  специальных грузов в 20-ти футовых (24-х тонных) контейнерах </t>
  </si>
  <si>
    <t>77.39.11.200.001.00.0777.000000000000</t>
  </si>
  <si>
    <t>Услуги по аренде грузовых крытых вагонов</t>
  </si>
  <si>
    <t xml:space="preserve">Услуги по обеспечению вагонами прикрытия, их распределению и управлению </t>
  </si>
  <si>
    <t>49.20.14.000.000.00.0777.000000000000</t>
  </si>
  <si>
    <t>Услуги железнодорожного транспорта по перевозкам грузов в контейнерах</t>
  </si>
  <si>
    <t>Услуги при отправлении и выдаче экспортных и импортных грузов Заказчика в 20-ти футовых контейнерах железнодорожным транспортом</t>
  </si>
  <si>
    <t>станции Жанатас, Защита,  Алтынтау и 26-разъезд</t>
  </si>
  <si>
    <t>-</t>
  </si>
  <si>
    <t>52.21.19.900.017.00.0777.000000000000</t>
  </si>
  <si>
    <t>Услуги технологического центра по обработке перевозочных документов по железнодорожным перевозкам</t>
  </si>
  <si>
    <t xml:space="preserve">Услуги технологического центра по обработке перевозочных документов по железнодорожным перевозкам </t>
  </si>
  <si>
    <t>25.99.23.300.000.00.0796.000000000004</t>
  </si>
  <si>
    <t xml:space="preserve"> Зажим</t>
  </si>
  <si>
    <t>материал: металл, размер - 32 мм, цвет -  цветные</t>
  </si>
  <si>
    <t xml:space="preserve">25.99.23.300.000.00.0796.000000000003
</t>
  </si>
  <si>
    <t>материал: металл, размер - 25 мм, цвет -  цветные</t>
  </si>
  <si>
    <t>25.99.23.300.000.00.0796.000000000001</t>
  </si>
  <si>
    <t>материал: металл, размер - 19 мм, цвет -  цветные</t>
  </si>
  <si>
    <t>25.99.23.300.000.00.0796.000000000006</t>
  </si>
  <si>
    <t>размер 51 мм</t>
  </si>
  <si>
    <t>17.23.12.700.013.00.5111.000000000000</t>
  </si>
  <si>
    <t>для заметок, бумажный, самоклеющийся</t>
  </si>
  <si>
    <t>Стикер FORPAS размер 12х44 набор 5 цветов 25 листов, пластиковые, прозрачные с выделенным черным цветом контура стрелки</t>
  </si>
  <si>
    <t>22.29.25.700.000.00.0796.000000000002</t>
  </si>
  <si>
    <t>Папка</t>
  </si>
  <si>
    <t>Регистратор на 80 мм, цветные</t>
  </si>
  <si>
    <t>22.29.25.700.000.00.0796.000000000000</t>
  </si>
  <si>
    <t>Регистратор на 50 мм, цветные</t>
  </si>
  <si>
    <t>25.99.23.500.000.01.0778.000000000003</t>
  </si>
  <si>
    <t>Скрепка</t>
  </si>
  <si>
    <t>Скрепки 28 мм, в пачке -100 шт, золото</t>
  </si>
  <si>
    <t>упаковка</t>
  </si>
  <si>
    <t>22.29.25.900.008.00.0796.000000000000</t>
  </si>
  <si>
    <t xml:space="preserve">скрепочница магнитная </t>
  </si>
  <si>
    <t>32.99.59.900.072.01.0796.000000000000</t>
  </si>
  <si>
    <t>стакан настольный для пишущих принадлежностейизготовлен из перфорированного металла, размер 79*102 черный</t>
  </si>
  <si>
    <t>25.99.22.000.003.00.0796.000000000000</t>
  </si>
  <si>
    <t>Подставка</t>
  </si>
  <si>
    <t>Подставка для бумаг, изготовленая из перфорированного металла черного цвета размер 9,5*9,5 см,  размер 11*11 см.</t>
  </si>
  <si>
    <t>22.29.25.900.002.00.0796.000000000000</t>
  </si>
  <si>
    <t>Файл - вкладыш</t>
  </si>
  <si>
    <t xml:space="preserve">Прозрачный файл для бумаги Антибликовая поверхность Универсальная перфорация. Толщина пленки – 100 мкр </t>
  </si>
  <si>
    <t>28.23.12.100.000.00.0796.000000000043</t>
  </si>
  <si>
    <t xml:space="preserve">Калькулятор </t>
  </si>
  <si>
    <t>Калькулятор Citizen , 16 разрядный</t>
  </si>
  <si>
    <t>28.23.23.900.004.00.0796.000000000000</t>
  </si>
  <si>
    <t xml:space="preserve">Дырокол </t>
  </si>
  <si>
    <t xml:space="preserve">Мощный дырокол пробивает два отверстия диаметром 6 мм. Расстояние между отверстиями — 80 мм. Перфорирует до 65 листов
</t>
  </si>
  <si>
    <t>32.99.15.100.000.00.0796.000000000003</t>
  </si>
  <si>
    <r>
      <t xml:space="preserve">Карандаш STABILO в картонной упаковке по 12 штук, с ластиком, заточенный, HB=2 </t>
    </r>
    <r>
      <rPr>
        <vertAlign val="superscript"/>
        <sz val="10"/>
        <rFont val="Times New Roman"/>
        <family val="1"/>
        <charset val="204"/>
      </rPr>
      <t>1/2</t>
    </r>
  </si>
  <si>
    <t>32.99.59.900.084.00.0796.000000000001</t>
  </si>
  <si>
    <t>Скотч</t>
  </si>
  <si>
    <t>Скотч 19мм х 33м, прозрачный</t>
  </si>
  <si>
    <t>26.51.32.500.003.01.0796.000000000012</t>
  </si>
  <si>
    <t xml:space="preserve">Линейка </t>
  </si>
  <si>
    <t xml:space="preserve">Линейка 30 см, пластмассовая </t>
  </si>
  <si>
    <t>22.29.25.700.000.00.0796.000000000016</t>
  </si>
  <si>
    <t xml:space="preserve">Папка </t>
  </si>
  <si>
    <t>Папка пластиковая с резинками по углам, формат А4 , вмещает до 150 стандартных листов, толщина пластика 0,45 мм.</t>
  </si>
  <si>
    <t>На модерации</t>
  </si>
  <si>
    <t xml:space="preserve">папка </t>
  </si>
  <si>
    <t>25.99.23.500.001.00.5111.000000000000</t>
  </si>
  <si>
    <t>Скоба</t>
  </si>
  <si>
    <t>Скобы для степлера N 10,  никель</t>
  </si>
  <si>
    <t>Скобы для степлера №24/6, никель</t>
  </si>
  <si>
    <t>28.23.23.900.005.00.0796.000000000000</t>
  </si>
  <si>
    <t xml:space="preserve"> Степлер</t>
  </si>
  <si>
    <t>Степлер- плайер  PLIER Forpas  мощность 20 листов, глубина сшивания 54 мм, два вида сгибания скоб, с использова нием скоб N24/6, цветные</t>
  </si>
  <si>
    <t xml:space="preserve">Cтеплер "B4FC" до 50 листов, с использованием скоб №24/6-26/6,  цветные, </t>
  </si>
  <si>
    <t>32.99.59.900.082.00.0796.000000000001</t>
  </si>
  <si>
    <t>Штрих-корректор</t>
  </si>
  <si>
    <t>с кисточкой и разбавителем</t>
  </si>
  <si>
    <t xml:space="preserve">Разбавитель+штрих-корректор с кисточкой, Retype  </t>
  </si>
  <si>
    <t>22.29.25.900.003.00.0778.000000000005</t>
  </si>
  <si>
    <t>файл-уголок</t>
  </si>
  <si>
    <t>формат А4, в наборе свыше 25 штук</t>
  </si>
  <si>
    <t>Уголок плотный,  цветные , толщина 180 микрон</t>
  </si>
  <si>
    <t>22.29.25.900.006.00.0796.000000000031</t>
  </si>
  <si>
    <t>Ножницы</t>
  </si>
  <si>
    <t>Ножницы с пластиковой ручкой и резиновыми вставками длина 25 см</t>
  </si>
  <si>
    <t>32.99.59.900.084.00.0796.000000000000</t>
  </si>
  <si>
    <t xml:space="preserve">скотч </t>
  </si>
  <si>
    <t>Скотч прозрачный, 48мм х 200м, 40мкм</t>
  </si>
  <si>
    <t>32.99.14.550.003.00.0796.000000000000</t>
  </si>
  <si>
    <t xml:space="preserve">точилка </t>
  </si>
  <si>
    <t>механическая точилка в металлическом корпусе с креплением к столу в комплекте</t>
  </si>
  <si>
    <t>22.29.25.500.004.01.0796.000000000002</t>
  </si>
  <si>
    <t xml:space="preserve">Ручка </t>
  </si>
  <si>
    <t>Ручка гелевая тонкая Cello Maxritter, синяя, красная, черная и зеленая</t>
  </si>
  <si>
    <t>22.29.25.500.004.01.0796.000000000005</t>
  </si>
  <si>
    <t xml:space="preserve"> ручка </t>
  </si>
  <si>
    <t>Ручка шариковая автоматическая, с эргономичной резинкой для пальцев, корпус разных цветов с металлическим наконечником, толщина линии 0,7 мм</t>
  </si>
  <si>
    <t xml:space="preserve">Ручка пластиковая шариковая автоматическая " BOROCCO" Forpas, легкая ручка, толщина линии письма 0,7 мм, 50 ручек в  наборе </t>
  </si>
  <si>
    <t>набор</t>
  </si>
  <si>
    <t>Ручка-стилус  шариковая автоматическая  Forpas с металлическим корпусом, наконечник ручки предназначен для работы со смартфонами и планшетными ПК, толщина линии письма 0,7 мм</t>
  </si>
  <si>
    <t>автоматическая шариковая ручка PLATINUM Forpas  массивный матовый корпус с автоматическим механизмом, толщина письма 0,1 мм. Индивидуальная подарочная упаковка</t>
  </si>
  <si>
    <t>32.99.59.900.078.00.0796.000000000004</t>
  </si>
  <si>
    <t>настольный набор</t>
  </si>
  <si>
    <t>настольный набор из кожи вкл. в себя: двухъярусный лоток для бумаг, блок бумаги с подставкой, нож для вскрытия писем, подставка для двух ручек, подставка для карандашей, подставка для конвертов  настольное покрытие, цвет темно-красный и черный</t>
  </si>
  <si>
    <t>22.19.73.210.000.00.0796.000000000000</t>
  </si>
  <si>
    <t>Ластик</t>
  </si>
  <si>
    <t xml:space="preserve">Ластик Koh-l-Noor, комбинированная (стирательная резинка) </t>
  </si>
  <si>
    <t>22.29.25.500.006.00.0796.000000000000</t>
  </si>
  <si>
    <t>Клей карандаш 36 гр.</t>
  </si>
  <si>
    <t>25.71.11.390.000.00.0796.000000000006</t>
  </si>
  <si>
    <t xml:space="preserve">нож </t>
  </si>
  <si>
    <t>канцелярский</t>
  </si>
  <si>
    <t>Нож канцелярский, ширина лезвия 18 мм.  Резиновая рукоятка</t>
  </si>
  <si>
    <t>17.23.14.500.000.00.5111.000000000074</t>
  </si>
  <si>
    <t xml:space="preserve">Бумага </t>
  </si>
  <si>
    <t>Бумага Color Copy А4 110 гр.,  белизна 99% , 250 л.в пачке</t>
  </si>
  <si>
    <t>17.23.12.700.012.00.5111.000000000001</t>
  </si>
  <si>
    <t xml:space="preserve">бумага для заметок "ECO" 8,5х8,5 см, 800 л., в картонной подставке, бумага белая </t>
  </si>
  <si>
    <t>одна пачка</t>
  </si>
  <si>
    <t>22.29.25.500.000.00.0796.000000000004</t>
  </si>
  <si>
    <t>Маркер</t>
  </si>
  <si>
    <t>текстовый маркер Stabilo BOSS , система против высыхания до 4-х часов без колпачка, чернила на водной основе подходят для бумаги, ксерокопий, бумаги для факсов, ширина линии 1-5 мм., цвет в ассортименте</t>
  </si>
  <si>
    <t>22.29.25.500.000.00.0704.000000000006</t>
  </si>
  <si>
    <t>маркер перманентный Paint marker Zebra пишущий на любой поверхности, чернила на масляной основе, изностоустойкий  амортизированный наконечник, насыщенный цвет сплошной линии, диаметр алюминиевого корпуса 15,1 мм, толщина линии 1,5 мм. Цвет : чрный , красный и белый</t>
  </si>
  <si>
    <t>17.21.15.350.000.00.0796.000000000008</t>
  </si>
  <si>
    <t xml:space="preserve"> Конверт</t>
  </si>
  <si>
    <t>бумажный, формат А4</t>
  </si>
  <si>
    <t>Конверт, А4 формат 229х324мм</t>
  </si>
  <si>
    <t>17.21.15.350.000.00.0796.000000000007</t>
  </si>
  <si>
    <t>бумажный, формат А5</t>
  </si>
  <si>
    <t>Конверт, А5 формат, 162х229мм</t>
  </si>
  <si>
    <t>25.93.14.800.003.00.0778.000000000000</t>
  </si>
  <si>
    <t xml:space="preserve">Кнопка </t>
  </si>
  <si>
    <t>кнопки-гвоздики   алюминивые силовые для крепления бумажных листов и небольших предметов, с круглой пластиковой головкой цвет черный, в картонной коробке по 100 шт.</t>
  </si>
  <si>
    <t>32.99.16.300.006.00.0796.000000000000</t>
  </si>
  <si>
    <t>штемпельная краска синего цвета, объем 28 мл., на водной основе</t>
  </si>
  <si>
    <t>28.23.23.900.003.00.0796.000000000000</t>
  </si>
  <si>
    <t>антистеплер</t>
  </si>
  <si>
    <t>устройство для вытаскивания скоб от степлера. Устройство состоит из двух противостоящих клинов на оси.6</t>
  </si>
  <si>
    <t>17.23.12.700.005.00.0796.000000000000</t>
  </si>
  <si>
    <t>ежедневник</t>
  </si>
  <si>
    <t>формат А5, датированный</t>
  </si>
  <si>
    <t xml:space="preserve">Внутренний блок: 352стр, высококачественный белый офсет 70 гр., 1 цветная печать (серый)
Информационные страницы в начале ежедневника - календари на 2015 – 2018 гг.; часовые пояса; международные и междугородные телефонные кода; кода стран мира, справочные службы городов Республики Казахстан; инкотермс и единицы измерения; таблица расстояний, авто и штрих-кода; дни рождения,  телефонная книга, особые заметки, 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
Цветовые  решения:
- синий          (белая офсетная бумага, серебряный срез)
- черный        (тонированная бумага ivory, золотой срез)
- коричневый (тонированная бумага ivory, золотой срез)
Размер блока:        14 х 20,5 см
Размер обложки:   14,5 х 21 см (А5)
</t>
  </si>
  <si>
    <t>17.23.12.700.005.00.0796.000000000002</t>
  </si>
  <si>
    <t>формат А5, недатированный</t>
  </si>
  <si>
    <t>Ежедневник, недатированный  А5+. Цвет: темно-синий. Размер блока: 160х230 см. Языки - казахский, русский, английский. Внутренний блок: высококачественная тонированная бумага ivory 70 гр. 2-х цветная печать (черный, + синий). Печать логотипа на каждой странице в 2 цвета (бронза и серебро), закладка (ляссе).Обложка - куагуле memory. Страна производитель Италия</t>
  </si>
  <si>
    <t>26.52.11.300.000.00.0796.000000000006</t>
  </si>
  <si>
    <t>Часы наручные "Казахстан". Черный циферблат. Механизм : SWISS RONDA 505. (Кварцевый калибр). Водонепронициаемость - 3 ATM. Кожанный ремешок. Застежка - клипса, типа "бабочка".</t>
  </si>
  <si>
    <t>32.99.59.900.062.00.0704.000000000000</t>
  </si>
  <si>
    <t>подарочная</t>
  </si>
  <si>
    <t>Панно "Абулхаир Хан" светлая версия.Размеры: 565*500 см.
Материал: полимер, дерево.</t>
  </si>
  <si>
    <t>Панно "Абулхаир Хан" темная версия.Размеры: 565*500 см.
Материал: полимер, дерево.</t>
  </si>
  <si>
    <t>Панно представляет собой серию декоративных тарелочек с репродукциями выдающихся работ казахского художника Агымсалы Дузельханова, посвященных великим полководцам прошлого. Размеры: 1000х350 мм.
Материал: фарфор, дерево.</t>
  </si>
  <si>
    <t>Панно "Фрагмент двери мавзолея Ходжа Ахмета Яссауи" из серии "Реликвии Туркестана". Точные копии ручек-стукало от дверей мавзолея Ходжи Ахмета Яссауи в Туркестане. Текст на арабском языке гласит: “... и сказал Пророк: Мир – есть Час, так подчини это время себе!” Имеется Сертификат от Музея "Азрет-Султан" (г.Туркестан), потдверждающий соответствие всех деталей изделия (включая тексты) к оригиналу.Размеры: 550х550 мм.
Материал: полимер, дерево.</t>
  </si>
  <si>
    <t xml:space="preserve">Декоративне панно ”Сарматский вождь” (черное паспарту)
Размеры: Размер рамки: 460х490 мм. Размер изображения: 150х185 мм.
Материал: дерево, латунь, золото 999 пробы.
</t>
  </si>
  <si>
    <t>Декоративное панно с объемным изображением "Олени" в подарочной упаковке
Размеры: 400 х 400 мм.
Материал: полимер / позолота 24 карата.</t>
  </si>
  <si>
    <t>Панно "Повелители великой степи".
Размеры: 1000х350 мм.
Материал: фарфор, дерево.</t>
  </si>
  <si>
    <t>32.40.42.590.000.00.0796.000000000001</t>
  </si>
  <si>
    <t>Шахматы "Воины Великой Степи" (голубые)
Размеры: 450х350х80 мм.
Материал: натуральное дерево. Фигурки: полимер, покрытие “слоновая кость”, “античное серебро” и “античное золото”, цветная эмаль.</t>
  </si>
  <si>
    <t>17.22.11.350.000.00.0736.000000000000</t>
  </si>
  <si>
    <t>полотенце</t>
  </si>
  <si>
    <t>Zewa deluxe кухонные полотенца 2шт в упаковке</t>
  </si>
  <si>
    <t>17.22.11.300.000.00.0778.000000000000</t>
  </si>
  <si>
    <t>Салфетка столовая SELPAK 24*24 2-х слой. Белая</t>
  </si>
  <si>
    <t xml:space="preserve">   Салфетка столовая SELPAK 33*33 с рис. 3-х слой. Цветные </t>
  </si>
  <si>
    <t>Упаковка</t>
  </si>
  <si>
    <t>17.22.11.200.000.00.0778.000000000001</t>
  </si>
  <si>
    <t>Туалетная бумага "Zewa" Deluxe yellow 8 шт  Страна-производитель: Германия</t>
  </si>
  <si>
    <t>22.22.11.300.000.00.0736.000000000008</t>
  </si>
  <si>
    <t>Пакеты Фрекен БОК для мусора 90 литров  Преимущества: Предназначены для  выноса мусора. Материал: полиэтилен высокой плотности HD</t>
  </si>
  <si>
    <t>рулон</t>
  </si>
  <si>
    <t>13.92.29.530.000.00.0796.000000000002</t>
  </si>
  <si>
    <t xml:space="preserve">Тряпка </t>
  </si>
  <si>
    <t xml:space="preserve">для удаления пыли, нетканая </t>
  </si>
  <si>
    <t>Салфетки Фламенко "Фрекен Бок" 5шт Вискозные салфетки могут использоваться с любыми моющими средствами, включая отбеливатели. Предназначена для всех видов уборки.</t>
  </si>
  <si>
    <t>13.95.10.700.001.01.0778.000000000000</t>
  </si>
  <si>
    <t>Универсальная салфетка Размеры: 30х30 см Материал: микрофибраКоличество в упаковке: 1 шт</t>
  </si>
  <si>
    <t>20.41.32.770.000.01.0868.000000000000</t>
  </si>
  <si>
    <t xml:space="preserve">Средство моющее </t>
  </si>
  <si>
    <t xml:space="preserve">для туалетов, гель, СТ РК ГОСТ Р 51696-2003 </t>
  </si>
  <si>
    <t>чистящие и дезенфицирующие средства для сантехники Утенок активный, в ассортименте, 900 мл.</t>
  </si>
  <si>
    <t>бутылка</t>
  </si>
  <si>
    <t>20.41.32.590.000.02.0868.000000000000</t>
  </si>
  <si>
    <t>средства по уходу за полами Баги паркет, 1л.</t>
  </si>
  <si>
    <t>13.92.13.500.001.01.0796.000000000001</t>
  </si>
  <si>
    <t>Полотенце</t>
  </si>
  <si>
    <t>20.41.32.570.000.01.0112.000000000000</t>
  </si>
  <si>
    <t>Средство моющее</t>
  </si>
  <si>
    <t>для мытья посуды, гель, СТ РК ГОСТ Р 51696-2003</t>
  </si>
  <si>
    <t>средство для посуды Фейри , 1л.</t>
  </si>
  <si>
    <t>Литр (куб. дм.)</t>
  </si>
  <si>
    <t>20.41.41.000.002.00.0796.000000000000</t>
  </si>
  <si>
    <t>Освежитель воздуха</t>
  </si>
  <si>
    <t>аэрозоль</t>
  </si>
  <si>
    <t>Освежитель воздуха на основе масел, 90 мл Frosch  ОАЗИС ОРАНЖЕВАЯ РОЩА, стеклянная бутылка с палочками, ароматы в ассортименте</t>
  </si>
  <si>
    <t>Освежитель воздуха на основе масел, 90 мл Frosch ОАЗИС ОРАНЖЕВАЯ РОЩА, запаска  с палочками аромат в ассортименте</t>
  </si>
  <si>
    <t>27.40.22.900.000.03.0796.000000000000</t>
  </si>
  <si>
    <t>Светильник</t>
  </si>
  <si>
    <t>местного освещения, настольный</t>
  </si>
  <si>
    <t xml:space="preserve">настольные лампы </t>
  </si>
  <si>
    <t>28.99.11.500.000.00.0796.000000000006</t>
  </si>
  <si>
    <t xml:space="preserve">Устройство для прошивки документов </t>
  </si>
  <si>
    <t xml:space="preserve">свыше 500 листов </t>
  </si>
  <si>
    <t>устройство для термопереплета автоматическое , система нагревания (2секции), система охлаждения (2 секции), питание 220-240В/50Гц. Производство Бельгия  Unibind</t>
  </si>
  <si>
    <t xml:space="preserve">68.20.12.960.000.00.0777.000000000000
</t>
  </si>
  <si>
    <t>Аренда помещения в Астане</t>
  </si>
  <si>
    <t>81.21.10.000.000.00.0777.000000000000</t>
  </si>
  <si>
    <t xml:space="preserve">Услуги по уборке зданий/помещений/территории/транспорта и аналогичных объектов </t>
  </si>
  <si>
    <t>услуги по техническому и санитарному обслуживанию 4-х этажного здания в г. Алматы</t>
  </si>
  <si>
    <t xml:space="preserve">г. Алматы ул. Богенбай батыра 168 </t>
  </si>
  <si>
    <t>52.21.24.000.000.00.0777.000000000000</t>
  </si>
  <si>
    <t>Услуги по предоставлению мест на автостоянке</t>
  </si>
  <si>
    <t>35.13.10.100.000.00.0777.000000000000</t>
  </si>
  <si>
    <t>Услуги по передаче/распределению электроэнергии</t>
  </si>
  <si>
    <t xml:space="preserve">в 4-х эт. Здании в г. Алматы </t>
  </si>
  <si>
    <t>51.10.12.000.000.00.0777.000000000000</t>
  </si>
  <si>
    <t>Услуги чартерных рейсов</t>
  </si>
  <si>
    <t>49.32.12.000.000.00.0777.000000000000</t>
  </si>
  <si>
    <t>Услуги по аренде легковых автомобилей с водителем</t>
  </si>
  <si>
    <t>услуги по аренде автотранспорта</t>
  </si>
  <si>
    <t>апрель-май</t>
  </si>
  <si>
    <t>18.14.10.100.001.00.0777.000000000000</t>
  </si>
  <si>
    <t>Услуги по переплету</t>
  </si>
  <si>
    <t xml:space="preserve">Услуги по переплету листов в книги, брошюры, журналы, каталоги и аналогичную продукцию. </t>
  </si>
  <si>
    <t>18.12.19.900.002.00.0777.000000000000</t>
  </si>
  <si>
    <t xml:space="preserve">Услуги полиграфические по изготовлению/печатанию полиграфической продукции (кроме книг, фото, периодических изданий) </t>
  </si>
  <si>
    <t>Визитные карточки с термоподнятием 2+0 
бумага лен ультра-белый 280, размер 9см х 5см, с нанесением логотипа Компании</t>
  </si>
  <si>
    <t>май-декабрь</t>
  </si>
  <si>
    <t>Визитные карточки, бумага - лен, размер 9см х 5см, с нанесением логотипа Компании</t>
  </si>
  <si>
    <t xml:space="preserve">папка- биговка бумага лен 300 гр. А4 формата, цветные  </t>
  </si>
  <si>
    <t xml:space="preserve">Фирменные бланки русско-казахские, А4 формата, плотность 90г/м2, белизна 96%, с нумерацией в правом нижнем углу,  с нанесением логотипа и адреса Компании </t>
  </si>
  <si>
    <t xml:space="preserve">Фирменные бланки англо-казахские, А4 формата, плотность 90г/м2, белизна 96%,с нумерацией в правом нижнем углу с нанесением логотипа и адреса  Компании </t>
  </si>
  <si>
    <t>Бланки распоряжения А4 формата, плотность 90г/м2, белизна 96%, с нанесением логотипа Компании</t>
  </si>
  <si>
    <t>Бланки приказов А4 формата, плотность 90г/м2, белизна 96%, с нанесением логотипа  Компании</t>
  </si>
  <si>
    <t>18.12.19.900.002.00.0777.000000000001</t>
  </si>
  <si>
    <t>Настенные календари на 2017 год с нанесеным логотипом АО "НАК "Казатомпром"   Размер: А2, 13 листов;
Бумага: 200г., мелованная;
Цветность: 4+0;
Выборочный лак: 1 форма на все листы.
Сшивка: на пружину с ригелем по малой стороне. Дизайн обложки, внутреннего блока. Адаптация дизайна на квартальные календари на 2017 год Обложка: 195х297 мм., 300г., 4+0, припресс глянцевый, люверс;
Подложка: 190х297мм., картон мелованный односторонний, 1+0; Внутренний блок: 159х297 мм., 115г., мелованная, 1+0; Сшивка на пружины: 3 без ригеля по большому краю.  Дизайн обложки, внутреннего блока. адаптация дизайна на настольные календари на 2015год  Ножка: 40х19,5 см., картон мелованный 360 г., 3 бига, 1+0, припресс матовый; Листы: 13 листов, 12х19 см., 200 г., мелованная, 4+4, выборочная лакировка на всех листах; 
Сшивка: на пружину без ригеля. Дизайн обложки, внутреннего блока.</t>
  </si>
  <si>
    <t xml:space="preserve">Изготовление открыток с логотипом Заказчика для поздравления работников  Компании </t>
  </si>
  <si>
    <t>февраль-март</t>
  </si>
  <si>
    <t>65.12.12.335.000.00.0777.000000000000</t>
  </si>
  <si>
    <t>Услуги по медицинскому страхованию на случай болезни</t>
  </si>
  <si>
    <t>85.59.13.335.001.00.0777.000000000000</t>
  </si>
  <si>
    <t>Услуги образовательные по подготовке, переподготовке и повышению квалификации работников</t>
  </si>
  <si>
    <t>70.22.14.000.000.00.0777.000000000000</t>
  </si>
  <si>
    <t>Услуги консультационные по вопросам управления трудовыми ресурсами</t>
  </si>
  <si>
    <t>Тестирование по казахскому языку</t>
  </si>
  <si>
    <t>Медстраховка бывших работников (пенсионеров)</t>
  </si>
  <si>
    <t>62.01.11.900.006.00.0999.000000000000</t>
  </si>
  <si>
    <t>Работы по созданию (разработке) информационной системы</t>
  </si>
  <si>
    <t>Разработка комплексной образовательной системы  для Общества</t>
  </si>
  <si>
    <t>14.12.11.300.000.00.0839.000000000000</t>
  </si>
  <si>
    <t>Самоспасательные средства индивидуальной защиты органов дыхания, зрения и кожных покровов головы - ГДЗК</t>
  </si>
  <si>
    <t>80.10.12.000.000.00.0777.000000000000</t>
  </si>
  <si>
    <t>Услуги по охране офиса г.Астана</t>
  </si>
  <si>
    <t xml:space="preserve">ОИ </t>
  </si>
  <si>
    <t>74.90.20.000.050.00.0777.000000000000</t>
  </si>
  <si>
    <t>Актуализация стандарта "Обеспечение безопасности. Организация и ведение гражданской обороны на предприятиях АО НАК "Казатомпром"</t>
  </si>
  <si>
    <t>82.30.11.000.000.00.0777.000000000000</t>
  </si>
  <si>
    <t>Организация рабочей встречи руководителей безопасности ДЗО</t>
  </si>
  <si>
    <t>53.10.19.920.000.00.0777.000000000000</t>
  </si>
  <si>
    <t>Услуги почтовой специальной связи</t>
  </si>
  <si>
    <t xml:space="preserve">Услуги специальной связи (на проведение совместных секретных работ) </t>
  </si>
  <si>
    <t xml:space="preserve">Услуги специальной связи (иные) </t>
  </si>
  <si>
    <t>53.20.11.110.000.00.0777.000000000000</t>
  </si>
  <si>
    <t>Услуги по курьерской доставке почты</t>
  </si>
  <si>
    <t>Услуги экспресс-почты "EMS-Kazpost"</t>
  </si>
  <si>
    <t xml:space="preserve"> по Казахстану, по ближнему и дальнему зарубежью</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</si>
  <si>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</si>
  <si>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</si>
  <si>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</si>
  <si>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</si>
  <si>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</si>
  <si>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</si>
  <si>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</si>
  <si>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</si>
  <si>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</si>
  <si>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</si>
  <si>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</si>
  <si>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</si>
  <si>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</si>
  <si>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</si>
  <si>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</si>
  <si>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</si>
  <si>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</si>
  <si>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</si>
  <si>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</si>
  <si>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</si>
  <si>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</si>
  <si>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</si>
  <si>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</si>
  <si>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</si>
  <si>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</si>
  <si>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</si>
  <si>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</si>
  <si>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</si>
  <si>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</si>
  <si>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</si>
  <si>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</si>
  <si>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</si>
  <si>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</si>
  <si>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</si>
  <si>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</si>
  <si>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</si>
  <si>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</si>
  <si>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</si>
  <si>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</si>
  <si>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</si>
  <si>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</si>
  <si>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</si>
  <si>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 xml:space="preserve">46 Т </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</si>
  <si>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</si>
  <si>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</si>
  <si>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</si>
  <si>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</si>
  <si>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</si>
  <si>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</si>
  <si>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</si>
  <si>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</si>
  <si>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</si>
  <si>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</si>
  <si>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</si>
  <si>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</si>
  <si>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</si>
  <si>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</si>
  <si>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</si>
  <si>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</si>
  <si>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</si>
  <si>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</si>
  <si>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</si>
  <si>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</si>
  <si>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</si>
  <si>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</si>
  <si>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</si>
  <si>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</si>
  <si>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</si>
  <si>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</si>
  <si>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</si>
  <si>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</si>
  <si>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</si>
  <si>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28 Р</t>
  </si>
  <si>
    <t>29 Р</t>
  </si>
  <si>
    <t>30 Р</t>
  </si>
  <si>
    <t>31 Р</t>
  </si>
  <si>
    <t>32 Р</t>
  </si>
  <si>
    <t>33 Р</t>
  </si>
  <si>
    <t>34 Р</t>
  </si>
  <si>
    <t>35 Р</t>
  </si>
  <si>
    <t>36 Р</t>
  </si>
  <si>
    <t>37 Р</t>
  </si>
  <si>
    <t>38 Р</t>
  </si>
  <si>
    <t>39 Р</t>
  </si>
  <si>
    <t>40 Р</t>
  </si>
  <si>
    <t>41 Р</t>
  </si>
  <si>
    <t>42 Р</t>
  </si>
  <si>
    <t>43 Р</t>
  </si>
  <si>
    <t>44 Р</t>
  </si>
  <si>
    <t>45 Р</t>
  </si>
  <si>
    <t>46 Р</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</si>
  <si>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</si>
  <si>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</si>
  <si>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</si>
  <si>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</si>
  <si>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</si>
  <si>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</si>
  <si>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</si>
  <si>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</si>
  <si>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</si>
  <si>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</si>
  <si>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</si>
  <si>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</si>
  <si>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</si>
  <si>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</si>
  <si>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</si>
  <si>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</si>
  <si>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</si>
  <si>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</si>
  <si>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</si>
  <si>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</si>
  <si>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</si>
  <si>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</si>
  <si>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</si>
  <si>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</si>
  <si>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</si>
  <si>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</si>
  <si>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</si>
  <si>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</si>
  <si>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</si>
  <si>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</si>
  <si>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</si>
  <si>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</si>
  <si>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</si>
  <si>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</si>
  <si>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</si>
  <si>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</si>
  <si>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</si>
  <si>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</si>
  <si>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</si>
  <si>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</si>
  <si>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</si>
  <si>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</si>
  <si>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</si>
  <si>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</si>
  <si>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</si>
  <si>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</si>
  <si>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</si>
  <si>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</si>
  <si>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</si>
  <si>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</si>
  <si>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</si>
  <si>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</si>
  <si>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</si>
  <si>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</si>
  <si>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</si>
  <si>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</si>
  <si>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</si>
  <si>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71У</t>
  </si>
  <si>
    <t>72У</t>
  </si>
  <si>
    <t>73 У</t>
  </si>
  <si>
    <t>74 У</t>
  </si>
  <si>
    <t>75 У</t>
  </si>
  <si>
    <t>76 У</t>
  </si>
  <si>
    <t>77 У</t>
  </si>
  <si>
    <t>78 У</t>
  </si>
  <si>
    <t>79 У</t>
  </si>
  <si>
    <t>80 У</t>
  </si>
  <si>
    <t>81 У</t>
  </si>
  <si>
    <t xml:space="preserve">Энергетикалық қондырғыларды/ электр станцияларды тұрғызу (салу) жөніндегі жұмыстар </t>
  </si>
  <si>
    <t xml:space="preserve"> Сәулеттік жобалау жөніндегі жұмыстар </t>
  </si>
  <si>
    <t xml:space="preserve"> Егжей-тегжейлі жоспарлау жобасын түзету жөніндегі жұмыстар </t>
  </si>
  <si>
    <t>Мыңқұдық кен орнының Шығыс учаскесінде, Мыңқұдық кен орнының Орталық учаскесінде, Уванас, Қарамұрын кен орындарында табиғи уранның химиялық концентратын табиғи уранның тотық шала -тотығына дейін өндеу</t>
  </si>
  <si>
    <t xml:space="preserve"> Мойынқұм кен орнының 1 уческесінде; Мойынқұм кен орнының 3 учаскесінде; Қанжуған кен орнында; Мыңқұдық кен орнының  Шығыс учаскесінде тауарлық десорбатты табиғи уранның тотық шала-татығына дейін өндеу </t>
  </si>
  <si>
    <t xml:space="preserve"> Мыңқұдық кен орнының Орталық учаскесінде  табиғи уранның химиялық концентратын табиғи уранның тотық шала-тотығына дейін өндеу </t>
  </si>
  <si>
    <t xml:space="preserve"> Жылжымайтын мүлік объектілерін мемлекеттік техникалық тексеру жөніндегі жұмыстар</t>
  </si>
  <si>
    <t xml:space="preserve"> Жылжымайтын мүлік объектілерін мемлекеттік техникалық тексеру жөніндегі жұмыстар </t>
  </si>
  <si>
    <t xml:space="preserve"> "Жалпақ" кен орнында уранның тәжірибелі өндіруін өткізу үшін мобильді кешен</t>
  </si>
  <si>
    <t xml:space="preserve">Авторлық /техникалық қадағалау/ жобаларды, жұмыстарды басқару жөніндегі қызметтер </t>
  </si>
  <si>
    <t xml:space="preserve">Алты жұмыс орнына АВС-4 бағдарламалық кешенді жаңғырту, толықтыру  (жылдың ішінде барлық ағымдағы редакциялары мен   модификацияларын беру) </t>
  </si>
  <si>
    <t xml:space="preserve"> Ақпараттық жүйені сүйемелдеу және техникалық қолдау жөніндегі қызметтер </t>
  </si>
  <si>
    <t xml:space="preserve">Қыстырғыш </t>
  </si>
  <si>
    <t>материалы: метал, көлемі - 32 мм, түрлі-түсті</t>
  </si>
  <si>
    <t xml:space="preserve">материалы: метал, көлемі - 25 мм, түрлі-түсті  </t>
  </si>
  <si>
    <t xml:space="preserve">материалы: метал, көлемі  - 19 мм, түрлі-түсті </t>
  </si>
  <si>
    <t>көлемі 51 мм</t>
  </si>
  <si>
    <t>Жапсырмалар</t>
  </si>
  <si>
    <t>жазбаларға арналған, қағаз, өзі жабысатын</t>
  </si>
  <si>
    <t xml:space="preserve"> FORPAS жапсырмасы көлемі 12х44  25 беттік 5 түсті жиынтығы, пластикалық, тіл пішіні  қара түспен белгіленген мөлдір </t>
  </si>
  <si>
    <t xml:space="preserve"> 80 мм арналған регистратор, түрлі-түсті</t>
  </si>
  <si>
    <t xml:space="preserve"> 50 мм арналған регистратор, түрлі-түсті</t>
  </si>
  <si>
    <t>28 мм қыстырғыштар, бумада -100 дана, алтын</t>
  </si>
  <si>
    <t xml:space="preserve"> магнитті бекіткіш</t>
  </si>
  <si>
    <t xml:space="preserve"> тесілген  металдан жасалынған жазу керек-жарақтарына арналған үстелге қоятын стақан, көлемі 79*102 қара</t>
  </si>
  <si>
    <t>Тіреуіш</t>
  </si>
  <si>
    <t>Қағазға арналған тіреуіш, тесілген металдан жасалынған,қара түсті көлемі 9,5*9,5 см,  көлемі 11*11 см.</t>
  </si>
  <si>
    <t>Файл - қосымша бет</t>
  </si>
  <si>
    <t xml:space="preserve"> Қағаздарға арналған мөлдір файл,  үсті жарыққа қарсы жан-жақты перфорация. Пленканың қалыңдығы – 100 мкр </t>
  </si>
  <si>
    <t>Ақша сомаларымен жұмыс үшін қосымша қаражаттарымен бухгалтерлік ( «00» және «000» кнопкалар, бөлшек бөлігі разрядтарының нақты саны,  автоматты түрде дөңгелектеу) Үстелге қоятын габариттер.</t>
  </si>
  <si>
    <t xml:space="preserve"> Citizen калькуляторы , 16 разрядты</t>
  </si>
  <si>
    <t>Тескіш</t>
  </si>
  <si>
    <t xml:space="preserve">Қуатты тескіш диаметрі 6 мм екі саңылауды теседі, Саңылаулар арасындағы ара қашықтық  — 80 мм.  65 бетке дейін саңылау жасайды
</t>
  </si>
  <si>
    <t xml:space="preserve">  12 даналы  өшіргіші бар ,өткірленген , HB=2 1/2 картон бумадағы STABILO қарындашы</t>
  </si>
  <si>
    <t>Скотч 19мм х 33м, мөлдір</t>
  </si>
  <si>
    <t xml:space="preserve">сызғыш </t>
  </si>
  <si>
    <t>Өлшейтін. Пластмасалық. Ұзындығы 30 см</t>
  </si>
  <si>
    <t>30 см сызғыш, пластмасалық</t>
  </si>
  <si>
    <t xml:space="preserve"> Бұрыштарында резеңкесі бар пластикалық папка, форматы А4 , 150 стандартты беттерге дейін сыяды, пластиканың қалыңдығы 0,45 мм.</t>
  </si>
  <si>
    <t>қапсырма</t>
  </si>
  <si>
    <t xml:space="preserve"> кеңселік мақсаттарға арналағн сым қапсырма </t>
  </si>
  <si>
    <t>N 10 степлерге арналған  қапсырмалар,  никель</t>
  </si>
  <si>
    <t>№24/6 степлерге арналған қапсырмалар, никель</t>
  </si>
  <si>
    <t>Степлер</t>
  </si>
  <si>
    <t xml:space="preserve">PLIER Forpas степлер-плайер қуаты 20 бет,  қусырту тереңдігі 54 мм, скоб N24/6 қапсырмаларын пайдалана отырып,қапсырмаларды бүгудің екі түрі, түрлі-түсті </t>
  </si>
  <si>
    <t xml:space="preserve"> №24/6-26/6 қапсырмаларын пайдалана отырып, 50 бетке дейін "B4FC" степлері түрлі-түсті</t>
  </si>
  <si>
    <t xml:space="preserve"> жаққышы және сұйылтқышымен </t>
  </si>
  <si>
    <t xml:space="preserve">Еріткіш+штрих-корректор қылқаламымен, Retype  </t>
  </si>
  <si>
    <t>файл-бұрыш</t>
  </si>
  <si>
    <t xml:space="preserve">пішіні А4, жиынтықта 25 данадан артық </t>
  </si>
  <si>
    <t>Тығыз бұрыш,  түрлі-түсті, қалыңдығы 180 микрон</t>
  </si>
  <si>
    <t>қайшы</t>
  </si>
  <si>
    <t xml:space="preserve"> сабы пластикалы және  резеңке өндірмелі қайшы, ұзындығы 25см</t>
  </si>
  <si>
    <t>Мөлдір скотч, 48мм х 200м, 40мкм</t>
  </si>
  <si>
    <t>Қарындаш ұштағыш</t>
  </si>
  <si>
    <t xml:space="preserve"> грифелдік қарындашты ұштауға арналған механикалық ұштағыш</t>
  </si>
  <si>
    <t xml:space="preserve">Үстелге жапсырылған металликалық корпустағы жиынтықтағы механикалық ұштағыш </t>
  </si>
  <si>
    <t>Қалам</t>
  </si>
  <si>
    <t xml:space="preserve"> Cello Maxritter, жіңішке гельмен жазатын қалам, көк, қызыл, қара және жасыл</t>
  </si>
  <si>
    <t>саусақтарға арналған  эргономикалық резеңкесі, корпусының әртүрлі металдан жасалған ұштығы бар, желі қалыңдығы 0,7 мм шарикті автоматты қалам</t>
  </si>
  <si>
    <t xml:space="preserve">Металдан жасалынған Forpas шарикті автоматты стилді қалам , қаламның ұшы  смартфондармен және ЖК планшеттерімен жұмыс үшін арналған, , толщина линии письма 0,7 мм  </t>
  </si>
  <si>
    <t xml:space="preserve"> автоматты механизмі бар үлкен күңгірт корпусты PLATINUM Forpas автоматты шарикті қалам , хаттың қылыңдығы  0,1 мм. Жеке кәдесыйлық қаптауда</t>
  </si>
  <si>
    <t xml:space="preserve">үстелге қоятын жиынтық </t>
  </si>
  <si>
    <t xml:space="preserve">5-тен астам заттан тұратын, жазуға арналған, былғарыдан жасалынған   </t>
  </si>
  <si>
    <t xml:space="preserve">Былғарыдан жасалынған үстелге қоятын жиынтық, оған келесілер енеді:  қағаздарға арналған екі қабатты лоток,тіреуіші бар қағаз блогы, хаттарды ашуға арналған пышақ, екі қаламға арналған тіреуіш,  қарындаштарға арналған тіреуіш,   конверттерге арналған тіреуіш, үстелге қоятын, түсі қою қызыл және қара  </t>
  </si>
  <si>
    <t>Өшіргіш</t>
  </si>
  <si>
    <t>36 гр. желім қарындаш</t>
  </si>
  <si>
    <t>пышақ</t>
  </si>
  <si>
    <t>кеңсе</t>
  </si>
  <si>
    <t xml:space="preserve"> Кеңсе пышағы, жүздің ені   18 мм.  Сабы резеңкелі  </t>
  </si>
  <si>
    <t>Қағаз</t>
  </si>
  <si>
    <t xml:space="preserve"> Color Copy қағазы А4 110 гр.,  ақтығы  99% ,бумада  250 парақ</t>
  </si>
  <si>
    <t xml:space="preserve">"ECO" жазбаларға арналған қағаз 8,5х8,5 см, 800 п., картонды тіреуіште, ақ қағаз </t>
  </si>
  <si>
    <t xml:space="preserve">Stabilo BOSS мәтінді маркер , қалпақшасыз 4 сағатқа дейінгі кебуге қарсы жүйе, су негізіндегі сия қағаз, көшірмелер, факс қағаздары үшін жарайды,  түсі әртүрлі </t>
  </si>
  <si>
    <t xml:space="preserve"> кез келгеннің үстінде жазатын перманентті Paint marker Zebra маркері,майлы негіздегі сия, өзегі  тозуға төзімді  амортизацияланған, тұтас желінің түсі қанық,   алюминді корпустың еңі 15,1 мм, желінің қалыңдығы   1,5 мм. Түсі : қара , қызыл және ақ </t>
  </si>
  <si>
    <t>қағаз, форматы А4</t>
  </si>
  <si>
    <t>Конверт, А4 форматты 229х324мм</t>
  </si>
  <si>
    <t>қағаз, форматы А5</t>
  </si>
  <si>
    <t>Конверт, А5 форматты, 162х229мм</t>
  </si>
  <si>
    <t xml:space="preserve">Жапсырма шеге  </t>
  </si>
  <si>
    <t xml:space="preserve">қағаз парақтарды және кішкентай заттарды жапсыруға арналған күш жұмсайтын алюминилі жапсырма шеге ,түсі қара, дөңгелек пластикалы басы бар, картонды каробкада  100 данадан </t>
  </si>
  <si>
    <t xml:space="preserve">Мөрқалып бояуы </t>
  </si>
  <si>
    <t xml:space="preserve">көк түсті мөрқалып бояуы , көлемі 28 мл., су негізінде </t>
  </si>
  <si>
    <t>степлерден қапсырмаларды суыратын құрылғы. Құрылғы бір-біріне қарсы орналастырылға екі сынадан тұрады.</t>
  </si>
  <si>
    <t>Күнделік</t>
  </si>
  <si>
    <t xml:space="preserve">Ішкі блогы: 352беттік, 70 грамдық жоғары сапалы ақ офсет, 1 түрлі-түсті баспа (сұр)
Күнделіктің басындағы ақпараттық беттер - 2015 – 2018 жылдарға арналған күнтізбеліктер.; сағаттық белдеу; халықаралық және қала аралық телефондық кодтар; әлем елдерінің кодтары, Қазақстан Республикасы қалаларының анықтамалық қызметтері; инкотермс және өлшеу бірліктері; арақашық кестесі, автожәне штрих-кодтар; туған күндері, телефон кітабы, ерекше жазбалар, Белгі бауы  (ляссе)
Блоктар мен мұқабаның дөңгелектелген бұрышы, мұқабаны бұрышы бойынша өрнек салу, 
француз түбі.  Мұқабасы – жоғары сапалы былғары тері 
Соқыр, сондай-ақ  фольгирлеу  әдісімен де логотипті басу мүмкіндігі
Түсті шешімдер: 
- көк          (ақ офсеттік қағаз, күміс кесу) 
- қара       (ivory тонирленген қағаз, алтын кесу) 
- қоңыр (ivory тонирленген қағаз, алтын кесу) 
Блоктың көлемі :        14 х 20,5 см
Мұқабаның көлемі:   14,5 х 21 см (А5)
</t>
  </si>
  <si>
    <t xml:space="preserve"> А5 пішінді, күні қойылмаған </t>
  </si>
  <si>
    <t>Күнделік, күні қойылмаған  А5+. Түсі: қара-көк. Блоктың көлемі: 160х230 см. Тілдер - казақша, орысша, ағылшынша. Ішкі блок: жоғары сапалы тонирленген  ivory  қағазы70 гр. 2-түсте басылған (қара, + көк).  Логотип мөрі  әрбір бетте 2 түсте (қоңыр және күміс), бетбелгі (ляссе).Мұқабасы - куагуле memory . 2014-2015 жж. арналған күнделіктері бар беттер. Шығарушы ел  Италия</t>
  </si>
  <si>
    <t>Қол сағаты</t>
  </si>
  <si>
    <t>"Қазақстан" қол сағаты.  Циферблаты қара. Механизмы : SWISS RONDA 505. (Кварцты  калибр). Су өткізбеушілігі- 3 ATM.  Бауы былғары.  Ілгегі клипса, түрі "көбелек".</t>
  </si>
  <si>
    <t xml:space="preserve"> Кәдесыйлық өнім </t>
  </si>
  <si>
    <t>кәдесыйлық</t>
  </si>
  <si>
    <t>"Абылхайыр хан" панносы версиясы ақ.Көлемі: 565*500 см.
Материалы: полимер, ағаш.</t>
  </si>
  <si>
    <t xml:space="preserve"> "Абылхайыр хан" панносы  версиясы қара.Көлемі: 565*500 см.
Материалы: полимер, ағаш.</t>
  </si>
  <si>
    <t xml:space="preserve"> Панно бұрынғы ұлы қолбасшыларға арналған қазақ суретшісі Ағымсалы Дузельхановтың ұлы жұмыстарының репродукциялары бар декоративті тәрелкелер болып есептелінеді . Көлемі: 1000х350 мм.
Материалы: фарфор, ағаш.</t>
  </si>
  <si>
    <t xml:space="preserve"> "Түркістан  жәдігері" сериясынан "Ходжа Ахмет Яссауи кесенесінің есігінен үзінді" панносы. Түркестандағы Ходжа Ахмет Яссауи  кесенесі тұтқасының тұтқа-тоқылдағының нақты көшірмесі. Араб тіліндегі мәтінде былай жазылған: "... және Пайғамбар айтты: Әлем - уақыт,яғни  сол уақытты өзіне бағындыр!"  Түпнұсқаға барлық бұйым бөлшектерінің сәйкестігін растайтын  "Азрет-Сұлтан" мұражайының (Түркестан қ.) сертификаты бар. Көлемі: 550х550 мм.
Материалы: полимер, ағаш.</t>
  </si>
  <si>
    <t xml:space="preserve"> ”Сармат көсемі” декоративті панно (қара паспарту)
Көлемі: Жақтаушаның көлемі: 460х490 мм. Суреттің көлемі: 150х185 мм.
Материалы: ағаш, латунь,  999 сынамалы алтын.
</t>
  </si>
  <si>
    <t xml:space="preserve"> "Бұғының" үлкен суреті бар декоратиті паносы 
Көлемі: 400 х 400 мм.
Материалы: полимер / 24 каратты алтындатылған</t>
  </si>
  <si>
    <t xml:space="preserve"> " Ұлы даланың әміршілері" панносы.
Көлемі: 1000х350 мм.
Материалы: фарфор, ағаш.</t>
  </si>
  <si>
    <t xml:space="preserve">" Ұлы дала жауынгерлері" шахматы (көгілдір)
Көлемі: 450х350х80 мм.
Материалы: табиғи ағаш. Фигуралары: полимер, "піл сүйегі", "көне күміс" және "көне алтынмен"   жабылған, түсі эмаль. </t>
  </si>
  <si>
    <t>орамал</t>
  </si>
  <si>
    <t xml:space="preserve">Zewa deluxe ас үй орамалы орамада 2 дана </t>
  </si>
  <si>
    <t>SELPAK 24*24 2 қабатты ас үй салфеткасы. Ақ</t>
  </si>
  <si>
    <t xml:space="preserve">   SELPAK 33*33 суреті бар 3 қабатты ас үй салфеткасы, түрлі-түсті  </t>
  </si>
  <si>
    <t xml:space="preserve"> Әжетқаналық қағаз</t>
  </si>
  <si>
    <t xml:space="preserve">әжетқаналық, екі қабатты </t>
  </si>
  <si>
    <t xml:space="preserve"> "Zewa" Deluxe yellow  әжетқаналық қағаз 8 дана  Шығарушы ел : Германия</t>
  </si>
  <si>
    <t xml:space="preserve"> 90 литр қоқысқа арналған Фрекен БОК пакеттері  Арнтықшылығы: қоқысты шығаруға арналған. Материалы: тығыздығы жоғары HD полиэтилені </t>
  </si>
  <si>
    <t xml:space="preserve">Шүберек </t>
  </si>
  <si>
    <t xml:space="preserve"> шаңды сүртуге арналған, тоқусыз</t>
  </si>
  <si>
    <t xml:space="preserve">Фламенко "Фрекен Бок" 5 даналы салфеткалары Вискозды  салфеткалар ағартқышты қоса кез-келген жуғыш құралдармен пайдаланылады.  Тазалаудың кез-келген түрлеріне арналған. </t>
  </si>
  <si>
    <t xml:space="preserve">Әмбебап салфеткалар  Көлемі: 30х30 см Материалы: микрофибра Ораудағы саны: 1 дана </t>
  </si>
  <si>
    <t xml:space="preserve">Жуғыш құралдар </t>
  </si>
  <si>
    <t xml:space="preserve">әжетханаларға арналған , гель,  МемСТ ҚР СТ Р 51696-2003 </t>
  </si>
  <si>
    <t xml:space="preserve"> "Утенок активный" сантехникаға арналған тазалайтын және залалсызданедыратын құрал, сұрыптамада, 900 мл.</t>
  </si>
  <si>
    <t xml:space="preserve">Едендерді жууға арналған құрал </t>
  </si>
  <si>
    <t>Баги паркет еденін жууға арналған құрал, 1л.</t>
  </si>
  <si>
    <t>Орамал</t>
  </si>
  <si>
    <t>асханаға арналған, мақтадан жасалынған,   вафелді,  көлемі 30*20 см, МемСТ 11027-80</t>
  </si>
  <si>
    <t xml:space="preserve"> ыдыстарды жууға арналған, гель, МемСТ ҚР СТ Р 51696-2003</t>
  </si>
  <si>
    <t xml:space="preserve"> Фейри ыдыстарға арналған құрал , 1л.</t>
  </si>
  <si>
    <t xml:space="preserve"> Ауа сергітуші </t>
  </si>
  <si>
    <t xml:space="preserve">май негізіндегі ауа сергіткіш, 90 мл Frosch  ОАЗИС ОРАНЖЕВАЯ РОЩА, таяқшасы бар шыны бөтелке ,жұпар иісі сұрыптамада </t>
  </si>
  <si>
    <t xml:space="preserve">май негізіндегі ауа сергіткіш, 90 мл Frosch ОАЗИС ОРАНЖЕВАЯ РОЩА,таяқшалары бар қосымшасы бар, жұпар иісі сұрыптамада  </t>
  </si>
  <si>
    <t>шам</t>
  </si>
  <si>
    <t xml:space="preserve"> жарық беру, үстелге қоятын </t>
  </si>
  <si>
    <t xml:space="preserve">үстелге қоятын  лампалар </t>
  </si>
  <si>
    <t xml:space="preserve"> Құжаттарды тігуге арналған құрылғы </t>
  </si>
  <si>
    <t xml:space="preserve"> 500 беттен астам </t>
  </si>
  <si>
    <t>автоматты түрде термотүптеуге арналған құрылғы, жылыту жүйесі  (2секциялы), салқындау жүйесі  (2 секциялы), қуат көзі 220-240В/50Гц. Шығарушы Бельгия  Unibind</t>
  </si>
  <si>
    <t xml:space="preserve">Астанада үй-жайды жалға алу </t>
  </si>
  <si>
    <t xml:space="preserve">Алматы қаласындағы 4 қабатты ғимаратты техникалық және санитарлық қызмет көрсету жөніндегі қызметтер </t>
  </si>
  <si>
    <t xml:space="preserve"> Автотұрақта орын беру жөніндегі қызметтер </t>
  </si>
  <si>
    <t xml:space="preserve"> электр энергияны беру/бөлу жөніндегі қызметтер </t>
  </si>
  <si>
    <t xml:space="preserve"> Алматы қалысындағы 4 қабатты ғимаратқа </t>
  </si>
  <si>
    <t xml:space="preserve"> чартерлік сапарлардың қызметтері </t>
  </si>
  <si>
    <t xml:space="preserve"> Жүргізушісімен жеңіл автокөліктерді жалға алу жөніндегі қызметтер</t>
  </si>
  <si>
    <t xml:space="preserve"> Жүргізушінің қызметін ұсына отырып, жеңіл автокөліктерді жалға алу</t>
  </si>
  <si>
    <t xml:space="preserve">автокөлікті жалға алу жөніндегі қызметтер </t>
  </si>
  <si>
    <t xml:space="preserve">Түптеу жөніндегі қызметтер </t>
  </si>
  <si>
    <t xml:space="preserve">Полиграфиялық өнімдерді   ( кітаптар, фото, мерзімді басылымдардан басқа) дайындау/басу жөніндегі баспа қызметтері </t>
  </si>
  <si>
    <t>Визит карточкасы, қағазы - зығыр, көлемі 9см х 5см, Компания логотипін жаза отырып</t>
  </si>
  <si>
    <t xml:space="preserve"> биговка папкасы қағазы зығыр 300 гр. А4 форматты, түрлі-түсті  </t>
  </si>
  <si>
    <t xml:space="preserve">Қазақша-орысша фирмалық бланкілер,  А4 форматты, тығыздығы 90г/м2, ақтығы 96%, төменгі бұрыштың оң жағын нөмірлей отырып, Компания логотипі мен мекенжайын жаза отырып </t>
  </si>
  <si>
    <t xml:space="preserve">Өкім бланкілері, А4 форматты, тығыздығы 90г/м2, ақтығы 96%, Компания логотипін жаза отырып </t>
  </si>
  <si>
    <t xml:space="preserve">Бұйрықтардың бланкілері, А4 форматты, тығыздығы 90г/м2, ақтығы 96%, Компания логотипін жаза отырып </t>
  </si>
  <si>
    <t>"Қазатомөнеркәсіп" ҰАК" АҚ логотипін жаза отыры, 2017 жылға арналған қабырға күнтізбесі  Көлемі: А2, 13 бет;
Қағаз: 200г., жылтыр;
Түсі: 4+0;
Іріктелген лак: барлық беттерге 1 нысан. 
Қусыру: кіші жағына  ригелі бар серіппеге.  Мұқабаның дизайны, ішкі блогы.  2017 жылға арналған тоқсандық күнтезбеліктеріне дизайнды бейімдеу. Мұқабасы: 195х297 мм., 300г., 4+0, припресі жылтыр, люверс;
Түптөсемі: 190х297мм.,бір жақты жылтыр  картон, 1+0; Ішкі блогы: 159х297 мм., 115г., жылтыр, 1+0; Серіппеге тігу:  үлкен жағы бойынша ригелсіз 3. Мұқабаның дизайны,  ішкі  блогы. 2015 жылға арналған үстелге қоятын күнтізбеліктердің дизайнын бейімдеу.  аяғы: 40х19,5 см., жылтыр картон 360 г., 3 бига, 1+0, припресі күңгірт;  Беттер: 13 бет, 12х19 см., 200 г., жылтыр, 4+4, барлық беттерде іріктеп лакталған; 
Тігу:  ригелсіз серіппеге. Мұқабаның дизайны, ішкі блок.</t>
  </si>
  <si>
    <t>Топтама қарайтын терезесі бар отқа төзімді жалбағайдан, дем шығаратын қақпақшасы бар жарты маскадан,  сүзгіш-жұтқыш қораптан, реттелетін бас таңғыштан, герметикалық пакет пен сөмкеден тұрады</t>
  </si>
  <si>
    <t>Тыныс, көру және бас терісін өздігінше қорғау, өзін-өзі құтқару құралдары  - ГДЗК</t>
  </si>
  <si>
    <t xml:space="preserve">Арнаулы байланыс қызметтері (өзге) </t>
  </si>
  <si>
    <t>Поштаны курьер арқылы жеткізу қызметтері</t>
  </si>
  <si>
    <t xml:space="preserve">62.02.30.000.001.00.0777.000000000000
</t>
  </si>
  <si>
    <t xml:space="preserve">Услуги по поставке Информационной системы "Параграф"  и ее сопровождению и технической поддержке </t>
  </si>
  <si>
    <t xml:space="preserve"> Услуги по поставке Информационной системы "Гарант" и ее сопровождению и технической поддержке </t>
  </si>
  <si>
    <t xml:space="preserve">69.10.14.000.000.00.0777.000000000000
</t>
  </si>
  <si>
    <t>Услуги юридические консультационные</t>
  </si>
  <si>
    <t xml:space="preserve"> Услуги юридические консультационные и услуги представительские в связи с гражданским правом</t>
  </si>
  <si>
    <t xml:space="preserve">Услуги консалтинговые по оформлению/переоформлению объектов недвижимости на земельных участках, переданных из ТОО ГРК </t>
  </si>
  <si>
    <t>82 У</t>
  </si>
  <si>
    <t>83 У</t>
  </si>
  <si>
    <t>84 У</t>
  </si>
  <si>
    <t>Заңдық консультациялық қызмет көрсету</t>
  </si>
  <si>
    <t xml:space="preserve"> Азаматтық құқықпен байланысты заңдық консультациялық қызметтер және өкілдік қызметтер</t>
  </si>
  <si>
    <t xml:space="preserve">ТКК ЖШС-дан берілген жер телімдеріндегі жылжымайтын мүлік объектілерін ресімдеу/қайта ресімдеу жөніндегі консалтингілік қызметтер </t>
  </si>
  <si>
    <t xml:space="preserve">Разработка Проекта ликвидации отработанных блоков ПСВ урана месторождения Канжуган    </t>
  </si>
  <si>
    <t xml:space="preserve">Разработка стандарта "Правила обращения с отходами производства и потребления в атомной отрасли" </t>
  </si>
  <si>
    <t xml:space="preserve">Разработка стандарта "Методика по определению уровня опасности и кодировки отхода бурового шлама, образующегося при сооружении технологических скважин на урановых месторождениях" </t>
  </si>
  <si>
    <t xml:space="preserve">Разработка стандарта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</si>
  <si>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47 Р</t>
  </si>
  <si>
    <t>48 Р</t>
  </si>
  <si>
    <t>49 Р</t>
  </si>
  <si>
    <t>50 Р</t>
  </si>
  <si>
    <t xml:space="preserve"> Қанжуған кен орнындағы пайдаланған уран ЖҰШ блоктарын жою жобасын әзірлеу  </t>
  </si>
  <si>
    <t xml:space="preserve">  "СТҚ ағымдарынан қоршаған ортаны қорғау үшін "Қазатомөнеркәсіп" ҰАК" АҚ аумағында табиғи сорбент негізінде геохимиялық барьерді (ГХБ) құру " стандартын әзірлеу</t>
  </si>
  <si>
    <t xml:space="preserve"> 74.90.19.000.003.00.0999.000000000000</t>
  </si>
  <si>
    <t>93.19.19.900.001.00.0777.000000000000</t>
  </si>
  <si>
    <t>Услуги по размещению информационных материалов в средствах массовой информации</t>
  </si>
  <si>
    <t>Размещение объявлений в газете "Тендер-КЗ"</t>
  </si>
  <si>
    <t>Услуги по техническому сопровождению карты мониторинга местного содержания</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</si>
  <si>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</si>
  <si>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</si>
  <si>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 xml:space="preserve"> 62.09.20.000.005.00.0777.000000000000</t>
  </si>
  <si>
    <t>Услуги по пользованию информационной системой электронных закупок</t>
  </si>
  <si>
    <t>Услуги по предоставлению в пользование Информационной системы электронных закупок</t>
  </si>
  <si>
    <t>70.22.13.000.001.00.0777.000000000000</t>
  </si>
  <si>
    <t>Услуги по маркетинговым консультациям</t>
  </si>
  <si>
    <t>Услуги по определению ценовых диапазовнов по товарам, стоимость которых по лоту равна или превышает 75 млн.тенге</t>
  </si>
  <si>
    <t>октябрь-декабрь</t>
  </si>
  <si>
    <t>Услуги по предоставлению ценовых маркетинговых заключений для целей планирования долгосрочных закупок</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</si>
  <si>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</si>
  <si>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</si>
  <si>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</si>
  <si>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</si>
  <si>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</si>
  <si>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</si>
  <si>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</si>
  <si>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</si>
  <si>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</si>
  <si>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</si>
  <si>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</si>
  <si>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</si>
  <si>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</si>
  <si>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</si>
  <si>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</si>
  <si>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</si>
  <si>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</si>
  <si>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</si>
  <si>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</si>
  <si>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</si>
  <si>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</si>
  <si>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</si>
  <si>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</si>
  <si>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76 Т</t>
  </si>
  <si>
    <t>77 Т</t>
  </si>
  <si>
    <t>78 Т</t>
  </si>
  <si>
    <t>79 Т</t>
  </si>
  <si>
    <t>80 Т</t>
  </si>
  <si>
    <t>81 Т</t>
  </si>
  <si>
    <t>83 Т</t>
  </si>
  <si>
    <t>84 Т</t>
  </si>
  <si>
    <t>51 Р</t>
  </si>
  <si>
    <t>52 Р</t>
  </si>
  <si>
    <t>53 Р</t>
  </si>
  <si>
    <t>54 Р</t>
  </si>
  <si>
    <t>55 Р</t>
  </si>
  <si>
    <t>56 Р</t>
  </si>
  <si>
    <t>57 Р</t>
  </si>
  <si>
    <t>58 Р</t>
  </si>
  <si>
    <t>59 Р</t>
  </si>
  <si>
    <t>60 Р</t>
  </si>
  <si>
    <t>61 Р</t>
  </si>
  <si>
    <t>62 Р</t>
  </si>
  <si>
    <t>63 Р</t>
  </si>
  <si>
    <t>64 Р</t>
  </si>
  <si>
    <t>65 Р</t>
  </si>
  <si>
    <t>66 Р</t>
  </si>
  <si>
    <t>67 Р</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</si>
  <si>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</si>
  <si>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</si>
  <si>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</si>
  <si>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</si>
  <si>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</si>
  <si>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</si>
  <si>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</si>
  <si>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</si>
  <si>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</si>
  <si>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</si>
  <si>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</si>
  <si>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</si>
  <si>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</si>
  <si>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</si>
  <si>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</si>
  <si>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</si>
  <si>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</si>
  <si>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</si>
  <si>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</si>
  <si>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</si>
  <si>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</si>
  <si>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</si>
  <si>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131 У</t>
  </si>
  <si>
    <t>132 У</t>
  </si>
  <si>
    <t>133 У</t>
  </si>
  <si>
    <t>134 У</t>
  </si>
  <si>
    <t>135 У</t>
  </si>
  <si>
    <t>136 У</t>
  </si>
  <si>
    <t>137 У</t>
  </si>
  <si>
    <t>138 У</t>
  </si>
  <si>
    <t>139 У</t>
  </si>
  <si>
    <t>140 У</t>
  </si>
  <si>
    <t>141 У</t>
  </si>
  <si>
    <t>142 У</t>
  </si>
  <si>
    <t>143 У</t>
  </si>
  <si>
    <t>144 У</t>
  </si>
  <si>
    <t>145 У</t>
  </si>
  <si>
    <t>146 У</t>
  </si>
  <si>
    <t>147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</si>
  <si>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</si>
  <si>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</si>
  <si>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</si>
  <si>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размещенной на веб-сайте Поставщика http://www.uxc.com/products</t>
  </si>
  <si>
    <t>Услуги по предоставлению информации, размещенной на веб-сайте Поставщика http://www.uxc.com (Аналитические отчеты: "Uranium Market Outlook", "Enrichment Market Outlook", "Conversion Market Outlook", "Fabrication Market Outlook")</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</si>
  <si>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</si>
  <si>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Услуги по предоставлению информации, размещенной на веб-сайтах в виде подготовленных аналитических изданий (Аналитические отчеты "Uranium Market Study", "Conversion Market Study", "Enrichment Market Study")</t>
  </si>
  <si>
    <t>Услуги по предоставлению информации, размещенной на веб-сайте Energy Intelligence</t>
  </si>
  <si>
    <t>69.20.23.000.000.00.0777.000000000000</t>
  </si>
  <si>
    <t xml:space="preserve">Услуги по подписке и поставке электронного контента официальных версий МСФО </t>
  </si>
  <si>
    <t>66.29.11.000.000.00.0777.000000000000</t>
  </si>
  <si>
    <t xml:space="preserve">Привлечение независимых актуариев для осуществления  актуарных расчетов </t>
  </si>
  <si>
    <t>69.20.31.000.000.00.0777.000000000000</t>
  </si>
  <si>
    <t>Услуги консультационные в области налогообложения</t>
  </si>
  <si>
    <t xml:space="preserve">  январь</t>
  </si>
  <si>
    <t>90.02.12.900.001.00.0777.000000000000</t>
  </si>
  <si>
    <t>Семинар-совещание для главных бухгалтеров и работников бухгалтерской службы АО "НАК "Казатомпром" и его дочерних организаций</t>
  </si>
  <si>
    <t>11-ая Казахстанская Налоговая конференция</t>
  </si>
  <si>
    <t>г. Алматы</t>
  </si>
  <si>
    <t xml:space="preserve">Бухгалтерлік есеп саласындағы консультациялық қызметтер   </t>
  </si>
  <si>
    <t xml:space="preserve"> Салық салу саласындағы консультациялық қызметтер  </t>
  </si>
  <si>
    <t>Оценка имущества ТОО «Реммонтажсервис» и определение периметра активов, передаваемых добычным предприятиям АО «НАК «Казатомпром».</t>
  </si>
  <si>
    <t>74.90.12.000.004.00.0777.000000000000</t>
  </si>
  <si>
    <t>Услуги по оценке долей участия в юридических лицах</t>
  </si>
  <si>
    <t>Оценка доли участия АО "НАК "Казатомпром" в ТОО "Кызылту"</t>
  </si>
  <si>
    <t>Оценка доли участия АО "НАК "Казатомпром" в АО "Каустик"</t>
  </si>
  <si>
    <t xml:space="preserve"> Мүлікті бағалау жөніндегі қызметтер </t>
  </si>
  <si>
    <t xml:space="preserve"> Мүлікті бағалау жөніндегі кешенді қызметтер </t>
  </si>
  <si>
    <t xml:space="preserve"> «Реммонтажсервис» ЖШС мүлігін бағалау және "Қазатомөнеркәсіп" ҰАК" АҚ-тың өндіруші кәсіпорындарына берілетін активтердің периметрін анықтау.   </t>
  </si>
  <si>
    <t xml:space="preserve"> Заңды тұлғалардағы қатысу үлестерін бағалау жөніндегі қызметтер </t>
  </si>
  <si>
    <t xml:space="preserve"> "Қазатомөнеркәсіп" ҰАК" АҚ-тың "Қызылту" ЖШС-тағы қатысу үлесін бағалау</t>
  </si>
  <si>
    <t>"Қазатомөнеркәсіп" ҰАК" АҚ-тың "Каустик" АҚ-тағы қатысу үлесін бағалау</t>
  </si>
  <si>
    <t>65.12.11.      335.000.00.0777.000000000000</t>
  </si>
  <si>
    <t>Услуги по страхованию от несчастных случаев</t>
  </si>
  <si>
    <t xml:space="preserve">Обязательное страхование работника от несчастных случаев при исполнении им трудовых (служебных) обязанностей </t>
  </si>
  <si>
    <t xml:space="preserve">ноябрь </t>
  </si>
  <si>
    <t>ноябрь 2016г.-ноябрь 2017г.</t>
  </si>
  <si>
    <t xml:space="preserve">Қызметкердің еңбек (қызмет) міндеттерін атқару кезінде оны жазатайым жағдайлардан міндетті сақтандыру </t>
  </si>
  <si>
    <t>Услуги по предоставлению информации, размещенной на веб-сайте Поставщика</t>
  </si>
  <si>
    <t>Услуги по предоставлению информации, размещенной на веб-сайте www.asianmetal.com</t>
  </si>
  <si>
    <t>июнь-июль</t>
  </si>
  <si>
    <t>август 2016г.-август 2017г.</t>
  </si>
  <si>
    <t>Услуги по предоставлению информации, размещенной на веб-сайте www.metal-pages.com</t>
  </si>
  <si>
    <t>декабрь 2016г.-декабрь 2017г.</t>
  </si>
  <si>
    <t>Услуги по предоставлению информации, размещенной на веб-сайте www.roskill.com</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</si>
  <si>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</si>
  <si>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</si>
  <si>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Участие в Ежегодном Симпозиуме "Всемирной Ядерной Ассоциации" (WNA) </t>
  </si>
  <si>
    <t>июль-август</t>
  </si>
  <si>
    <t>Участие в  Ежегодной всемирной конференции по ядерно-топливному циклу (WNFC)</t>
  </si>
  <si>
    <t>Өнім берушінің веб-сайтында орналастырылған ақпаратты беру жөніндегі қызметтер</t>
  </si>
  <si>
    <t>Іс-шараларға қытысуды қамтамасыз ету жөніндегі қызметі</t>
  </si>
  <si>
    <t>Іс-шараларға қатысу жарнасын және басқа да шығындарды төлеу (көрмелер, конференциялар, бағдарламалар, форумдар, симпозиумдар және т. б.) және осындай іс-шаралармен байланысты басқа да шығындарды төлеу</t>
  </si>
  <si>
    <t xml:space="preserve">"Дүние жүзілік ядролық қауымдастықтың» (WNA) жыл сайынғы симпозиумына қатысу </t>
  </si>
  <si>
    <t xml:space="preserve">Ядролық отын циклының (WNFC) дүние жүзілік жыл сайынғы конференциясына қатысу </t>
  </si>
  <si>
    <t>74.90.20.000.003.00.0777.000000000000</t>
  </si>
  <si>
    <t>Услуги по проведению внешней оценки системы внутреннего аудита</t>
  </si>
  <si>
    <t>Внешняя оценка деятельности Службы внутреннего аудита</t>
  </si>
  <si>
    <t>64.99.19.000.001.00.0777.000000000000</t>
  </si>
  <si>
    <t>Услуги консультационные по вопросам инвестиционной деятельности</t>
  </si>
  <si>
    <t>Работы по разработке  стандарта СТ НАК "Комплекс ГИС при посково-разведочных и горно-подготовительных работах на месторождениях урана пластово-инфильтрационно типа, при эксплуатации и ликвидации участков добычи урана методом ПСВ"</t>
  </si>
  <si>
    <t>Работы  по разработке стандарта СТ НАК «Порядок управления стандартными образцами на предприятиях по добыче и первичной переработке урана»</t>
  </si>
  <si>
    <t>74.90.20.000.041.00.0777.000000000000</t>
  </si>
  <si>
    <t>Услуги по метрологической аттестации методики выполнения измерений</t>
  </si>
  <si>
    <t>Проведение метрологической аттестации методик выполнения измерений</t>
  </si>
  <si>
    <t>апрель-июль</t>
  </si>
  <si>
    <t>Өлшемдерді орындау әдістемесін метрологиялық аттестаттау жөніндегі қызметтер</t>
  </si>
  <si>
    <t xml:space="preserve">Нормативтік/техникалық құжаттаманы/ технологиялық схемаларды/паспорттарды, техникалық-экономикалық негіздемелерді және осыған ұқсас құжаттарды әзірлеу/түзету жөніндегі жұмыстар </t>
  </si>
  <si>
    <t xml:space="preserve">Участие в Международном  специализированном форуме «АТОМЭКСПО 2016»        </t>
  </si>
  <si>
    <t xml:space="preserve"> Участие в Ежегодном симпозиуме Всемирной Ядерной Ассоциации (WNA)  </t>
  </si>
  <si>
    <t>Участие в Евразийском Форуме KAZENERGY</t>
  </si>
  <si>
    <t xml:space="preserve">г. Абу-Даби, ОАЭ </t>
  </si>
  <si>
    <t>Участие в конференции WNFM (Мировой рынок ядерного топлива)</t>
  </si>
  <si>
    <t xml:space="preserve">Іс-шараларға   қатысуды камтамассыз ету қызметі            </t>
  </si>
  <si>
    <t xml:space="preserve">KAZENERGY Евразиялық форумына қатысу </t>
  </si>
  <si>
    <t>услуги по   курьерской доставке  почтовых отправлений по Казахстану, по ближнему и дальнему зарубежью</t>
  </si>
  <si>
    <t>53.10.11.100.000.00.0777.000000000000</t>
  </si>
  <si>
    <t>Услуги по подписке на печатные периодические издания</t>
  </si>
  <si>
    <t xml:space="preserve">подписка и доставка периодических печатных изданий </t>
  </si>
  <si>
    <t>май-июнь, ноябрь-декабрь</t>
  </si>
  <si>
    <t>18.11.10.000.000.00.0777.000000000000</t>
  </si>
  <si>
    <t>Услуги по печатанию газет</t>
  </si>
  <si>
    <t>Услуги по разработке дизайна и изготовлению 12 номеров корпоративной газеты на русском и казахском языках.</t>
  </si>
  <si>
    <t>63.99.10.000.002.00.0777.000000000000</t>
  </si>
  <si>
    <t>Услуги информационного мониторинга</t>
  </si>
  <si>
    <t>Ежедневная подборка материалов СМИ по ключевым словам, а также ежемесячный контент-анализ с частотой и характером упоминаний</t>
  </si>
  <si>
    <t xml:space="preserve">январь </t>
  </si>
  <si>
    <t>70.21.10.000.000.00.0777.000000000000</t>
  </si>
  <si>
    <t>Услуги по поддержанию связи с общественностью/организациями и другой аудиторией</t>
  </si>
  <si>
    <t>Услуги по поддержанию связи с общественностью, работа с республиканскими зарубежными СМИ (статьи, видеосюжеты, PR, печать консолидированной отчетности)</t>
  </si>
  <si>
    <t>Подготовка имиджевой и сувенирной продукции, оплата участия, изготовление стендов, видеопродукции, участие в выставке "EXHIBITION WNA SYMPOSIUM"  г. Лондон, Великобритания, аренда выставочной площади</t>
  </si>
  <si>
    <t xml:space="preserve">июнь-декабрь </t>
  </si>
  <si>
    <t>Подготовка имиджевой и сувенирной продукции, оплата участия, изготовление стендов, видеопродукции, участие в выставке "АТОМЭКСПО-2016"  г. Москва, РФ, аренда выставочной площади</t>
  </si>
  <si>
    <t xml:space="preserve">апрель-декабрь </t>
  </si>
  <si>
    <t>Подготовка имиджевой и сувенирной продукции, оплата участия, изготовление стендов, видеопродукции, участие в выставке в рамках Ген. Сесссии МАГАТЭ  г. Вена, Австрия, аренда выставочной площади</t>
  </si>
  <si>
    <t>58.19.15.300.000.00.0777.000000000000</t>
  </si>
  <si>
    <t>Услуги по размещению рекламных/информационных материалов в печатных материалах (кроме книг и периодических изданий)</t>
  </si>
  <si>
    <t>Услуги по размещению рекламы в средствах массовой информации, услуги по изготовлению сюжетов на печатных и электронных СМИ, телеканалов, организации PR мероприятии, а также услуги по размещению статей, сюжетов, материалов в региональных, республиканских и зарубежных СМИ</t>
  </si>
  <si>
    <t xml:space="preserve">июль-декабрь </t>
  </si>
  <si>
    <t>Услуги полиграфические по изготовлению/печатанию полиграфической продукции (кроме книг, фото, периодических изданий)</t>
  </si>
  <si>
    <t>Услуги по изготовлению полиграфической и имиджевой продукции</t>
  </si>
  <si>
    <t xml:space="preserve">февраль </t>
  </si>
  <si>
    <t>74.20.23.000.000.00.0777.000000000000</t>
  </si>
  <si>
    <t>Услуги по фото/видеосъемке</t>
  </si>
  <si>
    <t>Услуги, связанные с производством видеофильмов, видеороликов и фотографии</t>
  </si>
  <si>
    <t xml:space="preserve">июнь </t>
  </si>
  <si>
    <t>Услуги по предоставлению подписки на периодику 2017 года</t>
  </si>
  <si>
    <t xml:space="preserve">Газетті басып шығару жөніндегі қызметтер </t>
  </si>
  <si>
    <t xml:space="preserve">Орыс және қазақ тілдерінде корпоративтік газеттің 12 нөмерінің дизайнін әзірлеу және дайындау жөніндегі қызметтер </t>
  </si>
  <si>
    <t>Бұқаралық ақпарат құралдарын мониторингілеу жөніндегі қызметтер</t>
  </si>
  <si>
    <t>Негізгі сөздер бойынша БАҚ материалдарын күн сайын іріктеп алу, сондай-ақ жиілігі мен сипатына қарай ай сайынғы контент-талдау</t>
  </si>
  <si>
    <t xml:space="preserve">2017 жылғы мерзімді басылымға жазылуды ұсыну жөніндегі қызметтер </t>
  </si>
  <si>
    <t>64.99.19.335.000.00.0777.000000000000</t>
  </si>
  <si>
    <t>Услуги в рамках сделок по приобретению долей участия</t>
  </si>
  <si>
    <t>Комплекс услуг (правовая экспертиза долей участия, техническая экспертиза проектов юридического лица, финансовый и налоговый аудит юридического лица, оценка стоимости долей участия, экологический анализ и пр.) в рамках сделок по приобретению долей участия</t>
  </si>
  <si>
    <t>Консультационные и юридические услуги по СП</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</si>
  <si>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</si>
  <si>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</si>
  <si>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</si>
  <si>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Проведение независимой оценки деятельности Совета директоров АО «НАК «Казатомпром», его комитетов и каждого члена Совета директоров, совершенствование работы Совета директоров АО «НАК «Казатомпром» по итогам оценки</t>
  </si>
  <si>
    <t>Қызметті бағалау/талдау жөніндегі консультациялық қызметтер</t>
  </si>
  <si>
    <t xml:space="preserve"> Қызметті бағалау-талдау жөніндегі кешенді консультациялық қызметтер </t>
  </si>
  <si>
    <t xml:space="preserve">"Қазатомөнеркәсіп" ҰАК" АҚ Директорлар кеңесінің, оның комитеттері мен Директорлар кеңесінің әрбір мүшесі қызметінің тәуелсіз бағалауын жүргізу, бағалаудың қорытындысы бойынша "Қазатомөнеркәсіп" ҰАК" АҚ Директорлар кеңесінің жұмысын жетілдіру </t>
  </si>
  <si>
    <t>г. Тараз Жамбылская обл.</t>
  </si>
  <si>
    <t>г. Усть-Каменогорск ВКО</t>
  </si>
  <si>
    <t>г. Лондон Великобритания</t>
  </si>
  <si>
    <t>г. Астана, г. Алматы</t>
  </si>
  <si>
    <t>г. Москва  РФ</t>
  </si>
  <si>
    <t xml:space="preserve">по территории РК, РФ </t>
  </si>
  <si>
    <t>г. Сингапур</t>
  </si>
  <si>
    <t xml:space="preserve"> г. Париж Франция</t>
  </si>
  <si>
    <t>май 2016г.-май 2017г.</t>
  </si>
  <si>
    <t xml:space="preserve">июль-декабрь  </t>
  </si>
  <si>
    <t xml:space="preserve"> июнь 2016г.-июнь 2017г.</t>
  </si>
  <si>
    <t>июль-декабрь, январь 2017г.-декабрь 2017г.</t>
  </si>
  <si>
    <t xml:space="preserve"> март-ноябрь  </t>
  </si>
  <si>
    <t>декабрь 2015г., июнь</t>
  </si>
  <si>
    <t xml:space="preserve"> 18.12.19.900.002.00.0777.000000000000</t>
  </si>
  <si>
    <t xml:space="preserve"> Услуги полиграфические по изготовлению/печатанию полиграфической продукции (кроме книг, фото, периодических изданий)</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</si>
  <si>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t>
  </si>
  <si>
    <t xml:space="preserve"> Услуги по фото/видеосъемке </t>
  </si>
  <si>
    <t xml:space="preserve">Услуги по фото/видеосъемке </t>
  </si>
  <si>
    <t xml:space="preserve">Изготовление видеофильма о трансформации </t>
  </si>
  <si>
    <t xml:space="preserve">Услуги по организации/проведению конференций/семинаров/форумов/конкурсов/корпоративных/спортивных/культурных/праздничных и аналогичных мероприятий </t>
  </si>
  <si>
    <t xml:space="preserve">март </t>
  </si>
  <si>
    <t>Астана  қаласы Қонаев көшесі 10</t>
  </si>
  <si>
    <t>Кыземшек кенті Созақ ауданы ОҚО</t>
  </si>
  <si>
    <t>Таукент кенті Созақ ауданы ОҚО</t>
  </si>
  <si>
    <t xml:space="preserve">Жамбыл облысы Жанатас стансасы, Қызылорда облысы Шиелі стансасы </t>
  </si>
  <si>
    <t xml:space="preserve">Абу-Даби қаласы БАЭ </t>
  </si>
  <si>
    <t>Алматы қаласы</t>
  </si>
  <si>
    <t>Алматы қаласы, Богенбай батыр көшесі, 168</t>
  </si>
  <si>
    <t>Астана  қаласы</t>
  </si>
  <si>
    <t>Астана  қаласы, Алматы қаласы</t>
  </si>
  <si>
    <t xml:space="preserve">   Кызылорда қаласы</t>
  </si>
  <si>
    <t>Лондон қаласы Ұлыбритания</t>
  </si>
  <si>
    <t>Мәскеу қаласы РФ</t>
  </si>
  <si>
    <t>Париж қаласы Франция</t>
  </si>
  <si>
    <t>Сингапур қаласы</t>
  </si>
  <si>
    <t>Степногорск қаласы  Ақмола облысы</t>
  </si>
  <si>
    <t>Степногорск қаласы, Кокшетау қаласы</t>
  </si>
  <si>
    <t xml:space="preserve">Тараз қаласы Жамбыл облысы </t>
  </si>
  <si>
    <t>Жамбыл облысы</t>
  </si>
  <si>
    <t xml:space="preserve">Өскемен қаласы  ШҚО </t>
  </si>
  <si>
    <t>Павлодар облысы</t>
  </si>
  <si>
    <t>Санкт-Петербург портынан Еуропаға дейін   (Франция)</t>
  </si>
  <si>
    <t xml:space="preserve"> Санкт-Петербург портынан Батыс конверторларға дейін  (АҚШ, Канада)</t>
  </si>
  <si>
    <t xml:space="preserve">Қызылорда облысы, Жанақорған облысы " Оңтүстік Қарамұрын" кеніші </t>
  </si>
  <si>
    <t>Санкт-Петербург портынан Мумбайға дейін  (Индия)</t>
  </si>
  <si>
    <t>ҚР жүктің жөнелтілген стансасынан вагон қайтарылатын стансаға дейін немесе тiркелім стансасына дейін</t>
  </si>
  <si>
    <t xml:space="preserve">ҚР-нан  ҚХР, РФ, Үндістан, Еуропа және Солтүстік Америкадағы баратын жерге дейін </t>
  </si>
  <si>
    <t xml:space="preserve"> Казақстан, жақын және алыс шетел бойынша </t>
  </si>
  <si>
    <t>ҚР жүктің жөнелтілген стансасынан жүктің  баратын стансасына дейін немесе бос  контейнерлер қайтарылатын стансасаға дейін</t>
  </si>
  <si>
    <t>Шиелі кенті Қызылорда облысы</t>
  </si>
  <si>
    <t>Созақ ауданы ОҚО</t>
  </si>
  <si>
    <t xml:space="preserve"> Жанатас ст., Защита ст. , Алтынтау  ст. және 26-разъезд</t>
  </si>
  <si>
    <t xml:space="preserve"> Марсель қ. (Франция) теңіз портының  қойма терминалы </t>
  </si>
  <si>
    <t xml:space="preserve">Хьюстон қ.(АҚШ) және/немесе Балтимор қ.(АҚШ) теңіз портының  қойма терминалы  </t>
  </si>
  <si>
    <t xml:space="preserve">Торонто (Канада) және/немесе  Монреаль қ.(Канада) теңіз портының  қойма терминалы  </t>
  </si>
  <si>
    <t xml:space="preserve">текше метр </t>
  </si>
  <si>
    <t>үлкен шыны</t>
  </si>
  <si>
    <t xml:space="preserve">жинақтама </t>
  </si>
  <si>
    <t>жиынтық</t>
  </si>
  <si>
    <t xml:space="preserve">бір бума </t>
  </si>
  <si>
    <t xml:space="preserve">орама </t>
  </si>
  <si>
    <t>дана</t>
  </si>
  <si>
    <t>Компания қызметкерлерін құттықтау үшін тапсырыс берушінің логотипі бар ашық хаттар дайындау</t>
  </si>
  <si>
    <t>Қоғам үшін кешенді білім беру жүйесін әзірлеу</t>
  </si>
  <si>
    <t>Ауырып қалған жағдайда медициналық сақтандыру бойынша қызмет көрсету</t>
  </si>
  <si>
    <t xml:space="preserve">Еңбек ресурстарын басқару мәселелері бойынша консультациялық қызмет көрсету </t>
  </si>
  <si>
    <t>Еңбек ресурстарын басқару мәселелері бойынша консультациялық қызмет көрсету</t>
  </si>
  <si>
    <t xml:space="preserve">Қазақ тілі бойынша тестілеу </t>
  </si>
  <si>
    <t>Бұрынғы қызметкерлерді (зейнеткерлерді) медициналық сақтандыру</t>
  </si>
  <si>
    <t>26.20.18.900.001.01.0796.000000000004</t>
  </si>
  <si>
    <t>Устройство</t>
  </si>
  <si>
    <t>многофункциональное, печать лазерная, разрешение 600*600 dpi</t>
  </si>
  <si>
    <t>МФУ HP LaserJet Цветность: МонохромныйРазрешение принтера: 600 х 600 dpiМаксимальная скорость ч/б печати, стр/мин, до: 20Емкость принимающего лотка: 100 листовРазрешение сканера: 1200x1200 dpiФакс: ЕстьАвтоматическая двусторонняя печать (дуплекс): Нет</t>
  </si>
  <si>
    <t>26.20.18.900.001.01.0796.000000000006</t>
  </si>
  <si>
    <t>многофункциональное, печать лазерная, разрешение 2400*600 dpi</t>
  </si>
  <si>
    <t>Копир-принтер-сканер WorkCentre 7835 с трёхлотковым модулемСкорость печати до 35 моно/ 35 цвет. страниц в минуту; Месячный объем печати до 110 000 страниц; Рекомендуемый средний месячный объем печати от 10 000 до 15 000 страниц; Жесткий диск/ Процессор / Объем памяти 160 Гб / 1.2 ГГц / 2 Гб (системная) плюс 1 Гб (страничная) память; Разрешение копирования/сканирования – 600 x 600 dpi; Разрешение принтера (макс.) – 1200 x 2400 dpi. Трёхлотковый модуль (3 x 520 листов, формат до 320 x 457 мм (SRA3), плотность 60 - 256 г/кв.м).</t>
  </si>
  <si>
    <t>26.20.40.000.109.00.0796.000000000005</t>
  </si>
  <si>
    <t>Компьютер Dell Inspiron 3847 (Intel Pentium Dual Core, 3 ГГц, 4 Гб ОЗУ, 1 Тб ЖД</t>
  </si>
  <si>
    <t>26.20.17.100.000.00.0796.000000000018</t>
  </si>
  <si>
    <t>жидкокристаллический, диагональ 23 дюйм, разрешение 1920*1080</t>
  </si>
  <si>
    <t>S2340L
Монитор 23" FullHD: 1920x1080</t>
  </si>
  <si>
    <t>26.20.40.000.108.00.0796.000000000000</t>
  </si>
  <si>
    <t>Источник бесперебойного питания</t>
  </si>
  <si>
    <t>резервный</t>
  </si>
  <si>
    <t>UPS APC Back Время работы от батарей: до 50 минут работы при 40 Вт, до 25 минут работы при 80 ВтВремя зарядки аккумуляторной батареи: 8 - 10 часовМощность на выходе, Вт: 390Напряжение на выходе: 230 ВНапряжение на входе: 230 ВКоличество компьютерных розеток: 4Поддержка AVR: Есть</t>
  </si>
  <si>
    <t>26.20.11.100.002.00.0796.000000000003</t>
  </si>
  <si>
    <t>Ноутбук</t>
  </si>
  <si>
    <t>среднего класса, диагональ экрана 12 дюйма и более, средняя мультимедийная функциональность</t>
  </si>
  <si>
    <t>Ноутбук Apple MacBook Air A1466, Core i5, 1,6 Ghz, 4 Gb RAM, 128 SSD, Intel graphics, 13,3"</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</si>
  <si>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</si>
  <si>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</si>
  <si>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</si>
  <si>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 Cisco Catalyst 3750V2 (WS-C3750V2-48PS-S) возможность установки в стойку, 4 слота для дополнительных интерфейсов, 48 портов Ethernet 10/100 Мбит/сек, поддержка работы в стеке, поддержка VPN</t>
  </si>
  <si>
    <t>28.25.12.500.001.00.0796.000000000023</t>
  </si>
  <si>
    <t>Кондиционер</t>
  </si>
  <si>
    <t>прецизионный, холодопроизводительность 24-120 кВт</t>
  </si>
  <si>
    <t>Производительность по холоду (Вт) 7600Потребляемая мощность в режиме охлаждения (Вт) 2800Потребляемый ток в режиме охлаждения (А) 12.73Диапазон регулирования температуры 17°~28°Диапазон влажности 40~60%Напряжение питания ( Ph/V/Hz) 1/220-240/50Расход воздуха (м/час) 2200Уровень шума внутреннего блока (db(A)) 66Длина внутреннего блока (мм) 800Высота внутреннего блока (мм) 690Глубина внутреннего блока (мм) 2250Вес внутреннего</t>
  </si>
  <si>
    <t>26.30.23.900.000.00.0839.000000000002</t>
  </si>
  <si>
    <t>Система</t>
  </si>
  <si>
    <t>конференц связи, дискуссионная, комплект оборудования</t>
  </si>
  <si>
    <t>Оснащение техникой для обработки и визуализации СиЦ</t>
  </si>
  <si>
    <t>Комплект</t>
  </si>
  <si>
    <t>Разработка и внедрение информационной системы  "Логистика"</t>
  </si>
  <si>
    <t xml:space="preserve">Второй этап создания информационной системы "Цифровой рудник" </t>
  </si>
  <si>
    <t>95.11.10.000.002.00.0999.000000000000</t>
  </si>
  <si>
    <t>Работы инженерные по обслуживанию и ремонту компьютерного оборудования</t>
  </si>
  <si>
    <t>Разработка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</si>
  <si>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Разработка и внедрение информационной системы  LIMS для лабороторий с учетом работ по внедрению и интеграции с существующим оборудованием</t>
  </si>
  <si>
    <t>33.20.60.000.000.00.0999.000000000000</t>
  </si>
  <si>
    <t xml:space="preserve">  Работы по монтажу/внедрению автоматизированных систем управления/контроля/мониторинга/учета/диспетчеризации и аналогичного оборудования</t>
  </si>
  <si>
    <t>Работы по монтажу/внедрению автоматизированных систем управления/контроля/мониторинга/учета/диспетчеризации и аналогичного оборудования</t>
  </si>
  <si>
    <t>«Техническое перевооружение АСУТП аффинажного цеха площадки «Канжуган».</t>
  </si>
  <si>
    <t>январь-сентябрь</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</si>
  <si>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</si>
  <si>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</si>
  <si>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</si>
  <si>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проектно-сметной документации по модернизации АСУТП ТОО "ТГХП"(Участок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</si>
  <si>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январь-май</t>
  </si>
  <si>
    <t>Модернизация АСУТП ТОО "ТГХП" (Участок Канжуган ЦППР (сорбция и десорбция), ГТП (диспетчеризация Канжуган и Кайнар), ЦНС. Участок Южный моинкум  УППР (сорбция), ГТП (диспетчеризация южный моинкум и ЦНС).</t>
  </si>
  <si>
    <t>Разработка проектно-сметной документации по модернизации АСУТП ТОО "ТГХП" (Участок Канжуган печ сушки и прокалки аффинажного цеха).</t>
  </si>
  <si>
    <t>Модернизация АСУТП ТОО "ТГХП" (Участок Канжуган печ сушки и прокалки аффинажного цеха).</t>
  </si>
  <si>
    <t>Система Мониторинга информационной безопасности (SIEM)</t>
  </si>
  <si>
    <t>HR-система: дистанционное обучение, матрица компетенций, KPI персонала</t>
  </si>
  <si>
    <t>Второй этап создания информационной системы "Ситуационный центр" на базе СУО</t>
  </si>
  <si>
    <t>74.90.20.000.020.00.0777.000000000000</t>
  </si>
  <si>
    <t>Услуги по аттестации объектов информатизации</t>
  </si>
  <si>
    <t>Подписка на Систему идентификации угроз ИБ «Bot-Trek TDS»</t>
  </si>
  <si>
    <t>62.02.30.000.004.00.0777.000000000000</t>
  </si>
  <si>
    <t>Услуги по модернизации информационной системы</t>
  </si>
  <si>
    <t>Развитие корпоративного сайта и корпоративного портала</t>
  </si>
  <si>
    <t>Обновление и поддержка ПО HR-Base</t>
  </si>
  <si>
    <t xml:space="preserve"> Услуги по модернизации информационной системы</t>
  </si>
  <si>
    <t>Развитие учетной системы: на работы по обновлению, модернизации и развитию учетной системы в ЦА, на автоматизацию отчетности по закупкам</t>
  </si>
  <si>
    <t>Техподдержка, развитие учетной системы (1С)</t>
  </si>
  <si>
    <t>62.09.20.000.013.00.0777.000000000000</t>
  </si>
  <si>
    <t>Услуги по пользованию программными продуктами, находящимся в удаленном доступе</t>
  </si>
  <si>
    <t>Услуги по модели SaaS в рамках Программы "Трансформация бизнеса"</t>
  </si>
  <si>
    <t>58.29.50.000.000.00.0777.000000000000</t>
  </si>
  <si>
    <t>Услуги по продлению лицензий на право использования программного обеспечения</t>
  </si>
  <si>
    <t xml:space="preserve">Software Assurance </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</si>
  <si>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</si>
  <si>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</si>
  <si>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</si>
  <si>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Комплексная услуга Общего Центра Обслуживания</t>
  </si>
  <si>
    <t>61.90.10.900.001.00.0777.000000000000</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</si>
  <si>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</si>
  <si>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</si>
  <si>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 xml:space="preserve">Тиражирование информационной системы "Цифровой рудник" </t>
  </si>
  <si>
    <t>декабрь 2016г.-март 2017г.</t>
  </si>
  <si>
    <t>62.09.20.000.000.00.0777.000000000000</t>
  </si>
  <si>
    <t>Услуги по администрированию и техническому обслуживанию программного обеспечения</t>
  </si>
  <si>
    <t>Техническая поддержка лицензий SAP</t>
  </si>
  <si>
    <t>82 Т</t>
  </si>
  <si>
    <t>Құрылғы</t>
  </si>
  <si>
    <t>көпфункционалды, лазерлік басылым, рұқсат етілуі  600*600 dpi</t>
  </si>
  <si>
    <t>МФУ HP LaserJet түрлі-түстігі: Монохромды, принтердің рұқсат етілімі: 600 х 600 dpi қ/а басып жығарудың ең жоғары жылдамдылығы , мин/бет,   20, қабылдаушы лотоктың көлемі : 100 парақ, сканердің рұқсат етілімі: 1200x1200 dpiФакс:екі жақты автоматталған басып шығаруы бар (дуплекс): Жоқ</t>
  </si>
  <si>
    <t>көпфункционалды, лазерлік басылым, рұқсат етілуі  2400*600 dpi</t>
  </si>
  <si>
    <t>үш лотокты модулі бар көшіру-принтер-сканер WorkCentre 7835 . басып шығару жылдамдылығы  минутына 35 моно/ 35 түрлі-түсті параққа дейін.   бір айда басып шығару көлемі 110000 параққа дейін. басып шығарудың ұсынылып отырған орташа айлық көлемі 10000 парақтан 15000 параққа дейін.  Қатты диск/ Процессор / ойда сақтау көлемі 160 Гб / 1.2 ГГц / 2 Гб (жүйелік)  қосу  1 Гб (парақта ) сақтау. Көшіру/сканирлеу рұқсат етілімі   – 600 x 600 dpi; Принтердің рұқсат етілімі(макс.) – 1200 x 2400 dp Үшлотоктық модуль (3 x 520парақ, форматы   320 x 457 мм (SRA3) дейін, тығыздылығы 60 - 256 г/кв.м).</t>
  </si>
  <si>
    <t>Жүйелік блоктар</t>
  </si>
  <si>
    <t>сатылас форм-фактор, MidiTower 173*432*490</t>
  </si>
  <si>
    <t xml:space="preserve"> Dell Inspiron 3847 компьютер (Intel Pentium Dual Core, 3 ГГц, 4 Гб ОЗУ, 1 Тб ЖД</t>
  </si>
  <si>
    <t>сұйық кристалды,  диагоналі 23 дюйм, рұқсат етілімі 1920*1080</t>
  </si>
  <si>
    <t>тоқтаусыз қоректендіру көзі</t>
  </si>
  <si>
    <t xml:space="preserve">сақтық қорда тұрған  </t>
  </si>
  <si>
    <t>UPS APC Back батареялардан жұмыс істеу уақыты:40Вт кезінде 50 минутқа дейін, 80 Вт кезінде 25 минутқа дейін. аккумуляторлық батареяларды қуаттандыру уақыты:  8-10 сағат. Шығыстағы қуаты, Вт:  390. шығыстағы кернеуі: 230 В. Кірістегі   кернеуі: 230 В Компьютерлік розеткалар саны:   4.   AVR қолдауы: бар.</t>
  </si>
  <si>
    <t>орташа класы, экран диагоналі 12 дюйм және одан да көп, орташа   мультимедиялық  функционалдылығы</t>
  </si>
  <si>
    <t xml:space="preserve">желілік коммутатор </t>
  </si>
  <si>
    <t>аралық сақталуы бар коммутация тәсілі  (Store and Forward), симметриялық, басқарылатын (күрделі)</t>
  </si>
  <si>
    <t xml:space="preserve">Коммутатор Cisco Catalyst 3750V2 (WS-C3750V2-48PS-S)бағанаға орнату мүмкіндігі, қосымша интерфейс үшін 4 слот,  возможность установки в стойку, 4 слота для дополнительных интерфейсов,   Ethernet 10/100 Мбит/сек. 48 порты, жұмысты стекте қолдау,  VPN қолдау </t>
  </si>
  <si>
    <t>прецизиозды, суықты өндіру қуаты  24-120 кВт</t>
  </si>
  <si>
    <t xml:space="preserve">  ПРЕЦИЗИЯЛЫҚ КОНДИЦИОНЕР  Суықты жығару өнімділігі  (Вт) 7600. Салқындату режимінде тұтынылатын қуат (Вт) 2800. Салқындату режимінде тұтынылатын тоқ (А) 12.73. Температураны реттеу диапозоны 17°~28°. Ылғалдылық диапозоны  40~60%. Қоректендіру кернеу   ( Ph/V/Hz) 1/220-240/50. Ау шығысы (м/сағ) 2200. Ішкі блоктың шулау деңгейі (db(A)) 66. Ішкі блоктың ұзындығы  (мм) 800. Ішкі блоктың биіктігі (мм) 690. Ішкі блоктың тереңдігі (мм) 2250. Ішкі блоктың салмағы</t>
  </si>
  <si>
    <t>Жүйе</t>
  </si>
  <si>
    <t>конференц байланыс, дисскуссиялық, жабдықтар жиынтығы</t>
  </si>
  <si>
    <t xml:space="preserve">  СиЦ өндеу және визуализациялау үшін техникамен жабдықтау</t>
  </si>
  <si>
    <t>Костюм (жинақ)</t>
  </si>
  <si>
    <t>Системный блок</t>
  </si>
  <si>
    <t xml:space="preserve">форм-фактор вертикальный, MidiTower 173*432*490 </t>
  </si>
  <si>
    <t>Монитор</t>
  </si>
  <si>
    <t>размер 32 мм</t>
  </si>
  <si>
    <t xml:space="preserve"> размер 25 мм</t>
  </si>
  <si>
    <t xml:space="preserve"> размер 19 мм</t>
  </si>
  <si>
    <t xml:space="preserve"> размер 51 мм</t>
  </si>
  <si>
    <t>Стикер</t>
  </si>
  <si>
    <t>регистратор, пластиковая, формат А4, 80 мм</t>
  </si>
  <si>
    <t>регистратор, пластиковая, формат А4, 50 мм</t>
  </si>
  <si>
    <t>металлическая, размер 28 мм</t>
  </si>
  <si>
    <t xml:space="preserve"> Диспенсер</t>
  </si>
  <si>
    <t xml:space="preserve"> для скрепок</t>
  </si>
  <si>
    <t xml:space="preserve">Стакан </t>
  </si>
  <si>
    <t>настольный, для ручек, металлический</t>
  </si>
  <si>
    <t>для бумаг</t>
  </si>
  <si>
    <t xml:space="preserve"> с перфорацией, для документов, размер 235*305 мм</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</si>
  <si>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</si>
  <si>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канцелярский, механический</t>
  </si>
  <si>
    <t xml:space="preserve">Карандаш </t>
  </si>
  <si>
    <t>простой, с ластиком</t>
  </si>
  <si>
    <t>армированный, ширина до 3 см, узкий</t>
  </si>
  <si>
    <t>измерительная, пластмассовая, длина 30 см</t>
  </si>
  <si>
    <t>с резинками, пластиковая, формат A4, 80 мм</t>
  </si>
  <si>
    <t>для канцелярских целей, проволочная</t>
  </si>
  <si>
    <t>с пластиковой ручкой и резиновыми вставками, длина 25 см</t>
  </si>
  <si>
    <t>армированный, ширина свыше 3 см, широкий</t>
  </si>
  <si>
    <t>для подтачивания грифельного карандаша, механическая</t>
  </si>
  <si>
    <t>пластиковая, гелевая</t>
  </si>
  <si>
    <t>пластиковая, шариковая</t>
  </si>
  <si>
    <t>кожанный, письменный, более 5 предметов</t>
  </si>
  <si>
    <t>мягкий</t>
  </si>
  <si>
    <t>карандаш, 36 грамм</t>
  </si>
  <si>
    <t>для офисного оборудования, формат А4, плотность 220 г/м2, ГОСТ 6656-76</t>
  </si>
  <si>
    <t>для заметок, формат блока 8*8 см</t>
  </si>
  <si>
    <t>пластиковый, скошенный, наконечник 1-5 мм, перманентный (нестираемый)</t>
  </si>
  <si>
    <t>пластиковый, круглый, наконечник 1,5 мм, перманентный (нестираемый)</t>
  </si>
  <si>
    <t>из алюминия, со шляпкой</t>
  </si>
  <si>
    <t>для печатей и штемпелей</t>
  </si>
  <si>
    <t>для скоб</t>
  </si>
  <si>
    <t>наручные, механические, корпус из драгоценного металла, с оптико-электронной индикацией, водостойкие WR 30 м</t>
  </si>
  <si>
    <t>туалетная, двухслойная</t>
  </si>
  <si>
    <t>мусорный, полиэтиленовый, объем 90л, 20шт в рулоне</t>
  </si>
  <si>
    <t>техническая, из микрофибры, сухая</t>
  </si>
  <si>
    <t>для мытья полов, жидкость, СТ РК ГОСТ Р 51696-2003</t>
  </si>
  <si>
    <t>столовое, из хлопка, вафельное, размер 70*40 см, ГОСТ 11027-80</t>
  </si>
  <si>
    <t xml:space="preserve"> Костюм (комплект)</t>
  </si>
  <si>
    <t>газодымозащитный, состоит из огнестойкого капюшона со смотровым окном, полумаски с клапаном выдоха, фильтрующе-поглощающей коробки, регулируемого оголовья, герметичного пакета и сумки</t>
  </si>
  <si>
    <t>Работы по проведению экспертиз/испытаний/тестирований</t>
  </si>
  <si>
    <t>Работы по ремонту/модернизации компьютерной/периферийной оргтехники/оборудования и их частей</t>
  </si>
  <si>
    <t>Услуги по аренде административных/производственных помещений</t>
  </si>
  <si>
    <t>Услуги стоянок (парковок) для транспортных средств</t>
  </si>
  <si>
    <t>Услуги внутреннего воздушного транспорта по перевозкам пассажиров без расписания</t>
  </si>
  <si>
    <t xml:space="preserve"> 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</si>
  <si>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</si>
  <si>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охраны</t>
  </si>
  <si>
    <t>Услуги охраны (патрулирование/охрана объектов/помещений/имущества/людей и аналогичное)</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</si>
  <si>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</si>
  <si>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консультационные в области бухгалтерского учета</t>
  </si>
  <si>
    <t xml:space="preserve"> Услуги актуариев</t>
  </si>
  <si>
    <t>Услуги консультационные по вопросам налогообложения и налогового учета</t>
  </si>
  <si>
    <t xml:space="preserve"> 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</si>
  <si>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65.12.11.335.000.00.0777.000000000000</t>
  </si>
  <si>
    <t>Клей</t>
  </si>
  <si>
    <t xml:space="preserve"> Бумага</t>
  </si>
  <si>
    <t xml:space="preserve"> Краска штемпельная</t>
  </si>
  <si>
    <t xml:space="preserve"> Часы</t>
  </si>
  <si>
    <t xml:space="preserve"> Продукция сувенирная</t>
  </si>
  <si>
    <t xml:space="preserve"> Игра</t>
  </si>
  <si>
    <t xml:space="preserve"> из дерева, настольная</t>
  </si>
  <si>
    <t xml:space="preserve"> общего назначения, бумажное</t>
  </si>
  <si>
    <t xml:space="preserve"> Пакет</t>
  </si>
  <si>
    <t xml:space="preserve"> Салфетка</t>
  </si>
  <si>
    <t xml:space="preserve"> Средство моющее</t>
  </si>
  <si>
    <t xml:space="preserve"> Услуги по страхованию от несчастных случаев</t>
  </si>
  <si>
    <t>74.90.12.000.005.00.0777.000000000000</t>
  </si>
  <si>
    <t>Услуги по оценке стоимости товарно-материальных ценностей</t>
  </si>
  <si>
    <t>офисной мебели</t>
  </si>
  <si>
    <t>БК</t>
  </si>
  <si>
    <t>тамыз</t>
  </si>
  <si>
    <t>тамыз-қыркүйек</t>
  </si>
  <si>
    <t>сәуір</t>
  </si>
  <si>
    <t>сәуір-мамыр</t>
  </si>
  <si>
    <t>желтоқсан</t>
  </si>
  <si>
    <t>желтоқсан 2015ж.</t>
  </si>
  <si>
    <t>желтоқсан 2015ж., маусым</t>
  </si>
  <si>
    <t>желтоқсан 2015ж.-қаңтар 2016ж.</t>
  </si>
  <si>
    <t>шілде</t>
  </si>
  <si>
    <t>шілде-тамыз</t>
  </si>
  <si>
    <t>маусым</t>
  </si>
  <si>
    <t>мамыр</t>
  </si>
  <si>
    <t>маусым-шілде</t>
  </si>
  <si>
    <t>мамыр- маусым</t>
  </si>
  <si>
    <t>мамыр- маусым, қараша-желтоқсан</t>
  </si>
  <si>
    <t>наурыз</t>
  </si>
  <si>
    <t xml:space="preserve">наурыз, сәуір, маусым </t>
  </si>
  <si>
    <t>наурыз-сәуір</t>
  </si>
  <si>
    <t>қараша</t>
  </si>
  <si>
    <t>қараша-желтоқсан</t>
  </si>
  <si>
    <t>қазан</t>
  </si>
  <si>
    <t>қазан-қараша</t>
  </si>
  <si>
    <t>қыркүйек</t>
  </si>
  <si>
    <t>қыркүйек-қазан</t>
  </si>
  <si>
    <t>ақпан</t>
  </si>
  <si>
    <t>қаңтар</t>
  </si>
  <si>
    <t>қаңтар-ақпан</t>
  </si>
  <si>
    <t>қаңтар, маусым-шілде</t>
  </si>
  <si>
    <t>ақпан-наурыз</t>
  </si>
  <si>
    <t>қаңтар, сәуір, мамыр, маусым, қыркүйек,қараша</t>
  </si>
  <si>
    <t>тамыз-желтоқсан</t>
  </si>
  <si>
    <t>тамыз 2016ж.-тамыз 2017ж.</t>
  </si>
  <si>
    <t>сәуір-желтоқсан</t>
  </si>
  <si>
    <t>сәуір-тамыз</t>
  </si>
  <si>
    <t>сәуір-шілде</t>
  </si>
  <si>
    <t>сәуір-қазан</t>
  </si>
  <si>
    <t>желтоқсан 2016ж.-желтоқсан 2017ж.</t>
  </si>
  <si>
    <t>желтоқсан 2016ж.-наурыз 2017ж.</t>
  </si>
  <si>
    <t>шілде-қараша</t>
  </si>
  <si>
    <t>маусым-желтоқсан</t>
  </si>
  <si>
    <t>июль 2016г.-июль 2017г.</t>
  </si>
  <si>
    <t>шілде 2016ж.-шілде 2017ж.</t>
  </si>
  <si>
    <t>шілде-желтоқсан</t>
  </si>
  <si>
    <t>шілде-желтоқсан,қаңтар 2017ж.-желтоқсан 2017ж.</t>
  </si>
  <si>
    <t>мамыр 2016ж.-сәуір 2017ж.</t>
  </si>
  <si>
    <t>мамыр-маусым</t>
  </si>
  <si>
    <t>мамыр 2016ж.-мамыр 2017ж.</t>
  </si>
  <si>
    <t>мамыр-желтоқсан</t>
  </si>
  <si>
    <t>маусым 2016ж.-маусым 2017ж.</t>
  </si>
  <si>
    <t>наурыз 2016ж.-наурыз 2017ж.</t>
  </si>
  <si>
    <t>наурыз 2016ж.-ақпан 2017ж.</t>
  </si>
  <si>
    <t>наурыз-желтоқсан</t>
  </si>
  <si>
    <t>наурыз-қараша</t>
  </si>
  <si>
    <t>ақпан 2016ж.-қаңтар 2017ж.</t>
  </si>
  <si>
    <t>наурыз-қазан</t>
  </si>
  <si>
    <t>қараша 2016ж.-қараша 2017ж.</t>
  </si>
  <si>
    <t>ақпан-желтоқсан</t>
  </si>
  <si>
    <t>қаңтар-мамыр</t>
  </si>
  <si>
    <t>қаңтар-қыркүйек</t>
  </si>
  <si>
    <t>қаңтар-желтоқсан</t>
  </si>
  <si>
    <t>қазан-желтоқсан</t>
  </si>
  <si>
    <t>қаңтар 2017ж.-желтоқсан 2017ж.</t>
  </si>
  <si>
    <t>қаңтар-маусым, шілде-желтоқсан</t>
  </si>
  <si>
    <t>қаңтар-ақпан, маусым-желтоқсан</t>
  </si>
  <si>
    <t xml:space="preserve">Теміржол жылжымалы составын жүкті тиеуге дайындау жөніндегі қызметтер  </t>
  </si>
  <si>
    <t>Жүкті сақтандыру жөніндегі міндеттемелерді қайта сақтандыру жөніндегі қызметтер</t>
  </si>
  <si>
    <t>Жүкті сақтандыру</t>
  </si>
  <si>
    <t xml:space="preserve">Теңіз агентінің қызметтері  </t>
  </si>
  <si>
    <t xml:space="preserve"> 20-футтық бос контейнерлерді  Комюрекс конверсиялық кәсіпорын (Route De Moussan BP 222 Usine De Malvesi 11102 Narbonne Cedex, Франция) аумағынан Марсель қаласындағы (Франция)  теңіз портының қойма терминалына дейін қайтару   </t>
  </si>
  <si>
    <t xml:space="preserve">20-футтық бос контейнерлерді  Конвердин  конверсиялық кәсіпорын (7800 E Dorado Pl, Greenwood Vlg, CO 80111, АҚШ) аумағынан Хьюстон қаласындағы (АҚШ) және/немесе Балтимор қаласындағы (АҚШ)  теңіз портының қойма терминалына дейін қайтару      </t>
  </si>
  <si>
    <t xml:space="preserve"> Теміржол тасымалдау жөніндегі тасымалдау құжаттарын өндеу жөніндегі технологиялық орталықтың қызметтері </t>
  </si>
  <si>
    <t>апрель-август</t>
  </si>
  <si>
    <t>январь 2017г.-январь 2018г.</t>
  </si>
  <si>
    <t>январь 2017г.-декабрь 2017г.</t>
  </si>
  <si>
    <t>17.12.20.900.001.00.0796.000000000000</t>
  </si>
  <si>
    <t>салфетка</t>
  </si>
  <si>
    <t>столовая, бумажная, квадратная/круглая</t>
  </si>
  <si>
    <t>22.29.25.700.000.00.0796.000000000004</t>
  </si>
  <si>
    <t>орам</t>
  </si>
  <si>
    <t>Литр (шаршы дм.)</t>
  </si>
  <si>
    <t xml:space="preserve"> көлемі - 32 мм</t>
  </si>
  <si>
    <t>көлемі - 25 мм,</t>
  </si>
  <si>
    <t>көлемі  - 19 мм</t>
  </si>
  <si>
    <t>металлдық Көлемі 28 мм</t>
  </si>
  <si>
    <t xml:space="preserve">диспенсер </t>
  </si>
  <si>
    <t xml:space="preserve">Қыстырғыштарға арналған </t>
  </si>
  <si>
    <t xml:space="preserve"> стақан </t>
  </si>
  <si>
    <t xml:space="preserve">Карыңдаш </t>
  </si>
  <si>
    <t>жұмсақ</t>
  </si>
  <si>
    <t>Желім</t>
  </si>
  <si>
    <t xml:space="preserve"> қағаз</t>
  </si>
  <si>
    <t>жазбаларға арналған қағаз блогы 8*8 см</t>
  </si>
  <si>
    <t>степлерден қапсырмаларды суыратын құрылғы.</t>
  </si>
  <si>
    <t xml:space="preserve"> Үстелдің үстінде ойнайтын ойын</t>
  </si>
  <si>
    <t xml:space="preserve"> пакет</t>
  </si>
  <si>
    <t>Ұйымдастыру және іс-шаралар өткізу : түсінігі, залдың сценарий , үлестірме материалдар , жалға беру және безендіру , холдинг қазақ және орыс тілдері , кофе -брейк)</t>
  </si>
  <si>
    <t xml:space="preserve">Организация и проведение мероприятий: концепция,  сценарий, раздаточые материалы, аренда и оформление зала, проведение на казахском и русском языках, организация кофе-брейка. </t>
  </si>
  <si>
    <t xml:space="preserve">Дүниежүзілік ядролық қауымдастықтың (WNA) жыл сайынғы симпозиумына қатысу                         </t>
  </si>
  <si>
    <t>Техническая поддержка функционала СУО</t>
  </si>
  <si>
    <t>Аттестация ИС для интгерации с ИС Государственных органов</t>
  </si>
  <si>
    <t>Ақпараттық жүйені құру (әзірлеу) жөніндегі жұмыстар</t>
  </si>
  <si>
    <t xml:space="preserve">  "Логистика"деген ақпараттық жүйені әзірлеу және енгізу</t>
  </si>
  <si>
    <t xml:space="preserve">  "Цифрлы кеніш" деген ақпараттық жүйені құрудың екінші кезеңі</t>
  </si>
  <si>
    <t>Кеңсе техникасын жөндеу және техникалық қызмет көрсету</t>
  </si>
  <si>
    <t xml:space="preserve"> Жинақтаушы бөлшектерін ауыстырумен қоса, кеңсе техникасын жөндеу және техникалық қызмет көрсету   </t>
  </si>
  <si>
    <t xml:space="preserve">Компьютерлік жабдықтарды жөндеу және қызмет көрсету жөніндегі инженерлік қызметтер Р </t>
  </si>
  <si>
    <t>Ақпараттық жүйені қүру (өңдеу) жумыстары</t>
  </si>
  <si>
    <t xml:space="preserve">Өндірістік активтерді, құрылыстарды, ғимараттарды, инженерлік коммуникацияларды техникалық қолдау және жондеу үдерістерін басқару автоматтандырылған жүйесні құру </t>
  </si>
  <si>
    <t xml:space="preserve"> Қолданыстағы жабдықтарды енгізу және интеграция жөніндегі жұмыстарын ескере отырып,  лабораториялар үшін  LIMS ақпараттық жүйесін әзірлеу мен енгізу</t>
  </si>
  <si>
    <t xml:space="preserve"> Диспетчеризацияны және ұқсас жабдықтарды автоматталған басқару/бақылау/мониторинг /есепке алу жүйесін монтаждау/енгізу жұмыстар  </t>
  </si>
  <si>
    <t xml:space="preserve">  "ТТХК" ЖШС АСУТП жаңғырту (ЖСҚ, ҚМЖ,ЖНЖ әзірлеу: Аффинаждық зауыттың, ГТП соорбциясының, регенерациясының) </t>
  </si>
  <si>
    <t>Жобалау жөніндегі инженерлік жұмыстар</t>
  </si>
  <si>
    <t>Жобалау жөніндегі инженерлік жұмыстар және осымен байланысты жұмыстар (көше / жол жобалау және темір жол / жолақтар, сызықтар / хабар тарату, бизнес / технологиялар процестер, су / кәріз / дренаж жүйелері, ғимараттар / нысандар / аймақтары / нысандар, электр станциялары, қалдықтарды тазарту құрылыстары / қалдықтарға байланысты көрсетілген жұмыстардан басқа)</t>
  </si>
  <si>
    <t>ТТХК ЖШС АСУТП жаңғыртуға арналған жобалау-сметалық құжаттаманы әзірлеу жұмыстары  (Қанжұған алаңы аффинаж цехтын кептіру жене күйдіру пеші)</t>
  </si>
  <si>
    <t xml:space="preserve">  "ТТХК" ЖШС АСУТП жаңғырту (ЖСҚ, ҚМЖ,ЖНЖ әзірлеу: Қанжұған алаңы аффинаж цехтын кептіру жене күйдіру пеші)</t>
  </si>
  <si>
    <t xml:space="preserve">Жалпақ кен орнын тәжірибелік игеру. Қайта өндейтін кешеннің   өндіру полигонының АСУТП.  </t>
  </si>
  <si>
    <t>Ақпараттық жүйенің мониторинг жүйесі (SIEM)</t>
  </si>
  <si>
    <t>HR-жүйе:  дистанциалдық оқыту, құзыреттер матрицасы,персоналдың  KPI-сы</t>
  </si>
  <si>
    <t xml:space="preserve"> СУО негізінде "Ситуациялық орталық" деген ақпараттық жүйені құрудың екінші кезеңі</t>
  </si>
  <si>
    <t xml:space="preserve">  «Bot-Trek TDS» АҚ Қауіпті сәйкестендіру жүйесіне жазылу </t>
  </si>
  <si>
    <t xml:space="preserve"> Ақпараттық жүйені жаңғырту жөніндегі қызметтер</t>
  </si>
  <si>
    <t xml:space="preserve">  ПО HR-Base жаңарту мен қолдау</t>
  </si>
  <si>
    <t xml:space="preserve">  СУО функционалын техникалық қолдау</t>
  </si>
  <si>
    <t xml:space="preserve">
Ақпараттық жүйені сүйемелдеу және техникалық колдау қызметі</t>
  </si>
  <si>
    <t>Ақпараттық жүйені сүйемелдеу және техникалық колдау қызметі</t>
  </si>
  <si>
    <t xml:space="preserve">
Есеп жүйесін техникалық қолдау, дамыту (1C)</t>
  </si>
  <si>
    <t xml:space="preserve">  IT-инфрақұрылымды басқару жөніндегі қызметтер  </t>
  </si>
  <si>
    <t>Телекоммуникациялық қызметтер</t>
  </si>
  <si>
    <t xml:space="preserve">Ақпараттық жүйені әкімшілік және техникалық қолдау  жөніндегі қызметтер   </t>
  </si>
  <si>
    <t xml:space="preserve">  SAP лицензияларын техникалық қолдау</t>
  </si>
  <si>
    <t>март 2016г.-март 2017г.</t>
  </si>
  <si>
    <t>ХКҰ</t>
  </si>
  <si>
    <t>ОЖ</t>
  </si>
  <si>
    <t>ЖмҚОЖ</t>
  </si>
  <si>
    <t>2015/2016</t>
  </si>
  <si>
    <t>Услуги консультационные по вопросам управления трудовыми ресурсами (Модель компетенции)</t>
  </si>
  <si>
    <t>1 Ж</t>
  </si>
  <si>
    <t>2 Ж</t>
  </si>
  <si>
    <t>3 Ж</t>
  </si>
  <si>
    <t>4 Ж</t>
  </si>
  <si>
    <t>5 Ж</t>
  </si>
  <si>
    <t>6 Ж</t>
  </si>
  <si>
    <t>7 Ж</t>
  </si>
  <si>
    <t>8 Ж</t>
  </si>
  <si>
    <t>9 Ж</t>
  </si>
  <si>
    <t>10 Ж</t>
  </si>
  <si>
    <t>11 Ж</t>
  </si>
  <si>
    <t>12 Ж</t>
  </si>
  <si>
    <t>13 Ж</t>
  </si>
  <si>
    <t>14 Ж</t>
  </si>
  <si>
    <t>15 Ж</t>
  </si>
  <si>
    <t>16 Ж</t>
  </si>
  <si>
    <t>17 Ж</t>
  </si>
  <si>
    <t>18 Ж</t>
  </si>
  <si>
    <t>19 Ж</t>
  </si>
  <si>
    <t>20 Ж</t>
  </si>
  <si>
    <t>21 Ж</t>
  </si>
  <si>
    <t>22 Ж</t>
  </si>
  <si>
    <t>23 Ж</t>
  </si>
  <si>
    <t>24 Ж</t>
  </si>
  <si>
    <t>25 Ж</t>
  </si>
  <si>
    <t>26 Ж</t>
  </si>
  <si>
    <t>27 Ж</t>
  </si>
  <si>
    <t>28 Ж</t>
  </si>
  <si>
    <t>29 Ж</t>
  </si>
  <si>
    <t>30 Ж</t>
  </si>
  <si>
    <t>31 Ж</t>
  </si>
  <si>
    <t>32 Ж</t>
  </si>
  <si>
    <t>33 Ж</t>
  </si>
  <si>
    <t>34 Ж</t>
  </si>
  <si>
    <t>35 Ж</t>
  </si>
  <si>
    <t>36 Ж</t>
  </si>
  <si>
    <t>37 Ж</t>
  </si>
  <si>
    <t>38 Ж</t>
  </si>
  <si>
    <t>39 Ж</t>
  </si>
  <si>
    <t>40 Ж</t>
  </si>
  <si>
    <t>41 Ж</t>
  </si>
  <si>
    <t>42 Ж</t>
  </si>
  <si>
    <t>43 Ж</t>
  </si>
  <si>
    <t>44 Ж</t>
  </si>
  <si>
    <t>45 Ж</t>
  </si>
  <si>
    <t>46 Ж</t>
  </si>
  <si>
    <t>47 Ж</t>
  </si>
  <si>
    <t>48 Ж</t>
  </si>
  <si>
    <t>49 Ж</t>
  </si>
  <si>
    <t>50 Ж</t>
  </si>
  <si>
    <t>51 Ж</t>
  </si>
  <si>
    <t>52 Ж</t>
  </si>
  <si>
    <t>53 Ж</t>
  </si>
  <si>
    <t>54 Ж</t>
  </si>
  <si>
    <t>55 Ж</t>
  </si>
  <si>
    <t>56 Ж</t>
  </si>
  <si>
    <t>57 Ж</t>
  </si>
  <si>
    <t>58 Ж</t>
  </si>
  <si>
    <t>59 Ж</t>
  </si>
  <si>
    <t>60 Ж</t>
  </si>
  <si>
    <t>61 Ж</t>
  </si>
  <si>
    <t>62 Ж</t>
  </si>
  <si>
    <t>63 Ж</t>
  </si>
  <si>
    <t>64 Ж</t>
  </si>
  <si>
    <t>65 Ж</t>
  </si>
  <si>
    <t>66 Ж</t>
  </si>
  <si>
    <t>67 Ж</t>
  </si>
  <si>
    <t>1 Қ</t>
  </si>
  <si>
    <t>2 Қ</t>
  </si>
  <si>
    <t>3 Қ</t>
  </si>
  <si>
    <t>4 Қ</t>
  </si>
  <si>
    <t>5 Қ</t>
  </si>
  <si>
    <t>6 Қ</t>
  </si>
  <si>
    <t>7 Қ</t>
  </si>
  <si>
    <t>8 Қ</t>
  </si>
  <si>
    <t>9 Қ</t>
  </si>
  <si>
    <t>10 Қ</t>
  </si>
  <si>
    <t>11 Қ</t>
  </si>
  <si>
    <t>12 Қ</t>
  </si>
  <si>
    <t>13 Қ</t>
  </si>
  <si>
    <t>14 Қ</t>
  </si>
  <si>
    <t>15 Қ</t>
  </si>
  <si>
    <t>16 Қ</t>
  </si>
  <si>
    <t>17 Қ</t>
  </si>
  <si>
    <t>18 Қ</t>
  </si>
  <si>
    <t>19 Қ</t>
  </si>
  <si>
    <t>20 Қ</t>
  </si>
  <si>
    <t>21 Қ</t>
  </si>
  <si>
    <t>22 Қ</t>
  </si>
  <si>
    <t>23 Қ</t>
  </si>
  <si>
    <t>24 Қ</t>
  </si>
  <si>
    <t>25 Қ</t>
  </si>
  <si>
    <t>26 Қ</t>
  </si>
  <si>
    <t>27 Қ</t>
  </si>
  <si>
    <t>28 Қ</t>
  </si>
  <si>
    <t>29 Қ</t>
  </si>
  <si>
    <t>30 Қ</t>
  </si>
  <si>
    <t>31 Қ</t>
  </si>
  <si>
    <t>32 Қ</t>
  </si>
  <si>
    <t>33 Қ</t>
  </si>
  <si>
    <t>34 Қ</t>
  </si>
  <si>
    <t>35 Қ</t>
  </si>
  <si>
    <t>36 Қ</t>
  </si>
  <si>
    <t>37 Қ</t>
  </si>
  <si>
    <t>38 Қ</t>
  </si>
  <si>
    <t>39 Қ</t>
  </si>
  <si>
    <t>40 Қ</t>
  </si>
  <si>
    <t>41 Қ</t>
  </si>
  <si>
    <t>42 Қ</t>
  </si>
  <si>
    <t>43 Қ</t>
  </si>
  <si>
    <t>44 Қ</t>
  </si>
  <si>
    <t>45 Қ</t>
  </si>
  <si>
    <t>46 Қ</t>
  </si>
  <si>
    <t>47 Қ</t>
  </si>
  <si>
    <t>48 Қ</t>
  </si>
  <si>
    <t>49 Қ</t>
  </si>
  <si>
    <t>50 Қ</t>
  </si>
  <si>
    <t>51 Қ</t>
  </si>
  <si>
    <t>52 Қ</t>
  </si>
  <si>
    <t>53 Қ</t>
  </si>
  <si>
    <t>54 Қ</t>
  </si>
  <si>
    <t>55 Қ</t>
  </si>
  <si>
    <t>56 Қ</t>
  </si>
  <si>
    <t>57 Қ</t>
  </si>
  <si>
    <t>58 Қ</t>
  </si>
  <si>
    <t>59 Қ</t>
  </si>
  <si>
    <t>60 Қ</t>
  </si>
  <si>
    <t>61 Қ</t>
  </si>
  <si>
    <t>62 Қ</t>
  </si>
  <si>
    <t>63 Қ</t>
  </si>
  <si>
    <t>64 Қ</t>
  </si>
  <si>
    <t>65 Қ</t>
  </si>
  <si>
    <t>66 Қ</t>
  </si>
  <si>
    <t>67 Қ</t>
  </si>
  <si>
    <t>68 Қ</t>
  </si>
  <si>
    <t>69 Қ</t>
  </si>
  <si>
    <t>70 Қ</t>
  </si>
  <si>
    <t>71Қ</t>
  </si>
  <si>
    <t>72Қ</t>
  </si>
  <si>
    <t>73 Қ</t>
  </si>
  <si>
    <t>74 Қ</t>
  </si>
  <si>
    <t>75 Қ</t>
  </si>
  <si>
    <t>76 Қ</t>
  </si>
  <si>
    <t>77 Қ</t>
  </si>
  <si>
    <t>78 Қ</t>
  </si>
  <si>
    <t>79 Қ</t>
  </si>
  <si>
    <t>80 Қ</t>
  </si>
  <si>
    <t>81 Қ</t>
  </si>
  <si>
    <t>82 Қ</t>
  </si>
  <si>
    <t>83 Қ</t>
  </si>
  <si>
    <t>84 Қ</t>
  </si>
  <si>
    <t>85 Қ</t>
  </si>
  <si>
    <t>86 Қ</t>
  </si>
  <si>
    <t>87 Қ</t>
  </si>
  <si>
    <t>88 Қ</t>
  </si>
  <si>
    <t>89 Қ</t>
  </si>
  <si>
    <t>90 Қ</t>
  </si>
  <si>
    <t>91 Қ</t>
  </si>
  <si>
    <t>92 Қ</t>
  </si>
  <si>
    <t>93 Қ</t>
  </si>
  <si>
    <t>94 Қ</t>
  </si>
  <si>
    <t>95 Қ</t>
  </si>
  <si>
    <t>96 Қ</t>
  </si>
  <si>
    <t>97 Қ</t>
  </si>
  <si>
    <t>98 Қ</t>
  </si>
  <si>
    <t>99 Қ</t>
  </si>
  <si>
    <t>100 Қ</t>
  </si>
  <si>
    <t>101 Қ</t>
  </si>
  <si>
    <t>102 Қ</t>
  </si>
  <si>
    <t>103 Қ</t>
  </si>
  <si>
    <t>104 Қ</t>
  </si>
  <si>
    <t>105 Қ</t>
  </si>
  <si>
    <t>106 Қ</t>
  </si>
  <si>
    <t>107 Қ</t>
  </si>
  <si>
    <t>108 Қ</t>
  </si>
  <si>
    <t>109 Қ</t>
  </si>
  <si>
    <t>110 Қ</t>
  </si>
  <si>
    <t>111 Қ</t>
  </si>
  <si>
    <t>112 Қ</t>
  </si>
  <si>
    <t>113 Қ</t>
  </si>
  <si>
    <t>114 Қ</t>
  </si>
  <si>
    <t>115 Қ</t>
  </si>
  <si>
    <t>116 Қ</t>
  </si>
  <si>
    <t>117 Қ</t>
  </si>
  <si>
    <t>118 Қ</t>
  </si>
  <si>
    <t>119 Қ</t>
  </si>
  <si>
    <t>120 Қ</t>
  </si>
  <si>
    <t>121 Қ</t>
  </si>
  <si>
    <t>122 Қ</t>
  </si>
  <si>
    <t>123 Қ</t>
  </si>
  <si>
    <t>124 Қ</t>
  </si>
  <si>
    <t>125 Қ</t>
  </si>
  <si>
    <t>126 Қ</t>
  </si>
  <si>
    <t>127 Қ</t>
  </si>
  <si>
    <t>128 Қ</t>
  </si>
  <si>
    <t>129 Қ</t>
  </si>
  <si>
    <t>131 Қ</t>
  </si>
  <si>
    <t>132 Қ</t>
  </si>
  <si>
    <t>133 Қ</t>
  </si>
  <si>
    <t>134 Қ</t>
  </si>
  <si>
    <t>135 Қ</t>
  </si>
  <si>
    <t>136 Қ</t>
  </si>
  <si>
    <t>137 Қ</t>
  </si>
  <si>
    <t>138 Қ</t>
  </si>
  <si>
    <t>139 Қ</t>
  </si>
  <si>
    <t>140 Қ</t>
  </si>
  <si>
    <t>141 Қ</t>
  </si>
  <si>
    <t>142 Қ</t>
  </si>
  <si>
    <t>143 Қ</t>
  </si>
  <si>
    <t>144 Қ</t>
  </si>
  <si>
    <t>145 Қ</t>
  </si>
  <si>
    <t>146 Қ</t>
  </si>
  <si>
    <t>147 Қ</t>
  </si>
  <si>
    <t xml:space="preserve"> Казатомөнеркәсіп ҰAK AҚ-тың өндіруші кәсіпорындары үшін </t>
  </si>
  <si>
    <t>түрі 1СС, МемСТ 18477-79</t>
  </si>
  <si>
    <t xml:space="preserve"> Теңіз, теміржол , автомобиль көлігімен арнайы жүктерді тасымалдауды жүзеге асыру үшін  көлемі IC,ICC жаңа, бос 20-футтық теңіз контейнерлер</t>
  </si>
  <si>
    <t xml:space="preserve"> Пластикалық-регистратор папка, форматы А4, 80 мм</t>
  </si>
  <si>
    <t>Пластикалық-регистратор папка, форматы А4, 50 мм</t>
  </si>
  <si>
    <t xml:space="preserve"> үстелге қоятын, қаламдарға арналған, метал</t>
  </si>
  <si>
    <t xml:space="preserve"> Қағазға арналған </t>
  </si>
  <si>
    <t>перфорацияланған, құжаттар үшін, көлемі  235*305 мм</t>
  </si>
  <si>
    <t xml:space="preserve">  кеңсе, механикалық  </t>
  </si>
  <si>
    <t xml:space="preserve">жай, өшіргіші бар </t>
  </si>
  <si>
    <t xml:space="preserve">арқауланған, ені 3 см дейін,  жіңішке </t>
  </si>
  <si>
    <t xml:space="preserve"> резеңкесі бар, пластикалық, A4 форматты, 80 мм</t>
  </si>
  <si>
    <t>кеңселік, механикалық</t>
  </si>
  <si>
    <t>арқауланған, ені 3 см дейін, кең</t>
  </si>
  <si>
    <t xml:space="preserve">Гельмен жазатын пластикалық </t>
  </si>
  <si>
    <t xml:space="preserve">Шарикті пластикалық </t>
  </si>
  <si>
    <t xml:space="preserve">" BOROCCO" Forpas пластикалық, шарикті автоматты қалам, жеңіл қалам, хаттың желі қалыңдығы 0,7 мм, жиынтықта 50 қалам </t>
  </si>
  <si>
    <t xml:space="preserve">пластикалық шарикті </t>
  </si>
  <si>
    <t xml:space="preserve"> пластикалық шарикті қалам </t>
  </si>
  <si>
    <t xml:space="preserve"> Koh-l-Noor өшіргіші, құрамдастырылған (өшіргіш) </t>
  </si>
  <si>
    <t xml:space="preserve"> 36 граммды қарындаш</t>
  </si>
  <si>
    <t>кеңсе жабдығына арналған, форматы А4, тығыздығы 220 г/м2, МемСТ 6656-76</t>
  </si>
  <si>
    <t>пластикалық, өзегі қырқылған, ұшы 1-5 мм, перманентті (өшірілмейтін)</t>
  </si>
  <si>
    <t xml:space="preserve"> алюминийден жасалынған, жапсырма шегемен </t>
  </si>
  <si>
    <t xml:space="preserve"> Мөрлер мен мөрқалыптарға арналған </t>
  </si>
  <si>
    <t xml:space="preserve"> Механикалық.   қол сағаты, механикалық, Корпусы  оптика-электрондық  индикациялаумен бағалы металдан жасалынған   . Суға төзімді WR. 30 м.</t>
  </si>
  <si>
    <t xml:space="preserve"> Ағаштан жасалынған үстелдің үстінде ойнайтын </t>
  </si>
  <si>
    <t>жалпы мақсаттағы, қағаз</t>
  </si>
  <si>
    <t xml:space="preserve">асханалық, қағаз, төртбұрышты/дөңгелек </t>
  </si>
  <si>
    <t xml:space="preserve">қоқысқа арналған, полиэтиленді, көлемі  90л, орамада 20 дана </t>
  </si>
  <si>
    <t xml:space="preserve"> техникалық, микрофибрадан жасалынған салфеткалар, құрғақ </t>
  </si>
  <si>
    <t xml:space="preserve"> Едендерді жууға арналған сұйықтық ҚР МемСТ СТ  Р 51696-2003</t>
  </si>
  <si>
    <t xml:space="preserve">Уран өндіру бойынша жұмыстар </t>
  </si>
  <si>
    <t>"Уванас" кен орны</t>
  </si>
  <si>
    <t>"Қанжуған" кен орны</t>
  </si>
  <si>
    <t>Құрамында ураны бар материалдарды/шикізатты қайта өңдеу жұмыстары</t>
  </si>
  <si>
    <t>Құрамында ураны бар материалдарды/ шикізатты қайта өңдеу жұмыстары</t>
  </si>
  <si>
    <t xml:space="preserve"> 12-2007 ҰАК СТ бойынша бірінші тауарлық өнімді химиялық табиғи уран концентратына дейін өңдеу  ("Уванас" кен орны)</t>
  </si>
  <si>
    <t>Нормативтік/техникалық құжаттамаларды, технологиялық кестелер/төлқұжаттарды әзірлеу/түзету, техникалық-экономикалық негіздеме және ұқсас құжаттар жөніндегі жұмыстар</t>
  </si>
  <si>
    <t xml:space="preserve">Сырдария провинциясында (Аққұм-Янықұрған және Шымкент алаңдарында) уран іздестіру жұмыстарының жобасын әзірлеу </t>
  </si>
  <si>
    <t xml:space="preserve"> Орталық Мойынқұм кен орнының өнеркәсіптік игеру  жобасын әзірлеу</t>
  </si>
  <si>
    <t xml:space="preserve">Сараптама жүргізу/сынау/тестілеу жұмыстары </t>
  </si>
  <si>
    <t xml:space="preserve"> Баспа нысандарын/мөрлерді/ трафареттерді және соған ұқсас бұйымдарды дайындап шығару жөніндегі жұмыстар </t>
  </si>
  <si>
    <t xml:space="preserve">Оракалдан  (100мм*100мм) " radioactive II" логотип белгілерін жаза отырып өзі жабысатын затбелгілерді жасау. </t>
  </si>
  <si>
    <t xml:space="preserve">Оракалдан (300мм*300мм) " radioactive III" логотип белгілерін жаза отырып өзі жабысатын затбелгілерді жасау. </t>
  </si>
  <si>
    <t xml:space="preserve">Оракалдан  (120мм*60мм) "UN 2912"логотип белгілерінжаза отырып өзі жабысатын затбелгілерді жасау. </t>
  </si>
  <si>
    <t xml:space="preserve">Оракалдан (300мм*120мм)  "UN 2912" логотип белгілерін жаза отырып өзі жабысатын затбелгілерді жасау. </t>
  </si>
  <si>
    <t xml:space="preserve">Оракалдан (250мм*150мм) "Жүк жіберушінің заттаңбасы" логотип белгілерін жазза отырып  өзі жабысатын затбелгілерді жасау. </t>
  </si>
  <si>
    <t xml:space="preserve">Оракалдан (100мм*100мм)  "Су ластағыш"логотип белгілерін жаза отырып өзі жабысатын затбелгілерді жасау. 
</t>
  </si>
  <si>
    <t xml:space="preserve">Оракалдан (250мм*250мм) "Су ластағыш"логотип белгілерін жаза отырып өзі жабысатын затбелгілерді жасау. </t>
  </si>
  <si>
    <t xml:space="preserve">Оракалдан (300мм*300мм) "Төбешіктен түсіруге  болмайды" логотип белгілерін жаза отырып өзі жабысатын затбелгілерді жасау. </t>
  </si>
  <si>
    <t xml:space="preserve">ТТХК ЖШС АСУТП жаңғыртуға арналған жобалау-сметалық құжаттаманы әзірлеу жұмыстары  (Қанжұған алаңы ЦППР (сорбция және десорбция), ГТП (Қанжұған мен Қайнар диспетчеризациясы), ЦНС. Оңтүстік Мойынқұм алаңы ЦППР (сорбция), ГТП (Оңтүстік Мойынқұм диспетчеризациясы және ЦНС) </t>
  </si>
  <si>
    <t xml:space="preserve"> Баспа нысандарын/мөрлерді/ трафареттерді және осыған ұқсас бұйымдарды дайындап шығару жөніндегі жұмыстар </t>
  </si>
  <si>
    <t>Ақпараттық жүйені  құру (әзірлеу) жөніндегі жұмыс</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</si>
  <si>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</si>
  <si>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"Атом саласында өндіріс қалдықтарымен жұмыс жасау және ұтыну қағидалары" стандартын әзірлеу  </t>
  </si>
  <si>
    <t xml:space="preserve">Нормативтік/техникалық құжаттаманы/техникалық схемаларды/паспорттарды, техникалық-экономикалық негіздемені жәнеосыған  ұқсас құжаттарды әзірлеу/түзету жөніндегі жұмыстар  </t>
  </si>
  <si>
    <t xml:space="preserve"> "Уран кен орындарында технологиялық ұңғымаларды құру кезінде пайда болатын бұрғылау шлам қалдықтарының қауіп деңгейі мен кодировкасын айқындау жөніндегі әдістеме"   стандартын әзірлеу</t>
  </si>
  <si>
    <t xml:space="preserve"> "Пластық-инфильтрациялық типтегі уран кенорындарында іздестіру-барлау және таукен-дайындау жұмыстары кезіндегі, ЖҰШ әдісімен уран өндіру учаскелерін пайдалану және жою кезіндегі ГИС кешені" ҰАК СТ  стандартын әзірлеу жөніндегі  жұмыстар</t>
  </si>
  <si>
    <t xml:space="preserve">"Уранды өндіру және бастапқы өңдеу кәсіпорындарында стандарттық үлгілерді басқару тәртібі" ҰАК СТ стандартын әзірлеу жөніндегі жұмыстар </t>
  </si>
  <si>
    <t>Жобалау/техникалық құжаттамаларды/схемаларды/паспорттарды және осыған ұқсас құжаттамаларды түзету жөніндегі қызметтер</t>
  </si>
  <si>
    <t>Орталық Мойынқұм кен орнын өнеркәсіптік игеру жобасына толықтыру</t>
  </si>
  <si>
    <t>Арнайы су қолдануға рұқсатты ресімдеу және пайдалану жөніндегі жобаны әзірлеу</t>
  </si>
  <si>
    <t>Мойынқұм (Оңтүстік) кен орнының жұмыс бағдарламасын өзгерту бойынша және Келісімшартқа толықтыру дайындау</t>
  </si>
  <si>
    <t xml:space="preserve"> Буденовское кен орнының  № 6 және 7  учаскелерінде уран  барлауға арналған 2015 жылғы 14 қазандағы   №4198-ТПИ   келісімшарттарына қосымша дайындау </t>
  </si>
  <si>
    <t xml:space="preserve"> Жалпақ,Қанжуған, Мойынқұм,Орталық Мыңқұдық,Қарамұрын, Уванас, Шығыс Мыңқұдық, Орталық Мойынқұм келісімшарттарына толықтыру дайындау</t>
  </si>
  <si>
    <t>Геофизикалық зерттеу  қызметтері</t>
  </si>
  <si>
    <t>Геофизикалық зерттеу кешені</t>
  </si>
  <si>
    <t xml:space="preserve">Мойынқұм кен орны №3 учаскесінің (Орталық: 16у, 8и, 5и кендері)  геотехнологиялық алаңында геофизикалық зерттеу </t>
  </si>
  <si>
    <t>Графикалық және мәтіндік деректерді өңдеу және өзгерту жөніндегі қызметтер</t>
  </si>
  <si>
    <t xml:space="preserve">Келісімшарттық кен орындардың барлау ұңғымаларын цифрлау </t>
  </si>
  <si>
    <t>Бағдарламалық қамтамасыз етуді түрлендіру жөніндегі  қызметтер</t>
  </si>
  <si>
    <t>Тапсырысқа сәйкес бағдарламалық қамтамасыз етуді өзгерту (түрлендіру) жөніндегі  қызметтер</t>
  </si>
  <si>
    <t xml:space="preserve"> «Кеніш» метал өндіру басқармасының автоматтандырылған ақпараттық жүйесін" техникалық сүйемелдеу </t>
  </si>
  <si>
    <t xml:space="preserve">"Кеніш" ААЖ жұмыс істеп тұрған  бағдарламалық қамтамасыз етуді түрлендіру жөніндегі кешенді шаралар </t>
  </si>
  <si>
    <t>Ион алмастыру шайырларды  тасымалдау</t>
  </si>
  <si>
    <t>Диагностикалау /сараптамалау/талдау/сынау/тестілеу/қарау жөніндегі қызметтер</t>
  </si>
  <si>
    <t xml:space="preserve">Сорбенттердің кіруін бақылау жөніндегі қызметтер  </t>
  </si>
  <si>
    <t>Мүлікті бағалау жөніндегі қызметтер кешені</t>
  </si>
  <si>
    <t>Жер қойнауын пайдалану (Жалпақ, Мойынқұм, Қарамұрын, Уванас, Шығыс Мыңқұдық, Орталық Мойынқұм, Қанжуған) құқығын тәуелсіз сараптау және бағалау</t>
  </si>
  <si>
    <t xml:space="preserve"> "Жалпақ" кен орнында уранның тәжірибелі өндіруін өткізу үшін мобильді кешен" нысанының құрылысына авторлық қадағалау</t>
  </si>
  <si>
    <t xml:space="preserve"> "Жалпақ" кен орнында уранның тәжірибелі өндіруін өткізу үшін мобильді кешен" нысанының құрылысына техникалық қадағалау</t>
  </si>
  <si>
    <t xml:space="preserve"> Бағдарламалық қамтамасыз етуді түрлендіру жөніндегі қызметтер </t>
  </si>
  <si>
    <t xml:space="preserve"> Тапсырысқа сәйкес  бағдарламалық қамтамасыз етуді өзгерту (түрлендіру) жөніндегі қызметтер </t>
  </si>
  <si>
    <t xml:space="preserve">Алты жұмыс орнына арналған құрылыстағы өндірістік ресурстардың сметалық-нормативтік базасының электрондық ұсынысын пайдалану құқығын беру туралы куәлікті беру </t>
  </si>
  <si>
    <t xml:space="preserve">Тауарлармен жасалатын брокерлік операциялар жөніндегі қызметтер  </t>
  </si>
  <si>
    <t xml:space="preserve"> Тараз қаласы бойынша тауарлармен жасалатын брокерлік операциялар жөніндегі қызметтер  </t>
  </si>
  <si>
    <t xml:space="preserve">  Қызылорда қаласы бойынша тауарлармен жасалатын брокерлік операциялар жөніндегі қызметтер </t>
  </si>
  <si>
    <t xml:space="preserve">  Степногорск,  Көкшетау қалалары  бойынша тауарлармен жасалатын брокерлік операциялар жөніндегі қызметтер </t>
  </si>
  <si>
    <t xml:space="preserve"> Өскемен қаласы бойынша тауарлармен жасалатын брокерлік операциялар жөніндегі қызметтер </t>
  </si>
  <si>
    <t xml:space="preserve">Диагностикалау/сараптау/талдау/сынау/тестілеу/қарау жөніндегі қызметтер  </t>
  </si>
  <si>
    <t xml:space="preserve">Өнім шығарған елді анықтау жөніндегі қызметтер </t>
  </si>
  <si>
    <t xml:space="preserve">Үй-жайларды/жабдықтарды/материалды/ортаны қатерсіздендіру жөніндегі қызметтер  </t>
  </si>
  <si>
    <t xml:space="preserve">Үй-жайларды/жабдықтарды/материалды/ортаны қатерсіздендіру жөніндегі қызметтер   (радиобелсенді ластанудан тазалау)  </t>
  </si>
  <si>
    <t xml:space="preserve"> СКК ОАТБ аумағында бос контейнерлерді тазалау және қатерсіздендіру жөніндегі қызметтер </t>
  </si>
  <si>
    <t xml:space="preserve">"ҮМЗ" АҚ аумағында бос контейнерлерді тазалау және қатерсіздендіру жөніндегі қызметтер </t>
  </si>
  <si>
    <t>Контейнерлерді жалға алу жөніндегі қызметтер</t>
  </si>
  <si>
    <t xml:space="preserve"> Батыс конверторларға физикалық жеткізу үшін 20 футтық бос теңіз контейнерлерін жалға алу жөніндегі қызметтер </t>
  </si>
  <si>
    <t xml:space="preserve">Жолаушы жүк вагондарын жалға алу жөніндегі  қызметтер  </t>
  </si>
  <si>
    <t>ҚР, РФ аумағы бойынша ҚХР дейін тасымалдау үшін жүк вагондарын жалға алу</t>
  </si>
  <si>
    <t xml:space="preserve">Қойма үй-жайларын  жалға алу жөніндегі қызметтер  </t>
  </si>
  <si>
    <t xml:space="preserve"> Кеңсе және қойма үй-жайларын жалға алу (Өскемен қ.)</t>
  </si>
  <si>
    <t xml:space="preserve"> Көлік-экспедиторлық қызмет көрсету жөніндегі қызметтер   </t>
  </si>
  <si>
    <t xml:space="preserve">"Защита" экспедиторлық қызметтер </t>
  </si>
  <si>
    <t xml:space="preserve">  "Жаңатас" экспедиторлық қызметтер </t>
  </si>
  <si>
    <t xml:space="preserve">  " Алтынтау",  №26 разъезд экспедиторлық ықзметтер </t>
  </si>
  <si>
    <t xml:space="preserve"> Маршруттар бойынша 20 футтық бос контейнерлер мен жүк вагондарын темір жолмен тасымалдау жөніндегі экспедиторлық қызметтер </t>
  </si>
  <si>
    <t xml:space="preserve">Бос контейнерлер мен жүк вагондарын қайтару жөніндегі экспедиторлық қызметтер </t>
  </si>
  <si>
    <t xml:space="preserve"> Жүктерді жөнелту және/немесе қабылдаумен байланысты қызметтер </t>
  </si>
  <si>
    <t>Азаматтық-құқықтық жауапкершілікті  (автомобиль, әуе және су көлігі иелерінің азаматтық-құқықтық жауапкершіліктерін сақтандыруды қоспағанда)  сақтандыру жөніндегі қызметтер</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</si>
  <si>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</si>
  <si>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 xml:space="preserve">  Санкт-Петербург портынан Батыс порттарына дейін (АҚШ, Канада)жүктерді тасымалдау жөніндегі теңіз агентінің қызметтері </t>
  </si>
  <si>
    <t xml:space="preserve">  Санкт-Петербург портынан Еуропа порттарына (Франция) дейін  жүктерді тасымалдау жөніндегі теңіз агентінің қызметтері </t>
  </si>
  <si>
    <t xml:space="preserve">  Санкт-Петербург портынан Мумбай порттарына (Үндістан)  дейін жүктерді тасымалдау жөніндегі теңіз агентінің қызметтері  </t>
  </si>
  <si>
    <t xml:space="preserve">Ресімдеу жөніндегі қызметтер  </t>
  </si>
  <si>
    <t xml:space="preserve">Техникалық/құқық орнатушы/рұқсат беруші  және басқа да құжаттарды ресімдеу/алу жөніндегі қызметтер (тиісті органдарда/тізілімдерде   ресімдеу/қайта ресімдеу/дайындау/тіркеу/қайта тіркеу )    </t>
  </si>
  <si>
    <t xml:space="preserve">  ISO 6346 халықаралық стандартқа сәйкес халықаралық жүк тасымалдау үшін міндетті ВІС контейнерлік кодтарын тіркеу және аталған кодтарды  BIC-CODE ресми тізімінде жария ету.   </t>
  </si>
  <si>
    <t xml:space="preserve">Транспорттық-экспедиторлық қызмет көрсету жөніндегі  қызметтер  </t>
  </si>
  <si>
    <t>Транспорттық-экспедиторлық қызмет көрсету жөніндегі  қызметтер  кешені</t>
  </si>
  <si>
    <t xml:space="preserve"> 20 футтық бос контейнерлерді  Камеко конверсиялық кәсіпорын (328 Eldorado Road  Blind River, Ontario  PO Box 1539, P0R 1B0, Канада) аумағынан Торонто қаласындағы (Канада) және/немесе  Монреаль қаласындағы (Канада) теңіз портының қойма терминалына дейін қайтару
</t>
  </si>
  <si>
    <t xml:space="preserve"> Жүк фитинг платформаларын жалға алу жөніндегі  қызметтер </t>
  </si>
  <si>
    <t xml:space="preserve">2-орынды жергілікті фитинг платформаларымен қамтамасыз ету, 20 футтық (24 тонналық) контейнерлердегі арнайы жүктердің  платформалар жылжуын бөліп беру мен  басқару жөніндегі қызметтер  </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</si>
  <si>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t>
  </si>
  <si>
    <t xml:space="preserve">Жабық жүк вагондарын жалға алужөніндегі қызметтер </t>
  </si>
  <si>
    <t xml:space="preserve">Қорғау вагондарымен қамтамасыз ету  және оларды бөлу және  басқару жөніндегі қызметтер  </t>
  </si>
  <si>
    <t xml:space="preserve">Контейлерлердегі жүктерді тасымалдау жөніндегі  теміржол көлігінің қызметтері </t>
  </si>
  <si>
    <t xml:space="preserve">Теміржол көлігімен Тапсырыс берушінің экспорттық және импорттық жүгін 20-футтық контейнерлермен жіберу және беру кезіндегі қызметтер   </t>
  </si>
  <si>
    <t>Ақпараттандыру объектілерін аттестаттау жөніндегі қызметтер</t>
  </si>
  <si>
    <t xml:space="preserve">  Мемлекеттік органдардың АЖ-мен біріктіру үшін АЖ-ны аттестаттау</t>
  </si>
  <si>
    <t xml:space="preserve">Ақпараттық жүйені сүйемелдеу және техникалық қолдау  жөніндегі қызметтер  </t>
  </si>
  <si>
    <t xml:space="preserve"> Корпоративтік сайт пен корпоративтік порталды дамыту </t>
  </si>
  <si>
    <t xml:space="preserve">
Ақпараттық жүйені жаңарту жөніндегі қызметтер</t>
  </si>
  <si>
    <t xml:space="preserve">
 ОА есеп жүйесін жаңарту, жаңғырту жане дамыту, сатып алу есептілігін автоматтандыру жөніндегі жұмыстарына Ақпараттық жүйені дамыту</t>
  </si>
  <si>
    <t>Алыстағы қол жеткізімділікте тұрған  бағдарламалық өнімді пайдалану жөніндегі қызметтер</t>
  </si>
  <si>
    <t xml:space="preserve"> " Бизнесті трансформациялау" бағдарламасының  шеңберінде SaaS моделі жөніндегі қазметтер </t>
  </si>
  <si>
    <t>Бағдарламалық қамтамасыз етуді пайдалану құқығына арналған лицензияларды ұзарту жөніндегі қызметтер</t>
  </si>
  <si>
    <t>Ақпараттық және компьютерлік технологиялардың  инфрақұрылымдарын басқару,  қызмет көрсету жөніндегі қызметтерді ұсыну    (IT – аутсорсинг)</t>
  </si>
  <si>
    <t xml:space="preserve"> Жалпы қызмет көрсету орталығының кешенді қызметі  </t>
  </si>
  <si>
    <t xml:space="preserve">Интернет желісіне, халықаралық және қалааралық байланыс пен SIP телефония деректерін тапсыру каналдарына қолжетімділік   бейне конференция байланыс  қызметтерін ұсыну.  </t>
  </si>
  <si>
    <t xml:space="preserve">  "Цифрлы кеніш" деген ақпараттық жүйені тираждау</t>
  </si>
  <si>
    <t xml:space="preserve">Әкімшілік/өндірістік  үй-жайларын жалға алу жөніндегі қызметтер </t>
  </si>
  <si>
    <t xml:space="preserve"> Ғимараттарды/үй-жайларды/аумақтарды/көліктерді және басқа  да объектілерді жинау жөніндегі қызметтер </t>
  </si>
  <si>
    <t xml:space="preserve"> автокөлік құралдарына арналған тұрақтар (көлік қоятын орын) қызметтері  </t>
  </si>
  <si>
    <t xml:space="preserve">Жолаушы тасымалдау жөніндег кестеге бағынбайтын  ішкі әуе жолы көлігінің қызметтері </t>
  </si>
  <si>
    <t xml:space="preserve"> Тауарлық-материалдық  құндылықтардың құнын бағалау жөніндегі қызметтер </t>
  </si>
  <si>
    <t xml:space="preserve">кеңсе жиһазы </t>
  </si>
  <si>
    <t xml:space="preserve">Кітаптардағы,брошюралардағы, журналдардағы, каталогтар мен соған ұқсас өнімдердің беттерін түптеу жөніндегі қызметтер </t>
  </si>
  <si>
    <t>Полиграфиялық өнімдерді   ( кітаптар, фото, мерзімді басылымдардан басқа) дайындау/басу жөніндегі полиграфиялық  қызметтер</t>
  </si>
  <si>
    <t xml:space="preserve">
 өте ақ 280 зығыр қағазы, көлемі 9см х 5см, Компания логотипін жаза отырып 2+0 термокөтерумен визит карточкасы</t>
  </si>
  <si>
    <t xml:space="preserve">Ағылшынша-қазақша фирмалық бланкілер,  А4 форматты, тығыздығы 90г/м2, ақтығы 96%, төменгі бұрыштың оң жағын нөмірлей отырып, Компания логотипі мен мекенжайын жаза отырып </t>
  </si>
  <si>
    <t>Ауырып қалған жағдайда медициналық сақтандыру жөніндегі қызметтер</t>
  </si>
  <si>
    <t>Оқыту жөніндегі қызметтер (бастауыш, орта және жоғарғы білім саласынан басқасы)</t>
  </si>
  <si>
    <t xml:space="preserve">Оқыту жөніндегі қызметтер (оқыту/дайындау/қайта дайындау /біліктілігін арттыру) </t>
  </si>
  <si>
    <t xml:space="preserve">Қызметкерлерді дайындау, қайта дайындау және біліктілігін арттыру жөніндегі оқыту қызметтері </t>
  </si>
  <si>
    <t>(Модель құзыреті) бойынша қызмет көрсету</t>
  </si>
  <si>
    <t xml:space="preserve">Күзет қызметтері </t>
  </si>
  <si>
    <t xml:space="preserve">Күзет қызметтері (патрульдеу, объектілерді/үй-жайларды/мүліктерді/адамдарды және  соған ұқсастарын күзету) </t>
  </si>
  <si>
    <t>Астана қаласындағы кеңсені күзету жөніндегі қызметтер</t>
  </si>
  <si>
    <t xml:space="preserve">Нормативтік/анықтамалық/техникалық ақпараттарды/құжаттамаларды (әзірлеу,түзету/құрастырудан басқа) жаңарту/қамтамасыз ету жөніндегі  қызметтер </t>
  </si>
  <si>
    <t xml:space="preserve"> "Қауіпсіздікті қамтамасыз ету. "Қазатомөнеркәсіп" ҰАК" АҚ кәсіпорындарында азаматтық қорғанысты ұйымдастыру және жүргізу" стандартын жаңарту</t>
  </si>
  <si>
    <t>Конференцияларды/семинарларды/форумдарды/конкурстарды/корпоративтік/спорттық/мәдени/мерекелік және ұқсас іс-шараларды   ұйымдастыру/өткізу жөніндегі  қызметтер</t>
  </si>
  <si>
    <t>ЕТҰ-дың қауіпсіздік басшылырымен жұмыс кездесуін ұйымдастыру</t>
  </si>
  <si>
    <t>Арнаулы пошта байланыс қызметтері</t>
  </si>
  <si>
    <t xml:space="preserve">Арнаулы байланыс қызметтері (құпия жұмыстарды бірлесіп жүргізуге арналған) </t>
  </si>
  <si>
    <t>"EMS-Kazpost" экспресс-поштасының қызметтері</t>
  </si>
  <si>
    <t>Ақпараттық жүйені сүйемелдеу және техникалық қолдау жөніндегі қызметтер</t>
  </si>
  <si>
    <t>"Параграф" ақпараттық жүйені жеткізу және оны сүйемелдеу мен техникалық қолдау жөніндегі қызметтер</t>
  </si>
  <si>
    <t>"Гарант" ақпараттық жүйені жеткізу және оны сүйемелдеу мен техникалық қолдау жөніндегі қызметтер</t>
  </si>
  <si>
    <t xml:space="preserve">Бұқаралық ақпарат құралдарында ақпараттық материалдарды орналастыру жөніндегі қызметтер </t>
  </si>
  <si>
    <t xml:space="preserve"> Хабарландыруларды  "Тендер-КЗ"газетінде орналастыру </t>
  </si>
  <si>
    <t xml:space="preserve">Ақпараттық жүйені сүйемелдеу және техникалық қолдау жөніндегі қызметтер </t>
  </si>
  <si>
    <t xml:space="preserve"> Жергілікті қамтудағы мониторинг картасын техникалық сүйемелдеу жөніндегі қызметтер </t>
  </si>
  <si>
    <t xml:space="preserve"> Нормативтік/анықтамалық/техникалық ақпараттарды/құжаттамаларды ( әзірлеу/түзету/құрастырудан басқа) жаңарту /қамтамасыз ету жөніндегі қызметтер </t>
  </si>
  <si>
    <t xml:space="preserve"> Тауарлардың, жұмыстардың және қызметтердің бірыңғай номенклатуралық анықтамалығын пайдалануға беру жөніндегі қызметтер </t>
  </si>
  <si>
    <t xml:space="preserve"> Электрондық сатып алулардың ақпараттық жүйесін пайдалану жөніндегі қызметтер </t>
  </si>
  <si>
    <t xml:space="preserve">Маркетингілік  консультациялар жөніндегі қызметтер </t>
  </si>
  <si>
    <t xml:space="preserve"> Құны лот бойынша тең немесе 75 млн теңгеден асатын тауарлар бойынша баға диапазондарын анықтау жөніндегі қызметтер </t>
  </si>
  <si>
    <t xml:space="preserve"> Ұзақ мерзімді сатып алуларды жоспарлау үшін құндық маркетингілік қорытындыларды беру жөніндегі қызметтер </t>
  </si>
  <si>
    <t>Ақпаратты ұсыну жөніндегі қызметтер</t>
  </si>
  <si>
    <t>Ақпаратты ұсыну жөніндегі қызметтер (БАҚ-тан ақпараттар, деректер базасынан, тағы басқа да  жиналған/өңделген мәліметтер)</t>
  </si>
  <si>
    <t>Өнім берушінің http://www.uxc.com/products веб-сайтында орналастырылған ақпарат ұсыну жөніндегі қызметтер</t>
  </si>
  <si>
    <t>Ақпарат ұсыну жөніндегі  қызметтер</t>
  </si>
  <si>
    <t>Өнім берушінің  http://www.uxc.com веб-сайтында орналастырылған ақпарат ұсыну жөніндегі қызметтер ("Uranium Market Outlook", "Enrichment Market Outlook", "Conversion Market Outlook", "Fabrication Market Outlook" талдамалық есептер)</t>
  </si>
  <si>
    <t xml:space="preserve">  Тапсырыс берушінің электрондық пошта адресіне апта сайын жіберілетін  материалдар түріндегі "TradeTech LLC" компанияның веб-сайтында орналастырылған ақпаратты ұсыну жөніндегі қызметтер  </t>
  </si>
  <si>
    <t>Талдамалы басылымдар дайындаған түрінде веб-сайттарда орналастырылған  ақпаратты ұсыну жөніндегі  қызметтер ("Uranium Market Study", "Conversion Market Study", "Enrichment Market Study" талдамалық есептер)</t>
  </si>
  <si>
    <t xml:space="preserve">Energy Intelligence веб-сайтында орналастырылған ақпарат ұсыну жөніндегі қызметтер </t>
  </si>
  <si>
    <t xml:space="preserve"> ҚЕХЖ ресми нұсқаларына жазылу және электрондық контентін жеткізу жөніндегі қызметтер   </t>
  </si>
  <si>
    <t xml:space="preserve"> Актураилердің қызметі  </t>
  </si>
  <si>
    <t xml:space="preserve"> Актуарлық есеп айырысуды жүзеге асыру үшін Тәуелсіз актуарийлерді тарту  </t>
  </si>
  <si>
    <t xml:space="preserve"> Салық салу және салық есебінің мәселелері жөніндегі  консультациялық қызметтер  </t>
  </si>
  <si>
    <t>Іс-шараға қатысуды қамтамасыз ету жөніндегі  қызметтер</t>
  </si>
  <si>
    <t xml:space="preserve"> Іс-шараға (көрмелер, конференциялар, бағдарламалар, форумдар,симпозиумдар және т.б.  ) қатысу үшін салымды және басқа да шығыстарды төлеу және осындай іс-шаралармен  байланысты өзге де шығыстарды төлеу  </t>
  </si>
  <si>
    <t>"Қазатомөнеркәсіп" ҰАК" АҚ-тың және оның еншілес ұйымдарының бас бухгалтерлері мен бухгалтерлік қызметінің қызметкерлеріне арналған семинар-кеңес</t>
  </si>
  <si>
    <t>11-ші Қазақстан салық конференциясы</t>
  </si>
  <si>
    <t>Жазатайым оқиғалардан сақтандыру жөніндегі қызметтер</t>
  </si>
  <si>
    <t>Ақпаратты беру жөніндегі қызметтер</t>
  </si>
  <si>
    <t>Ішкі аудит жүйесінің сыртқы бағалауын жүргізу жөніндегі  қызметтер</t>
  </si>
  <si>
    <t>Ішкі аудит қызметінің сыртқы бағалауы</t>
  </si>
  <si>
    <t>Инвестициялық қызмет мәселелері жөніндегі консультациялық қызметтер</t>
  </si>
  <si>
    <t xml:space="preserve">Өлшемдерді орындау әдістемесін метрологиялық аттестаттауын жүргізу </t>
  </si>
  <si>
    <t xml:space="preserve">Іс-шараларға   қатысуды камтамасыз ету қызметі            </t>
  </si>
  <si>
    <t>Поштаны курьерлік жеткізу жөніндегі қызметтер</t>
  </si>
  <si>
    <t>Қазақстан, жақын және алыс шет елдерге пошталық жөнелтілімдерді курьерлік  жеткізу жөніндегі қызметтер</t>
  </si>
  <si>
    <t xml:space="preserve">Мерзімді баспа басылымдарына жазылу жөніндегі қызметтер </t>
  </si>
  <si>
    <t xml:space="preserve"> Мерзімді баспа басылымдарына жазылу және оларды жеткізу</t>
  </si>
  <si>
    <t xml:space="preserve">Қоғаммен/ұйымдармен және басқа да аудиториямен  байланысты қолдау жөніндегі қызметтер </t>
  </si>
  <si>
    <t xml:space="preserve"> Қоғаммен  байланысты қолдау жөніндегі қызметтер, республикалық, шетел БАҚ-мен жұмыс (мақалалар, бейнесюжеттер, жарнамалар, PR, шоғырландырылған есептемені басу) </t>
  </si>
  <si>
    <t xml:space="preserve">Көрмені ұйымдастыру және өткізу жөніндегі қызметтер </t>
  </si>
  <si>
    <t xml:space="preserve"> Имидждік және кәдесыйлық өнімдерді дайындау, қатысуға ақы төлеу, бейне өнімдерді, стендтерді дайындау, Ұлыбританиы, Лондон қаласындағы "EXHIBITION WNA SYMPOSIUM" көрмесіне қатысу, көрмелік алаңды жалға алу</t>
  </si>
  <si>
    <t>Имидждік және кәдесыйлық өнімдерді дайындау, қатысуға ақы төлеу, бейне өнімдерін, стендтерді дайындау, РФ, Мәскеу қаласындағы  "АТОМЭКСПО-2016" көрмесіне қатысу, көрмелік алаңды жалға алу</t>
  </si>
  <si>
    <t xml:space="preserve"> Имидждік және кәдесыйлық өнімдерді дайындау, қатысуға ақы төлеу, бейне өнімдерін, стендтерді дайындау, Австрия, Вена қаласында өтетін  МАГАТЭ  Бас сессиясының көрмесіне қатысу, көрмелік алаңды жалға алу</t>
  </si>
  <si>
    <t>Бұқаралық құралдарда (кітаптар мен мерзімдік басылымдардан басқа) жарнама /ақпараттық материалдарды орналастыру жөніндегі қызметтер</t>
  </si>
  <si>
    <t xml:space="preserve">Бұқаралық ақпарат құралдарында жарнама орналастыру жөніндегі  қызметтер, баспасөз құралдарында және электронды БАҚ-да сюжеттерді дайындау жөніндегі қызметтер, PR іс-шараларын  ұйымдастыру жөніндегі қызметтер, сондай-ақ аумақтық, республикалық және шетел БАҚ-да мақалаларды, сюжеттерді, материалдарды орналастыру жөніндегі қызметтер </t>
  </si>
  <si>
    <t>Полиграфиялық өнімдерді (кітап, фото, мерзімді басылымдардан басқа) дайындау және басып шығару жөніндегі полиграфиялық қызметтер</t>
  </si>
  <si>
    <t>Полигрфиялық және имидждік өнімдерді шығару жөніндегі  қызметтер</t>
  </si>
  <si>
    <t>Фото және видео жөніндегі қызметтер</t>
  </si>
  <si>
    <t>Бейнефильмдерді, бейнероликтерді және фотосуреттерді шығаруымен байланысты қызметтер</t>
  </si>
  <si>
    <t xml:space="preserve"> Мерзімді баспа басылымына жазылу жөніндегі қызметтер </t>
  </si>
  <si>
    <t xml:space="preserve"> Полиграфиялық өнімдерді  (кітап, сурет, мерзімді басылымдардан басқа) шығару-басу жөніндегі полиграфиялық қызметтер </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</si>
  <si>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t>
  </si>
  <si>
    <t xml:space="preserve"> Сурет/бейне түсірілімдер жөніндегі қызметтер </t>
  </si>
  <si>
    <t xml:space="preserve">Трансформация туралы бейне фильм түсіру </t>
  </si>
  <si>
    <t xml:space="preserve">Конференцияларды/семинарларды/форумдарды/конкурстарды/корпоративтік/спорттық/мәдени/мерекелік және соларға ұқсас іс-шарараларды ұйымдастыру/өткізу жөніндегі қызметтер  </t>
  </si>
  <si>
    <t xml:space="preserve">Қатысу үлестерін сатып алу жөніндегі мәмілелер аясындағы қызметтер </t>
  </si>
  <si>
    <t xml:space="preserve"> Қатысу үлестерін сатып алу жөніндегі мәмілелер аясындағы (қатысу үлестерін құқықтық сараптау, заңды тұлғаның жобаларын техникалық сараптау, заңды тұлғаның қаржы және салық аудиті, қатысу үлесінің құнын бағалау, экологиялық талдау және т.б.) кешенді қызметтер </t>
  </si>
  <si>
    <t xml:space="preserve">БК жөніндегі консультациялық және заңды қызметтер </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</si>
  <si>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 200 метр   2 тізбекті ЛЭП-110 кВ құрылысы</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</si>
  <si>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 түзету </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</si>
  <si>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t>
  </si>
  <si>
    <t xml:space="preserve"> "Оңтүстік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авторлық қадағалау</t>
  </si>
  <si>
    <t xml:space="preserve"> "Жалпақ"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авторлық қадағалау</t>
  </si>
  <si>
    <t>"Оңтүстік Қарамұрын" кенішін "Уранэнерго" ЖШС торабынан бұрылатын желілерден электрмен қамтамасыз ету үшін 20 ұяшыққа арналған КРУН-6 кв-мен  2 трансформаторлық Қ/С-110/6 кв қосалқы станциямен, ұзындығы200 метр   2 тізбекті ЛЭП-110 кВ құрылысына техникалық қадағалау</t>
  </si>
  <si>
    <t>"Жалпақ" кенішін электрмен қамтамасыз ету үшін 20 ұяшыққа арналған КРУН-6 кв-мен  2 трансформаторлық Қ/С-35/10 кв қосалқы станциямен, ұзындығы 50 кв   2 тізбекті ЛЭП-35 кВ құрылысына техникалық қадағалау</t>
  </si>
  <si>
    <t>Предоставление доступа к пользованию разделами информационно-поисковой системы «DEREK-INFO"  на три  рабочих места</t>
  </si>
  <si>
    <t xml:space="preserve"> Үш жұмыс орнына арналған «DEREK-INFO» ақпараттық-іздестіру жүйесінің бөлімдерін пайдалануға қолжетімділікті беру </t>
  </si>
  <si>
    <t xml:space="preserve">  "Астана қаласы №53 мектеп маңындағы Б. Момышұлы даңғылы бойында орналасқан 240 орындық балабақша" (түзету) жылжымайтын мүлік объектісінің техникалық төлқұжатын беру </t>
  </si>
  <si>
    <t>(Шикізат/пайдалы қазбалар/мұнай-газ/ұқсас) өндіруші техникалар мен жабдықтарды құрастыру/орнату жөніндегі жұмыстар</t>
  </si>
  <si>
    <t>ҚҚС салынбайды</t>
  </si>
  <si>
    <t xml:space="preserve">А5 форматты, күні қойылған </t>
  </si>
  <si>
    <t xml:space="preserve">www.asianmetal.com веб-сайтында орналастырылған ақпаратты беру жөніндегі қызметтер </t>
  </si>
  <si>
    <t xml:space="preserve"> www.metal-pages.com веб-сайтында орналастырылған ақпаратты беру жөніндегі қызметтер </t>
  </si>
  <si>
    <t xml:space="preserve">www.roskill.com веб-сайтында орналастырылған ақпаратты беру жөніндегі қызметтер </t>
  </si>
  <si>
    <t xml:space="preserve">«АТОМЭКСПО 2016»  халықаралық мамандандырылған форумына қатысу     </t>
  </si>
  <si>
    <t xml:space="preserve">WNFM конференциясына қатысу (Дүниежүзілік  ядролык отын нарығы) </t>
  </si>
  <si>
    <t>148 У</t>
  </si>
  <si>
    <t>68.31.16.100.000.00.0777.000000000000</t>
  </si>
  <si>
    <t>Услуги по оценке недвижимого имущества</t>
  </si>
  <si>
    <t>148 Қ</t>
  </si>
  <si>
    <t>Жылжымайтын мүлікті бағалау қызметі</t>
  </si>
  <si>
    <t>68 Р</t>
  </si>
  <si>
    <t>69 Р</t>
  </si>
  <si>
    <t xml:space="preserve">Комплексная вневедомственная экспертиза рабочего проекта "Корректировка проекта "Опытное освоение месторождения "Жалпак" в Созакском районе Южно-Казахстанской области" </t>
  </si>
  <si>
    <t>январь-февраль</t>
  </si>
  <si>
    <t xml:space="preserve">Комплексная вневедомственная экспертиза рабочего проекта "Корректировка рабочего проекта "Технологическая автодорога к месторождению "Жалпак" </t>
  </si>
  <si>
    <t xml:space="preserve"> Комплексная вневедомственная экспертиза рабочего проекта "Мобильный комплекс для проведения опытной добычи урана на месторождений "Жалпак"</t>
  </si>
  <si>
    <t>68 Ж</t>
  </si>
  <si>
    <t>69 Ж</t>
  </si>
  <si>
    <t xml:space="preserve"> "Оңтүстік Қазақстан облысы Созақ ауданындағы "Жалпақ" кен орнын тәжірибелі игеру" жобасын түзету жұмыс жобасына ведомстводан тыс кешенді сараптаманы жүргізу</t>
  </si>
  <si>
    <t xml:space="preserve"> "Жалпақ" кен орнындағы технологиялық жол" жұмыс жобасын түзету жұмыс жобасына ведомстводан тыс кешенді сараптаманы жүргізу</t>
  </si>
  <si>
    <t xml:space="preserve"> "Жалпақ" кен орнында уранның тәжірибелі өндіруін өткізу үшін мобильді кешен" жұмыс жобасына ведомстводан тыс сараптаманы жүргізу</t>
  </si>
  <si>
    <t>ақпан-сәуір</t>
  </si>
  <si>
    <t>февраль-апрель</t>
  </si>
  <si>
    <t>Независимая оценка не завершенного строительством объекта "Цементный склад с компрессорной (ЦАПБ)"</t>
  </si>
  <si>
    <t>Құрылысы бітпеген "Компрессорлығымен бірге Цемент қоймасы (ОАЖЖБ)" нысанын тәуелсіз бағалау</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</si>
  <si>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П/СТ-35/10 кВ с  КРУН-6 кВ на 20-ячеек для электроснабжения рудника "Жалпак".</t>
  </si>
  <si>
    <t xml:space="preserve">   "Жалпақ" кенішін электрмен қамтамасыз ету үшін  20 ұяшыққа арналған КРУН-6 кв-мен  2 трансформаторлық Қ/С-35/10 кв қосалқы станциямен, ұзындығы 50 км   2 тізбекті ЛЭП-35 кВ құрылысының" жұмыс жобасына  ведомстводан тыс кешенді сараптаманы жүргізу  </t>
  </si>
  <si>
    <t xml:space="preserve"> июнь-июль</t>
  </si>
  <si>
    <t>Приказ Председателя Правления АО "НАК "Казатомпром" А. Жумагалиева  №  192   об утверждении плана закупок  товаров работ и услуг АО "НАК "Казатомпром" на 2016 год от 28.12.2015г.</t>
  </si>
  <si>
    <t xml:space="preserve">"Қазатомөнеркәсіп" ҰАК" АҚ Басқарма төрағасы А. Жумагалиевтың «Қазатомөнеркәсіп» ҰАҚ» АҚ-ның 2016 жылға арналған тауарларды, жұмыстарды, қызметтерді сатып алу жоспарын бекіту туралы  28.12.2015ж. № 192 бұйрығы </t>
  </si>
  <si>
    <t xml:space="preserve"> на молнии, пластиковая, формат А4, 50 мм</t>
  </si>
  <si>
    <t>Сыдырма ілгекті, пластикалық, форматы А4, 50мм</t>
  </si>
  <si>
    <t>150 стандарттық бетке дейін сыяды, пластиканың қалыңдығы 0,35 мм</t>
  </si>
  <si>
    <t>вмещает до 150 стандартных листов, толщина пластика 0,35 мм</t>
  </si>
  <si>
    <t xml:space="preserve">декабрь </t>
  </si>
  <si>
    <t xml:space="preserve">Услуги связи </t>
  </si>
  <si>
    <t xml:space="preserve"> байланыс қызметі</t>
  </si>
  <si>
    <t>68-1 Т</t>
  </si>
  <si>
    <t>1_18,21,22</t>
  </si>
  <si>
    <t>29-1 Р</t>
  </si>
  <si>
    <t>Корректировка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</si>
  <si>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март-апрель</t>
  </si>
  <si>
    <t>1_6,11,14</t>
  </si>
  <si>
    <t>30-1 Р</t>
  </si>
  <si>
    <t>Комплексная вневедомственная экспертизы рабочего проекта на "Строительство 2-х цепной ЛЭП-35  кВ протяженностью  50 км., с 2-х трансформаторной подстанцией П/СТ-35/6 кВ с  КРУН-6 кВ на 20-ячеек для электроснабжения рудника "Жалпак".</t>
  </si>
  <si>
    <t xml:space="preserve"> май-июнь</t>
  </si>
  <si>
    <t>33-1 Р</t>
  </si>
  <si>
    <t xml:space="preserve">Переработка товарного десорбата до закиси-окиси природного урана  месторождения  Канжуган. </t>
  </si>
  <si>
    <t>1_6,11,20,21,23</t>
  </si>
  <si>
    <t>34-1 Р</t>
  </si>
  <si>
    <t>1_11,14,22,23</t>
  </si>
  <si>
    <t>37-1 Р</t>
  </si>
  <si>
    <t>51-1 Р</t>
  </si>
  <si>
    <t>февраль-сентябрь</t>
  </si>
  <si>
    <t>1_11,14,20,21</t>
  </si>
  <si>
    <t>70 Р</t>
  </si>
  <si>
    <t xml:space="preserve">Переработка товарного десорбата до закиси-окиси природного урана  месторождения  Мойнкум уч.1 (Южный); </t>
  </si>
  <si>
    <t>71 Р</t>
  </si>
  <si>
    <t>Переработка товарного десорбата до закиси-окиси природного урана  месторождения Мойнкум уч.3 (Центральный)</t>
  </si>
  <si>
    <t>72 Р</t>
  </si>
  <si>
    <t xml:space="preserve">Переработка товарного десорбата до закиси-окиси природного урана  месторождения Мынкудук уч. Восточный. </t>
  </si>
  <si>
    <t>73 Р</t>
  </si>
  <si>
    <t>41.00.40.000.001.00.0999.000000000000</t>
  </si>
  <si>
    <t>Работы по возведению (строительству) нежилых зданий/сооружений</t>
  </si>
  <si>
    <t>Строительство объекта по рабочему проекту "Детский сад на 240 мест по проспекту Б.Момышулы в районе школы №53" в г. Астана (корректировка)</t>
  </si>
  <si>
    <t>74 Р</t>
  </si>
  <si>
    <t>Разработка проекта АСУ ТП по «Мобильному комплексу для проведения опытной добычи урана на месторождении «Жалпак»</t>
  </si>
  <si>
    <t>75 Р</t>
  </si>
  <si>
    <t>Разработка и внедрение корпоративного сайта и корпоративного портала</t>
  </si>
  <si>
    <t>март-май</t>
  </si>
  <si>
    <t>10-1 У</t>
  </si>
  <si>
    <t>1_22</t>
  </si>
  <si>
    <t>30-1 У</t>
  </si>
  <si>
    <t>1_11,12,14,20,21,23</t>
  </si>
  <si>
    <t>42-1 У</t>
  </si>
  <si>
    <t xml:space="preserve">январь-февраль, март-апрель, май-июнь, июль-август, сентябрь-октябрь, ноябрь-декабрь </t>
  </si>
  <si>
    <t>НДС не облагается; 1_11,14</t>
  </si>
  <si>
    <t>43-1 У</t>
  </si>
  <si>
    <t>44-1 У</t>
  </si>
  <si>
    <t>57-1 У</t>
  </si>
  <si>
    <t>1_7,11,14</t>
  </si>
  <si>
    <t>60-1 У</t>
  </si>
  <si>
    <t>134-1 У</t>
  </si>
  <si>
    <t>февраль 2016г.-февраль 2017г.</t>
  </si>
  <si>
    <t>1_11,14</t>
  </si>
  <si>
    <t>142-1 У</t>
  </si>
  <si>
    <t xml:space="preserve">март-декабрь </t>
  </si>
  <si>
    <t>144-1 У</t>
  </si>
  <si>
    <t xml:space="preserve">Услуги полиграфические по изготовлению дизайна и печатанию полиграфической продукции (брошюры на трех языках, тираж по 1000 экз, календарь перекидной - 300 шт , лефлеты на трех языках тираж по 1000 экз, блокноты - 1000 экз и пр. раздаточные материалы) и иная полиграфическая продукция                          </t>
  </si>
  <si>
    <t>1_6,11,14,20,21,</t>
  </si>
  <si>
    <t>147-1 У</t>
  </si>
  <si>
    <t>69.10.19.000.000.00.0777.000000000000</t>
  </si>
  <si>
    <t>Услуги юридические</t>
  </si>
  <si>
    <t>1_3,4,5,8</t>
  </si>
  <si>
    <t>149 У</t>
  </si>
  <si>
    <t>Участие в  Ежегодной всемирной конференции Nuclear Industry Summit Latin America 2016 (NIS)</t>
  </si>
  <si>
    <t>г. Буэнос - Айрес, Аргентина</t>
  </si>
  <si>
    <t>1_внесение; НДС не облагается</t>
  </si>
  <si>
    <t>150 У</t>
  </si>
  <si>
    <t>Участие в  Ежегодной всемирной конференции Nuclear Power Asia</t>
  </si>
  <si>
    <t>г. Джакарта, Индонезия</t>
  </si>
  <si>
    <t>151 У</t>
  </si>
  <si>
    <t>152 У</t>
  </si>
  <si>
    <t>Участие в  Ежегодной всемирной конференции Titanium Europe</t>
  </si>
  <si>
    <t>г.Париж, Франция</t>
  </si>
  <si>
    <t>153 У</t>
  </si>
  <si>
    <t>Участие в  Ежегодной всемирной конференции Minor Metals Conference</t>
  </si>
  <si>
    <t>г.Амстердам, Нидерланды</t>
  </si>
  <si>
    <t>154 У</t>
  </si>
  <si>
    <t>Участие в  Ежегодной всемирной конференции TIC 57th General Assembly</t>
  </si>
  <si>
    <t>155 У</t>
  </si>
  <si>
    <t>Участие в  Ежегодной всемирной конференции World Nuclear Fuel Market (WNFM)</t>
  </si>
  <si>
    <t>г. Лос-Анджелес, США</t>
  </si>
  <si>
    <t>156 У</t>
  </si>
  <si>
    <t>157 У</t>
  </si>
  <si>
    <t>Авторский надзор за строительством объекта "Строительство объекта по рабочему проекту "Детский сад на 240 мест по проспекту Б.Момышулы в районе школы №53" в г. Астана (корректировка)</t>
  </si>
  <si>
    <t>158 У</t>
  </si>
  <si>
    <t xml:space="preserve"> г.Усть-Каменогорск, ВКО</t>
  </si>
  <si>
    <t>159 У</t>
  </si>
  <si>
    <t xml:space="preserve">г.Степногорск, Акмолинская область </t>
  </si>
  <si>
    <t>160 У</t>
  </si>
  <si>
    <t xml:space="preserve">с.Кейден, Жанакорганский район, Кызылординская область </t>
  </si>
  <si>
    <t>161 У</t>
  </si>
  <si>
    <t>73.20.20.000.000.00.0777.000000000000</t>
  </si>
  <si>
    <t>Услуги по проведению опроса</t>
  </si>
  <si>
    <t>Услуги проведения репутационного аудита</t>
  </si>
  <si>
    <t>162 У</t>
  </si>
  <si>
    <t>74.10.19.000.001.00.0777.000000000000</t>
  </si>
  <si>
    <t>Услуги по разработке дизайна (кроме разработки в области информационных технологий)</t>
  </si>
  <si>
    <t xml:space="preserve">дизайн проект с 3D  визуализацией. Замер помещения, фотоссесия, составление тех.задания, обмерный чертеж, планировачное решение (минимально -3 варианта, в зависимости от тех.задания), развертки стен с размерами и пояснениями, план с растоновкой мебели и оборудования, ведомость с указанием  используемого оборудования, декора и т.д., 10 выездов дизайнера после завершения проекта  в салоны, магазины и т.д. </t>
  </si>
  <si>
    <t>1_алынып тасталды</t>
  </si>
  <si>
    <t>1_өзгертілді</t>
  </si>
  <si>
    <t>29-1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</si>
  <si>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 түзету </t>
  </si>
  <si>
    <t>30-1 Ж</t>
  </si>
  <si>
    <t xml:space="preserve">   "Жалпақ" кенішін электрмен қамтамасыз ету үшін  20 ұяшыққа арналған КРУН-6 кв-мен  2 трансформаторлық Қ/С-35/6 кв қосалқы станциямен, ұзындығы 50 км   2 тізбекті ЛЭП-35 кВ құрылысының" жұмыс жобасына  ведомстводан тыс кешенді сараптаманы жүргізу  </t>
  </si>
  <si>
    <t>33-1 Ж</t>
  </si>
  <si>
    <t xml:space="preserve">Қанжуған кен орнында тауарлық десорбатты табиғи уранның тотық шала-татығына дейін өндеу </t>
  </si>
  <si>
    <t>34-1 Ж</t>
  </si>
  <si>
    <t>37-1 Ж</t>
  </si>
  <si>
    <t>51-1 Ж</t>
  </si>
  <si>
    <t>ақпан-қыркүйек</t>
  </si>
  <si>
    <t>70 Ж</t>
  </si>
  <si>
    <t xml:space="preserve"> Мойынқұм кен орнының 1 уческесінде тауарлық десорбатты табиғи уранның тотық шала-татығына дейін өндеу </t>
  </si>
  <si>
    <t>71 Ж</t>
  </si>
  <si>
    <t xml:space="preserve"> Мойынқұм кен орнының 3 учаскесінде тауарлық десорбатты табиғи уранның тотық шала-татығына дейін өндеу </t>
  </si>
  <si>
    <t>72 Ж</t>
  </si>
  <si>
    <t xml:space="preserve"> Мыңқұдық кен орнының  Шығыс учаскесінде тауарлық десорбатты табиғи уранның тотық шала-татығына дейін өндеу </t>
  </si>
  <si>
    <t>73 Ж</t>
  </si>
  <si>
    <t>Тұрғын емес ғимараттарды/имараттарды (салу ) тұрғызу жұмыстары</t>
  </si>
  <si>
    <t>"Астана қаласы №53 мектеп маңындағы Б. Момышұлы даңғылы бойында орналасқан 240 орындық балабақша" (түзету) жұмыс жобасы бойынша нысан құрылысын салу</t>
  </si>
  <si>
    <t xml:space="preserve"> Астана қаласы</t>
  </si>
  <si>
    <t>74 Ж</t>
  </si>
  <si>
    <t>Жобалау бойынша инженерлік жұмыстар</t>
  </si>
  <si>
    <t>Жобалау бойынша инженерлік жұмыстар және оған байланысты жұмыстар (көше/авто және темір жол/жол тілмелері, байланыс желілері/тарату желілері, мекемелер/технологиялық процесстер, су/кәріз жүйелері/кептіру жүйелері, ғимараттар/имараттар/аумақтар/нысандар,электр станциялар, қалдықтар/қоқыстар өңдеу жобалау жұмыстарынан басқа)</t>
  </si>
  <si>
    <t>"Жалпақ" кен орнында уранның тәжірибелі өндіруін өткізу үшін мобильді кешенінің" ТҮ АБЖ жобасын әзірлеу</t>
  </si>
  <si>
    <t>75 Ж</t>
  </si>
  <si>
    <t>Информациялық жүйені жасау (құру) жұмыстары</t>
  </si>
  <si>
    <t>Разработка и внедрение корпоративного сайта и корпоративного портала Корпоративтік сайт пен корпоративтік порталды енгізу және әзірлеу</t>
  </si>
  <si>
    <t xml:space="preserve">Астана  қаласы </t>
  </si>
  <si>
    <t>наурыз-мамыр</t>
  </si>
  <si>
    <t>10-1 Қ</t>
  </si>
  <si>
    <t>30-1 Қ</t>
  </si>
  <si>
    <t>қаңтар, сәуір, мамыр, маусым, қыркүйек, қараша</t>
  </si>
  <si>
    <t>42-1 Қ</t>
  </si>
  <si>
    <t>қаңтар-ақпан, наурыз-сәуір, мамыр-июнь, шілде-тамыз, қыркүйек-қазан,қараша-желтоқсан</t>
  </si>
  <si>
    <t>ҚҚС салынбайды; 1_11,14</t>
  </si>
  <si>
    <t>43-1 Қ</t>
  </si>
  <si>
    <t>44-1 Қ</t>
  </si>
  <si>
    <t>57-1 Қ</t>
  </si>
  <si>
    <t>60-1 Қ</t>
  </si>
  <si>
    <t>желтоқсан 2016ж.</t>
  </si>
  <si>
    <t>қаңтар 2017ж.-қаңтар 2018ж.</t>
  </si>
  <si>
    <t>134-1 Қ</t>
  </si>
  <si>
    <t>ақпан 2016ж.-ақпан 2017ж.</t>
  </si>
  <si>
    <t>142-1 Қ</t>
  </si>
  <si>
    <t xml:space="preserve">март-желтоқсан </t>
  </si>
  <si>
    <t>144-1 Қ</t>
  </si>
  <si>
    <t xml:space="preserve">Полиграфиялық өнімдердің  дизайнын дайындау және оны басып шығару жөніндегі полиграфиялық қызметтер (үш тілдегі брошюралар,  тиражы 1000 данадан, аудармалы күнтізбе - 300 дана , лефлеттер үш тілде,  тиражы 1000 дана, блокноттар - 1000 дана және басқа да үлестірмелі материалдар) және де басқа полиграциялық өнімдер                        </t>
  </si>
  <si>
    <t xml:space="preserve">мамыр-желтоқсан </t>
  </si>
  <si>
    <t>147-1 Қ</t>
  </si>
  <si>
    <t>Заңды қызметтер</t>
  </si>
  <si>
    <t>149 Қ</t>
  </si>
  <si>
    <t xml:space="preserve">Nuclear Industry Summit Latin America 2016 (NIS) жыл сайынғы симпозиумына қатысу </t>
  </si>
  <si>
    <t>Буэнос - Айрес қаласы, Аргентина</t>
  </si>
  <si>
    <t>1_енгізу; ҚҚС салынбайды</t>
  </si>
  <si>
    <t>150 Қ</t>
  </si>
  <si>
    <t xml:space="preserve">Nuclear Power Asia жыл сайынғы симпозиумына қатысу </t>
  </si>
  <si>
    <t>Джакарта қаласы, Индонезия</t>
  </si>
  <si>
    <t>151 Қ</t>
  </si>
  <si>
    <t>152 Қ</t>
  </si>
  <si>
    <t xml:space="preserve">Titanium Europe жыл сайынғы симпозиумына қатысу </t>
  </si>
  <si>
    <t>153 Қ</t>
  </si>
  <si>
    <t xml:space="preserve">Minor Metals Conference жыл сайынғы симпозиумына қатысу </t>
  </si>
  <si>
    <t>Амстердам қаласы Нидерланд</t>
  </si>
  <si>
    <t>154 Қ</t>
  </si>
  <si>
    <t xml:space="preserve">TIC 57th General Assembly жыл сайынғы симпозиумына қатысу </t>
  </si>
  <si>
    <t>155 Қ</t>
  </si>
  <si>
    <t xml:space="preserve">World Nuclear Fuel Market (WNFM) жыл сайынғы симпозиумына қатысу </t>
  </si>
  <si>
    <t>Лос-Анджелес қаласы АҚШ</t>
  </si>
  <si>
    <t>156 Қ</t>
  </si>
  <si>
    <t>157 Қ</t>
  </si>
  <si>
    <t>"Астана қаласы №53 мектеп маңындағы Б. Момышұлы даңғылы бойында орналасқан 240 орындық балабақша" (түзету) нысанының құрылысына авторлық қадағалау</t>
  </si>
  <si>
    <t>158 Қ</t>
  </si>
  <si>
    <t xml:space="preserve"> Өскемен қаласы, ШҚО</t>
  </si>
  <si>
    <t>159 Қ</t>
  </si>
  <si>
    <t>160 Қ</t>
  </si>
  <si>
    <t>Кейден селосы, Жанақорған ауданы, Кызылорда обл.</t>
  </si>
  <si>
    <t>161 Қ</t>
  </si>
  <si>
    <t>Сауалнама өткізу қызметтері</t>
  </si>
  <si>
    <t>Репутациялық аудит қызметтері</t>
  </si>
  <si>
    <t>162 Қ</t>
  </si>
  <si>
    <t>Демалысқа арналған үй-жайлардың интерьер дизайны бойынша қызметтер</t>
  </si>
  <si>
    <t>Сыртқы түрін, интерьердің жекелеген элементтерінің құрылымдық және функционалдық өзара байланысын қоса алғанда, демалыс орынжайлары интерьерінің формалды сапасын анықтау</t>
  </si>
  <si>
    <t xml:space="preserve">3D  визуальдандырылған жоба дизайны. Үй-жайды өлшеу, фотоссесия,  тех.тапсырма жасау, өлшемдік чертеж, жоспарлау шешімі (тех.тапсырмаға байланысты ең аз дегенде -3 нұсқа), қабырғалар жаймалары көлемімен және түсіндірмелерімен, жиһаз бен жабдық қойылған жоспар, пайдаланылған жабдық, декор және т.б. көрсетілген тізімдеме, жоба аяқталғаннан кейін дизайнердің салондарға, дүкендерге, т.с.с. 10 рет шығуы </t>
  </si>
  <si>
    <t>Төлем шарты ( аванстық төлемнің мөлшері ), %</t>
  </si>
  <si>
    <t>март 2016-март 2017</t>
  </si>
  <si>
    <t>ЭАТ</t>
  </si>
  <si>
    <t>ЭАТС</t>
  </si>
  <si>
    <t>ТЭБҰ</t>
  </si>
  <si>
    <t>ЭОТ</t>
  </si>
  <si>
    <t>ЭОТТ</t>
  </si>
  <si>
    <t>ЭЦПП</t>
  </si>
  <si>
    <t>Разведочные работы на месторождении "Жалпак"</t>
  </si>
  <si>
    <t>Работы по сооружению водозаборных скважин на руднике "Жалпак"</t>
  </si>
  <si>
    <t>Опытное освоение месторождения "Жалпак". АСУТП добычного полигона, перерабатывающего комплекса</t>
  </si>
  <si>
    <t>Разведочные работы на месторождении "Буденовское" участки 6 и 7 в Южно-Казахстанской области</t>
  </si>
  <si>
    <t xml:space="preserve">Разработка дополнения к Контракту №4198-ТПИ от 14.10.2015 года по разведке урана на месторождении "Буденовское" участок № 6 и 7 </t>
  </si>
  <si>
    <t>Разработка проекта промышленной отработки месторождения "Центральный Моинкум"</t>
  </si>
  <si>
    <t>Дополнение к проекту промышленной отрабо\тки месторождения "Центральный Мынкудук"</t>
  </si>
  <si>
    <t xml:space="preserve">Составление дополненияк Контракту и изменению рабочей программы по месторождению "Моинкум" (Южный) </t>
  </si>
  <si>
    <t>Геофизические исследования на геотехнологическом поле уч. № 3 (Центральный: залежи 16у, 8и, 5и) месторождения "Моинкум"</t>
  </si>
  <si>
    <t>авансовый платеж-100%</t>
  </si>
  <si>
    <t>авансовый платеж - 50%, оставшаяся часть в течении 30 рабочих дней с момента подписания акта приема - передачи поставленных товаров</t>
  </si>
  <si>
    <t>ежеквартальный авансовый платеж по 25%</t>
  </si>
  <si>
    <t>авансовый платеж-0%, оплата по факту оказанных услуг</t>
  </si>
  <si>
    <t>авансовый платеж - 0%, оплата в течении 15 рабочих дней с момента подписания акта оказанных услуг</t>
  </si>
  <si>
    <t>авансовый платеж - 0%, оплата в течении 30 рабочих дней с момента подписания акта приема - передачи поставленных товаров</t>
  </si>
  <si>
    <t>авансовый платеж - 0%, оплата в течении 20 рабочих дней с момента подписания акта оказанных услуг</t>
  </si>
  <si>
    <t>авансовый платеж - 0%, оплата в течении 14 рабочих дней с момента подписания акта оказанных услуг</t>
  </si>
  <si>
    <t>авансовый платеж-0%, оплата в течении 14 рабочих дней с момента подписания акта выполненных работ</t>
  </si>
  <si>
    <t>авансовый платеж - 30%, окончательная оплата в течении 20 рабочих дней с момента подписания акта оказанных услуг</t>
  </si>
  <si>
    <t>авансовый платеж - 0%, окончательная оплата после подписания акта выполненных работ в течений 20-ти рабочих дней</t>
  </si>
  <si>
    <t>авансовый платеж-0%, оплата в течении 20 рабочих дней с момента подписания акта приема - передачи поставленных товаров</t>
  </si>
  <si>
    <t>авансовый платеж-0%, оплата в течении 30 рабочих дней с момента подписания акта выполненных работ</t>
  </si>
  <si>
    <t>авансовый платеж-0%, оплата в течении 20 рабочих дней с момента подписания акта выполненных работ</t>
  </si>
  <si>
    <t>авансовый платеж - 0%, оплата в течении 30 рабочих дней с момента подписания акта оказанных услуг</t>
  </si>
  <si>
    <t>авансовый платеж-0%, оплата в течении 15 рабочих дней с момента подписания акта приема - передачи поставленных товаров</t>
  </si>
  <si>
    <t xml:space="preserve">авансовый платеж-0%, после подписания акта выполненных работ в течении 10 рабочих дней </t>
  </si>
  <si>
    <t xml:space="preserve">авансовый платеж-100% по каждой заявке после получения оригинала счета на оплату  </t>
  </si>
  <si>
    <t>авансовый платеж - 50%, оставшаяся часть в течении 30 рабочих дней с момента подписания акта оказанных услуг</t>
  </si>
  <si>
    <t>авансовый платеж- 50%, оставшаяся часть в течение 15 рабочих дней с момента подписания акта выполненных работ</t>
  </si>
  <si>
    <t>авансовый платеж- 30%, оставшаяся часть в течение 15 рабочих дней с момента подписания акта выполненных работ</t>
  </si>
  <si>
    <t>авансовый платеж -50%, окончательная оплата с момента подписания акта приемочной комиссии в течений 20-ти рабочих дней</t>
  </si>
  <si>
    <t xml:space="preserve">авансовый платеж-0%, ежемесячная оплата  в течение 20 -ти рабочих дней с момента подписания акта выполненных работ </t>
  </si>
  <si>
    <t xml:space="preserve">авансовый платеж-30%, ежемесячная оплата  в течение 15 рабочих дней с момента подписания акта выполненных работ </t>
  </si>
  <si>
    <t>авансовый платеж - 30%, окончательная оплата в течении 30 рабочих дней с момента подписания акта оказанных услуг</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</si>
  <si>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приемочной комиссии в течение 20  рабочих дней</t>
  </si>
  <si>
    <t>авансовый платеж-30%, промежуточные платежи за оказанные услуги на отчетный период равными долями в соответствий с графиком оплаты, окончательная оплата после подписания Акта Государственной приемочной комиссии в течений 20 рабочих дней</t>
  </si>
  <si>
    <t>ежемесячный авансовый платеж - 100%</t>
  </si>
  <si>
    <t xml:space="preserve">авансовый платеж-0%, оплата по каждой заявке в течении 15 рабочих дней после подписания акта оказанных услуг </t>
  </si>
  <si>
    <t xml:space="preserve">авансовый платеж-0%, оплата по каждой заявке в течении 30 рабочих дней после подписания акта оказанных услуг </t>
  </si>
  <si>
    <t>авансовый платеж-0%, оплата ежемесячно согласно табеля учета рабочего времени</t>
  </si>
  <si>
    <t xml:space="preserve">аванстық төлем -0%,жеткізілген тауарларды қабылдау-табыстау актісіне қол қойылған сәттен бастап 15 жұмыс күні ішінде төлеу </t>
  </si>
  <si>
    <t xml:space="preserve">аванстық төлем -0%, жеткізілген тауарларды қабылдау-табыстау актісіне қол қойылған сәттен бастап 30 жұмыс күні ішінде төлеу </t>
  </si>
  <si>
    <t xml:space="preserve">аванстық төлем - 50%, қалғанын тауарларды қабылдау-табыстау актісіне қол қойылған сәттен бастап 30 жұмыс күні ішінде төлеу </t>
  </si>
  <si>
    <t xml:space="preserve">аванстық төлем -30%,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</si>
  <si>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20 жұмыс күні ішінде </t>
  </si>
  <si>
    <t xml:space="preserve">аванстық төлем -0%, орындалған жұмыстардың актісіне қол қойылған сәттен бастап 20 жұмыс күні ішінде төлеу </t>
  </si>
  <si>
    <t>аванстық төлем -100%</t>
  </si>
  <si>
    <t xml:space="preserve">аванстық төлем - 50%, түпкілікті төлем қабылдау комисиясының актісіне қол қойылған сәттен бастап 20 жұмыс күні ішінде </t>
  </si>
  <si>
    <t xml:space="preserve">аванстық төлем -0%, орындалған жұмыстардың актісіне қол қойылған сәттен бастап 10 жұмыс күні ішінде төлеу </t>
  </si>
  <si>
    <t xml:space="preserve">аванстық төлем -0%, орындалған жұмыстардың актісіне қол қойылған сәттен бастап 30 жұмыс күні ішінде төлеу </t>
  </si>
  <si>
    <t xml:space="preserve">аванстық төлем -0%, орындалған жұмыстардың актісіне қол қойылған сәттен бастап 14 жұмыс күні ішінде төлеу </t>
  </si>
  <si>
    <t xml:space="preserve">аванстық төлем - 50%, қалған бөлігін орындалған жұмыстардың актісіне қол қойылған сәттен бастап 15 жұмыс күні ішінде төлеу </t>
  </si>
  <si>
    <t xml:space="preserve">аванстық төлем - 30%, қалған бөлігін орындалған жұмыстардың актісіне қол қойылған сәттен бастап 15 жұмыс күні ішінде төлеу </t>
  </si>
  <si>
    <t xml:space="preserve">аванстық төлем - 0%, көрсетілген қызметтер актісіне қол қойылған сәттен бастап 15 жұмыс күні ішінде төлеу </t>
  </si>
  <si>
    <t xml:space="preserve">аванстық төлем - 50%, қалған бөлігін көрсетілген қызметтер актісіне қол қойылған сәттен бастап 30 жұмыс күні ішінде төлеу </t>
  </si>
  <si>
    <t xml:space="preserve">аванстық төлем - 0%, көрсетілген қызметтер актісіне қол қойылған сәттен бастап 20 жұмыс күні ішінде төлеу </t>
  </si>
  <si>
    <t xml:space="preserve">аванстық төлем-30%, есептік кезеңдегі көрсетілген қызмет үшін аралық төлемдер төлем кестесіне сәйкес бірдей үлестермен, түпкілікті төлем Мемлекеттік қабылдау комиссиясының актісіне қол қойылғаннан кейін 20 жұмыс күні ішінде </t>
  </si>
  <si>
    <t xml:space="preserve">аванстық төлем - 0%, әр өтінім бойынша көрсетілген қызметтер актісіне қол қойылған күннен кейін 15 жұмыс күні ішінде төлеу </t>
  </si>
  <si>
    <t>тоқсан сайынғы аванстық төлем - 25%</t>
  </si>
  <si>
    <t xml:space="preserve">аванстық төлем - 0%, әр өтінім бойынша көрсетілген қызметтер актісіне қол қойылған күннен кейін 30 жұмыс күні ішінде төлеу </t>
  </si>
  <si>
    <t xml:space="preserve">аванстық төлем-100%, әр өтінім бойынша төлем есебінің түпнұсқасын алғаннан кейін  </t>
  </si>
  <si>
    <t xml:space="preserve">аванстық төлем - 0%, көрсетілген қызметтер актісіне қол қойылған сәттен бастап 30 жұмыс күні ішінде төлеу </t>
  </si>
  <si>
    <t>ай сайынғы аванстық төлем -100%</t>
  </si>
  <si>
    <t xml:space="preserve">аванстық төлем - 30%, көрсетілген қызметтер актісіне қол қойылған сәттен бастап 20 жұмыс күні ішінде түпкілікті төлеу </t>
  </si>
  <si>
    <t xml:space="preserve">аванстық төлем - 0%, көрсетілген қызметтер актісіне қол қойылған сәттен бастап 14 жұмыс күні ішінде төлеу </t>
  </si>
  <si>
    <t xml:space="preserve">аванстық төлем - 30%, көрсетілген қызметтер актісіне қол қойылған сәттен бастап 30 жұмыс күні ішінде түпкілікті төлеу </t>
  </si>
  <si>
    <t>аванстық төлем-0%, нақты көрсетілген қызмет бойынша төлеу</t>
  </si>
  <si>
    <t>аванстық төлем-0%, төлем жұмыс уақытын есептеу табеліне сәйкес ай сайын</t>
  </si>
  <si>
    <t>1_исключена</t>
  </si>
  <si>
    <t>1_скорректирована</t>
  </si>
  <si>
    <t>1_внесена</t>
  </si>
  <si>
    <t>1_енгізілді</t>
  </si>
  <si>
    <t>авансовый платеж-0%,  окончательная оплата  в течение 15 рабочих дней с момента подписания акта выполненных работ</t>
  </si>
  <si>
    <t>авансовый платеж-0%,  ежемесячная оплата  в течение 15 рабочих дней с момента подписания акта выполненных работ</t>
  </si>
  <si>
    <t>авансовый платеж - 0%, окончательная оплата в течении 15 рабочих дней с момента подписания акта оказанных услуг</t>
  </si>
  <si>
    <t xml:space="preserve">аванстық төлем -0%, орындалған жұмыстардың актісіне қол қойылған сәттен бастап ай сайын 20 жұмыс күні ішінде төлеу </t>
  </si>
  <si>
    <t xml:space="preserve">аванстық төлем - 0%, орындалған жұмыстардың актісіне қол қойылған сәттен бастап ай сайын 15 жұмыс күні ішінде төлеу </t>
  </si>
  <si>
    <t xml:space="preserve">аванстық төлем - 0%, түпкілікті төлем орындалған жұмыстардың актісіне қол қойылған сәттен бастап 15 жұмыс күні ішінде </t>
  </si>
  <si>
    <t xml:space="preserve">аванстық төлем-30%, есептік кезеңдегі көрсетілген қызмет үшін аралық төлемдер төлем кестесіне сәйкес бірдей үлестермен, түпкілікті төлем  қабылдау комиссиясының актісіне қол қойылғаннан кейін 20 жұмыс күні ішінде </t>
  </si>
  <si>
    <t>Уточненный план закупок товаров, работ и услуг  АО "НАК "Казатомпром" на 2016 год с изменениями и дополнениями</t>
  </si>
  <si>
    <t xml:space="preserve">Казатомөнеркәсіп ҰAK AҚ-ының  тауарлар, жұмыстар мен қызметтерді сатып алудың  өзгерістер және толықтыруларымен бірге 2016 жылға арналған анықталған жоспары  </t>
  </si>
  <si>
    <t>85 Т</t>
  </si>
  <si>
    <t>26.51.41.000.012.00.0796.000000000003</t>
  </si>
  <si>
    <t>Металлоискатель</t>
  </si>
  <si>
    <t>Арочный проходной детектор сотовых телефонов и электронных устройств</t>
  </si>
  <si>
    <t>2_внесена</t>
  </si>
  <si>
    <t>участок "Центральный" месторождения  "Мынкудук"</t>
  </si>
  <si>
    <t>2_скорректирована</t>
  </si>
  <si>
    <t>1-1 Р</t>
  </si>
  <si>
    <t>2_11,20,21</t>
  </si>
  <si>
    <t>2-1 Р</t>
  </si>
  <si>
    <t>2_20,21</t>
  </si>
  <si>
    <t>участок "Восточный" месторождения "Мынкудук"</t>
  </si>
  <si>
    <t>3 -1 Р</t>
  </si>
  <si>
    <t>4-1 Р</t>
  </si>
  <si>
    <t>месторождения "Северный Карамурун" и "Южный Карамурун"</t>
  </si>
  <si>
    <t>5-1 Р</t>
  </si>
  <si>
    <t>20_11,20,21</t>
  </si>
  <si>
    <t>6-1 Р</t>
  </si>
  <si>
    <t>20_11,14</t>
  </si>
  <si>
    <t>7-1 Р</t>
  </si>
  <si>
    <t>8-1 Р</t>
  </si>
  <si>
    <t>9-1 Р</t>
  </si>
  <si>
    <t>10-1 Р</t>
  </si>
  <si>
    <t>11-1 Р</t>
  </si>
  <si>
    <t>12-1 Р</t>
  </si>
  <si>
    <t>участок № 1 (Южный) месторождения "Моинкум"</t>
  </si>
  <si>
    <t>13-1 Р</t>
  </si>
  <si>
    <t>14-1 Р</t>
  </si>
  <si>
    <t xml:space="preserve">участок № 3 (Центральный: залежи 16у, 8и, 5и) месторождения "Моинкум" </t>
  </si>
  <si>
    <t>15-1 Р</t>
  </si>
  <si>
    <t>Переработка первого товарного продукта до химического природного концентрата урана   (участок "Центральный" месторождения  "Мынкудук")</t>
  </si>
  <si>
    <t>16-1 Р</t>
  </si>
  <si>
    <t>17-1 Р</t>
  </si>
  <si>
    <t>Переработка первого товарного продукта до товарного десорбата на участке № 1 (Южный) месторождения "Моинкум"</t>
  </si>
  <si>
    <t>18-1 Р</t>
  </si>
  <si>
    <t>19-1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</si>
  <si>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</si>
  <si>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20-1 Р</t>
  </si>
  <si>
    <t>Переработка первого товарного продукта до химического концентрата природного урана по СТ НАК 12-2007 (участок "Восточный" месторождения "Мынкудук")</t>
  </si>
  <si>
    <t>Переработка первого товарного продукта до товарного десорбата по СТ НАК 14-2014 (участок "Восточный" месторождения "Мынкудук")</t>
  </si>
  <si>
    <t>21-1 Р</t>
  </si>
  <si>
    <t>22-1 Р</t>
  </si>
  <si>
    <t>Переработка первого товарного продукта до химического концентрата природного урана по СТ НАК 12-2007 (месторождения "Северный Карамурун" и "Южный Карамурун")</t>
  </si>
  <si>
    <t>23-1 Р</t>
  </si>
  <si>
    <t>20_11</t>
  </si>
  <si>
    <t>Землестроительные работы при разведка урана на участке № 3 (Центральный: залежи 16у) месторождения "Моинкум"</t>
  </si>
  <si>
    <t>24-1 Р</t>
  </si>
  <si>
    <t>месторождение "Жалпак"</t>
  </si>
  <si>
    <t>25-1 Р</t>
  </si>
  <si>
    <t>26-1 Р</t>
  </si>
  <si>
    <t>Разработка и утверждение Проекта по государственному геологическому изучению недр на Аккум-Яныкурганской площади в Сырдарьинской урановорудной и поискового бурения в 2017-2020 гг.</t>
  </si>
  <si>
    <t>2_6,11</t>
  </si>
  <si>
    <t>46-1 Р</t>
  </si>
  <si>
    <t>Разработка и внедрение информационной системы планирования ресурсов предприятия (ERP)</t>
  </si>
  <si>
    <t>2_6,11,14,20,21</t>
  </si>
  <si>
    <t>47-1 Р</t>
  </si>
  <si>
    <t>2_исключена</t>
  </si>
  <si>
    <t>49-1 Р</t>
  </si>
  <si>
    <t>Разработка и внедрение автоматизированной системы управления процессами технического обслуживания и ремонта производственных активов, зданий, сооружений и инженерных коммуникаций - EAM</t>
  </si>
  <si>
    <t>51-2 Р</t>
  </si>
  <si>
    <t>авансовый платеж - 50%, оставшаяся часть в течении 20 рабочих дней с момента подписания акта выполненых работ</t>
  </si>
  <si>
    <t>1_11,14,20,21; 2_11,15</t>
  </si>
  <si>
    <t>52-1 Р</t>
  </si>
  <si>
    <t>Разработка проектно-сметной документации и программного обеспечения для "Технического перевооружения АСУТП и систем диспетчеризации производственных участков Канжуган и Южный Моинкум в Сузакском районе ЮКО"</t>
  </si>
  <si>
    <t>февраль-июнь</t>
  </si>
  <si>
    <t>2_6,11,14</t>
  </si>
  <si>
    <t>53-1 Р</t>
  </si>
  <si>
    <t>Строительно-монтажные и пуско-наладочные работы по проекту "Технического перевооружения АСУТП и систем диспетчеризации производственных участков Канжуган и Южный Моинкум в Сузакском районе ЮКО"</t>
  </si>
  <si>
    <t>54-1 Р</t>
  </si>
  <si>
    <t xml:space="preserve">Разработка конструкторской документации системы управления печами сушки и прокалки ВГТП-8 </t>
  </si>
  <si>
    <t>февраль-май</t>
  </si>
  <si>
    <t>авансовый платеж - 30%, оставшаяся часть в течении 20 рабочих дней с момента подписания акта выполненых работ</t>
  </si>
  <si>
    <t>2_6,11,14,15</t>
  </si>
  <si>
    <t>56-1 Р</t>
  </si>
  <si>
    <t>2_15</t>
  </si>
  <si>
    <t>58-1 Р</t>
  </si>
  <si>
    <t>2_11,14</t>
  </si>
  <si>
    <t>59-1 Р</t>
  </si>
  <si>
    <t>65-1 Р</t>
  </si>
  <si>
    <t xml:space="preserve">Разработка проекта "Создание геохимического барьера (ГХБ) на основе природных сорбентов на территории ТОО "МАЭК-Казатомпром" для защиты окружающей среды от проливов ЖРО" </t>
  </si>
  <si>
    <t>2_6</t>
  </si>
  <si>
    <t>76 Р</t>
  </si>
  <si>
    <t>77 Р</t>
  </si>
  <si>
    <t>Внесение изменении и дополнении в проект "Отработка месторождении "Северный Карамурун" и "Южный Карамурун"</t>
  </si>
  <si>
    <t>март-август</t>
  </si>
  <si>
    <t xml:space="preserve">авансовый платеж-30%, окончательная оплата  в течение 15 рабочих дней с момента подписания акта выполненных работ </t>
  </si>
  <si>
    <t>78 Р</t>
  </si>
  <si>
    <t>Разработка и внедрение информационной системы -Корпоративная система анализа закупок (КСАЗ)</t>
  </si>
  <si>
    <t>авансовый платеж - 0%, оплата в течении 20 рабочих дней с момента подписания акта выполненных работ</t>
  </si>
  <si>
    <t>79 Р</t>
  </si>
  <si>
    <t xml:space="preserve">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 </t>
  </si>
  <si>
    <t xml:space="preserve">Разработка проекта ликвидации с рекультивацией выведенного из эксплуатации корпуса УППР (Участок переработки продуктивных растворов) ПВ-19 рудника Восточный Мынкудук месторождения Мынкудук   </t>
  </si>
  <si>
    <t>13-1 У</t>
  </si>
  <si>
    <t>27-1 У</t>
  </si>
  <si>
    <t>2_6,11,14,15,23</t>
  </si>
  <si>
    <t>31-1 У</t>
  </si>
  <si>
    <t>Аренда багажных вагонов для транспортировки по территории РК, РФ и Украина. Станция Жанатас</t>
  </si>
  <si>
    <t>2_6,20,21</t>
  </si>
  <si>
    <t>по территроии РК, РФ, КНР</t>
  </si>
  <si>
    <t>33-1 У</t>
  </si>
  <si>
    <t xml:space="preserve">февраль-март </t>
  </si>
  <si>
    <t>НДС не облагается; 2_11,14,23</t>
  </si>
  <si>
    <t>34-1 У</t>
  </si>
  <si>
    <t>35-1 У</t>
  </si>
  <si>
    <t>Экспедиторские услуги   Алтынтау</t>
  </si>
  <si>
    <t>36-1 У</t>
  </si>
  <si>
    <t>2_11,14,23</t>
  </si>
  <si>
    <t>37-1 У</t>
  </si>
  <si>
    <t>40-1 У</t>
  </si>
  <si>
    <t>авансовый платеж 70%, оставшаяся часть в течении 30 рабочих дней с момента подписания акта оказанных услуг.</t>
  </si>
  <si>
    <t>НДС не облагается; 2_11,14,15,23</t>
  </si>
  <si>
    <t>41-1 У</t>
  </si>
  <si>
    <t>42-2 У</t>
  </si>
  <si>
    <t>НДС не облагается; 1_11,14; 2_20,21</t>
  </si>
  <si>
    <t>43-2 У</t>
  </si>
  <si>
    <t>45-1 У</t>
  </si>
  <si>
    <t>НДС не облагается; 2_20,21</t>
  </si>
  <si>
    <t>49-1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</si>
  <si>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t>
  </si>
  <si>
    <t>март 2016г.-февраль 2017г.</t>
  </si>
  <si>
    <t>50-1 У</t>
  </si>
  <si>
    <t xml:space="preserve">Услуги по обеспечению 3-х местными фитинговыми платформами, распределению и управлению движением платформ, специальных грузов в 20-ти футовых (24-х тонных) контейнерах. Станция Защита </t>
  </si>
  <si>
    <t>51-1 У</t>
  </si>
  <si>
    <t xml:space="preserve">Услуги по обеспечению вагонами прикрытия, их распределению и управлению. Станция Защита </t>
  </si>
  <si>
    <t>53-1 У</t>
  </si>
  <si>
    <t>58-1 У</t>
  </si>
  <si>
    <t>66-1 У</t>
  </si>
  <si>
    <t>67-1 У</t>
  </si>
  <si>
    <t>2_14,20,21</t>
  </si>
  <si>
    <t>НДС не облагается; 2_исключена</t>
  </si>
  <si>
    <t>январ 2016г.-январь 2017г.</t>
  </si>
  <si>
    <t>104-1 У</t>
  </si>
  <si>
    <t>113-1 У</t>
  </si>
  <si>
    <t>114-1 У</t>
  </si>
  <si>
    <t>115-1 У</t>
  </si>
  <si>
    <t>авансовый платеж - 50%, окончательная оплата в течении 20 рабочих дней с момента подписания акта оказанных услуг</t>
  </si>
  <si>
    <t>2_7,11,14,15,20,21</t>
  </si>
  <si>
    <t>125-1 У</t>
  </si>
  <si>
    <t>135-1 У</t>
  </si>
  <si>
    <t xml:space="preserve">февраль 2016г.-январь 2017г. </t>
  </si>
  <si>
    <t>137-1 У</t>
  </si>
  <si>
    <t>139-1 У</t>
  </si>
  <si>
    <t>1_внесение; НДС не облагается; 2_исключена</t>
  </si>
  <si>
    <t>163 У</t>
  </si>
  <si>
    <t>164 У</t>
  </si>
  <si>
    <t>70.22.11.000.006.00.0777.000000000000</t>
  </si>
  <si>
    <t>Услуги консультационные по сопровождению сделок по ликвидации/реализации юридических лиц</t>
  </si>
  <si>
    <t>Консультационные услуги по сопровождению сделки по реализации   ТОО "Astana Solar"</t>
  </si>
  <si>
    <t>165 У</t>
  </si>
  <si>
    <t>Оценка рыночной стоимости доли участия в уставном капитале ТОО "Astana Solar"</t>
  </si>
  <si>
    <t>166 У</t>
  </si>
  <si>
    <t>Консультационные услуги по сопровождению сделки по реализации   АО "Каустик"</t>
  </si>
  <si>
    <t>167 У</t>
  </si>
  <si>
    <t>Оценка рыночной стоимости доли участия в уставном капитале ТОО "МК "KazSilicon"</t>
  </si>
  <si>
    <t>168 У</t>
  </si>
  <si>
    <t>Оценка рыночной стоимости доли участия в уставном капитале ТОО "СП "СКЗ-Казатомпром"</t>
  </si>
  <si>
    <t>169 У</t>
  </si>
  <si>
    <t>Оценка рыночной стоимости доли участия в уставном капитале ТОО "Корган-Казатомпром"</t>
  </si>
  <si>
    <t>170 У</t>
  </si>
  <si>
    <t>Оценка рыночной стоимости долей участия в уставном капитале ТОО "СП "КТ Редкометальная компания"</t>
  </si>
  <si>
    <t>171 У</t>
  </si>
  <si>
    <t xml:space="preserve">Оценка рыночной стоимости доли участия  в уставном капитале АО «Казахстанские атомные электрические станции» (АО «КАЭС») </t>
  </si>
  <si>
    <t>172 У</t>
  </si>
  <si>
    <t>Оценка рыночной стоимости доли участия в уставном капитале ТОО "Казпероксид"</t>
  </si>
  <si>
    <t>173 У</t>
  </si>
  <si>
    <t>Оценка рыночной стоимости доли участия в уставном капитале ТОО "Казатомпром Сорбент"</t>
  </si>
  <si>
    <t>174 У</t>
  </si>
  <si>
    <t>62.09.20.000.012.00.0777.000000000000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</si>
  <si>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</si>
  <si>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</si>
  <si>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Оказание электронных услуг по проведению торгов на веб-портале государственного имущества</t>
  </si>
  <si>
    <t>авансовый платеж - 0%, ежемесячная оплата  в течение 20 -ти рабочих дней с момента подписания акта оказанных услуг</t>
  </si>
  <si>
    <t>175 У</t>
  </si>
  <si>
    <t>33.14.11.200.001.00.0777.000000000000</t>
  </si>
  <si>
    <t xml:space="preserve"> Услуги по техническому обслуживанию электрического, электрораспределительного/регулирующего оборудования и аналогичной аппаратуры</t>
  </si>
  <si>
    <t>Услуги по техническому обслуживанию электрического, электрораспределительного/регулирующего оборудования и аналогичной аппаратуры</t>
  </si>
  <si>
    <t>Тех поддержка ИБП - источник бесперебойного питания</t>
  </si>
  <si>
    <t>176 У</t>
  </si>
  <si>
    <t>91.01.12.000.003.00.0777.000000000000</t>
  </si>
  <si>
    <t>Услуги по ведению архивных документов</t>
  </si>
  <si>
    <t>Услуги по оцифровке и хранению архивной документации</t>
  </si>
  <si>
    <t>177 У</t>
  </si>
  <si>
    <t>Услуги сервиса по единой точке авторизации</t>
  </si>
  <si>
    <t>178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</si>
  <si>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Жанатас </t>
  </si>
  <si>
    <t>179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</si>
  <si>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Алтынтау </t>
  </si>
  <si>
    <t>180 У</t>
  </si>
  <si>
    <t xml:space="preserve">Услуги по обеспечению 3-х местными фитинговыми платформами, распределению и управлению движением платформ , специальных грузов в 20-ти футовых (24-х тонных) контейнерах. Станция Разъезд №26 </t>
  </si>
  <si>
    <t>181 У</t>
  </si>
  <si>
    <t xml:space="preserve">Услуги по обеспечению вагонами прикрытия, их распределению и управлению. Станция Жанатас </t>
  </si>
  <si>
    <t>182 У</t>
  </si>
  <si>
    <t>Услуги по обеспечению вагонами прикрытия, их распределению и управлению. Станция Алтынтау</t>
  </si>
  <si>
    <t>183 У</t>
  </si>
  <si>
    <t>Услуги по обеспечению вагонами прикрытия, их распределению и управлению. Разъезд №26</t>
  </si>
  <si>
    <t>184 У</t>
  </si>
  <si>
    <t>Аренда багажных вагонов для транспортировки по территории РК, РФ и Укараина. ст. Защита</t>
  </si>
  <si>
    <t>185 У</t>
  </si>
  <si>
    <t>Аренда багажных вагонов для транспортировки по территории РК, РФ и Украина. ст. Алтынтау</t>
  </si>
  <si>
    <t>186 У</t>
  </si>
  <si>
    <t>Аренда багажных вагонов для транспортировки по территории РК, РФ и Украина.  Разъезд №26</t>
  </si>
  <si>
    <t>187 У</t>
  </si>
  <si>
    <t>66.19.91.335.000.00.0777.000000000000</t>
  </si>
  <si>
    <t>Услуги по финансовым консультациям</t>
  </si>
  <si>
    <t>услуги по предоставлению заключения о справедливости Сделки</t>
  </si>
  <si>
    <t>март 2016г. -март 2017г.</t>
  </si>
  <si>
    <t>188 У</t>
  </si>
  <si>
    <t>189 У</t>
  </si>
  <si>
    <t>Подготовка имиджевой и сувенирной продукции, оплата участия, изготовление стендов, видеопродукции, участие в выставке "Nuclear Industry Summit Expo"  г.Вашингтон, США, аренда выставочной площади</t>
  </si>
  <si>
    <t>Қазатомөнеркәсіп ҰАК" АҚ</t>
  </si>
  <si>
    <t>Металл 
іздеуіш</t>
  </si>
  <si>
    <t xml:space="preserve"> Ұялы телефондар мен электронды құрылғылардың аркалы кіріс-шығыс детекторы</t>
  </si>
  <si>
    <t xml:space="preserve">Астана қ., Қонаев көшесі, 10 </t>
  </si>
  <si>
    <t>наурыз-сәүір</t>
  </si>
  <si>
    <t>2_енгізілді</t>
  </si>
  <si>
    <t>"Мыңқұдық" кен орнындағы  "Орталық" учаскесі</t>
  </si>
  <si>
    <t>2_өзгертілді</t>
  </si>
  <si>
    <t>1-1 Ж</t>
  </si>
  <si>
    <t>2-1 Ж</t>
  </si>
  <si>
    <t>"Мыңқұдық" кен орнындағы  "Шығыс" учаскесі</t>
  </si>
  <si>
    <t>3-1 Ж</t>
  </si>
  <si>
    <t>4-1 Ж</t>
  </si>
  <si>
    <t xml:space="preserve"> "Солтүстік Қарамұрын" және   "Оңтүстік Қарамұрын" кен орындары</t>
  </si>
  <si>
    <t>5-1 Ж</t>
  </si>
  <si>
    <t xml:space="preserve">Оңтүстік Қазақстан облысының "Буденовское" кен орнының 6-7 учаскелеріндегі барлау жұмыстары </t>
  </si>
  <si>
    <t>6-1 Ж</t>
  </si>
  <si>
    <t>"Жалпақ" кен орнындағы барлау жұмыстары</t>
  </si>
  <si>
    <t>7-1 Ж</t>
  </si>
  <si>
    <t>"Жалпақ" кенішінде су жиғыш ұңғымаларын салу бойынша жұмыстар</t>
  </si>
  <si>
    <t>8-1 Ж</t>
  </si>
  <si>
    <t>9-1 Ж</t>
  </si>
  <si>
    <t>10-1 Ж</t>
  </si>
  <si>
    <t>11-1 Ж</t>
  </si>
  <si>
    <t>12-1 Ж</t>
  </si>
  <si>
    <t>"Мойынқұм" кен орнындағы №1 учаскесі (Оңтустік)</t>
  </si>
  <si>
    <t>13-1 Ж</t>
  </si>
  <si>
    <t>14-1 Ж</t>
  </si>
  <si>
    <t xml:space="preserve"> "Мойынқұм" кен орнының  № 3 (Орталық: 16у, 8и, 5и тыңайған жерлері) учаскесі</t>
  </si>
  <si>
    <t>15-1 Ж</t>
  </si>
  <si>
    <t>Бірінші тауарлық өнімді химиялық табиғи уран концентратына дейін өңдеу ("Мыңқұдық" кен орнындағы  "Орталық" учаскесі)</t>
  </si>
  <si>
    <t>16-1 Ж</t>
  </si>
  <si>
    <t>17-1 Ж</t>
  </si>
  <si>
    <t xml:space="preserve">"Мойынқұм" кен орнындағы №1 учаскесінде (Оңтустік) бірінші тауарлық өнімді тауарлық десорбатқа дейін өңдеу </t>
  </si>
  <si>
    <t>18-1 Ж</t>
  </si>
  <si>
    <t xml:space="preserve"> "Мойынқұм " кен орнының № 3 (Орталық: 16у, 8и, 5и) учаскесінде бірінші тауарлық өнімді тауарлық десорбатқа дейін өңдеу  </t>
  </si>
  <si>
    <t>19-1 Ж</t>
  </si>
  <si>
    <t xml:space="preserve">   12-2007 ҰАК СТ бойынша бірінші тауарлық өнімді химиялық табиғи уран концентратына дейін өңдеу("Мыңқұдық" кен орнындағы  "Шығыс" учаскесі)</t>
  </si>
  <si>
    <t>20-1 Ж</t>
  </si>
  <si>
    <t xml:space="preserve"> 14-2014 ҰАК СТ бойынша бірінші тауарлық өнімді тауарлық десорбатқа дейін өңдеу("Мыңқұдық" кен орнындағы  "Шығыс" учаскесі)</t>
  </si>
  <si>
    <t>21-1 Ж</t>
  </si>
  <si>
    <t>22-1 Ж</t>
  </si>
  <si>
    <t xml:space="preserve"> 12-2007 ҰАК  СТ бойынша бірінші тауарлық өнімді химиялық табиғи уран концентратына дейін өңдеу   ( "Солтүстік Қарамұрын" және   "Оңтүстік Қарамұрын" кен орындарында)</t>
  </si>
  <si>
    <t>23-1 Ж</t>
  </si>
  <si>
    <t>"Мойынқұм" кен орнының  № 3 (Орталық 16у) участкесінде уран өндіру кезіндегі жер құрылыс жұмыстары</t>
  </si>
  <si>
    <t>24-1 Ж</t>
  </si>
  <si>
    <t>"Жалпақ" кен орны</t>
  </si>
  <si>
    <t>25-1 Ж</t>
  </si>
  <si>
    <t>26-1 Ж</t>
  </si>
  <si>
    <t xml:space="preserve">Сырдария уран кен провинциясындағы Аққұм-Жаңақорған алаңында жер қойнауын мемлекеттік геологиялық зерделеу және 2017-2020 жылдардағы іздеу бұрғылау жөніндегі жобаны әзірлеп бекіту </t>
  </si>
  <si>
    <t>46-1 Ж</t>
  </si>
  <si>
    <t>Кәсіпорынның ресурстарын жоспарлау ақпараттық жүйесін өңдеу және еңгізу (ERP)</t>
  </si>
  <si>
    <t>47-1 Ж</t>
  </si>
  <si>
    <t>2_алынып тасталды</t>
  </si>
  <si>
    <t>49-1 Ж</t>
  </si>
  <si>
    <t>Техникалық қызмет көрсету және өндірістік активтерді, ғимараттарды, құрылыстарды және инженерлік коммуникацияларды жөндеу үдерістерін басқаратын автоматтандырылған жүйені өңдеу және еңгізу</t>
  </si>
  <si>
    <t>51-2 Ж</t>
  </si>
  <si>
    <t xml:space="preserve">аванстық төлем - 50%, қалған бөлігін орындалған жұмыстардың актісіне қол қойылған сәттен бастап 20 жұмыс күні ішінде төлеу </t>
  </si>
  <si>
    <t>52-1 Ж</t>
  </si>
  <si>
    <t xml:space="preserve">"ОҚО Созақ ауданындағы Қанжуған және Оңтүстік Мойынқұм өндірістік аумақтарында диспетчерлік жүйесін және АСУТП-ы техникалық қайта жарақтандыру үшін" жобалау-сметалық құжаттаманы әзірлеу және бағдарламалық қамтамасыздандыру </t>
  </si>
  <si>
    <t>ақпан-маусым</t>
  </si>
  <si>
    <t>53-1 Ж</t>
  </si>
  <si>
    <t>«ОҚО Созақ ауданындағы Қанжуған және Оңтүстік Мойынқұм өндірістік аумақтарында диспетчерлік жүйесін және АСУТП-ы техникалық қайта жарақтандыру" жобасы бойынша құрылыс, монтаждау және іске қосу жұмыстары.</t>
  </si>
  <si>
    <t>54-1 Ж</t>
  </si>
  <si>
    <t>ВГТП-8 кептіру және қыздыру пештерінің басқару жүйесінің құрастырымдық құжаттамасын өңдеу</t>
  </si>
  <si>
    <t>ақпан-мамыр</t>
  </si>
  <si>
    <t xml:space="preserve">аванстық төлем - 30%, қалған бөлігін орындалған жұмыстардың актісіне   қол қойылған сәттен бастап 20 жұмыс күні ішінде төлеу </t>
  </si>
  <si>
    <t>56-1 Ж</t>
  </si>
  <si>
    <t>58-1 Ж</t>
  </si>
  <si>
    <t>59-1 Ж</t>
  </si>
  <si>
    <t xml:space="preserve">аванстық төлем - 30%, қалған бөлігін көрсетілген қызметтер актісіне қол қойылған сәттен бастап 15 жұмыс күні ішінде төлеу </t>
  </si>
  <si>
    <t>65-1 Ж</t>
  </si>
  <si>
    <t>76 Ж</t>
  </si>
  <si>
    <t>77 Ж</t>
  </si>
  <si>
    <t>"Оңтүстік Қарамұрын" және "Солтүстік Қарамұрын" кен орындарын игеру жобасына өзгерістер мен толықтырулар енгізу</t>
  </si>
  <si>
    <t>наурыз-тамыз</t>
  </si>
  <si>
    <t xml:space="preserve">аванстық төлем -30%, түпкілікті төлем орындалған жұмыстардың актісіне қол қойылған сәттен бастап 15 жұмыс күні ішінде </t>
  </si>
  <si>
    <t>78 Ж</t>
  </si>
  <si>
    <t>Ақпараттық жүйені жасау (өңдеу) жұмыстары</t>
  </si>
  <si>
    <t>Сатып алуды талдау ақпараттық корпоративті жүйені өңдеу және оны еңгізу</t>
  </si>
  <si>
    <t>79 Ж</t>
  </si>
  <si>
    <t xml:space="preserve">Нормативтік/техникалық құжаттаманы/техникалық схемаларды/паспорттарды, техникалық-экономикалық негіздемені және осыған ұқсас құжаттарды әзірлеу/түзету жөніндегі жұмыстар   </t>
  </si>
  <si>
    <t xml:space="preserve">Мыңқұдық кенорнының Шығыс Мыңқұдық кеніші ЖШ-19 ӨЕҚУ (Өнімді еретінділерді қайта өңдеу учаскесі)  пайдаланудан шығарылған корпусын қалпына келтіре отырып, тарату жобасын әзірлеу   </t>
  </si>
  <si>
    <t xml:space="preserve"> наурыз-желтоқсан </t>
  </si>
  <si>
    <t>13-1 Қ</t>
  </si>
  <si>
    <t>27-1 Қ</t>
  </si>
  <si>
    <t xml:space="preserve">Өтінім беруші тауардың шығарылған жерін растайтын ұсынған құжаттарын талдау, тауардың шығарылған жері туралы сараптау актісін оны тиісті ресімделуіне, ресімдеу туралу тұжырымдаманың жасалуына және тауардың шығарылған жері туралы сертификаттың берілуіне қатысты талдау </t>
  </si>
  <si>
    <t>31-1 Қ</t>
  </si>
  <si>
    <t>ҚР, РФ және Украинаға дейін тасымалдау үшін жүк вагондарын жалға алу. Жанатас станциясы</t>
  </si>
  <si>
    <t xml:space="preserve">ҚР, РФ, ҚХР аумағында </t>
  </si>
  <si>
    <t>33-1 Қ</t>
  </si>
  <si>
    <t>ҚҚС салынбайды; 2_11,14,23</t>
  </si>
  <si>
    <t>34-1 Қ</t>
  </si>
  <si>
    <t>35-1 Қ</t>
  </si>
  <si>
    <t xml:space="preserve">  "Алтынтау" экспедиторлық ықзметтер </t>
  </si>
  <si>
    <t>36-1 Қ</t>
  </si>
  <si>
    <t>37-1 Қ</t>
  </si>
  <si>
    <t>40-1 Қ</t>
  </si>
  <si>
    <t xml:space="preserve">аванстық төлем - 70%, қалған бөлігін көрсетілген қызметтер актісіне қол қойылған сәттен бастап 30 жұмыс күні ішінде төлеу </t>
  </si>
  <si>
    <t>ҚҚС салынбайды; 2_11,14,15,23</t>
  </si>
  <si>
    <t xml:space="preserve"> РФ аумағында</t>
  </si>
  <si>
    <t>41-1 Қ</t>
  </si>
  <si>
    <t>42-2 Қ</t>
  </si>
  <si>
    <t>ҚҚС салынбайды; 1_11,14; 2_20,21</t>
  </si>
  <si>
    <t>43-2 Қ</t>
  </si>
  <si>
    <t>45-1 Қ</t>
  </si>
  <si>
    <t>ҚҚС салынбайды; 2_20,21</t>
  </si>
  <si>
    <t xml:space="preserve">ҚР РФ аумағында </t>
  </si>
  <si>
    <t>49-1 Қ</t>
  </si>
  <si>
    <t>ҚР, РФ аумағында</t>
  </si>
  <si>
    <t>50-1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</si>
  <si>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Защита станциясы </t>
  </si>
  <si>
    <t>51-1 Қ</t>
  </si>
  <si>
    <t xml:space="preserve">Қорғау вагондарымен қамтамасыз ету  және оларды бөлу және  басқару жөніндегі қызметтер. Защита станциясы  </t>
  </si>
  <si>
    <t>53-1 Қ</t>
  </si>
  <si>
    <t>58-1 Қ</t>
  </si>
  <si>
    <t>66-1 Қ</t>
  </si>
  <si>
    <t>67-1 Қ</t>
  </si>
  <si>
    <t>ҚҚС салынбайды; 2_алынып тасталды</t>
  </si>
  <si>
    <t>қаңтар 2016ж.-қаңтар 2017ж.</t>
  </si>
  <si>
    <t>104-1 Қ</t>
  </si>
  <si>
    <t>113-1 Қ</t>
  </si>
  <si>
    <t>114-1 Қ</t>
  </si>
  <si>
    <t>115-1 Қ</t>
  </si>
  <si>
    <t xml:space="preserve">аванстық төлем  - 50%, соңғы төлем көрсетілген қызметтер актісіне қол қойылған күнінен бастап 20 жұмыс күннің ішінде  </t>
  </si>
  <si>
    <t>125-1 Қ</t>
  </si>
  <si>
    <t>135-1 Қ</t>
  </si>
  <si>
    <t>137-1 Қ</t>
  </si>
  <si>
    <t>139-1 Қ</t>
  </si>
  <si>
    <t>1_енгізілді; ҚҚС салынбайды; 2_алынып тасталды</t>
  </si>
  <si>
    <t>163 Қ</t>
  </si>
  <si>
    <t>164 Қ</t>
  </si>
  <si>
    <t xml:space="preserve"> Заңды тұлғаларды тарату/өткізу туралы мәмілелерді консультациялық сүйемелдеу жөніндегі қызметтер </t>
  </si>
  <si>
    <t xml:space="preserve">"Astana Solar" ЖШС өткізу туралы мәмілені консультациялық сүйемелдеу жөніндегі қызметтер </t>
  </si>
  <si>
    <t xml:space="preserve">аванстық төлем - 50%,соңғы төлем көрсетілген қызметтер актісіне қол қойылған күнінен бастап 20 жұмыс күннің ішінде   </t>
  </si>
  <si>
    <t>165 Қ</t>
  </si>
  <si>
    <t xml:space="preserve"> "Astana Solar" ЖШС жарғылық капиталындағы қатысу үлесінің нарықтық құнын бағалау </t>
  </si>
  <si>
    <t>166 Қ</t>
  </si>
  <si>
    <t xml:space="preserve">"Каустик" АҚ өткізу туралы мәмілені консультациялық сүйемелдеу жөніндегі қызметтер </t>
  </si>
  <si>
    <t>167 Қ</t>
  </si>
  <si>
    <t xml:space="preserve"> "KazSilicon" МК" ЖШС жарғылық капиталындағы қатысу үлесінің нарықтық құнын бағалау </t>
  </si>
  <si>
    <t>168 Қ</t>
  </si>
  <si>
    <t xml:space="preserve"> "КҚЗ-Қазатомөнеркәсіп" БК" ЖШС  жарғылық капиталындағы қатысу үлесінің нарықтық құнын бағалау </t>
  </si>
  <si>
    <t>169 Қ</t>
  </si>
  <si>
    <t xml:space="preserve"> "Қорған-Қазатомөнеркәсіп" ЖШС жарғылық капиталындағы қатысу үлесінің нарықтық құнын бағалау </t>
  </si>
  <si>
    <t>170 Қ</t>
  </si>
  <si>
    <t xml:space="preserve"> "КТ Сирекметалл компаниясы" БК" ЖШС жарғылық капиталындағы қатысу үлесінің нарықтық құнын бағалау </t>
  </si>
  <si>
    <t>171 Қ</t>
  </si>
  <si>
    <t xml:space="preserve"> «Қазақстандық атом электр станциялары» АҚ («ҚАЭС» АҚ)  жарғылық капиталындағы қатысу үлесінің нарықтық құнын бағалау </t>
  </si>
  <si>
    <t>172 Қ</t>
  </si>
  <si>
    <t xml:space="preserve"> "Қазпероксид" ЖШС жарғылық капиталындағы қатысу үлесінің нарықтық құнын бағалау </t>
  </si>
  <si>
    <t>173 Қ</t>
  </si>
  <si>
    <t xml:space="preserve">"Қазатомөнеркәсіп Сорбент" ЖШС жарғылық капиталындағы қатысу үлесіндегі нарықтық құнын бағалау </t>
  </si>
  <si>
    <t>174 Қ</t>
  </si>
  <si>
    <t>Интернет желілерінде болып табылатын ақпараттық ресурстарға қатынауды ұсыну бойынша қызметтер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</si>
  <si>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</si>
  <si>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 xml:space="preserve"> Мемлекеттік мүліктің веб-порталында сауда-саттықты өткізу жөніндегі электрондық қызметтерді көрсету </t>
  </si>
  <si>
    <t xml:space="preserve">аванстық төлем  - 0%,  көрсетілген қызметтер актісіне қол қойылған сәттен бастап ай сайын 20 жұмыс күні ішінде төлеу </t>
  </si>
  <si>
    <t>175 Қ</t>
  </si>
  <si>
    <t>Электр, электр тарату / реттеу жабдықтарды және ұқсас жабдықтарды техникалық қызмет көрсету бойынша қызметтер</t>
  </si>
  <si>
    <t>Үздіксіз қуат беру көзі құралдарының техникалық қолдау жұмыстары</t>
  </si>
  <si>
    <t>176 Қ</t>
  </si>
  <si>
    <t>Мұрағаттық құжаттарды жетектеу бойынша қызметтер</t>
  </si>
  <si>
    <t>Мұрағаттық құжаттаманы сақтау және сандықтау бойынша қызметтер</t>
  </si>
  <si>
    <t>177 Қ</t>
  </si>
  <si>
    <t>Бағдарламалық өнімдермен қашықтан пайдалану бойынша қызметтер</t>
  </si>
  <si>
    <t xml:space="preserve">Бірыңғай Аутентификация нүктесі ніңқызметтері </t>
  </si>
  <si>
    <t xml:space="preserve"> 178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</si>
  <si>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Жанатас станциясы  </t>
  </si>
  <si>
    <t xml:space="preserve"> 179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</si>
  <si>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Алтынтау станциясы  </t>
  </si>
  <si>
    <t xml:space="preserve"> 180 Қ</t>
  </si>
  <si>
    <t xml:space="preserve">3-орынды фитинг платформаларымен қамтамасыз ету,  20-футтық (24-тонналық) контейнерлердегі арнайы жүктердің платформалар жылжуын бөліп беру мен басқару жөніндегі қызметтер. №26 Разъезд станциясы  </t>
  </si>
  <si>
    <t xml:space="preserve"> 181 Қ</t>
  </si>
  <si>
    <t xml:space="preserve">Қорғау вагондарымен қамтамасыз ету  және оларды бөлу және  басқару жөніндегі қызметтер. Жанатас станциясы  </t>
  </si>
  <si>
    <t xml:space="preserve"> 182 Қ</t>
  </si>
  <si>
    <t xml:space="preserve">Қорғау вагондарымен қамтамасыз ету  және оларды бөлу және  басқару жөніндегі қызметтер. Алтынтау станциясы  </t>
  </si>
  <si>
    <t xml:space="preserve"> 183 Қ</t>
  </si>
  <si>
    <t>Қорғау вагондарымен қамтамасыз ету  және оларды бөлу және  басқару жөніндегі қызметтер. №26 Разъезд</t>
  </si>
  <si>
    <t xml:space="preserve"> 184 Қ</t>
  </si>
  <si>
    <t>ҚР, РФ және Украинаға дейін тасымалдау үшін жүк вагондарын жалға алу. Защита станциясы</t>
  </si>
  <si>
    <t xml:space="preserve"> 185 Қ</t>
  </si>
  <si>
    <t>ҚР, РФ және Украинаға дейін тасымалдау үшін жүк вагондарын жалға алу. Алтынтау станциясы</t>
  </si>
  <si>
    <t xml:space="preserve"> 186 Қ</t>
  </si>
  <si>
    <t>ҚР, РФ және Украинаға  дейін тасымалдау үшін жүк вагондарын жалға алу.  №26 Разъезд</t>
  </si>
  <si>
    <t xml:space="preserve"> 187 Қ</t>
  </si>
  <si>
    <t>Мәміленің әділеттілігі туралы тұжырымдаманы беру қызметтері </t>
  </si>
  <si>
    <t xml:space="preserve"> 188 Қ</t>
  </si>
  <si>
    <t xml:space="preserve"> Разъезд№26 экспедиторлық ықзметтер </t>
  </si>
  <si>
    <t xml:space="preserve"> 189 Қ</t>
  </si>
  <si>
    <t xml:space="preserve"> Имидждік және кәдесыйлық өнімдерді дайындау, қатысуға ақы төлеу, бейне өнімдерді, стендтерді дайындау,АҚШ , Вашингтон қаласындағы "Nuclear Industry Summit Expo" көрмесіне қатысу, көрмелік алаңды жалға алу</t>
  </si>
  <si>
    <t xml:space="preserve">  "СТҚ ағымдарынан қоршаған ортаны қорғау үшін "МАЭК-Қазатомөнеркәсіп" ШШС аумағында табиғи сорбент негізінде геохимиялық барьерді (ГХБ) құру" жобасын әзірлеу</t>
  </si>
  <si>
    <t>арочный (рамочный)</t>
  </si>
  <si>
    <t xml:space="preserve">Аркалы (рамалы)
</t>
  </si>
  <si>
    <t>авансовый платеж-30% оставшаяся часть в течении 20 рабочих дней с момента подписания акта приема - передачи  выполненных работ</t>
  </si>
  <si>
    <t xml:space="preserve">аванстық төлем - 30%, қалған бөлігін орындалған жұмыстардың актісіне қол қойылған сәттен бастап 20 жұмыс күні ішінде төлеу </t>
  </si>
  <si>
    <t xml:space="preserve">Анализ представленных заявителем документов, подтверждающих происхождение товара, анализ акта экспертизы о происхождении товара на предмет его надлежащего оформления и составление заключения об оформлении и выдаче сертификата о происхождении товара </t>
  </si>
  <si>
    <t>3_скорректирована</t>
  </si>
  <si>
    <t>1-1 Т</t>
  </si>
  <si>
    <t>3_7,11,22</t>
  </si>
  <si>
    <t>3_исключена</t>
  </si>
  <si>
    <t>8-1 Т</t>
  </si>
  <si>
    <t>26.20.11.100.002.00.0796.000000000004</t>
  </si>
  <si>
    <t>11-1 Т</t>
  </si>
  <si>
    <t>26.30.23.900.000.00.0839.000000000000</t>
  </si>
  <si>
    <t>для проведения видеоконференций</t>
  </si>
  <si>
    <t>май-август</t>
  </si>
  <si>
    <t>3_5,6,11,14</t>
  </si>
  <si>
    <r>
      <t xml:space="preserve">Поддержка видео: -  не менее 20-ти одновременных участников при разрешении 1080p/60кадров/сек;
- не менее 40-ти одновременных участников при разрешении 1080р/30 кадров/сек;
- не менее 80-ти одновременных участников при разрешении 720р/30 кадров/сек;
- не менее 160-ти одновременных участников при разрешении 480р/30 кадров/сек;
-поддержка кодеков H.261, H.263, H.263 +, H.264, H.264 SVC и H.264 High-Profile;
- поддержка параллельных каналов 1080p/60fps для передачи видео и контента;
- максимально допустимое разрешение видео при показе PC контента – не менее WUXGA;
- максимально допустимая пропускная способность передачи видео -  не менее 12 Мбит/с.                                                             2 комплекта видеостен (Тип 1 и Тип 2): </t>
    </r>
    <r>
      <rPr>
        <b/>
        <sz val="14"/>
        <rFont val="Times New Roman"/>
        <family val="1"/>
        <charset val="204"/>
      </rPr>
      <t xml:space="preserve">       </t>
    </r>
    <r>
      <rPr>
        <sz val="14"/>
        <rFont val="Times New Roman"/>
        <family val="1"/>
        <charset val="204"/>
      </rPr>
      <t xml:space="preserve">                                 </t>
    </r>
    <r>
      <rPr>
        <sz val="10"/>
        <rFont val="Times New Roman"/>
        <family val="1"/>
        <charset val="204"/>
      </rPr>
      <t>- Тип 1 - конфигурация 3х3 видеомодуля 55"
- физический размер графического поля – (ШхВ) 3634 х 2046 мм
- общее разрешение графического поля видеостены – 
5760 х 3240 пикселей.                         Тип 2 - конфигурация 2х2 видеомодуля 55"
- физический размер графического поля – (ШхВ) 2423 х 1364 мм
- общее разрешение графического поля видеостены – 
3840 х 2160 пикселей</t>
    </r>
  </si>
  <si>
    <t>17-1 Т</t>
  </si>
  <si>
    <t>ОТП</t>
  </si>
  <si>
    <t>3_22</t>
  </si>
  <si>
    <t>18-1 Т</t>
  </si>
  <si>
    <t>53-1 Т</t>
  </si>
  <si>
    <t>54-1 Т</t>
  </si>
  <si>
    <t>86 Т</t>
  </si>
  <si>
    <t>Бизнес ноутбук</t>
  </si>
  <si>
    <t>Диагональ не более 14" WQHD+, IPS, RAM 8Gb, Core i7, SSD 256Gb</t>
  </si>
  <si>
    <t>3_внесена</t>
  </si>
  <si>
    <t>37-2 Р</t>
  </si>
  <si>
    <t>1_20,21; 3_20,21</t>
  </si>
  <si>
    <t>47-2 Р</t>
  </si>
  <si>
    <t>2_20,21; 3_11,14</t>
  </si>
  <si>
    <t>49-2 Р</t>
  </si>
  <si>
    <t>2_6,11; 3_11,14</t>
  </si>
  <si>
    <t>50-1 Р</t>
  </si>
  <si>
    <t>3_11,14</t>
  </si>
  <si>
    <t>59-2 Р</t>
  </si>
  <si>
    <t>61-1 Р</t>
  </si>
  <si>
    <t>68-1 Р</t>
  </si>
  <si>
    <t xml:space="preserve">Комплексная вневедомственная экспертиза проекта "Опытное освоение месторождения "Жалпак". Корректировка" </t>
  </si>
  <si>
    <t>3_6,11,14</t>
  </si>
  <si>
    <t>69-1 Р</t>
  </si>
  <si>
    <t xml:space="preserve">Комплексная вневедомственная экспертиза рабочего проекта "Технологическая автодорога к месторождению "Жалпак" </t>
  </si>
  <si>
    <t>3_6,11,14,20,21</t>
  </si>
  <si>
    <t>6-1 У</t>
  </si>
  <si>
    <t>3_20,21</t>
  </si>
  <si>
    <t>59-1 У</t>
  </si>
  <si>
    <t>3_11</t>
  </si>
  <si>
    <t>апрель 2016г.-апрель 2017г.</t>
  </si>
  <si>
    <t>63-1 У</t>
  </si>
  <si>
    <t>65-1 У</t>
  </si>
  <si>
    <t>декабрь 2016г.-июнь 2017г.</t>
  </si>
  <si>
    <t>125-2 У</t>
  </si>
  <si>
    <t>157-1 У</t>
  </si>
  <si>
    <t>171-1 У</t>
  </si>
  <si>
    <t>АО "НАК "Казатомпром"</t>
  </si>
  <si>
    <t>74.90.12.000.003.00.0777.000000000000</t>
  </si>
  <si>
    <t>Услуги по оценке ценных бумаг, долей участия в юридических лицах, имущества</t>
  </si>
  <si>
    <t xml:space="preserve"> Оценка 100%
 пакета акций АО «Казахстанские атомные электрические станции» (АО «КАЭС»)</t>
  </si>
  <si>
    <t>авансовый платеж - 0%, окончательная оплата в течении 20 рабочих дней с момента подписания акта оказанных услуг</t>
  </si>
  <si>
    <t>2_внесена; 3_3,4,5,11,14</t>
  </si>
  <si>
    <t>2_внесена; 3_исключена</t>
  </si>
  <si>
    <t>190 У</t>
  </si>
  <si>
    <t>оказание консультационных услуг по оценке должностей работников Общества</t>
  </si>
  <si>
    <t xml:space="preserve">март-июль </t>
  </si>
  <si>
    <t>авансовый платеж - 0%, окончательная оплата в течении 10 рабочих дней с момента подписания акта оказанных услуг</t>
  </si>
  <si>
    <t>191 У</t>
  </si>
  <si>
    <t>84.11.12.900.000.00.0777.000000000000</t>
  </si>
  <si>
    <t>Услуги по подготовке/верификации/сопровождению финансовых/экономических/бухгалтерских/производственных/развития/стратегии отчетов и аналогичных документов</t>
  </si>
  <si>
    <t>Услуги по подготовке Интегрированного годового отчета АО «НАК «Казатомпром» за 2015 год</t>
  </si>
  <si>
    <t>авансовый платеж - 20%, оставшаяся часть оплаты в течении 20 рабочих дней с момента подписания акта оказанных услуг</t>
  </si>
  <si>
    <t>192 У</t>
  </si>
  <si>
    <t>Услуги верстки и печати полиграфической продукции (Интегрированный годовой отчет АО "НАК "Казатомпром")</t>
  </si>
  <si>
    <t>193 У</t>
  </si>
  <si>
    <t>Участие в Национальном Форуме"Корпоративное управление: новый взгляд на инвестиционную привлекательность Казахстана"</t>
  </si>
  <si>
    <t>194 У</t>
  </si>
  <si>
    <t>Услуги охраны подвижного состава на подъездных путях</t>
  </si>
  <si>
    <t>195 У</t>
  </si>
  <si>
    <t xml:space="preserve"> Услуги в рамках сделок по приобретению долей участия</t>
  </si>
  <si>
    <t>г. Люксембург</t>
  </si>
  <si>
    <t xml:space="preserve">март-апрель </t>
  </si>
  <si>
    <t>196 У</t>
  </si>
  <si>
    <t xml:space="preserve">Услуги по предоставлению заключения о
справедливости Сделки (Fairness Opinion) 
</t>
  </si>
  <si>
    <t xml:space="preserve">аванстық төлем -0%, жеткізілген тауарларды қабылдау-табыстау актісіне қол қойылған сәттен бастап 15 жұмыс күні ішінде төлеу </t>
  </si>
  <si>
    <t>3_өзгертілді</t>
  </si>
  <si>
    <t>3_алынып тасталды</t>
  </si>
  <si>
    <t xml:space="preserve">аванстық төлем -0%, жеткізілген тауарларды қабылдау-табыстау актісіне қол қойылған сәттен бастап 20 жұмыс күні ішінде төлеу </t>
  </si>
  <si>
    <t>бейне конференцияларды өткізу үшін</t>
  </si>
  <si>
    <t xml:space="preserve">«Видео қолдау: -секундына 1080 / 60  кадр рұқсаттамасымен бір уақытта 20 қатысушыдан кем емес;
- бір уақытта 40 қатысушыднң кем емес және 1080p / 30 кадр / сек рұқсаттамасымен;
- бір уақытта 80 қатысушыдан кем емес 720p / 30 кадр / сек рұқсаттамасымен;
- бір уақытта 160 қатысушыдан кем емес 480p / 30 кадр / сек рұқсаттамасымен ;
H.261 , H.263, H.263 +, H.264, H.264 SVC және H.264 High-Profile кодектерінің қолдауымен;
- Видео алмасу үшін 1080 / 60fps параллельді арналарды қолдау;
-компьютер мазмұнын визуализацияланған кезде Ең жоғарғы бейне ажыратымдылығы  - WUXGA кем емес;
- видео Ең рұқсат етілген өткізу жылдамдығы  - кем дегенде 12 Мбит / с. Бейне қабырғалар (түрі 1 және 2 типті) 2 жиынтығы: - 1-ші түрі - конфигурация 3x3 видео модулі 55 «»
- Графикалық саласындағы физикалық мөлшері - (Ш х В) 3634 х 2046 мм
- Жалпы қарар графикалық далалық видео қабырға -
5760 x 3240 пиксел. 2-түрі - бейне модулі конфигурация 2x2 55 «»
- Графикалық саласындағы физикалық мөлшері - (Ш х В) 2423 х 1364 мм
- Жалпы қарар графикалық далалық видео қабырға -
3840 x 2160 пиксель «
</t>
  </si>
  <si>
    <t>мамыр-тамыз</t>
  </si>
  <si>
    <t>ОТӨ</t>
  </si>
  <si>
    <t>МҚ</t>
  </si>
  <si>
    <t>экран өлшемі 14" WQHD+ ден артық емес, IPS, RAM 8Gb, Core i7, SSD 256Gb</t>
  </si>
  <si>
    <t>3_енгізілді</t>
  </si>
  <si>
    <t>37-2 Ж</t>
  </si>
  <si>
    <t>47-2 Ж</t>
  </si>
  <si>
    <t>49-2 Ж</t>
  </si>
  <si>
    <t>50-1 Ж</t>
  </si>
  <si>
    <t>Астана қаласы</t>
  </si>
  <si>
    <t>59-2 Ж</t>
  </si>
  <si>
    <t>61-1 Ж</t>
  </si>
  <si>
    <t>68-1 Ж</t>
  </si>
  <si>
    <t xml:space="preserve"> "Оңтүстік Қазақстан облысы Созақ ауданындағы "Жалпақ" кен орнын тәжірибелі игеру" жұмыс жобасының түзетілген жобасына ведомстводан тыс кешенді сараптаманы жүргізу</t>
  </si>
  <si>
    <t>69-1 Ж</t>
  </si>
  <si>
    <t xml:space="preserve"> "Жалпақ" кен орнындағы технологиялық жол" жұмыс жобасына ведомстводан тыс кешенді сараптаманы жүргізу</t>
  </si>
  <si>
    <t>6-1 Қ</t>
  </si>
  <si>
    <t>59-1 Қ</t>
  </si>
  <si>
    <t>60-2 Қ</t>
  </si>
  <si>
    <t>сәуір 2016ж.-сәуір 2017ж.</t>
  </si>
  <si>
    <t>63-1 Қ</t>
  </si>
  <si>
    <t>65-1 Қ</t>
  </si>
  <si>
    <t>желтоқсан 2016ж.-маусым 2017ж.</t>
  </si>
  <si>
    <t>125-2 Қ</t>
  </si>
  <si>
    <t>157-1 Қ</t>
  </si>
  <si>
    <t>171-1 Қ</t>
  </si>
  <si>
    <t>Бағалы қағаздарды, заңды тұлғалардағы қатысу үлестерін, мүліктерді бағалау бойынша қызметтер</t>
  </si>
  <si>
    <t xml:space="preserve">
«Қазақстан атом электр станциялары» АҚ («КАЭС» АҚ)
тәуелсіз бағалаушымен пакет акцияларын  100% бағалау   
</t>
  </si>
  <si>
    <t>2_енгізілді; 3_3,4,5,11,14</t>
  </si>
  <si>
    <r>
      <t xml:space="preserve">Қаржылық консультациялар жөніндегі  қызметтер </t>
    </r>
    <r>
      <rPr>
        <sz val="11"/>
        <rFont val="Calibri"/>
        <family val="2"/>
        <charset val="204"/>
        <scheme val="minor"/>
      </rPr>
      <t> </t>
    </r>
  </si>
  <si>
    <t>2_енгізілді; 3_алынып тасталды</t>
  </si>
  <si>
    <t>190 Қ</t>
  </si>
  <si>
    <t>Қызметкерлерді басқару туралы консультациялық қызметтер</t>
  </si>
  <si>
    <t>Қоғам қызметкерлерінің қызметтік лауазымдарын бағалайтын консультациялық қызметтер</t>
  </si>
  <si>
    <t>наурыз-шілде</t>
  </si>
  <si>
    <t xml:space="preserve">аванстық төлем - 0%, көрсетілген қызметтер актісіне қол қойылған сәттен бастап 10 жұмыс күні ішінде төлеу </t>
  </si>
  <si>
    <t>191 Қ</t>
  </si>
  <si>
    <t>4.11.12.900.000.00.0777.000000000000</t>
  </si>
  <si>
    <t xml:space="preserve">Дайындау бойынша қызмет / тексеру /өндірістік / бухгалтерлік/ экономикалық / қаржылық қолдау / даму / есеп және ұқсас құжаттардың стратегиясы </t>
  </si>
  <si>
    <t>2015 жылғы «Қазатомөнеркәсіп» ҰАК» АҚ-ның Біріктірілген жылдық есебін дайындау бойынша қызмет</t>
  </si>
  <si>
    <t xml:space="preserve">аванстық төлем - 20%, түпкілікті төлем қабылдау комисиясының актісіне қол қойылған сәттен бастап 20 жұмыс күні ішінде </t>
  </si>
  <si>
    <t>192 Қ</t>
  </si>
  <si>
    <t>Полиграфиялық өнімдерді (кітап, фото, мерзімді баспасөз құралдарынан басқасы) дайындау, шығару және басып шығару жөніндегі полиграфиялық қызметтер</t>
  </si>
  <si>
    <t>Баспахана өнімдерін беттеу және басып шығару қызметтері («Қазатомөнеркәсіп» ҰАК» АҚ біріктірілген жылдық есебі)</t>
  </si>
  <si>
    <t xml:space="preserve"> наурыз-сәуір</t>
  </si>
  <si>
    <t>193 Қ</t>
  </si>
  <si>
    <t xml:space="preserve"> Іс-шараларға қатысуды қамтамасыз ету жөніндегі қызметтер </t>
  </si>
  <si>
    <t xml:space="preserve"> Іс-шараларға (көрмелер, конференциялар, бағдарламалар, форумдар, симпозиумдар және т.б.) қатысу үшін жарна мен өзге де шығыстарды төлеу және осындай іс-шаралармен байланысты басқа да шығыстарды төлеу </t>
  </si>
  <si>
    <t>"Корпоративтік басқару:   Қазақстанның инвестициялық тартымдылығына жаңа көзқарас" ұлттық форумына қатысу</t>
  </si>
  <si>
    <t>194 Қ</t>
  </si>
  <si>
    <t>Күзет қызметтері</t>
  </si>
  <si>
    <t xml:space="preserve">Күзет қызметтері  ( күзет байқауы/ объекті күзету  үйшікті/мүлікті/ адамдарды және осыған ұқсастарды </t>
  </si>
  <si>
    <t>Кірме жолдардағы жылжымалы құрамдарға күзет қызметтерін көрсету</t>
  </si>
  <si>
    <t>195 Қ</t>
  </si>
  <si>
    <t xml:space="preserve">Қатысу үлесін сатып алу жөніндегі мәмілелер аясындағы қызметтер </t>
  </si>
  <si>
    <t xml:space="preserve"> Қатысу үлесін сатып алу жөніндегі мәмілелер аясындағы кешенді қызметтер (қатысу үлесіне құқықтық талдау, заңды тұлғаның жобаларына техникалық талдау, заңды тұлғаның қаржы және салық аудиті, қатысу үлесінің құнын бағалау, экологиялық талдау және т.б.) </t>
  </si>
  <si>
    <t>Люксембург қаласы</t>
  </si>
  <si>
    <t xml:space="preserve">Мәміленің әділеттілігі туралы тұжырымдаманы (Fairness Opinion)  беру қызметтері                 </t>
  </si>
  <si>
    <t>ОИН</t>
  </si>
  <si>
    <t>мультимедийный, диагональ не менее 15 дюйма, производительность высокая</t>
  </si>
  <si>
    <t>FHD 1920x1080, IPS, RAM 8Gb, Core i5, HDD 1Tb+SSD 16Gb</t>
  </si>
  <si>
    <t>FHD1920x1080-ден артық емес, IPS, RAM 8Gb, Core i5, HDD 1Tb+SSD 16Gb</t>
  </si>
  <si>
    <t>жоғары сапалы, экран өлшемі кем дегенде 15 дюйм, мультимедиялық ноутбук</t>
  </si>
  <si>
    <t>по территории РК, РФ и Украины</t>
  </si>
  <si>
    <t>по территории РК, РФ, Украины и КР</t>
  </si>
  <si>
    <t>ҚР, РФ, Украина аумағында</t>
  </si>
  <si>
    <t>ҚР, РФ, Украина, РҚ аумағында</t>
  </si>
  <si>
    <t>Экспедиторские услуги   Разъезд №26</t>
  </si>
  <si>
    <t>4_скорректирована</t>
  </si>
  <si>
    <t>8-2 Т</t>
  </si>
  <si>
    <t>3_3,5,6,11,14,18,19,20,21; 4_11,14</t>
  </si>
  <si>
    <t>4_исключена</t>
  </si>
  <si>
    <t>53-2 Т</t>
  </si>
  <si>
    <t>авансовый платеж - 30%, оплата в течении 30 рабочих дней с момента подписания акта приема - передачи поставленных товаров</t>
  </si>
  <si>
    <t>3_22; 4_11,15,19,20,21</t>
  </si>
  <si>
    <t>83-1 Т</t>
  </si>
  <si>
    <t>4_11,14</t>
  </si>
  <si>
    <t>86-1 Т</t>
  </si>
  <si>
    <t>3_внесена; 4_11,14</t>
  </si>
  <si>
    <t>87 Т</t>
  </si>
  <si>
    <t>17.21.15.350.001.00.0796.000000000007</t>
  </si>
  <si>
    <t>Конверты</t>
  </si>
  <si>
    <t>Самоклеющиеся, с силиконовой лентой для защиты клея,  формата евростандарт, изгтовлены из белой высококачественной бумаги.</t>
  </si>
  <si>
    <t>4_внесение</t>
  </si>
  <si>
    <t>71.11.31.900.000.00.0999.000000000001</t>
  </si>
  <si>
    <t>29-2 Р</t>
  </si>
  <si>
    <t>1_6,11,14; 4_20,21</t>
  </si>
  <si>
    <t>60-1 Р</t>
  </si>
  <si>
    <t xml:space="preserve">Изготовление грамот </t>
  </si>
  <si>
    <t>4_6,7,11,14,20,21</t>
  </si>
  <si>
    <t>3_7,11,14,20,21; 4_исключена</t>
  </si>
  <si>
    <t>62-1 Р</t>
  </si>
  <si>
    <t xml:space="preserve"> май-декабрь  </t>
  </si>
  <si>
    <t>4_7,11,14</t>
  </si>
  <si>
    <t>74-1 Р</t>
  </si>
  <si>
    <t xml:space="preserve"> май-июль</t>
  </si>
  <si>
    <t>1_внесена; 4_11,14</t>
  </si>
  <si>
    <t>78-1 Р</t>
  </si>
  <si>
    <t>2_внесена; 4_11,14</t>
  </si>
  <si>
    <t>80 Р</t>
  </si>
  <si>
    <t>42.22.21.335.008.00.0999.000000000000</t>
  </si>
  <si>
    <t>Работы по установке (монтажу) телекоммуникационного оборудования и аппаратуры</t>
  </si>
  <si>
    <t xml:space="preserve">Работы по выбору и назначению частот каналов ВЧ связи по ВЛ-110 кВ ПС СП "Инкай" - ПС "РУ-6" (1 канал с полосой пропускания 8 кГц) для электроснабжения рудника "Жалпак". </t>
  </si>
  <si>
    <t>май-сентябрь</t>
  </si>
  <si>
    <t xml:space="preserve">4_внесена; </t>
  </si>
  <si>
    <t>81 Р</t>
  </si>
  <si>
    <t xml:space="preserve">Изготовление открыток </t>
  </si>
  <si>
    <t>авансовый платеж-30%, оставшейся платеж после подписания акта выполненных работ в течении 14 рабочих дней</t>
  </si>
  <si>
    <t>4_внесена</t>
  </si>
  <si>
    <t>82 Р</t>
  </si>
  <si>
    <t>72.19.29.000.000.00.0999.000000000000</t>
  </si>
  <si>
    <t>Работы по исследованиям и экспериментальным разработкам прочие в области технических наук и технологий, кроме биотехнологий</t>
  </si>
  <si>
    <t>НИР - Внедрение новых технологий, материалов и оборудования для снижения себестоимости химического концентрата природного урана и закиси- окиси урана.</t>
  </si>
  <si>
    <t>апрель 2016г.-апрель 2017г</t>
  </si>
  <si>
    <t>авансовый платеж - 30%, промежуточный платеж -30%, окончательная оплата  40% в течении 15 рабочих дней с момента подписания акта выполненных работ</t>
  </si>
  <si>
    <t>83 Р</t>
  </si>
  <si>
    <t xml:space="preserve">НИР - Оптимизация потоков технологических растворов при закислении и отработке блоков. </t>
  </si>
  <si>
    <t>84 Р</t>
  </si>
  <si>
    <t xml:space="preserve">НИР- Разработка и внедрение в производство передвижной установки для проведения химической обработки непосредственно фильтровой части технологических скважин </t>
  </si>
  <si>
    <t>85 Р</t>
  </si>
  <si>
    <t xml:space="preserve">НИР - Разработка и проектирование автоматизированного участка по загрузке, сушке, стопроцентному контролю геометрических размеров топливных таблеток и их укладке в паллеты. </t>
  </si>
  <si>
    <t>86 Р</t>
  </si>
  <si>
    <t xml:space="preserve">НИР - Разработка стандарта КСС АО «НАК «Казатомпром»  «Требования к ионообменным смолам для предприятий АО «НАК «Казатомпром». </t>
  </si>
  <si>
    <t>87 Р</t>
  </si>
  <si>
    <t>НИР - Разработка систем новых буровых растворов</t>
  </si>
  <si>
    <t>88 Р</t>
  </si>
  <si>
    <t>НИР - 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</si>
  <si>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89 Р</t>
  </si>
  <si>
    <t xml:space="preserve">НИР - Разработка научно-технологических принципов сооружения «идеальной геотехнологической скважины». </t>
  </si>
  <si>
    <t>90 Р</t>
  </si>
  <si>
    <t>НИР - Создание и внедрение автоматизированной системы сопровождения сооружения и эксплуатации скважин</t>
  </si>
  <si>
    <t>91 Р</t>
  </si>
  <si>
    <t>НИР - Разработка учебного пособия по теме: «Ремонтно-восстановительные работы на геотехнологических скважинах предприятий ПСВ урана»</t>
  </si>
  <si>
    <t>авансовый платеж - 30%, промежуточный платеж -30%, окончательная оплата  40% в течении 15 рабочих дней с момента подписания акта оказанных услуг</t>
  </si>
  <si>
    <t>92 Р</t>
  </si>
  <si>
    <t>НИР - Разработка учебного пособия по теме: «Геотехнология урана»</t>
  </si>
  <si>
    <t>93 Р</t>
  </si>
  <si>
    <t>95.24.10.000.000.00.0999.000000000000</t>
  </si>
  <si>
    <t xml:space="preserve">Работы по ремонту/восстановлению мебели </t>
  </si>
  <si>
    <t>авансовый платеж - 30%, оплата в течении 30 рабочих дней с момента подписания акта оказанных услуг</t>
  </si>
  <si>
    <t>4-1 У</t>
  </si>
  <si>
    <t>4_11,14,20,21,22</t>
  </si>
  <si>
    <t xml:space="preserve"> Кызылординская область Жанакорганский р-н рудник "Южный Карамурун"</t>
  </si>
  <si>
    <t>14-1 У</t>
  </si>
  <si>
    <t>16-1 У</t>
  </si>
  <si>
    <t xml:space="preserve"> июль-ноябрь</t>
  </si>
  <si>
    <t>23-1 У</t>
  </si>
  <si>
    <t>4_20,21</t>
  </si>
  <si>
    <t>25-1 У</t>
  </si>
  <si>
    <t>26-1 У</t>
  </si>
  <si>
    <t>НДС не облагается; 2_11,14,23; 4_11,12,14,15,20,21</t>
  </si>
  <si>
    <t>по территроии РК, РФ</t>
  </si>
  <si>
    <t xml:space="preserve">апрель-май </t>
  </si>
  <si>
    <t>33-2 У</t>
  </si>
  <si>
    <t>34-2 У</t>
  </si>
  <si>
    <t>35-2 У</t>
  </si>
  <si>
    <t>37-2 У</t>
  </si>
  <si>
    <t>2_11,14,23; 4_11,14,15</t>
  </si>
  <si>
    <t>58-2 У</t>
  </si>
  <si>
    <t>2_11,14,20,21; 4_11</t>
  </si>
  <si>
    <t>59-2 У</t>
  </si>
  <si>
    <t>июнь 2016г.-июнь 2017г.</t>
  </si>
  <si>
    <t>3_11;  4_11,14</t>
  </si>
  <si>
    <t xml:space="preserve">60-2 У </t>
  </si>
  <si>
    <t xml:space="preserve">60-3 У </t>
  </si>
  <si>
    <t xml:space="preserve">апрель </t>
  </si>
  <si>
    <t>1_7,11; 3_11,14,22;  4_11,14</t>
  </si>
  <si>
    <t>66-2 У</t>
  </si>
  <si>
    <t>Техническая поддержка лицензий SAP уровня SAP Enterprise support</t>
  </si>
  <si>
    <t>апрель-июнь</t>
  </si>
  <si>
    <t>2_11,14,20,21; 4_6,7,14,20,21</t>
  </si>
  <si>
    <t>68-1 У</t>
  </si>
  <si>
    <t>96-1 У</t>
  </si>
  <si>
    <t>96-2 У</t>
  </si>
  <si>
    <t>Услуги консалтинговые по оформлению/переоформлению объектов недвижимости на земельных участках, переданных из ТОО ГРК  в Южно-Казахстанской области</t>
  </si>
  <si>
    <t>2_11_14; 4_6,20,21</t>
  </si>
  <si>
    <t xml:space="preserve"> 4_скорректирована</t>
  </si>
  <si>
    <t>101-1 У</t>
  </si>
  <si>
    <t>апрель-ноябрь</t>
  </si>
  <si>
    <t>авансовый платеж - 30%, окончательная оплата в течении 15 рабочих дней с момента подписания акта оказанных услуг</t>
  </si>
  <si>
    <t>4_11,14,15,20,21</t>
  </si>
  <si>
    <t>102-1 У</t>
  </si>
  <si>
    <t>май-июль</t>
  </si>
  <si>
    <t>4_11,14,20,21</t>
  </si>
  <si>
    <t>103-1 У</t>
  </si>
  <si>
    <t>НДС не облагается; 4_20,21</t>
  </si>
  <si>
    <t>106-1 У</t>
  </si>
  <si>
    <t>107-1 У</t>
  </si>
  <si>
    <t>120-1 У</t>
  </si>
  <si>
    <t xml:space="preserve"> сентябрь-октябрь</t>
  </si>
  <si>
    <t>октябрь 2016г.-
октябрь 2017г.</t>
  </si>
  <si>
    <t>НДС не облагается; 4_11,14,20,21</t>
  </si>
  <si>
    <t>125-3 У</t>
  </si>
  <si>
    <t xml:space="preserve">авансовый платеж-0% за 1 квартал,  авансовый платеж за 2,3,4 кварталы-100% от фактически оказанных услуг за предыдущий квартал, окончательная оплата производится на основании акта-сверки, подписанного сторонами </t>
  </si>
  <si>
    <t>2_11; 3_11; 4_15</t>
  </si>
  <si>
    <t>130 У</t>
  </si>
  <si>
    <t>146-1 У</t>
  </si>
  <si>
    <t>апрель 2016г.-январь 2017г.</t>
  </si>
  <si>
    <t>148-1 У</t>
  </si>
  <si>
    <t>157-2 У</t>
  </si>
  <si>
    <t>май 2016г.-январь 2017г.</t>
  </si>
  <si>
    <t>1_внесена; 3_11,14; 4_11,14</t>
  </si>
  <si>
    <t>161-1 У</t>
  </si>
  <si>
    <t>Экспедиторские услуги   Разъезд№26</t>
  </si>
  <si>
    <t>188-1 У</t>
  </si>
  <si>
    <t>2_внесена, НДС не облагается; 4_11,12,14,15,20,21</t>
  </si>
  <si>
    <t>192-1 У</t>
  </si>
  <si>
    <t xml:space="preserve">18.12.19.900.000.00.0777.000000000000 </t>
  </si>
  <si>
    <t xml:space="preserve"> Услуги по печатанию книг</t>
  </si>
  <si>
    <t>Услуги верстки и печати Интегрированного годового отчета АО "НАК "Казатомпром"</t>
  </si>
  <si>
    <t>3_внесена, НДС не облагается; 4_3,4,5,6,11,14</t>
  </si>
  <si>
    <t>197 У</t>
  </si>
  <si>
    <t>85.60.10.335.000.00.0777.000000000000</t>
  </si>
  <si>
    <t>Услуги консультационные по вопросам образования, обучения, оценке персонала</t>
  </si>
  <si>
    <t>Разработка комплексной образовательной системы  АО "НАК "Казатомпром" и дочерних и зависимых организаций АО "НАК "Казатомпром"</t>
  </si>
  <si>
    <t>авансовый платеж-0%, оплата в течении 14 рабочих дней с момента подписания акта оказанных услуг</t>
  </si>
  <si>
    <t>198 У</t>
  </si>
  <si>
    <t>Услуги консалтинговые по оформлению/переоформлению объектов недвижимости на земельных участках, переданных из ТОО ГРК в Сузакском районе Южно-Казахстанской области</t>
  </si>
  <si>
    <t>199 У</t>
  </si>
  <si>
    <t>Услуги консалтинговые по оформлению/переоформлению объектов недвижимости на земельных участках, переданных из ТОО ГРК в Кызылординской области</t>
  </si>
  <si>
    <t>200 У</t>
  </si>
  <si>
    <t>Услуги консалтинговые по оформлению/переоформлению объектов недвижимости на земельных участках, переданных из ТОО ГРК в Шиелийском Жанакорганском районах в Кызылординской области</t>
  </si>
  <si>
    <t>201 У</t>
  </si>
  <si>
    <t>Услуги по брокерским операциям с товарами по г. Шымкент</t>
  </si>
  <si>
    <t>г. Шымкент ЮКО</t>
  </si>
  <si>
    <t>202 У</t>
  </si>
  <si>
    <t>по территроии РК, КНР</t>
  </si>
  <si>
    <t xml:space="preserve"> 4_внесена, НДС не облагается</t>
  </si>
  <si>
    <t>203 У</t>
  </si>
  <si>
    <t>204 У</t>
  </si>
  <si>
    <t>205 У</t>
  </si>
  <si>
    <t>206 У</t>
  </si>
  <si>
    <t xml:space="preserve">Оценка рыночной стоимости Контракта на куплю-продажу концентратов природного урана независимым оценщиком </t>
  </si>
  <si>
    <t xml:space="preserve">май-сентябрь </t>
  </si>
  <si>
    <t>авансовый платеж - 0%, оплата после подписания акта выполненных работ в течений 10-ти рабочих дней</t>
  </si>
  <si>
    <t>207 У</t>
  </si>
  <si>
    <t xml:space="preserve">Участие в 7-ом горнопромышленном форуме МАЙНЕКС Центральная Азия </t>
  </si>
  <si>
    <t xml:space="preserve">     </t>
  </si>
  <si>
    <t>208 У</t>
  </si>
  <si>
    <t>дизайн Галереи почета</t>
  </si>
  <si>
    <t>авансовый платеж - 30%, окончательная оплата в течении 14 рабочих дней с момента подписания акта оказанных услуг</t>
  </si>
  <si>
    <t>209 У</t>
  </si>
  <si>
    <t>на тему "Инновационная школа и Круглый стол:  «Энергия, вода, химия» -2016"</t>
  </si>
  <si>
    <t>cентябрь-октябрь 2016г.</t>
  </si>
  <si>
    <t>авансовый платеж - 30%, окончательная оплата 70% в течении 15 рабочих   дней с момента подписания акта оказанных услуг</t>
  </si>
  <si>
    <t>210 У</t>
  </si>
  <si>
    <t>74.90.20.000.051.00.0777.000000000000</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</si>
  <si>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</si>
  <si>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</si>
  <si>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Информационное сопровождение Базы знаний АО «НАК «Казатомпром» Издание 2-х монографий</t>
  </si>
  <si>
    <t>211 У</t>
  </si>
  <si>
    <t xml:space="preserve">Обеспечение правовой охраны результатов научно-технической и интеллектуальной деятельности  АО «НАК «Казатомпром» </t>
  </si>
  <si>
    <t>212 У</t>
  </si>
  <si>
    <t>Техническая поддержка лицензий SAP уровня  SAP Product Support for Large Enterprise support</t>
  </si>
  <si>
    <t>213 У</t>
  </si>
  <si>
    <t>Бланки приказов ДУЧР на государственном-русском языках, А4 формата, плотность 90г/м2, белизна 96%, с нанесением логотипа  Общества</t>
  </si>
  <si>
    <t>4_өзгертілді</t>
  </si>
  <si>
    <t>4_алынып тасталды</t>
  </si>
  <si>
    <t xml:space="preserve">аванстық төлем -30%, жеткізілген тауарларды қабылдау-табыстау актісіне қол қойылған сәттен бастап 30 жұмыс күні ішінде төлеу </t>
  </si>
  <si>
    <t>3_енгізілді; 4_11,14</t>
  </si>
  <si>
    <t>Конверттер</t>
  </si>
  <si>
    <t xml:space="preserve">Өзі жабысатын, желімді қорғауға арналған силиконды лентасы бар,  форматы евростандарт, жоғары сапалы ақ қағаздан жасалынған </t>
  </si>
  <si>
    <t>4_енгізілді</t>
  </si>
  <si>
    <t>29-2 Ж</t>
  </si>
  <si>
    <t>60-1 Ж</t>
  </si>
  <si>
    <t>Мақтау қағазын дайындау</t>
  </si>
  <si>
    <t>3_7,11,14,20,21; 4_алынып тасталды</t>
  </si>
  <si>
    <t>62-1 Ж</t>
  </si>
  <si>
    <t>74-1 Ж</t>
  </si>
  <si>
    <t>мамыр-шілде</t>
  </si>
  <si>
    <t>1_енгізілді; 4_11,14</t>
  </si>
  <si>
    <t>78-1 Ж</t>
  </si>
  <si>
    <t>2_енгізілді; 4_11,14</t>
  </si>
  <si>
    <t>80 Ж</t>
  </si>
  <si>
    <t xml:space="preserve">Телекоммуникациялық жабдықтар мен аппаратураны орнату (монтаждау) жөніндегі жұмыстар </t>
  </si>
  <si>
    <r>
      <t>«Жалпақ» кенішін электрмен қамтамасыз ету үшін «Ыңғай» БК ҚС – «РУ-6» ҚС</t>
    </r>
    <r>
      <rPr>
        <sz val="8"/>
        <rFont val="Times New Roman"/>
        <family val="1"/>
        <charset val="204"/>
      </rPr>
      <t xml:space="preserve"> ВЛ-110 кВ бойынша ЖТ байланыс арналарының (1 канал 8 кГц өткізу жолағы) жиілігін таңдау және белгілеу жөніндегі жұмыстар</t>
    </r>
  </si>
  <si>
    <t>мамыр-қыркүйек</t>
  </si>
  <si>
    <t>аванстық төлем - 100%</t>
  </si>
  <si>
    <t>81 Ж</t>
  </si>
  <si>
    <t>Ашық хат дайындау</t>
  </si>
  <si>
    <t xml:space="preserve">аванстық төлем -30%, орындалған жұмыстардың актісіне қол қойылған сәттен кейін қалған төлем 14 жұмыс күні ішінде төлеу </t>
  </si>
  <si>
    <t>82 Ж</t>
  </si>
  <si>
    <t xml:space="preserve">Биотехнологиядан басқа, өзге техникалық ғылым және технология саласында тәжірибелік талдамалар және зерттеу бойынша жұмыстар  </t>
  </si>
  <si>
    <t xml:space="preserve"> ҒЗЖ- Табиғи уранның химиялық концентратының және уранның шала тотығы-тоғығының өзіндік құнын төмендету үшін жаңа технологияларды, материалдар мен жабдықтарды енгізу</t>
  </si>
  <si>
    <t xml:space="preserve"> сәуір </t>
  </si>
  <si>
    <t xml:space="preserve"> сәуір 2016ж.-сәуір 2017ж.</t>
  </si>
  <si>
    <t>аванстық төлемі 30%, аралық ақы төлемі 30%, түпкілікті ақы төлемі 40%, орындалған жұмыстардың актісіне акті қол қойылған кейін 15 жұмыс күні ішінде төлеу.</t>
  </si>
  <si>
    <t>83 Ж</t>
  </si>
  <si>
    <t xml:space="preserve"> ҒЗЖ - Блоктар қышқылданған және сыналған кезде технологиялық ерітінділер ағындарын оңтайландыру</t>
  </si>
  <si>
    <t>84 Ж</t>
  </si>
  <si>
    <t xml:space="preserve"> ҒЗЖ - Технологиялық ұңғымалардың тікелей сүзілген бөлігінде химиялық өндеуді жүргізу үшін өндіріске жылжымалы қондырғыны әзірлеу және енгізу</t>
  </si>
  <si>
    <t>85 Ж</t>
  </si>
  <si>
    <t xml:space="preserve">  ҒЗЖ - Отын таблеткаларының геометриялық көлемдерін  тиеу, кептіру, жүз пайыз бақылау және оларды паллетке салу бойынша автоматтандырылған учаскесін әзірлеу және жобалау </t>
  </si>
  <si>
    <t>86 Ж</t>
  </si>
  <si>
    <t xml:space="preserve"> ҒЗЖ - "Қазатомөнеркәсіп" ҰАК" АҚ кәсіпорындарының ион алмастырғыш шайырларына талаптар" "Қазатомөнеркәсіп" ҰАК" АҚ  КЖС стандартын әзірлеу</t>
  </si>
  <si>
    <t>87 Ж</t>
  </si>
  <si>
    <t xml:space="preserve"> ҒЗЖ - Жаңа бұрғылау ерітінділер жүйесін әзірлеу </t>
  </si>
  <si>
    <t>88 Ж</t>
  </si>
  <si>
    <t xml:space="preserve"> ҒЗЖ - Арнаулы мақсаттағы химиялық реагенттермен бірге үйлестікте кавитациондық-бүріккіш технологияларды қолдана отырып төмен қышқылды шаймалау технологиясын әзірлеу </t>
  </si>
  <si>
    <t>89 Ж</t>
  </si>
  <si>
    <t xml:space="preserve"> ҒЗЖ - Мінсіз геотехнологиялық ұңғымаларды" құрудың ғылыми-технологиялық  принциптерін әзірлеу</t>
  </si>
  <si>
    <t>90 Ж</t>
  </si>
  <si>
    <t xml:space="preserve"> ҒЗЖ - Ұңғымаларды құру мен пайдалануды сүйемелдеудің автоматтандырылған жүйесін жасау және енгізу </t>
  </si>
  <si>
    <t>91 Ж</t>
  </si>
  <si>
    <t>72.19.29.000.000.00.0999.000000000001</t>
  </si>
  <si>
    <t xml:space="preserve"> ҒЗЖ -Уранды ЖҰШ кәсіпорындарының геотехнологиялық ұңғымаларында жөндеу-қалпына келтіру жұмыстары" атты  тақырып бойынша оқу құралын әзірлеу </t>
  </si>
  <si>
    <t>92 Ж</t>
  </si>
  <si>
    <t>72.19.29.000.000.00.0999.000000000002</t>
  </si>
  <si>
    <t xml:space="preserve"> ҒЗЖ -  «Уран геотехнологиясы» атты  тақырып бойынша оқу құралын әзірлеу </t>
  </si>
  <si>
    <t>93 Ж</t>
  </si>
  <si>
    <t xml:space="preserve"> Жиһаздарды жөндеу/қалпына келтіру жөніндегі жұмыстар </t>
  </si>
  <si>
    <t xml:space="preserve">аванстық төлем - 30%, көрсетілген қызметтер актісіне қол қойылған сәттен бастап 30 жұмыс күні ішінде төлеу </t>
  </si>
  <si>
    <t>4-1 Қ</t>
  </si>
  <si>
    <t xml:space="preserve">Қызылорда облысы Жанақорған облысы " Оңтүстік Қарамұрын" кеніші </t>
  </si>
  <si>
    <t>14-1 Қ</t>
  </si>
  <si>
    <t>16-1 Қ</t>
  </si>
  <si>
    <t>23-1 Қ</t>
  </si>
  <si>
    <t>25-1 Қ</t>
  </si>
  <si>
    <t>26-1 Қ</t>
  </si>
  <si>
    <t>33-2 Қ</t>
  </si>
  <si>
    <t xml:space="preserve">ҚР, РФ аумағында </t>
  </si>
  <si>
    <t>ҚҚС салынбайды; 2_11,14,23; 4_11,12,14,15,20,21</t>
  </si>
  <si>
    <t>34-2 Қ</t>
  </si>
  <si>
    <t>35-2 Қ</t>
  </si>
  <si>
    <t>37-2 Қ</t>
  </si>
  <si>
    <t>58-2 Қ</t>
  </si>
  <si>
    <t>59-2 Қ</t>
  </si>
  <si>
    <t>60-3 Қ</t>
  </si>
  <si>
    <t>66-2 Қ</t>
  </si>
  <si>
    <t>SAP Enterprise support деңгейлі SAP лицензияларыла техникалық қолдау көрсету.</t>
  </si>
  <si>
    <t xml:space="preserve"> сәуір-маусым</t>
  </si>
  <si>
    <t>68-1 Қ</t>
  </si>
  <si>
    <t>96-1 Қ</t>
  </si>
  <si>
    <t>96-2 Қ</t>
  </si>
  <si>
    <t xml:space="preserve">Оңтүстік Қазақстан облысына ТКК ЖШС-дан берілген жер телімдеріндегі жылжымайтын мүлік объектілерін ресімдеу/қайта ресімдеу жөніндегі консалтингілік қызметтер </t>
  </si>
  <si>
    <t>101-1 Қ</t>
  </si>
  <si>
    <t>сәуір-қараша</t>
  </si>
  <si>
    <t xml:space="preserve">аванстық төлем - 30%, көрсетілген қызметтер актісіне қол қойылған сәттен бастап 15 жұмыс күні ішінде түпкілікті төлеу </t>
  </si>
  <si>
    <t>102-1 Қ</t>
  </si>
  <si>
    <t>103-1 Қ</t>
  </si>
  <si>
    <t xml:space="preserve">ҚҚС салынбайды; 4_20,21 </t>
  </si>
  <si>
    <t>106-1 Қ</t>
  </si>
  <si>
    <t>107-1 Қ</t>
  </si>
  <si>
    <t>120-1 Қ</t>
  </si>
  <si>
    <t>қазан 2016ж.-қазан 2017ж.</t>
  </si>
  <si>
    <t xml:space="preserve">ҚҚС салынбайды; 4_11,14,20,21 </t>
  </si>
  <si>
    <t>125-3 Қ</t>
  </si>
  <si>
    <t>1-ші тоқсанына арналған аванстық төлем - 0%, 2,3,4-тоқсанында аванстық төлем - іс жүзінде алдыңғы тоқсанда көрсетілетін қызметтердің 100%, қорытынды төлем тараптардың қол қойған салыстырып тексеру актісінің негізінде жүзеге асырылады</t>
  </si>
  <si>
    <t>130 Қ</t>
  </si>
  <si>
    <t>146-1 Қ</t>
  </si>
  <si>
    <t>сәуір 2016ж.-қаңтар 2017ж.</t>
  </si>
  <si>
    <t>148-1 Қ</t>
  </si>
  <si>
    <t>157-2 Қ</t>
  </si>
  <si>
    <t>мамыр 2016ж.-қаңтар 2017ж.</t>
  </si>
  <si>
    <t>1_енгізілді; 3_11,14; 4_11,14</t>
  </si>
  <si>
    <t>161-1 Қ</t>
  </si>
  <si>
    <t xml:space="preserve"> 188-1 Қ</t>
  </si>
  <si>
    <t>2_енгізілді, ҚҚС салынбайды; 4_11,12,14,15,20,21</t>
  </si>
  <si>
    <t>192-1 Қ</t>
  </si>
  <si>
    <t>Кітап басып шығару қызметтер</t>
  </si>
  <si>
    <t>Казатомөнеркәсіп ҰAK AҚ Біріктірілген жылдық есебін беттеу және басып шығару қызметі</t>
  </si>
  <si>
    <t>3_енгізілді, ҚҚС салынбайды; 4_3,4,5,6,11,14</t>
  </si>
  <si>
    <t>197 Қ</t>
  </si>
  <si>
    <t>Білім беру, кадрларды даярлау, қызметкерлерді бағалау жөніндегі консультациялық қызметтер</t>
  </si>
  <si>
    <t>Казатомөнеркәсіп ҰAK AҚ және Казатомөнеркәсіп ҰAK AҚ тәуелді және еншілес кәсіпорындарына кешенді білім беру жүйесін әзірлеу</t>
  </si>
  <si>
    <t xml:space="preserve">аванстық төлем -0%, қызметтердің көрсетілген актісіне қол қойылған сәттен бастап 14 жұмыс күні ішінде төлеу  </t>
  </si>
  <si>
    <t>198 Қ</t>
  </si>
  <si>
    <t xml:space="preserve">Созақ ауданы Оңтүстік Қазақстан облысына ТКК ЖШС-дан берілген жер телімдеріндегі жылжымайтын мүлік объектілерін ресімдеу/қайта ресімдеу жөніндегі консалтингілік қызметтер </t>
  </si>
  <si>
    <t>199 Қ</t>
  </si>
  <si>
    <t xml:space="preserve">Қызылорда облысына ТКК ЖШС-дан берілген жер телімдеріндегі жылжымайтын мүлік объектілерін ресімдеу/қайта ресімдеу жөніндегі консалтингілік қызметтер </t>
  </si>
  <si>
    <t>200 Қ</t>
  </si>
  <si>
    <t xml:space="preserve">Шиелі және Жанақорған аудандыры Қызылорда облысына ТКК ЖШС-дан берілген жер телімдеріндегі жылжымайтын мүлік объектілерін ресімдеу/қайта ресімдеу жөніндегі консалтингілік қызметтер </t>
  </si>
  <si>
    <t>201 Қ</t>
  </si>
  <si>
    <t xml:space="preserve">Шымкент қаласы бойынша тауарлармен жасалатын брокерлік операциялар жөніндегі қызметтер </t>
  </si>
  <si>
    <t>Шымкент қаласы  ОҚО</t>
  </si>
  <si>
    <t>202 Қ</t>
  </si>
  <si>
    <t xml:space="preserve">ҚР, ҚХР аумағында </t>
  </si>
  <si>
    <t xml:space="preserve"> 4_енгізілді, ҚҚС салынбайды</t>
  </si>
  <si>
    <t>203 Қ</t>
  </si>
  <si>
    <t>204 Қ</t>
  </si>
  <si>
    <t>205 Қ</t>
  </si>
  <si>
    <t>206 Қ</t>
  </si>
  <si>
    <t>Мүлікті бағалау жөніндегі қызметтер</t>
  </si>
  <si>
    <t>Тәуелсіз бағалаушымен табиғи уран қойыртпасының сатып алуга арналған келісімшарттың нарықтық құнын бағалауы</t>
  </si>
  <si>
    <t xml:space="preserve">мамыр-қыркүйек </t>
  </si>
  <si>
    <t xml:space="preserve">аванстық төлем - 0%, орындалған жұмыстардың актісіне қол қойылған сәттен бастап 10 жұмыс күні ішінде төлеу </t>
  </si>
  <si>
    <t>207 Қ</t>
  </si>
  <si>
    <t xml:space="preserve">Іс-шараларға (көрме, конференция,бағдарлама, форум,симпозиум және т.б.) қатысу  үшін жарнаны және осындай іс-шараларға байланысты басқада шығыстарды төлеу                    </t>
  </si>
  <si>
    <t xml:space="preserve">«МАЙНЕКС Орталық Азия» атты 7-ші тау-кен өнеркәсіптік форумына қатысу 
</t>
  </si>
  <si>
    <t>208 Қ</t>
  </si>
  <si>
    <t>Дизайн әзірлеу қызметтері (ақпараттық технологиялар саласындағы әзірлеуден басқа)</t>
  </si>
  <si>
    <t xml:space="preserve">Құрмет галерея дизайны </t>
  </si>
  <si>
    <t>сәуір-маусым</t>
  </si>
  <si>
    <t xml:space="preserve">аванстық төлем - 30%, көрсетілген қызметтер актісіне қол қойылған сәттен бастап 14 жұмыс күні ішінде түпкілікті төлеу </t>
  </si>
  <si>
    <t>209 Қ</t>
  </si>
  <si>
    <t>"Инновациялық мектеп және  «Энергия, су, химия» -2016" дөңгелек үстел" атты семинар өткізу</t>
  </si>
  <si>
    <t>қыркүйек-қазан 2016ж.</t>
  </si>
  <si>
    <t>аванстық төлемі 30%, аралық ақы төлемі 30%, түпкілікті ақы төлемі 40%, көрсетілген қызмет акті қол қойылған кейн 15 жұмыс  күн ішінде.</t>
  </si>
  <si>
    <t>210 Қ</t>
  </si>
  <si>
    <t xml:space="preserve">Қүжаттарды ғылыми-техникалық өндеу қызметі </t>
  </si>
  <si>
    <t xml:space="preserve">«Білім базасын ақпараттық сүйемелдеу. "Қазатомөнеркәсіп" ҰАК" АҚ. 2 монографияны шығару» </t>
  </si>
  <si>
    <t>маусым 2016ж-маусым 2017ж.</t>
  </si>
  <si>
    <t>аванс ақы төлемі 30%, аралық ақы төлемі 30%, түпкілікті ақы төлемі 40%, көрсетілген қызмет акті қол қойылған кейн 15 жұмыс  күн ішінде.</t>
  </si>
  <si>
    <t>211 Қ</t>
  </si>
  <si>
    <t xml:space="preserve"> "Қазатомөнеркәсіп" ҰАК" АҚ ғылыми-техникалық және зияткерлік қызметінің нәтижелерін құқықтық қорғалуын қамтамасыз ету"</t>
  </si>
  <si>
    <t>212 Қ</t>
  </si>
  <si>
    <t>Бағдарламалық қамтамасыз ету жұйесін басқару және оған техникалық қызмет көрсету.</t>
  </si>
  <si>
    <t>SAP Product Support for Large Enterprise support деңгейлі SAP лицензияларына техникалық қолдау көрсету.</t>
  </si>
  <si>
    <t>213 Қ</t>
  </si>
  <si>
    <t xml:space="preserve"> (кітаптар, фото, мерзімді басылымнан басқа) полиграфиялық өнімдерді дайындау/басып шығару жөніндегі полграфиялық қызметтер </t>
  </si>
  <si>
    <t xml:space="preserve"> АРБД-ның мемлекеттік-орыс тілдеріндегі бұйрық бланкілері , А4 форматты, тығыздығы 90г/м2, ақтығы 96%,  Қоғамның логотипі бар</t>
  </si>
  <si>
    <t>с изменениями и дополнениями: Приказ №9 от 22.01.2016г., Приказ №28 от 16.02.2016г., Приказ №43 от 02.03.2016г., Приказ №76 от 07.04.2016г.</t>
  </si>
  <si>
    <t xml:space="preserve">өзгерістер мен толықтырулар: 22.01.2016ж. № 9 бұйрығы, 16.02.2016ж. № 28 бұйрығы, 02.03.2016ж. № 43 бұйрығы,  07.04.2016ж. № 76 бұйрығы   </t>
  </si>
  <si>
    <t>138-1 У</t>
  </si>
  <si>
    <t xml:space="preserve">май-декабрь </t>
  </si>
  <si>
    <t>138-1 Қ</t>
  </si>
  <si>
    <t>формат Евро Е65 (110 х 220 мм)</t>
  </si>
  <si>
    <t xml:space="preserve"> Евро форматты  Е65 (110 х 220 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</si>
</sst>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_(* #,##0.00_);_(* \(#,##0.00\);_(* &quot;-&quot;??_);_(@_)"/>
    <numFmt numFmtId="165" formatCode="#,##0.000"/>
    <numFmt numFmtId="166" formatCode="000000"/>
    <numFmt numFmtId="167" formatCode="dd/mm/yy;@"/>
  </numFmts>
  <fonts count="17"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Times New Roman"/>
      <family val="1"/>
      <charset val="204"/>
    </font>
    <font>
      <sz val="12"/>
      <name val="Times New Roman"/>
      <family val="1"/>
      <charset val="204"/>
    </font>
    <font>
      <b/>
      <sz val="14"/>
      <name val="Times New Roman"/>
      <family val="1"/>
      <charset val="204"/>
    </font>
    <font>
      <sz val="10"/>
      <name val="Arial"/>
      <family val="2"/>
      <charset val="204"/>
    </font>
    <font>
      <sz val="11"/>
      <name val="Calibri"/>
      <family val="2"/>
      <charset val="204"/>
      <scheme val="minor"/>
    </font>
    <font>
      <sz val="11"/>
      <name val="Times New Roman"/>
      <family val="1"/>
      <charset val="204"/>
    </font>
    <font>
      <sz val="14"/>
      <name val="Times New Roman"/>
      <family val="1"/>
      <charset val="204"/>
    </font>
    <font>
      <b/>
      <i/>
      <sz val="14"/>
      <name val="Times New Roman"/>
      <family val="1"/>
      <charset val="204"/>
    </font>
    <font>
      <vertAlign val="superscript"/>
      <sz val="10"/>
      <name val="Times New Roman"/>
      <family val="1"/>
      <charset val="204"/>
    </font>
    <font>
      <sz val="11"/>
      <color indexed="8"/>
      <name val="Calibri"/>
      <family val="2"/>
      <scheme val="minor"/>
    </font>
    <font>
      <sz val="10"/>
      <name val="Helv"/>
    </font>
    <font>
      <b/>
      <sz val="11"/>
      <name val="Calibri"/>
      <family val="2"/>
      <charset val="204"/>
      <scheme val="minor"/>
    </font>
    <font>
      <sz val="8"/>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7" fillId="0" borderId="0"/>
    <xf numFmtId="0" fontId="7" fillId="0" borderId="0"/>
    <xf numFmtId="0" fontId="2" fillId="0" borderId="0"/>
    <xf numFmtId="0" fontId="13" fillId="0" borderId="0"/>
    <xf numFmtId="0" fontId="14" fillId="0" borderId="0"/>
    <xf numFmtId="0" fontId="1" fillId="0" borderId="0"/>
  </cellStyleXfs>
  <cellXfs count="213">
    <xf numFmtId="0" fontId="0" fillId="0" borderId="0" xfId="0"/>
    <xf numFmtId="0" fontId="3" fillId="0" borderId="0" xfId="2" applyFont="1" applyFill="1"/>
    <xf numFmtId="0" fontId="3" fillId="0" borderId="0" xfId="2" applyFont="1" applyFill="1" applyBorder="1" applyAlignment="1">
      <alignment horizontal="left"/>
    </xf>
    <xf numFmtId="0" fontId="3" fillId="0" borderId="0" xfId="2" applyFont="1" applyFill="1" applyBorder="1" applyAlignment="1"/>
    <xf numFmtId="0" fontId="3" fillId="0" borderId="0" xfId="2" applyFont="1" applyFill="1" applyAlignment="1">
      <alignment horizontal="right"/>
    </xf>
    <xf numFmtId="0" fontId="4" fillId="0" borderId="0" xfId="2" applyFont="1" applyFill="1" applyBorder="1" applyAlignment="1">
      <alignment horizontal="right"/>
    </xf>
    <xf numFmtId="0" fontId="4" fillId="0" borderId="0" xfId="2" applyFont="1" applyFill="1" applyBorder="1" applyAlignment="1">
      <alignment horizontal="center"/>
    </xf>
    <xf numFmtId="0" fontId="3" fillId="0" borderId="0" xfId="2" applyFont="1" applyFill="1" applyBorder="1"/>
    <xf numFmtId="0" fontId="3" fillId="0" borderId="0" xfId="2" applyFont="1" applyFill="1" applyAlignment="1">
      <alignment horizontal="left"/>
    </xf>
    <xf numFmtId="0" fontId="4" fillId="0" borderId="0" xfId="2" applyFont="1" applyFill="1" applyBorder="1" applyAlignment="1"/>
    <xf numFmtId="0" fontId="6" fillId="0" borderId="0" xfId="2" applyFont="1" applyFill="1" applyBorder="1" applyAlignment="1">
      <alignment vertical="center"/>
    </xf>
    <xf numFmtId="0" fontId="7" fillId="0" borderId="0" xfId="0" applyFont="1" applyFill="1"/>
    <xf numFmtId="0" fontId="7" fillId="0" borderId="0" xfId="0" applyFont="1" applyFill="1" applyAlignment="1">
      <alignment horizontal="center"/>
    </xf>
    <xf numFmtId="0" fontId="4" fillId="0" borderId="0" xfId="2" applyFont="1" applyFill="1" applyBorder="1" applyAlignment="1">
      <alignment vertical="center"/>
    </xf>
    <xf numFmtId="14" fontId="4" fillId="0" borderId="0" xfId="2" applyNumberFormat="1" applyFont="1" applyFill="1" applyAlignment="1">
      <alignment horizontal="center"/>
    </xf>
    <xf numFmtId="0" fontId="4" fillId="0" borderId="0" xfId="2" applyFont="1" applyFill="1" applyBorder="1" applyAlignment="1">
      <alignment horizontal="left" vertical="center"/>
    </xf>
    <xf numFmtId="0" fontId="4" fillId="0" borderId="0" xfId="2" applyFont="1" applyFill="1" applyBorder="1" applyAlignment="1">
      <alignment horizontal="left"/>
    </xf>
    <xf numFmtId="0" fontId="4" fillId="0" borderId="7" xfId="2"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8" xfId="2" applyFont="1" applyFill="1" applyBorder="1" applyAlignment="1">
      <alignment horizontal="center" vertical="center" wrapText="1"/>
    </xf>
    <xf numFmtId="164" fontId="4" fillId="0" borderId="7" xfId="2" applyNumberFormat="1" applyFont="1" applyFill="1" applyBorder="1" applyAlignment="1">
      <alignment horizontal="center" vertical="center" wrapText="1"/>
    </xf>
    <xf numFmtId="4" fontId="4" fillId="0" borderId="7" xfId="2" applyNumberFormat="1" applyFont="1" applyFill="1" applyBorder="1" applyAlignment="1">
      <alignment horizontal="center" vertical="center" wrapText="1"/>
    </xf>
    <xf numFmtId="0" fontId="3" fillId="0" borderId="0" xfId="2" applyFont="1" applyFill="1" applyBorder="1" applyAlignment="1">
      <alignment horizontal="center" vertical="center"/>
    </xf>
    <xf numFmtId="0" fontId="3" fillId="0" borderId="0" xfId="2" applyFont="1" applyFill="1" applyAlignment="1">
      <alignment horizontal="center" vertical="center"/>
    </xf>
    <xf numFmtId="0" fontId="4" fillId="0" borderId="10"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0" xfId="2" applyFont="1" applyFill="1" applyBorder="1" applyAlignment="1">
      <alignment horizontal="center" vertical="center"/>
    </xf>
    <xf numFmtId="0" fontId="4" fillId="0" borderId="12" xfId="2" applyFont="1" applyFill="1" applyBorder="1" applyAlignment="1">
      <alignment horizontal="center"/>
    </xf>
    <xf numFmtId="0" fontId="4" fillId="0" borderId="13" xfId="2" applyFont="1" applyFill="1" applyBorder="1" applyAlignment="1">
      <alignment horizontal="right"/>
    </xf>
    <xf numFmtId="0" fontId="4" fillId="0" borderId="13" xfId="2" applyFont="1" applyFill="1" applyBorder="1" applyAlignment="1"/>
    <xf numFmtId="0" fontId="4" fillId="0" borderId="14" xfId="2" applyFont="1" applyFill="1" applyBorder="1"/>
    <xf numFmtId="0" fontId="4" fillId="0" borderId="0" xfId="2" applyFont="1" applyFill="1" applyBorder="1"/>
    <xf numFmtId="0" fontId="3" fillId="0" borderId="9" xfId="2" applyFont="1" applyFill="1" applyBorder="1" applyAlignment="1">
      <alignment horizontal="center" vertical="center" wrapText="1"/>
    </xf>
    <xf numFmtId="0" fontId="3" fillId="0" borderId="9" xfId="2" applyFont="1" applyFill="1" applyBorder="1" applyAlignment="1">
      <alignment vertical="center" wrapText="1"/>
    </xf>
    <xf numFmtId="2" fontId="3" fillId="0" borderId="9" xfId="2" applyNumberFormat="1" applyFont="1" applyFill="1" applyBorder="1" applyAlignment="1">
      <alignment horizontal="center" vertical="center"/>
    </xf>
    <xf numFmtId="4" fontId="3" fillId="0" borderId="9" xfId="2"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wrapText="1"/>
    </xf>
    <xf numFmtId="0" fontId="3" fillId="0" borderId="9" xfId="2" applyFont="1" applyFill="1" applyBorder="1" applyAlignment="1">
      <alignment horizontal="center" vertical="center"/>
    </xf>
    <xf numFmtId="0" fontId="4" fillId="0" borderId="9" xfId="2" applyFont="1" applyFill="1" applyBorder="1" applyAlignment="1">
      <alignment horizontal="center" vertical="center" wrapText="1"/>
    </xf>
    <xf numFmtId="2" fontId="3" fillId="0" borderId="9" xfId="1" applyNumberFormat="1" applyFont="1" applyFill="1" applyBorder="1" applyAlignment="1">
      <alignment horizontal="center" vertical="center"/>
    </xf>
    <xf numFmtId="0" fontId="8" fillId="0" borderId="0" xfId="0" applyFont="1" applyFill="1"/>
    <xf numFmtId="0" fontId="3" fillId="0" borderId="9" xfId="3" applyFont="1" applyFill="1" applyBorder="1" applyAlignment="1">
      <alignment horizontal="center" vertical="center" wrapText="1"/>
    </xf>
    <xf numFmtId="0" fontId="3" fillId="0" borderId="9" xfId="0" applyFont="1" applyFill="1" applyBorder="1" applyAlignment="1">
      <alignment horizontal="center" vertical="center"/>
    </xf>
    <xf numFmtId="2" fontId="3" fillId="0" borderId="9" xfId="2"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2" fontId="3" fillId="0" borderId="9" xfId="1"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4" fontId="3" fillId="0" borderId="9" xfId="0" applyNumberFormat="1" applyFont="1" applyFill="1" applyBorder="1" applyAlignment="1">
      <alignment horizontal="right" vertical="center" wrapText="1"/>
    </xf>
    <xf numFmtId="4" fontId="3" fillId="0" borderId="9" xfId="0" applyNumberFormat="1" applyFont="1" applyFill="1" applyBorder="1" applyAlignment="1">
      <alignment horizontal="right" vertical="center"/>
    </xf>
    <xf numFmtId="0" fontId="9" fillId="0" borderId="0" xfId="2" applyFont="1" applyFill="1" applyBorder="1" applyAlignment="1">
      <alignment horizontal="left"/>
    </xf>
    <xf numFmtId="0" fontId="10" fillId="0" borderId="0" xfId="4" applyFont="1" applyFill="1" applyAlignment="1">
      <alignment vertical="center"/>
    </xf>
    <xf numFmtId="0" fontId="3" fillId="0" borderId="0" xfId="4" applyFont="1" applyFill="1" applyBorder="1" applyAlignment="1">
      <alignment vertical="center"/>
    </xf>
    <xf numFmtId="0" fontId="3" fillId="0" borderId="23" xfId="2" applyFont="1" applyFill="1" applyBorder="1" applyAlignment="1">
      <alignment horizontal="center"/>
    </xf>
    <xf numFmtId="0" fontId="3" fillId="0" borderId="24" xfId="2" applyFont="1" applyFill="1" applyBorder="1" applyAlignment="1">
      <alignment horizontal="center"/>
    </xf>
    <xf numFmtId="0" fontId="4" fillId="0" borderId="9" xfId="2" applyFont="1" applyFill="1" applyBorder="1" applyAlignment="1">
      <alignment horizontal="center" vertical="center"/>
    </xf>
    <xf numFmtId="49" fontId="4" fillId="0" borderId="9" xfId="4" applyNumberFormat="1" applyFont="1" applyFill="1" applyBorder="1" applyAlignment="1">
      <alignment horizontal="center" vertical="center" wrapText="1"/>
    </xf>
    <xf numFmtId="1" fontId="4" fillId="0" borderId="9" xfId="2" applyNumberFormat="1" applyFont="1" applyFill="1" applyBorder="1" applyAlignment="1">
      <alignment horizontal="center" vertical="center"/>
    </xf>
    <xf numFmtId="2" fontId="4" fillId="0" borderId="9" xfId="2"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2" applyNumberFormat="1" applyFont="1" applyFill="1" applyBorder="1" applyAlignment="1">
      <alignment horizontal="right" vertical="center" wrapText="1"/>
    </xf>
    <xf numFmtId="4" fontId="4" fillId="0" borderId="9" xfId="2" applyNumberFormat="1" applyFont="1" applyFill="1" applyBorder="1" applyAlignment="1">
      <alignment horizontal="right" vertical="center"/>
    </xf>
    <xf numFmtId="0" fontId="4" fillId="0" borderId="9" xfId="2" applyFont="1" applyFill="1" applyBorder="1" applyAlignment="1">
      <alignment horizontal="center"/>
    </xf>
    <xf numFmtId="0" fontId="4" fillId="0" borderId="9" xfId="2" applyFont="1" applyFill="1" applyBorder="1" applyAlignment="1"/>
    <xf numFmtId="0" fontId="11" fillId="0" borderId="0" xfId="0" applyFont="1" applyFill="1" applyAlignment="1">
      <alignment vertical="center"/>
    </xf>
    <xf numFmtId="0" fontId="3" fillId="0" borderId="9" xfId="4" applyFont="1" applyFill="1" applyBorder="1" applyAlignment="1">
      <alignment horizontal="center" vertical="center" wrapText="1"/>
    </xf>
    <xf numFmtId="4" fontId="3" fillId="0" borderId="9" xfId="3" applyNumberFormat="1" applyFont="1" applyFill="1" applyBorder="1" applyAlignment="1">
      <alignment horizontal="right" vertical="center" wrapText="1"/>
    </xf>
    <xf numFmtId="4" fontId="3" fillId="0" borderId="9" xfId="3" applyNumberFormat="1" applyFont="1" applyFill="1" applyBorder="1" applyAlignment="1">
      <alignment horizontal="center" vertical="center" wrapText="1"/>
    </xf>
    <xf numFmtId="2" fontId="3" fillId="0" borderId="9" xfId="3" applyNumberFormat="1" applyFont="1" applyFill="1" applyBorder="1" applyAlignment="1">
      <alignment horizontal="center" vertical="center" wrapText="1"/>
    </xf>
    <xf numFmtId="4" fontId="3" fillId="0" borderId="9" xfId="2" applyNumberFormat="1" applyFont="1" applyFill="1" applyBorder="1" applyAlignment="1">
      <alignment horizontal="right" vertical="center"/>
    </xf>
    <xf numFmtId="0" fontId="8" fillId="0" borderId="0" xfId="0" applyFont="1" applyFill="1" applyAlignment="1">
      <alignment horizontal="center"/>
    </xf>
    <xf numFmtId="0" fontId="3" fillId="0" borderId="15" xfId="2" applyFont="1" applyFill="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9" xfId="2" applyFont="1" applyFill="1" applyBorder="1" applyAlignment="1">
      <alignment horizontal="left" vertical="center"/>
    </xf>
    <xf numFmtId="164" fontId="3" fillId="0" borderId="9" xfId="0" applyNumberFormat="1" applyFont="1" applyFill="1" applyBorder="1" applyAlignment="1">
      <alignment horizontal="center" vertical="center" wrapText="1"/>
    </xf>
    <xf numFmtId="167" fontId="3" fillId="0" borderId="9" xfId="2" applyNumberFormat="1" applyFont="1" applyFill="1" applyBorder="1" applyAlignment="1">
      <alignment horizontal="center" vertical="center" wrapText="1"/>
    </xf>
    <xf numFmtId="9" fontId="3" fillId="0" borderId="9" xfId="2" applyNumberFormat="1" applyFont="1" applyFill="1" applyBorder="1" applyAlignment="1">
      <alignment horizontal="center" vertical="center" wrapText="1"/>
    </xf>
    <xf numFmtId="0" fontId="7" fillId="0" borderId="0" xfId="0" applyFont="1" applyFill="1" applyBorder="1"/>
    <xf numFmtId="0" fontId="8" fillId="0" borderId="0" xfId="0" applyFont="1" applyFill="1" applyBorder="1"/>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center" wrapText="1"/>
    </xf>
    <xf numFmtId="2" fontId="3" fillId="0" borderId="0" xfId="2" applyNumberFormat="1" applyFont="1" applyFill="1" applyBorder="1" applyAlignment="1">
      <alignment horizontal="center" vertical="center"/>
    </xf>
    <xf numFmtId="4" fontId="3" fillId="0" borderId="0" xfId="2" applyNumberFormat="1" applyFont="1" applyFill="1" applyBorder="1" applyAlignment="1">
      <alignment horizontal="center" vertical="center" wrapText="1"/>
    </xf>
    <xf numFmtId="4" fontId="3" fillId="0" borderId="0" xfId="0" applyNumberFormat="1" applyFont="1" applyFill="1" applyBorder="1" applyAlignment="1">
      <alignment horizontal="right" vertical="center" wrapText="1"/>
    </xf>
    <xf numFmtId="4" fontId="3" fillId="0" borderId="0" xfId="2"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2" applyFont="1" applyFill="1" applyBorder="1" applyAlignment="1">
      <alignment horizontal="left" vertical="center"/>
    </xf>
    <xf numFmtId="0" fontId="3" fillId="0" borderId="9" xfId="5" applyFont="1" applyFill="1" applyBorder="1" applyAlignment="1">
      <alignment horizontal="center" vertical="center" wrapText="1"/>
    </xf>
    <xf numFmtId="0" fontId="3" fillId="0" borderId="9" xfId="2" applyNumberFormat="1" applyFont="1" applyFill="1" applyBorder="1" applyAlignment="1">
      <alignment horizontal="center" vertical="center" wrapText="1"/>
    </xf>
    <xf numFmtId="164" fontId="3" fillId="0" borderId="9" xfId="0" applyNumberFormat="1" applyFont="1" applyFill="1" applyBorder="1" applyAlignment="1">
      <alignment vertical="center" wrapText="1"/>
    </xf>
    <xf numFmtId="1"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 fillId="0" borderId="0" xfId="0" applyFont="1" applyFill="1" applyAlignment="1">
      <alignment horizontal="center" vertical="center"/>
    </xf>
    <xf numFmtId="0" fontId="3" fillId="0" borderId="9" xfId="2" applyFont="1" applyFill="1" applyBorder="1" applyAlignment="1">
      <alignment horizontal="center" vertical="top" wrapText="1"/>
    </xf>
    <xf numFmtId="0" fontId="3" fillId="0" borderId="9" xfId="3" applyFont="1" applyFill="1" applyBorder="1" applyAlignment="1">
      <alignment vertical="center" wrapText="1"/>
    </xf>
    <xf numFmtId="17" fontId="3" fillId="0" borderId="9" xfId="2"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shrinkToFit="1"/>
    </xf>
    <xf numFmtId="0" fontId="3" fillId="0" borderId="9" xfId="0" applyFont="1" applyFill="1" applyBorder="1"/>
    <xf numFmtId="0" fontId="3" fillId="0" borderId="0" xfId="0" applyFont="1" applyFill="1" applyBorder="1"/>
    <xf numFmtId="0" fontId="3" fillId="0" borderId="0" xfId="0" applyFont="1" applyFill="1"/>
    <xf numFmtId="0" fontId="4" fillId="0" borderId="9" xfId="4" applyFont="1" applyFill="1" applyBorder="1" applyAlignment="1">
      <alignment vertical="center" wrapText="1" shrinkToFit="1"/>
    </xf>
    <xf numFmtId="0" fontId="4" fillId="0" borderId="9" xfId="0" applyFont="1" applyFill="1" applyBorder="1" applyAlignment="1">
      <alignment vertical="center" wrapText="1"/>
    </xf>
    <xf numFmtId="165" fontId="3" fillId="0" borderId="9" xfId="0" applyNumberFormat="1" applyFont="1" applyFill="1" applyBorder="1" applyAlignment="1">
      <alignment vertical="center" wrapText="1"/>
    </xf>
    <xf numFmtId="0" fontId="3" fillId="0" borderId="9" xfId="0" applyFont="1" applyFill="1" applyBorder="1" applyAlignment="1">
      <alignment vertical="top" wrapText="1"/>
    </xf>
    <xf numFmtId="49" fontId="3" fillId="0" borderId="9" xfId="0" applyNumberFormat="1" applyFont="1" applyFill="1" applyBorder="1" applyAlignment="1">
      <alignment vertical="center" wrapText="1"/>
    </xf>
    <xf numFmtId="0" fontId="3" fillId="0" borderId="9" xfId="4" applyFont="1" applyFill="1" applyBorder="1" applyAlignment="1">
      <alignment vertical="center" wrapText="1"/>
    </xf>
    <xf numFmtId="49" fontId="4" fillId="0" borderId="9" xfId="4" applyNumberFormat="1" applyFont="1" applyFill="1" applyBorder="1" applyAlignment="1">
      <alignment vertical="center" wrapText="1"/>
    </xf>
    <xf numFmtId="0" fontId="3" fillId="0" borderId="9" xfId="5" applyFont="1" applyFill="1" applyBorder="1" applyAlignment="1">
      <alignment vertical="center" wrapText="1"/>
    </xf>
    <xf numFmtId="0" fontId="3" fillId="0" borderId="9" xfId="2" applyNumberFormat="1" applyFont="1" applyFill="1" applyBorder="1" applyAlignment="1">
      <alignment vertical="center" wrapText="1"/>
    </xf>
    <xf numFmtId="167" fontId="3" fillId="0" borderId="9" xfId="2" applyNumberFormat="1" applyFont="1" applyFill="1" applyBorder="1" applyAlignment="1">
      <alignment vertical="center" wrapText="1"/>
    </xf>
    <xf numFmtId="0" fontId="4" fillId="0" borderId="9" xfId="2" applyFont="1" applyFill="1" applyBorder="1" applyAlignment="1">
      <alignment vertical="center"/>
    </xf>
    <xf numFmtId="0" fontId="3" fillId="0" borderId="9" xfId="0" applyNumberFormat="1" applyFont="1" applyFill="1" applyBorder="1" applyAlignment="1">
      <alignment vertical="center" wrapText="1"/>
    </xf>
    <xf numFmtId="0" fontId="4" fillId="0" borderId="12" xfId="2"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2" applyFont="1" applyFill="1" applyAlignment="1"/>
    <xf numFmtId="0" fontId="5" fillId="0" borderId="0" xfId="2" applyFont="1" applyFill="1" applyBorder="1" applyAlignment="1"/>
    <xf numFmtId="0" fontId="8" fillId="0" borderId="0" xfId="0" applyFont="1" applyFill="1" applyAlignment="1"/>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2" xfId="2" applyFont="1" applyFill="1" applyBorder="1" applyAlignment="1">
      <alignment vertical="center" wrapText="1"/>
    </xf>
    <xf numFmtId="2" fontId="3" fillId="0" borderId="2" xfId="2" applyNumberFormat="1" applyFont="1" applyFill="1" applyBorder="1" applyAlignment="1">
      <alignment horizontal="center" vertical="center"/>
    </xf>
    <xf numFmtId="4" fontId="3" fillId="0" borderId="2" xfId="2" applyNumberFormat="1" applyFont="1" applyFill="1" applyBorder="1" applyAlignment="1">
      <alignment horizontal="center" vertical="center" wrapText="1"/>
    </xf>
    <xf numFmtId="0" fontId="3" fillId="0" borderId="3" xfId="2" applyFont="1" applyFill="1" applyBorder="1" applyAlignment="1">
      <alignment horizontal="center" vertical="center" wrapText="1"/>
    </xf>
    <xf numFmtId="0" fontId="3" fillId="0" borderId="15" xfId="2" applyFont="1" applyFill="1" applyBorder="1" applyAlignment="1">
      <alignment horizontal="center" vertical="center" wrapText="1"/>
    </xf>
    <xf numFmtId="164" fontId="3" fillId="0" borderId="16" xfId="2" applyNumberFormat="1" applyFont="1" applyFill="1" applyBorder="1" applyAlignment="1">
      <alignment horizontal="center" vertical="center" wrapText="1"/>
    </xf>
    <xf numFmtId="43" fontId="3" fillId="0" borderId="16" xfId="2" applyNumberFormat="1" applyFont="1" applyFill="1" applyBorder="1" applyAlignment="1">
      <alignment horizontal="center" vertical="center" wrapText="1"/>
    </xf>
    <xf numFmtId="0" fontId="3" fillId="0" borderId="16" xfId="2" applyFont="1" applyFill="1" applyBorder="1" applyAlignment="1">
      <alignment horizontal="center" vertical="center"/>
    </xf>
    <xf numFmtId="2" fontId="3" fillId="0" borderId="16" xfId="2" applyNumberFormat="1" applyFont="1" applyFill="1" applyBorder="1" applyAlignment="1">
      <alignment horizontal="center" vertical="center" wrapText="1"/>
    </xf>
    <xf numFmtId="0" fontId="4" fillId="0" borderId="15" xfId="2" applyFont="1" applyFill="1" applyBorder="1" applyAlignment="1">
      <alignment horizontal="center" vertical="center"/>
    </xf>
    <xf numFmtId="0" fontId="4" fillId="0" borderId="16" xfId="2" applyFont="1" applyFill="1" applyBorder="1" applyAlignment="1">
      <alignment horizontal="center" vertical="center"/>
    </xf>
    <xf numFmtId="0" fontId="3" fillId="0" borderId="15" xfId="3" applyFont="1" applyFill="1" applyBorder="1" applyAlignment="1">
      <alignment horizontal="center" vertical="center" wrapText="1"/>
    </xf>
    <xf numFmtId="0" fontId="3" fillId="0" borderId="15" xfId="6"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5" xfId="2" applyFont="1" applyFill="1" applyBorder="1" applyAlignment="1">
      <alignment vertical="center"/>
    </xf>
    <xf numFmtId="0" fontId="4" fillId="0" borderId="6" xfId="2" applyFont="1" applyFill="1" applyBorder="1" applyAlignment="1">
      <alignment horizontal="center" vertical="center"/>
    </xf>
    <xf numFmtId="4" fontId="3" fillId="0" borderId="2" xfId="2" applyNumberFormat="1" applyFont="1" applyFill="1" applyBorder="1" applyAlignment="1">
      <alignment horizontal="right" vertical="center" wrapText="1"/>
    </xf>
    <xf numFmtId="0" fontId="4" fillId="0" borderId="15" xfId="2" applyFont="1" applyFill="1" applyBorder="1" applyAlignment="1">
      <alignment horizontal="center"/>
    </xf>
    <xf numFmtId="0" fontId="4" fillId="0" borderId="4" xfId="2" applyFont="1" applyFill="1" applyBorder="1" applyAlignment="1">
      <alignment horizontal="center"/>
    </xf>
    <xf numFmtId="4" fontId="4" fillId="0" borderId="5" xfId="2" applyNumberFormat="1" applyFont="1" applyFill="1" applyBorder="1" applyAlignment="1">
      <alignment horizontal="right" vertical="center"/>
    </xf>
    <xf numFmtId="0" fontId="4" fillId="0" borderId="0" xfId="0" applyFont="1" applyFill="1" applyBorder="1" applyAlignment="1">
      <alignment horizontal="center" vertical="center"/>
    </xf>
    <xf numFmtId="0" fontId="3" fillId="0" borderId="0" xfId="2" applyNumberFormat="1" applyFont="1" applyFill="1" applyBorder="1" applyAlignment="1">
      <alignment horizontal="center" vertical="center" wrapText="1"/>
    </xf>
    <xf numFmtId="0" fontId="4" fillId="0" borderId="9" xfId="0" applyFont="1" applyFill="1" applyBorder="1"/>
    <xf numFmtId="0" fontId="4" fillId="0" borderId="5" xfId="2" applyFont="1" applyFill="1" applyBorder="1" applyAlignment="1">
      <alignment horizontal="center"/>
    </xf>
    <xf numFmtId="0" fontId="4" fillId="0" borderId="5" xfId="2" applyFont="1" applyFill="1" applyBorder="1" applyAlignment="1"/>
    <xf numFmtId="0" fontId="4" fillId="0" borderId="5" xfId="2" applyFont="1" applyFill="1" applyBorder="1"/>
    <xf numFmtId="0" fontId="3" fillId="0" borderId="9" xfId="2" applyFont="1" applyFill="1" applyBorder="1" applyAlignment="1">
      <alignment horizontal="center"/>
    </xf>
    <xf numFmtId="0" fontId="3" fillId="0" borderId="9" xfId="2" applyFont="1" applyFill="1" applyBorder="1" applyAlignment="1"/>
    <xf numFmtId="0" fontId="4" fillId="0" borderId="0" xfId="0" applyFont="1" applyFill="1" applyBorder="1"/>
    <xf numFmtId="4" fontId="3" fillId="0" borderId="16" xfId="2" applyNumberFormat="1" applyFont="1" applyFill="1" applyBorder="1" applyAlignment="1">
      <alignment horizontal="center" vertical="center"/>
    </xf>
    <xf numFmtId="166" fontId="3" fillId="0" borderId="9" xfId="0" applyNumberFormat="1" applyFont="1" applyFill="1" applyBorder="1" applyAlignment="1">
      <alignment vertical="center" wrapText="1"/>
    </xf>
    <xf numFmtId="0" fontId="3" fillId="0" borderId="9" xfId="2" applyFont="1" applyFill="1" applyBorder="1" applyAlignment="1">
      <alignment vertical="top" wrapText="1"/>
    </xf>
    <xf numFmtId="0" fontId="3" fillId="0" borderId="9" xfId="7" applyNumberFormat="1" applyFont="1" applyFill="1" applyBorder="1" applyAlignment="1" applyProtection="1">
      <alignment vertical="center" wrapText="1"/>
      <protection locked="0"/>
    </xf>
    <xf numFmtId="0" fontId="12" fillId="0" borderId="9" xfId="2" applyFont="1" applyFill="1" applyBorder="1" applyAlignment="1">
      <alignment vertical="center" wrapText="1"/>
    </xf>
    <xf numFmtId="0" fontId="3" fillId="0" borderId="9" xfId="2" applyFont="1" applyFill="1" applyBorder="1" applyAlignment="1">
      <alignment vertical="center"/>
    </xf>
    <xf numFmtId="0" fontId="3" fillId="0" borderId="16" xfId="0" applyFont="1" applyFill="1" applyBorder="1"/>
    <xf numFmtId="0" fontId="4" fillId="0" borderId="16" xfId="0" applyFont="1" applyFill="1" applyBorder="1"/>
    <xf numFmtId="0" fontId="3" fillId="0" borderId="15" xfId="0" applyFont="1" applyFill="1" applyBorder="1" applyAlignment="1">
      <alignment horizontal="center" vertical="center"/>
    </xf>
    <xf numFmtId="2" fontId="3" fillId="0" borderId="9" xfId="0" applyNumberFormat="1" applyFont="1" applyFill="1" applyBorder="1" applyAlignment="1">
      <alignment horizontal="center" vertical="center"/>
    </xf>
    <xf numFmtId="43" fontId="3" fillId="0" borderId="16" xfId="0" applyNumberFormat="1" applyFont="1" applyFill="1" applyBorder="1"/>
    <xf numFmtId="0" fontId="3" fillId="0" borderId="9" xfId="2" applyFont="1" applyFill="1" applyBorder="1"/>
    <xf numFmtId="0" fontId="3" fillId="0" borderId="16" xfId="0" applyFont="1" applyFill="1" applyBorder="1" applyAlignment="1">
      <alignment horizontal="center" vertical="center"/>
    </xf>
    <xf numFmtId="0" fontId="3" fillId="0" borderId="9" xfId="3"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2" applyFont="1" applyFill="1" applyBorder="1" applyAlignment="1">
      <alignment horizontal="left" vertical="center" wrapText="1"/>
    </xf>
    <xf numFmtId="0" fontId="3" fillId="0" borderId="16" xfId="0" applyFont="1" applyFill="1" applyBorder="1" applyAlignment="1">
      <alignment horizontal="center" vertical="center" wrapText="1"/>
    </xf>
    <xf numFmtId="0" fontId="8" fillId="0" borderId="9" xfId="0" applyFont="1" applyFill="1" applyBorder="1"/>
    <xf numFmtId="0" fontId="4" fillId="0" borderId="0" xfId="2" applyFont="1" applyFill="1"/>
    <xf numFmtId="0" fontId="3" fillId="0" borderId="9" xfId="4" applyFont="1" applyFill="1" applyBorder="1" applyAlignment="1">
      <alignment horizontal="left" vertical="center" wrapText="1"/>
    </xf>
    <xf numFmtId="4" fontId="3" fillId="0" borderId="0" xfId="0" applyNumberFormat="1" applyFont="1" applyFill="1" applyBorder="1" applyAlignment="1">
      <alignment horizontal="right" vertical="center"/>
    </xf>
    <xf numFmtId="4" fontId="3" fillId="0" borderId="16" xfId="2" applyNumberFormat="1" applyFont="1" applyFill="1" applyBorder="1" applyAlignment="1">
      <alignment horizontal="center" vertical="center" wrapText="1"/>
    </xf>
    <xf numFmtId="0" fontId="15" fillId="0" borderId="0" xfId="0" applyFont="1" applyFill="1"/>
    <xf numFmtId="1" fontId="3" fillId="0" borderId="9" xfId="2" applyNumberFormat="1" applyFont="1" applyFill="1" applyBorder="1" applyAlignment="1">
      <alignment horizontal="center" vertical="center" wrapText="1"/>
    </xf>
    <xf numFmtId="0" fontId="3" fillId="0" borderId="9" xfId="4" applyFont="1" applyFill="1" applyBorder="1" applyAlignment="1">
      <alignment vertical="center" wrapText="1" shrinkToFit="1"/>
    </xf>
    <xf numFmtId="0" fontId="3" fillId="0" borderId="9" xfId="0" applyFont="1" applyFill="1" applyBorder="1" applyAlignment="1" applyProtection="1">
      <alignment horizontal="center" vertical="center" wrapText="1"/>
    </xf>
    <xf numFmtId="0" fontId="5" fillId="0" borderId="0" xfId="2" applyFont="1" applyFill="1" applyBorder="1" applyAlignment="1">
      <alignment horizontal="center"/>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3" fontId="3" fillId="0" borderId="9" xfId="2" applyNumberFormat="1" applyFont="1" applyFill="1" applyBorder="1" applyAlignment="1">
      <alignment horizontal="center" vertical="center" wrapText="1"/>
    </xf>
    <xf numFmtId="0" fontId="3" fillId="0" borderId="9" xfId="4" applyFont="1" applyFill="1" applyBorder="1" applyAlignment="1">
      <alignment horizontal="left" vertical="center" wrapText="1" shrinkToFit="1"/>
    </xf>
    <xf numFmtId="4" fontId="3" fillId="0" borderId="9" xfId="0" applyNumberFormat="1" applyFont="1" applyFill="1" applyBorder="1" applyAlignment="1">
      <alignment vertical="center" wrapText="1"/>
    </xf>
    <xf numFmtId="0" fontId="3" fillId="0" borderId="2" xfId="0" applyFont="1" applyFill="1" applyBorder="1" applyAlignment="1">
      <alignment horizontal="center" vertical="center" wrapText="1"/>
    </xf>
    <xf numFmtId="4" fontId="3" fillId="0" borderId="16" xfId="3" applyNumberFormat="1" applyFont="1" applyFill="1" applyBorder="1" applyAlignment="1">
      <alignment horizontal="center" vertical="center" wrapText="1"/>
    </xf>
    <xf numFmtId="1" fontId="3" fillId="0" borderId="9" xfId="2"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25" xfId="2" applyFont="1" applyFill="1" applyBorder="1" applyAlignment="1">
      <alignment horizontal="center" vertical="center" wrapText="1"/>
    </xf>
    <xf numFmtId="0" fontId="3" fillId="0" borderId="24" xfId="2" applyFont="1" applyFill="1" applyBorder="1"/>
    <xf numFmtId="0" fontId="4" fillId="0" borderId="26" xfId="2" applyFont="1" applyFill="1" applyBorder="1"/>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5" fillId="0" borderId="0" xfId="2" applyFont="1" applyFill="1" applyBorder="1" applyAlignment="1">
      <alignment horizontal="center"/>
    </xf>
    <xf numFmtId="0" fontId="5" fillId="0" borderId="0" xfId="2" applyFont="1" applyFill="1" applyBorder="1" applyAlignment="1">
      <alignment horizontal="right"/>
    </xf>
    <xf numFmtId="0" fontId="6" fillId="0" borderId="0" xfId="2" applyFont="1" applyFill="1" applyBorder="1" applyAlignment="1">
      <alignment horizontal="center" vertical="center"/>
    </xf>
    <xf numFmtId="0" fontId="3" fillId="0" borderId="0" xfId="2" applyFont="1" applyFill="1" applyAlignment="1">
      <alignment horizontal="center"/>
    </xf>
    <xf numFmtId="0" fontId="3" fillId="0" borderId="0" xfId="2" applyFont="1" applyFill="1" applyBorder="1" applyAlignment="1">
      <alignment horizontal="center"/>
    </xf>
    <xf numFmtId="0" fontId="3" fillId="0" borderId="0" xfId="2" applyFont="1" applyFill="1" applyBorder="1" applyAlignment="1">
      <alignment horizontal="right"/>
    </xf>
    <xf numFmtId="0" fontId="4" fillId="0" borderId="17" xfId="2" applyFont="1" applyFill="1" applyBorder="1" applyAlignment="1">
      <alignment vertical="center" wrapText="1"/>
    </xf>
    <xf numFmtId="0" fontId="4" fillId="0" borderId="18" xfId="2" applyFont="1" applyFill="1" applyBorder="1" applyAlignment="1">
      <alignment vertical="center" wrapText="1"/>
    </xf>
    <xf numFmtId="0" fontId="4" fillId="0" borderId="19" xfId="2" applyFont="1" applyFill="1" applyBorder="1" applyAlignment="1">
      <alignment vertical="center" wrapText="1"/>
    </xf>
    <xf numFmtId="0" fontId="4" fillId="0" borderId="20" xfId="2" applyFont="1" applyFill="1" applyBorder="1" applyAlignment="1">
      <alignment vertical="center" wrapText="1"/>
    </xf>
    <xf numFmtId="0" fontId="4" fillId="0" borderId="21" xfId="2" applyFont="1" applyFill="1" applyBorder="1" applyAlignment="1">
      <alignment vertical="center" wrapText="1"/>
    </xf>
    <xf numFmtId="0" fontId="4" fillId="0" borderId="22" xfId="2" applyFont="1" applyFill="1" applyBorder="1" applyAlignment="1">
      <alignment vertical="center" wrapText="1"/>
    </xf>
    <xf numFmtId="0" fontId="4" fillId="0" borderId="21" xfId="2" applyFont="1" applyFill="1" applyBorder="1"/>
    <xf numFmtId="0" fontId="3" fillId="2" borderId="9" xfId="2" applyFont="1" applyFill="1" applyBorder="1" applyAlignment="1">
      <alignment horizontal="left" vertical="center" wrapText="1"/>
    </xf>
  </cellXfs>
  <cellStyles count="10">
    <cellStyle name="Обычный" xfId="0" builtinId="0"/>
    <cellStyle name="Обычный 16" xfId="9"/>
    <cellStyle name="Обычный 2" xfId="2"/>
    <cellStyle name="Обычный 2 10" xfId="3"/>
    <cellStyle name="Обычный 2 2" xfId="6"/>
    <cellStyle name="Обычный 3" xfId="5"/>
    <cellStyle name="Обычный 3 2 2" xfId="7"/>
    <cellStyle name="Обычный 4" xfId="4"/>
    <cellStyle name="Процентный" xfId="1" builtinId="5"/>
    <cellStyle name="Стиль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L559"/>
  <sheetViews>
    <sheetView zoomScaleNormal="100" workbookViewId="0">
      <selection activeCell="D551" sqref="D551:F551"/>
    </sheetView>
  </sheetViews>
  <sheetFormatPr defaultRowHeight="15" x14ac:dyDescent="0.25"/>
  <cols>
    <col min="1" max="1" width="9.140625" style="69"/>
    <col min="2" max="2" width="12.5703125" style="69" customWidth="1"/>
    <col min="3" max="3" width="16.140625" style="69" customWidth="1"/>
    <col min="4" max="6" width="30.85546875" style="40" customWidth="1"/>
    <col min="7" max="9" width="9.140625" style="40" customWidth="1"/>
    <col min="10" max="10" width="15.42578125" style="40" customWidth="1"/>
    <col min="11" max="11" width="8.85546875" style="40" customWidth="1"/>
    <col min="12" max="12" width="17.5703125" style="40" customWidth="1"/>
    <col min="13" max="13" width="9.140625" style="40" customWidth="1"/>
    <col min="14" max="14" width="12" style="40" customWidth="1"/>
    <col min="15" max="15" width="34.7109375" style="40" customWidth="1"/>
    <col min="16" max="16" width="8.7109375" style="40" customWidth="1"/>
    <col min="17" max="18" width="9.140625" style="40" customWidth="1"/>
    <col min="19" max="20" width="17.28515625" style="40" customWidth="1"/>
    <col min="21" max="21" width="18.5703125" style="40" customWidth="1"/>
    <col min="22" max="22" width="12.42578125" style="40" customWidth="1"/>
    <col min="23" max="23" width="10.5703125" style="40" customWidth="1"/>
    <col min="24" max="24" width="24.42578125" style="40" customWidth="1"/>
    <col min="25" max="16384" width="9.140625" style="79"/>
  </cols>
  <sheetData>
    <row r="1" spans="1:24" s="7" customFormat="1" ht="12.75" x14ac:dyDescent="0.2">
      <c r="A1" s="181"/>
      <c r="B1" s="181"/>
      <c r="C1" s="181"/>
      <c r="D1" s="2"/>
      <c r="E1" s="2"/>
      <c r="F1" s="2"/>
      <c r="G1" s="182"/>
      <c r="H1" s="182"/>
      <c r="I1" s="182"/>
      <c r="J1" s="182"/>
      <c r="K1" s="182"/>
      <c r="L1" s="182"/>
      <c r="M1" s="182"/>
      <c r="N1" s="182"/>
      <c r="O1" s="181"/>
      <c r="P1" s="1"/>
      <c r="Q1" s="3"/>
      <c r="R1" s="1"/>
      <c r="S1" s="3"/>
      <c r="T1" s="4"/>
      <c r="U1" s="5"/>
      <c r="V1" s="6"/>
      <c r="W1" s="182"/>
      <c r="X1" s="1"/>
    </row>
    <row r="2" spans="1:24" s="7" customFormat="1" ht="15.75" x14ac:dyDescent="0.25">
      <c r="A2" s="199" t="s">
        <v>0</v>
      </c>
      <c r="B2" s="199"/>
      <c r="C2" s="199"/>
      <c r="D2" s="200"/>
      <c r="E2" s="200"/>
      <c r="F2" s="200"/>
      <c r="G2" s="200"/>
      <c r="H2" s="200"/>
      <c r="I2" s="200"/>
      <c r="J2" s="200"/>
      <c r="K2" s="200"/>
      <c r="L2" s="200"/>
      <c r="M2" s="200"/>
      <c r="N2" s="200"/>
      <c r="O2" s="200"/>
      <c r="P2" s="200"/>
      <c r="Q2" s="200"/>
      <c r="R2" s="200"/>
      <c r="S2" s="200"/>
      <c r="T2" s="200"/>
      <c r="U2" s="200"/>
      <c r="V2" s="200"/>
      <c r="W2" s="200"/>
      <c r="X2" s="200"/>
    </row>
    <row r="3" spans="1:24" s="7" customFormat="1" ht="12.75" x14ac:dyDescent="0.2">
      <c r="A3" s="181"/>
      <c r="B3" s="181"/>
      <c r="C3" s="181"/>
      <c r="D3" s="8"/>
      <c r="E3" s="8"/>
      <c r="F3" s="8"/>
      <c r="G3" s="181"/>
      <c r="H3" s="181"/>
      <c r="I3" s="181"/>
      <c r="J3" s="181"/>
      <c r="K3" s="181"/>
      <c r="L3" s="181"/>
      <c r="M3" s="181"/>
      <c r="N3" s="6"/>
      <c r="O3" s="181"/>
      <c r="P3" s="1"/>
      <c r="Q3" s="1"/>
      <c r="R3" s="1"/>
      <c r="S3" s="1"/>
      <c r="T3" s="4"/>
      <c r="U3" s="5"/>
      <c r="V3" s="9"/>
      <c r="W3" s="3"/>
      <c r="X3" s="3"/>
    </row>
    <row r="4" spans="1:24" s="78" customFormat="1" ht="18.75" x14ac:dyDescent="0.2">
      <c r="A4" s="201" t="s">
        <v>2315</v>
      </c>
      <c r="B4" s="201"/>
      <c r="C4" s="201"/>
      <c r="D4" s="201"/>
      <c r="E4" s="201"/>
      <c r="F4" s="201"/>
      <c r="G4" s="201"/>
      <c r="H4" s="201"/>
      <c r="I4" s="201"/>
      <c r="J4" s="201"/>
      <c r="K4" s="201"/>
      <c r="L4" s="201"/>
      <c r="M4" s="201"/>
      <c r="N4" s="180"/>
      <c r="O4" s="180"/>
      <c r="P4" s="10"/>
      <c r="Q4" s="10"/>
      <c r="R4" s="10"/>
      <c r="S4" s="10"/>
      <c r="T4" s="10"/>
      <c r="U4" s="10"/>
      <c r="V4" s="10"/>
      <c r="W4" s="10"/>
      <c r="X4" s="11"/>
    </row>
    <row r="5" spans="1:24" s="7" customFormat="1" ht="13.5" thickBot="1" x14ac:dyDescent="0.25">
      <c r="A5" s="202"/>
      <c r="B5" s="202"/>
      <c r="C5" s="203" t="s">
        <v>1</v>
      </c>
      <c r="D5" s="204"/>
      <c r="E5" s="204"/>
      <c r="F5" s="204"/>
      <c r="G5" s="204"/>
      <c r="H5" s="204"/>
      <c r="I5" s="204"/>
      <c r="J5" s="204"/>
      <c r="K5" s="204"/>
      <c r="L5" s="204"/>
      <c r="M5" s="204"/>
      <c r="N5" s="204"/>
      <c r="O5" s="204"/>
      <c r="P5" s="204"/>
      <c r="Q5" s="204"/>
      <c r="R5" s="204"/>
      <c r="S5" s="204"/>
      <c r="T5" s="204"/>
      <c r="U5" s="204"/>
      <c r="V5" s="204"/>
      <c r="W5" s="204"/>
      <c r="X5" s="1"/>
    </row>
    <row r="6" spans="1:24" s="7" customFormat="1" ht="12.75" x14ac:dyDescent="0.2">
      <c r="A6" s="181"/>
      <c r="B6" s="181"/>
      <c r="C6" s="181"/>
      <c r="D6" s="8"/>
      <c r="E6" s="8"/>
      <c r="F6" s="8"/>
      <c r="G6" s="181"/>
      <c r="H6" s="181"/>
      <c r="I6" s="181"/>
      <c r="J6" s="181"/>
      <c r="K6" s="6"/>
      <c r="L6" s="6"/>
      <c r="M6" s="6"/>
      <c r="N6" s="6"/>
      <c r="O6" s="181"/>
      <c r="Q6" s="13"/>
      <c r="R6" s="193" t="s">
        <v>2041</v>
      </c>
      <c r="S6" s="194"/>
      <c r="T6" s="194"/>
      <c r="U6" s="194"/>
      <c r="V6" s="194"/>
      <c r="W6" s="194"/>
      <c r="X6" s="195"/>
    </row>
    <row r="7" spans="1:24" s="7" customFormat="1" ht="13.5" thickBot="1" x14ac:dyDescent="0.25">
      <c r="A7" s="181"/>
      <c r="B7" s="181"/>
      <c r="C7" s="181"/>
      <c r="D7" s="8"/>
      <c r="E7" s="8"/>
      <c r="F7" s="8"/>
      <c r="G7" s="181"/>
      <c r="H7" s="181"/>
      <c r="I7" s="181"/>
      <c r="J7" s="181"/>
      <c r="K7" s="6"/>
      <c r="L7" s="6"/>
      <c r="M7" s="6"/>
      <c r="N7" s="6"/>
      <c r="O7" s="181"/>
      <c r="P7" s="13"/>
      <c r="Q7" s="13"/>
      <c r="R7" s="196"/>
      <c r="S7" s="197"/>
      <c r="T7" s="197"/>
      <c r="U7" s="197"/>
      <c r="V7" s="197"/>
      <c r="W7" s="197"/>
      <c r="X7" s="198"/>
    </row>
    <row r="8" spans="1:24" s="7" customFormat="1" ht="12.75" x14ac:dyDescent="0.2">
      <c r="A8" s="181"/>
      <c r="B8" s="14"/>
      <c r="C8" s="181"/>
      <c r="D8" s="8"/>
      <c r="E8" s="8"/>
      <c r="F8" s="8"/>
      <c r="G8" s="181"/>
      <c r="H8" s="181"/>
      <c r="I8" s="181"/>
      <c r="J8" s="181"/>
      <c r="K8" s="6"/>
      <c r="L8" s="6"/>
      <c r="M8" s="6"/>
      <c r="N8" s="6"/>
      <c r="O8" s="181"/>
      <c r="Q8" s="15"/>
      <c r="R8" s="193" t="s">
        <v>3217</v>
      </c>
      <c r="S8" s="194"/>
      <c r="T8" s="194"/>
      <c r="U8" s="194"/>
      <c r="V8" s="194"/>
      <c r="W8" s="194"/>
      <c r="X8" s="195"/>
    </row>
    <row r="9" spans="1:24" s="7" customFormat="1" ht="13.5" thickBot="1" x14ac:dyDescent="0.25">
      <c r="A9" s="181"/>
      <c r="B9" s="181"/>
      <c r="C9" s="6"/>
      <c r="D9" s="16"/>
      <c r="E9" s="16"/>
      <c r="F9" s="16"/>
      <c r="G9" s="181"/>
      <c r="H9" s="181"/>
      <c r="I9" s="181"/>
      <c r="J9" s="181"/>
      <c r="K9" s="6"/>
      <c r="L9" s="6"/>
      <c r="M9" s="6"/>
      <c r="N9" s="6"/>
      <c r="O9" s="181"/>
      <c r="P9" s="15"/>
      <c r="Q9" s="15"/>
      <c r="R9" s="196"/>
      <c r="S9" s="197"/>
      <c r="T9" s="197"/>
      <c r="U9" s="197"/>
      <c r="V9" s="197"/>
      <c r="W9" s="197"/>
      <c r="X9" s="198"/>
    </row>
    <row r="10" spans="1:24" s="7" customFormat="1" ht="13.5" thickBot="1" x14ac:dyDescent="0.25">
      <c r="A10" s="181"/>
      <c r="B10" s="181"/>
      <c r="C10" s="6"/>
      <c r="D10" s="16"/>
      <c r="E10" s="16"/>
      <c r="F10" s="16"/>
      <c r="G10" s="6"/>
      <c r="H10" s="6"/>
      <c r="I10" s="6"/>
      <c r="J10" s="6"/>
      <c r="K10" s="6"/>
      <c r="L10" s="6"/>
      <c r="M10" s="6"/>
      <c r="N10" s="6"/>
      <c r="O10" s="6"/>
      <c r="P10" s="9"/>
      <c r="Q10" s="9"/>
      <c r="R10" s="9"/>
      <c r="S10" s="9"/>
      <c r="T10" s="9"/>
      <c r="U10" s="9"/>
      <c r="V10" s="9"/>
      <c r="W10" s="9"/>
      <c r="X10" s="1"/>
    </row>
    <row r="11" spans="1:24" s="22" customFormat="1" ht="129" customHeight="1" thickBot="1" x14ac:dyDescent="0.3">
      <c r="A11" s="17" t="s">
        <v>2</v>
      </c>
      <c r="B11" s="17" t="s">
        <v>3</v>
      </c>
      <c r="C11" s="17" t="s">
        <v>4</v>
      </c>
      <c r="D11" s="18" t="s">
        <v>5</v>
      </c>
      <c r="E11" s="18" t="s">
        <v>6</v>
      </c>
      <c r="F11" s="18" t="s">
        <v>7</v>
      </c>
      <c r="G11" s="17" t="s">
        <v>8</v>
      </c>
      <c r="H11" s="17" t="s">
        <v>9</v>
      </c>
      <c r="I11" s="17" t="s">
        <v>10</v>
      </c>
      <c r="J11" s="17" t="s">
        <v>11</v>
      </c>
      <c r="K11" s="17" t="s">
        <v>12</v>
      </c>
      <c r="L11" s="17" t="s">
        <v>13</v>
      </c>
      <c r="M11" s="19" t="s">
        <v>14</v>
      </c>
      <c r="N11" s="17" t="s">
        <v>15</v>
      </c>
      <c r="O11" s="17" t="s">
        <v>16</v>
      </c>
      <c r="P11" s="17" t="s">
        <v>17</v>
      </c>
      <c r="Q11" s="17" t="s">
        <v>18</v>
      </c>
      <c r="R11" s="17" t="s">
        <v>19</v>
      </c>
      <c r="S11" s="17" t="s">
        <v>20</v>
      </c>
      <c r="T11" s="20" t="s">
        <v>21</v>
      </c>
      <c r="U11" s="21" t="s">
        <v>22</v>
      </c>
      <c r="V11" s="17" t="s">
        <v>23</v>
      </c>
      <c r="W11" s="17" t="s">
        <v>24</v>
      </c>
      <c r="X11" s="17" t="s">
        <v>25</v>
      </c>
    </row>
    <row r="12" spans="1:24" s="26" customFormat="1" ht="13.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190">
        <v>24</v>
      </c>
    </row>
    <row r="13" spans="1:24" s="31" customFormat="1" ht="13.5" customHeight="1" thickBot="1" x14ac:dyDescent="0.25">
      <c r="A13" s="27" t="s">
        <v>26</v>
      </c>
      <c r="B13" s="6"/>
      <c r="C13" s="6"/>
      <c r="D13" s="16"/>
      <c r="E13" s="16"/>
      <c r="F13" s="16"/>
      <c r="G13" s="6"/>
      <c r="H13" s="6"/>
      <c r="I13" s="6"/>
      <c r="J13" s="6"/>
      <c r="K13" s="6"/>
      <c r="L13" s="6"/>
      <c r="M13" s="6"/>
      <c r="N13" s="6"/>
      <c r="O13" s="6"/>
      <c r="P13" s="9"/>
      <c r="Q13" s="9"/>
      <c r="R13" s="9"/>
      <c r="S13" s="9"/>
      <c r="T13" s="5"/>
      <c r="U13" s="28"/>
      <c r="V13" s="29"/>
      <c r="W13" s="30"/>
      <c r="X13" s="192"/>
    </row>
    <row r="14" spans="1:24" s="102" customFormat="1" ht="63.75" x14ac:dyDescent="0.2">
      <c r="A14" s="121" t="s">
        <v>27</v>
      </c>
      <c r="B14" s="122" t="s">
        <v>28</v>
      </c>
      <c r="C14" s="122" t="s">
        <v>48</v>
      </c>
      <c r="D14" s="123" t="s">
        <v>29</v>
      </c>
      <c r="E14" s="123" t="s">
        <v>30</v>
      </c>
      <c r="F14" s="123" t="s">
        <v>31</v>
      </c>
      <c r="G14" s="122" t="s">
        <v>32</v>
      </c>
      <c r="H14" s="124">
        <v>0</v>
      </c>
      <c r="I14" s="122">
        <v>710000000</v>
      </c>
      <c r="J14" s="122" t="s">
        <v>33</v>
      </c>
      <c r="K14" s="122" t="s">
        <v>49</v>
      </c>
      <c r="L14" s="186" t="s">
        <v>50</v>
      </c>
      <c r="M14" s="122" t="s">
        <v>35</v>
      </c>
      <c r="N14" s="186" t="s">
        <v>51</v>
      </c>
      <c r="O14" s="125" t="s">
        <v>2260</v>
      </c>
      <c r="P14" s="122">
        <v>113</v>
      </c>
      <c r="Q14" s="122" t="s">
        <v>37</v>
      </c>
      <c r="R14" s="140">
        <v>399</v>
      </c>
      <c r="S14" s="140">
        <v>1457450.77</v>
      </c>
      <c r="T14" s="140">
        <v>0</v>
      </c>
      <c r="U14" s="140">
        <v>0</v>
      </c>
      <c r="V14" s="122" t="s">
        <v>38</v>
      </c>
      <c r="W14" s="122">
        <v>2016</v>
      </c>
      <c r="X14" s="126" t="s">
        <v>2723</v>
      </c>
    </row>
    <row r="15" spans="1:24" s="175" customFormat="1" ht="63.75" x14ac:dyDescent="0.25">
      <c r="A15" s="127" t="s">
        <v>2724</v>
      </c>
      <c r="B15" s="32" t="s">
        <v>28</v>
      </c>
      <c r="C15" s="32" t="s">
        <v>48</v>
      </c>
      <c r="D15" s="33" t="s">
        <v>29</v>
      </c>
      <c r="E15" s="33" t="s">
        <v>30</v>
      </c>
      <c r="F15" s="33" t="s">
        <v>31</v>
      </c>
      <c r="G15" s="32" t="s">
        <v>2234</v>
      </c>
      <c r="H15" s="34">
        <v>0</v>
      </c>
      <c r="I15" s="32">
        <v>710000000</v>
      </c>
      <c r="J15" s="32" t="s">
        <v>33</v>
      </c>
      <c r="K15" s="32" t="s">
        <v>244</v>
      </c>
      <c r="L15" s="44" t="s">
        <v>50</v>
      </c>
      <c r="M15" s="32" t="s">
        <v>35</v>
      </c>
      <c r="N15" s="44" t="s">
        <v>51</v>
      </c>
      <c r="O15" s="35" t="s">
        <v>2260</v>
      </c>
      <c r="P15" s="32">
        <v>113</v>
      </c>
      <c r="Q15" s="32" t="s">
        <v>37</v>
      </c>
      <c r="R15" s="36">
        <v>399</v>
      </c>
      <c r="S15" s="36">
        <v>1457450.77</v>
      </c>
      <c r="T15" s="36">
        <v>581522857.23000002</v>
      </c>
      <c r="U15" s="36">
        <v>651305600.0976001</v>
      </c>
      <c r="V15" s="32"/>
      <c r="W15" s="32">
        <v>2016</v>
      </c>
      <c r="X15" s="72" t="s">
        <v>2725</v>
      </c>
    </row>
    <row r="16" spans="1:24" s="73" customFormat="1" ht="89.25" customHeight="1" x14ac:dyDescent="0.25">
      <c r="A16" s="127" t="s">
        <v>39</v>
      </c>
      <c r="B16" s="32" t="s">
        <v>28</v>
      </c>
      <c r="C16" s="44" t="s">
        <v>259</v>
      </c>
      <c r="D16" s="33" t="s">
        <v>260</v>
      </c>
      <c r="E16" s="33" t="s">
        <v>261</v>
      </c>
      <c r="F16" s="33" t="s">
        <v>262</v>
      </c>
      <c r="G16" s="32" t="s">
        <v>2234</v>
      </c>
      <c r="H16" s="43">
        <v>90</v>
      </c>
      <c r="I16" s="32">
        <v>710000000</v>
      </c>
      <c r="J16" s="32" t="s">
        <v>33</v>
      </c>
      <c r="K16" s="32" t="s">
        <v>101</v>
      </c>
      <c r="L16" s="32" t="s">
        <v>33</v>
      </c>
      <c r="M16" s="32" t="s">
        <v>35</v>
      </c>
      <c r="N16" s="32" t="s">
        <v>235</v>
      </c>
      <c r="O16" s="35" t="s">
        <v>2260</v>
      </c>
      <c r="P16" s="32">
        <v>796</v>
      </c>
      <c r="Q16" s="32" t="s">
        <v>47</v>
      </c>
      <c r="R16" s="36">
        <v>51</v>
      </c>
      <c r="S16" s="36">
        <v>1586000</v>
      </c>
      <c r="T16" s="36">
        <f t="shared" ref="T16:T87" si="0">R16*S16</f>
        <v>80886000</v>
      </c>
      <c r="U16" s="36">
        <f t="shared" ref="U16:U87" si="1">T16*1.12</f>
        <v>90592320.000000015</v>
      </c>
      <c r="V16" s="32"/>
      <c r="W16" s="32">
        <v>2016</v>
      </c>
      <c r="X16" s="128"/>
    </row>
    <row r="17" spans="1:24" s="40" customFormat="1" ht="127.5" x14ac:dyDescent="0.25">
      <c r="A17" s="127" t="s">
        <v>44</v>
      </c>
      <c r="B17" s="32" t="s">
        <v>28</v>
      </c>
      <c r="C17" s="94" t="s">
        <v>1240</v>
      </c>
      <c r="D17" s="99" t="s">
        <v>1241</v>
      </c>
      <c r="E17" s="99" t="s">
        <v>1242</v>
      </c>
      <c r="F17" s="99" t="s">
        <v>1243</v>
      </c>
      <c r="G17" s="32" t="s">
        <v>2234</v>
      </c>
      <c r="H17" s="34">
        <v>0</v>
      </c>
      <c r="I17" s="32">
        <v>710000000</v>
      </c>
      <c r="J17" s="32" t="s">
        <v>33</v>
      </c>
      <c r="K17" s="32" t="s">
        <v>111</v>
      </c>
      <c r="L17" s="32" t="s">
        <v>33</v>
      </c>
      <c r="M17" s="32" t="s">
        <v>35</v>
      </c>
      <c r="N17" s="32" t="s">
        <v>1095</v>
      </c>
      <c r="O17" s="35" t="s">
        <v>2250</v>
      </c>
      <c r="P17" s="32">
        <v>796</v>
      </c>
      <c r="Q17" s="32" t="s">
        <v>47</v>
      </c>
      <c r="R17" s="36">
        <v>35</v>
      </c>
      <c r="S17" s="36">
        <v>88979.5</v>
      </c>
      <c r="T17" s="36">
        <v>0</v>
      </c>
      <c r="U17" s="36">
        <v>0</v>
      </c>
      <c r="V17" s="32"/>
      <c r="W17" s="32">
        <v>2016</v>
      </c>
      <c r="X17" s="129" t="s">
        <v>2726</v>
      </c>
    </row>
    <row r="18" spans="1:24" s="40" customFormat="1" ht="216.75" x14ac:dyDescent="0.25">
      <c r="A18" s="127" t="s">
        <v>612</v>
      </c>
      <c r="B18" s="32" t="s">
        <v>28</v>
      </c>
      <c r="C18" s="94" t="s">
        <v>1244</v>
      </c>
      <c r="D18" s="99" t="s">
        <v>1241</v>
      </c>
      <c r="E18" s="99" t="s">
        <v>1245</v>
      </c>
      <c r="F18" s="99" t="s">
        <v>1246</v>
      </c>
      <c r="G18" s="32" t="s">
        <v>2234</v>
      </c>
      <c r="H18" s="34">
        <v>0</v>
      </c>
      <c r="I18" s="32">
        <v>710000000</v>
      </c>
      <c r="J18" s="32" t="s">
        <v>33</v>
      </c>
      <c r="K18" s="32" t="s">
        <v>111</v>
      </c>
      <c r="L18" s="32" t="s">
        <v>33</v>
      </c>
      <c r="M18" s="32" t="s">
        <v>35</v>
      </c>
      <c r="N18" s="32" t="s">
        <v>1095</v>
      </c>
      <c r="O18" s="35" t="s">
        <v>2250</v>
      </c>
      <c r="P18" s="32">
        <v>796</v>
      </c>
      <c r="Q18" s="32" t="s">
        <v>47</v>
      </c>
      <c r="R18" s="36">
        <v>1</v>
      </c>
      <c r="S18" s="36">
        <v>2678571.5</v>
      </c>
      <c r="T18" s="36">
        <v>0</v>
      </c>
      <c r="U18" s="36">
        <v>0</v>
      </c>
      <c r="V18" s="32"/>
      <c r="W18" s="32">
        <v>2016</v>
      </c>
      <c r="X18" s="129" t="s">
        <v>2726</v>
      </c>
    </row>
    <row r="19" spans="1:24" s="40" customFormat="1" ht="51" x14ac:dyDescent="0.25">
      <c r="A19" s="127" t="s">
        <v>613</v>
      </c>
      <c r="B19" s="32" t="s">
        <v>28</v>
      </c>
      <c r="C19" s="94" t="s">
        <v>1247</v>
      </c>
      <c r="D19" s="99" t="s">
        <v>1346</v>
      </c>
      <c r="E19" s="99" t="s">
        <v>1347</v>
      </c>
      <c r="F19" s="99" t="s">
        <v>1248</v>
      </c>
      <c r="G19" s="32" t="s">
        <v>2234</v>
      </c>
      <c r="H19" s="34">
        <v>0</v>
      </c>
      <c r="I19" s="32">
        <v>710000000</v>
      </c>
      <c r="J19" s="32" t="s">
        <v>33</v>
      </c>
      <c r="K19" s="32" t="s">
        <v>252</v>
      </c>
      <c r="L19" s="32" t="s">
        <v>33</v>
      </c>
      <c r="M19" s="32" t="s">
        <v>35</v>
      </c>
      <c r="N19" s="32" t="s">
        <v>225</v>
      </c>
      <c r="O19" s="35" t="s">
        <v>2250</v>
      </c>
      <c r="P19" s="32">
        <v>796</v>
      </c>
      <c r="Q19" s="32" t="s">
        <v>47</v>
      </c>
      <c r="R19" s="36">
        <v>50</v>
      </c>
      <c r="S19" s="36">
        <v>167857.5</v>
      </c>
      <c r="T19" s="36">
        <v>0</v>
      </c>
      <c r="U19" s="36">
        <v>0</v>
      </c>
      <c r="V19" s="37"/>
      <c r="W19" s="32">
        <v>2016</v>
      </c>
      <c r="X19" s="129" t="s">
        <v>2726</v>
      </c>
    </row>
    <row r="20" spans="1:24" s="40" customFormat="1" ht="51" x14ac:dyDescent="0.25">
      <c r="A20" s="127" t="s">
        <v>614</v>
      </c>
      <c r="B20" s="32" t="s">
        <v>28</v>
      </c>
      <c r="C20" s="94" t="s">
        <v>1249</v>
      </c>
      <c r="D20" s="99" t="s">
        <v>1348</v>
      </c>
      <c r="E20" s="99" t="s">
        <v>1250</v>
      </c>
      <c r="F20" s="99" t="s">
        <v>1251</v>
      </c>
      <c r="G20" s="32" t="s">
        <v>2234</v>
      </c>
      <c r="H20" s="34">
        <v>0</v>
      </c>
      <c r="I20" s="32">
        <v>710000000</v>
      </c>
      <c r="J20" s="32" t="s">
        <v>33</v>
      </c>
      <c r="K20" s="32" t="s">
        <v>252</v>
      </c>
      <c r="L20" s="32" t="s">
        <v>33</v>
      </c>
      <c r="M20" s="32" t="s">
        <v>35</v>
      </c>
      <c r="N20" s="32" t="s">
        <v>225</v>
      </c>
      <c r="O20" s="35" t="s">
        <v>2250</v>
      </c>
      <c r="P20" s="32">
        <v>796</v>
      </c>
      <c r="Q20" s="32" t="s">
        <v>47</v>
      </c>
      <c r="R20" s="36">
        <v>50</v>
      </c>
      <c r="S20" s="36">
        <v>53571.5</v>
      </c>
      <c r="T20" s="36">
        <v>0</v>
      </c>
      <c r="U20" s="36">
        <v>0</v>
      </c>
      <c r="V20" s="32"/>
      <c r="W20" s="32">
        <v>2016</v>
      </c>
      <c r="X20" s="129" t="s">
        <v>2726</v>
      </c>
    </row>
    <row r="21" spans="1:24" s="40" customFormat="1" ht="114.75" x14ac:dyDescent="0.25">
      <c r="A21" s="127" t="s">
        <v>615</v>
      </c>
      <c r="B21" s="32" t="s">
        <v>28</v>
      </c>
      <c r="C21" s="94" t="s">
        <v>1252</v>
      </c>
      <c r="D21" s="99" t="s">
        <v>1253</v>
      </c>
      <c r="E21" s="99" t="s">
        <v>1254</v>
      </c>
      <c r="F21" s="99" t="s">
        <v>1255</v>
      </c>
      <c r="G21" s="32" t="s">
        <v>2234</v>
      </c>
      <c r="H21" s="34">
        <v>0</v>
      </c>
      <c r="I21" s="32">
        <v>710000000</v>
      </c>
      <c r="J21" s="32" t="s">
        <v>33</v>
      </c>
      <c r="K21" s="32" t="s">
        <v>252</v>
      </c>
      <c r="L21" s="32" t="s">
        <v>33</v>
      </c>
      <c r="M21" s="32" t="s">
        <v>35</v>
      </c>
      <c r="N21" s="32" t="s">
        <v>225</v>
      </c>
      <c r="O21" s="35" t="s">
        <v>2250</v>
      </c>
      <c r="P21" s="32">
        <v>796</v>
      </c>
      <c r="Q21" s="32" t="s">
        <v>47</v>
      </c>
      <c r="R21" s="36">
        <v>55</v>
      </c>
      <c r="S21" s="36">
        <v>35681.5</v>
      </c>
      <c r="T21" s="36">
        <v>0</v>
      </c>
      <c r="U21" s="36">
        <v>0</v>
      </c>
      <c r="V21" s="32"/>
      <c r="W21" s="32">
        <v>2016</v>
      </c>
      <c r="X21" s="129" t="s">
        <v>2726</v>
      </c>
    </row>
    <row r="22" spans="1:24" s="40" customFormat="1" ht="51" x14ac:dyDescent="0.25">
      <c r="A22" s="127" t="s">
        <v>616</v>
      </c>
      <c r="B22" s="32" t="s">
        <v>28</v>
      </c>
      <c r="C22" s="94" t="s">
        <v>1256</v>
      </c>
      <c r="D22" s="99" t="s">
        <v>1257</v>
      </c>
      <c r="E22" s="99" t="s">
        <v>1258</v>
      </c>
      <c r="F22" s="99" t="s">
        <v>1259</v>
      </c>
      <c r="G22" s="32" t="s">
        <v>2234</v>
      </c>
      <c r="H22" s="34">
        <v>0</v>
      </c>
      <c r="I22" s="32">
        <v>710000000</v>
      </c>
      <c r="J22" s="32" t="s">
        <v>33</v>
      </c>
      <c r="K22" s="32" t="s">
        <v>108</v>
      </c>
      <c r="L22" s="32" t="s">
        <v>33</v>
      </c>
      <c r="M22" s="32" t="s">
        <v>35</v>
      </c>
      <c r="N22" s="32" t="s">
        <v>244</v>
      </c>
      <c r="O22" s="35" t="s">
        <v>2256</v>
      </c>
      <c r="P22" s="32">
        <v>796</v>
      </c>
      <c r="Q22" s="32" t="s">
        <v>47</v>
      </c>
      <c r="R22" s="36">
        <v>10</v>
      </c>
      <c r="S22" s="36">
        <v>434483</v>
      </c>
      <c r="T22" s="36">
        <v>0</v>
      </c>
      <c r="U22" s="36">
        <v>0</v>
      </c>
      <c r="V22" s="32"/>
      <c r="W22" s="32">
        <v>2016</v>
      </c>
      <c r="X22" s="129" t="s">
        <v>2723</v>
      </c>
    </row>
    <row r="23" spans="1:24" s="40" customFormat="1" ht="51" x14ac:dyDescent="0.25">
      <c r="A23" s="127" t="s">
        <v>2727</v>
      </c>
      <c r="B23" s="32" t="s">
        <v>28</v>
      </c>
      <c r="C23" s="94" t="s">
        <v>2728</v>
      </c>
      <c r="D23" s="99" t="s">
        <v>1257</v>
      </c>
      <c r="E23" s="99" t="s">
        <v>2865</v>
      </c>
      <c r="F23" s="99" t="s">
        <v>2866</v>
      </c>
      <c r="G23" s="32" t="s">
        <v>2234</v>
      </c>
      <c r="H23" s="34">
        <v>0</v>
      </c>
      <c r="I23" s="32">
        <v>710000000</v>
      </c>
      <c r="J23" s="32" t="s">
        <v>33</v>
      </c>
      <c r="K23" s="32" t="s">
        <v>49</v>
      </c>
      <c r="L23" s="32" t="s">
        <v>33</v>
      </c>
      <c r="M23" s="32" t="s">
        <v>35</v>
      </c>
      <c r="N23" s="32" t="s">
        <v>566</v>
      </c>
      <c r="O23" s="35" t="s">
        <v>2256</v>
      </c>
      <c r="P23" s="32">
        <v>796</v>
      </c>
      <c r="Q23" s="32" t="s">
        <v>47</v>
      </c>
      <c r="R23" s="36">
        <v>26</v>
      </c>
      <c r="S23" s="36">
        <v>607545.54</v>
      </c>
      <c r="T23" s="36">
        <v>0</v>
      </c>
      <c r="U23" s="36">
        <f>T23*1.12</f>
        <v>0</v>
      </c>
      <c r="V23" s="32"/>
      <c r="W23" s="32">
        <v>2016</v>
      </c>
      <c r="X23" s="72" t="s">
        <v>2874</v>
      </c>
    </row>
    <row r="24" spans="1:24" s="26" customFormat="1" ht="74.25" customHeight="1" x14ac:dyDescent="0.25">
      <c r="A24" s="127" t="s">
        <v>2875</v>
      </c>
      <c r="B24" s="32" t="s">
        <v>28</v>
      </c>
      <c r="C24" s="94" t="s">
        <v>2728</v>
      </c>
      <c r="D24" s="99" t="s">
        <v>1257</v>
      </c>
      <c r="E24" s="99" t="s">
        <v>2865</v>
      </c>
      <c r="F24" s="99" t="s">
        <v>2866</v>
      </c>
      <c r="G24" s="32" t="s">
        <v>2234</v>
      </c>
      <c r="H24" s="34">
        <v>0</v>
      </c>
      <c r="I24" s="32">
        <v>710000000</v>
      </c>
      <c r="J24" s="32" t="s">
        <v>33</v>
      </c>
      <c r="K24" s="32" t="s">
        <v>252</v>
      </c>
      <c r="L24" s="32" t="s">
        <v>33</v>
      </c>
      <c r="M24" s="32" t="s">
        <v>35</v>
      </c>
      <c r="N24" s="32" t="s">
        <v>225</v>
      </c>
      <c r="O24" s="35" t="s">
        <v>2256</v>
      </c>
      <c r="P24" s="32">
        <v>796</v>
      </c>
      <c r="Q24" s="32" t="s">
        <v>47</v>
      </c>
      <c r="R24" s="36">
        <v>26</v>
      </c>
      <c r="S24" s="36">
        <v>607545.54</v>
      </c>
      <c r="T24" s="36">
        <f>R24*S24</f>
        <v>15796184.040000001</v>
      </c>
      <c r="U24" s="36">
        <f>T24*1.12</f>
        <v>17691726.124800004</v>
      </c>
      <c r="V24" s="32"/>
      <c r="W24" s="32">
        <v>2016</v>
      </c>
      <c r="X24" s="72" t="s">
        <v>2876</v>
      </c>
    </row>
    <row r="25" spans="1:24" s="40" customFormat="1" ht="89.25" x14ac:dyDescent="0.25">
      <c r="A25" s="127" t="s">
        <v>617</v>
      </c>
      <c r="B25" s="32" t="s">
        <v>28</v>
      </c>
      <c r="C25" s="94" t="s">
        <v>1260</v>
      </c>
      <c r="D25" s="99" t="s">
        <v>1261</v>
      </c>
      <c r="E25" s="99" t="s">
        <v>1262</v>
      </c>
      <c r="F25" s="99" t="s">
        <v>1263</v>
      </c>
      <c r="G25" s="32" t="s">
        <v>2234</v>
      </c>
      <c r="H25" s="34">
        <v>0</v>
      </c>
      <c r="I25" s="32">
        <v>710000000</v>
      </c>
      <c r="J25" s="32" t="s">
        <v>33</v>
      </c>
      <c r="K25" s="32" t="s">
        <v>40</v>
      </c>
      <c r="L25" s="32" t="s">
        <v>33</v>
      </c>
      <c r="M25" s="32" t="s">
        <v>35</v>
      </c>
      <c r="N25" s="32" t="s">
        <v>41</v>
      </c>
      <c r="O25" s="35" t="s">
        <v>2250</v>
      </c>
      <c r="P25" s="32">
        <v>796</v>
      </c>
      <c r="Q25" s="32" t="s">
        <v>47</v>
      </c>
      <c r="R25" s="36">
        <v>1</v>
      </c>
      <c r="S25" s="36">
        <v>2896429.5</v>
      </c>
      <c r="T25" s="36">
        <v>0</v>
      </c>
      <c r="U25" s="36">
        <v>0</v>
      </c>
      <c r="V25" s="32"/>
      <c r="W25" s="32">
        <v>2016</v>
      </c>
      <c r="X25" s="129" t="s">
        <v>2726</v>
      </c>
    </row>
    <row r="26" spans="1:24" s="40" customFormat="1" ht="55.5" customHeight="1" x14ac:dyDescent="0.25">
      <c r="A26" s="127" t="s">
        <v>618</v>
      </c>
      <c r="B26" s="32" t="s">
        <v>28</v>
      </c>
      <c r="C26" s="94" t="s">
        <v>1264</v>
      </c>
      <c r="D26" s="99" t="s">
        <v>1265</v>
      </c>
      <c r="E26" s="99" t="s">
        <v>1266</v>
      </c>
      <c r="F26" s="99" t="s">
        <v>1267</v>
      </c>
      <c r="G26" s="32" t="s">
        <v>2234</v>
      </c>
      <c r="H26" s="34">
        <v>0</v>
      </c>
      <c r="I26" s="32">
        <v>710000000</v>
      </c>
      <c r="J26" s="32" t="s">
        <v>33</v>
      </c>
      <c r="K26" s="32" t="s">
        <v>49</v>
      </c>
      <c r="L26" s="32" t="s">
        <v>33</v>
      </c>
      <c r="M26" s="32" t="s">
        <v>35</v>
      </c>
      <c r="N26" s="32" t="s">
        <v>566</v>
      </c>
      <c r="O26" s="35" t="s">
        <v>2250</v>
      </c>
      <c r="P26" s="32">
        <v>796</v>
      </c>
      <c r="Q26" s="32" t="s">
        <v>47</v>
      </c>
      <c r="R26" s="36">
        <v>4</v>
      </c>
      <c r="S26" s="36">
        <v>1810267.5</v>
      </c>
      <c r="T26" s="36">
        <v>0</v>
      </c>
      <c r="U26" s="36">
        <v>0</v>
      </c>
      <c r="V26" s="32"/>
      <c r="W26" s="32">
        <v>2016</v>
      </c>
      <c r="X26" s="129" t="s">
        <v>2726</v>
      </c>
    </row>
    <row r="27" spans="1:24" s="40" customFormat="1" ht="51" x14ac:dyDescent="0.25">
      <c r="A27" s="127" t="s">
        <v>619</v>
      </c>
      <c r="B27" s="32" t="s">
        <v>28</v>
      </c>
      <c r="C27" s="94" t="s">
        <v>1268</v>
      </c>
      <c r="D27" s="99" t="s">
        <v>1269</v>
      </c>
      <c r="E27" s="99" t="s">
        <v>1270</v>
      </c>
      <c r="F27" s="99" t="s">
        <v>1271</v>
      </c>
      <c r="G27" s="32" t="s">
        <v>2234</v>
      </c>
      <c r="H27" s="34">
        <v>0</v>
      </c>
      <c r="I27" s="32">
        <v>710000000</v>
      </c>
      <c r="J27" s="32" t="s">
        <v>33</v>
      </c>
      <c r="K27" s="32" t="s">
        <v>49</v>
      </c>
      <c r="L27" s="32" t="s">
        <v>33</v>
      </c>
      <c r="M27" s="32" t="s">
        <v>35</v>
      </c>
      <c r="N27" s="32" t="s">
        <v>1496</v>
      </c>
      <c r="O27" s="35" t="s">
        <v>2250</v>
      </c>
      <c r="P27" s="32">
        <v>839</v>
      </c>
      <c r="Q27" s="32" t="s">
        <v>1272</v>
      </c>
      <c r="R27" s="36">
        <v>1</v>
      </c>
      <c r="S27" s="36">
        <v>115857142.86</v>
      </c>
      <c r="T27" s="36">
        <v>0</v>
      </c>
      <c r="U27" s="36">
        <v>0</v>
      </c>
      <c r="V27" s="32"/>
      <c r="W27" s="32">
        <v>2016</v>
      </c>
      <c r="X27" s="72" t="s">
        <v>2723</v>
      </c>
    </row>
    <row r="28" spans="1:24" s="40" customFormat="1" ht="93" customHeight="1" x14ac:dyDescent="0.25">
      <c r="A28" s="127" t="s">
        <v>2729</v>
      </c>
      <c r="B28" s="32" t="s">
        <v>28</v>
      </c>
      <c r="C28" s="94" t="s">
        <v>2730</v>
      </c>
      <c r="D28" s="99" t="s">
        <v>1269</v>
      </c>
      <c r="E28" s="99" t="s">
        <v>2731</v>
      </c>
      <c r="F28" s="99" t="s">
        <v>2734</v>
      </c>
      <c r="G28" s="32" t="s">
        <v>2234</v>
      </c>
      <c r="H28" s="34">
        <v>0</v>
      </c>
      <c r="I28" s="32">
        <v>710000000</v>
      </c>
      <c r="J28" s="32" t="s">
        <v>33</v>
      </c>
      <c r="K28" s="32" t="s">
        <v>244</v>
      </c>
      <c r="L28" s="32" t="s">
        <v>33</v>
      </c>
      <c r="M28" s="32" t="s">
        <v>35</v>
      </c>
      <c r="N28" s="32" t="s">
        <v>2732</v>
      </c>
      <c r="O28" s="35" t="s">
        <v>2250</v>
      </c>
      <c r="P28" s="32">
        <v>839</v>
      </c>
      <c r="Q28" s="32" t="s">
        <v>1272</v>
      </c>
      <c r="R28" s="36">
        <v>1</v>
      </c>
      <c r="S28" s="36">
        <v>115857142.86</v>
      </c>
      <c r="T28" s="36">
        <v>115857142.86</v>
      </c>
      <c r="U28" s="36">
        <v>129760000.00320001</v>
      </c>
      <c r="V28" s="32"/>
      <c r="W28" s="32">
        <v>2016</v>
      </c>
      <c r="X28" s="129" t="s">
        <v>2733</v>
      </c>
    </row>
    <row r="29" spans="1:24" s="22" customFormat="1" ht="52.5" customHeight="1" x14ac:dyDescent="0.25">
      <c r="A29" s="127" t="s">
        <v>620</v>
      </c>
      <c r="B29" s="32" t="s">
        <v>28</v>
      </c>
      <c r="C29" s="32" t="s">
        <v>362</v>
      </c>
      <c r="D29" s="99" t="s">
        <v>363</v>
      </c>
      <c r="E29" s="99" t="s">
        <v>1349</v>
      </c>
      <c r="F29" s="99" t="s">
        <v>364</v>
      </c>
      <c r="G29" s="32" t="s">
        <v>2235</v>
      </c>
      <c r="H29" s="34">
        <v>0</v>
      </c>
      <c r="I29" s="32">
        <v>710000000</v>
      </c>
      <c r="J29" s="32" t="s">
        <v>33</v>
      </c>
      <c r="K29" s="32" t="s">
        <v>49</v>
      </c>
      <c r="L29" s="32" t="s">
        <v>33</v>
      </c>
      <c r="M29" s="32" t="s">
        <v>35</v>
      </c>
      <c r="N29" s="32" t="s">
        <v>51</v>
      </c>
      <c r="O29" s="35" t="s">
        <v>2250</v>
      </c>
      <c r="P29" s="32">
        <v>796</v>
      </c>
      <c r="Q29" s="32" t="s">
        <v>47</v>
      </c>
      <c r="R29" s="36">
        <v>1500</v>
      </c>
      <c r="S29" s="36">
        <v>30</v>
      </c>
      <c r="T29" s="36">
        <f t="shared" si="0"/>
        <v>45000</v>
      </c>
      <c r="U29" s="36">
        <f t="shared" si="1"/>
        <v>50400.000000000007</v>
      </c>
      <c r="V29" s="32" t="s">
        <v>43</v>
      </c>
      <c r="W29" s="37">
        <v>2016</v>
      </c>
      <c r="X29" s="153"/>
    </row>
    <row r="30" spans="1:24" s="22" customFormat="1" ht="38.25" customHeight="1" x14ac:dyDescent="0.25">
      <c r="A30" s="127" t="s">
        <v>621</v>
      </c>
      <c r="B30" s="32" t="s">
        <v>28</v>
      </c>
      <c r="C30" s="32" t="s">
        <v>365</v>
      </c>
      <c r="D30" s="99" t="s">
        <v>363</v>
      </c>
      <c r="E30" s="99" t="s">
        <v>1350</v>
      </c>
      <c r="F30" s="99" t="s">
        <v>366</v>
      </c>
      <c r="G30" s="32" t="s">
        <v>2235</v>
      </c>
      <c r="H30" s="34">
        <v>0</v>
      </c>
      <c r="I30" s="32">
        <v>710000000</v>
      </c>
      <c r="J30" s="32" t="s">
        <v>33</v>
      </c>
      <c r="K30" s="32" t="s">
        <v>49</v>
      </c>
      <c r="L30" s="32" t="s">
        <v>33</v>
      </c>
      <c r="M30" s="32" t="s">
        <v>35</v>
      </c>
      <c r="N30" s="32" t="s">
        <v>51</v>
      </c>
      <c r="O30" s="35" t="s">
        <v>2250</v>
      </c>
      <c r="P30" s="32">
        <v>796</v>
      </c>
      <c r="Q30" s="32" t="s">
        <v>47</v>
      </c>
      <c r="R30" s="36">
        <v>1500</v>
      </c>
      <c r="S30" s="36">
        <v>20.5</v>
      </c>
      <c r="T30" s="36">
        <f t="shared" si="0"/>
        <v>30750</v>
      </c>
      <c r="U30" s="36">
        <f t="shared" si="1"/>
        <v>34440</v>
      </c>
      <c r="V30" s="32" t="s">
        <v>43</v>
      </c>
      <c r="W30" s="37">
        <v>2016</v>
      </c>
      <c r="X30" s="130"/>
    </row>
    <row r="31" spans="1:24" s="22" customFormat="1" ht="25.5" customHeight="1" x14ac:dyDescent="0.25">
      <c r="A31" s="127" t="s">
        <v>622</v>
      </c>
      <c r="B31" s="32" t="s">
        <v>28</v>
      </c>
      <c r="C31" s="32" t="s">
        <v>367</v>
      </c>
      <c r="D31" s="99" t="s">
        <v>363</v>
      </c>
      <c r="E31" s="99" t="s">
        <v>1351</v>
      </c>
      <c r="F31" s="99" t="s">
        <v>368</v>
      </c>
      <c r="G31" s="32" t="s">
        <v>2235</v>
      </c>
      <c r="H31" s="34">
        <v>0</v>
      </c>
      <c r="I31" s="32">
        <v>710000000</v>
      </c>
      <c r="J31" s="32" t="s">
        <v>33</v>
      </c>
      <c r="K31" s="32" t="s">
        <v>49</v>
      </c>
      <c r="L31" s="32" t="s">
        <v>33</v>
      </c>
      <c r="M31" s="32" t="s">
        <v>35</v>
      </c>
      <c r="N31" s="32" t="s">
        <v>51</v>
      </c>
      <c r="O31" s="35" t="s">
        <v>2250</v>
      </c>
      <c r="P31" s="32">
        <v>796</v>
      </c>
      <c r="Q31" s="32" t="s">
        <v>47</v>
      </c>
      <c r="R31" s="36">
        <v>1500</v>
      </c>
      <c r="S31" s="36">
        <v>16.5</v>
      </c>
      <c r="T31" s="36">
        <f t="shared" si="0"/>
        <v>24750</v>
      </c>
      <c r="U31" s="36">
        <f t="shared" si="1"/>
        <v>27720.000000000004</v>
      </c>
      <c r="V31" s="32" t="s">
        <v>43</v>
      </c>
      <c r="W31" s="37">
        <v>2016</v>
      </c>
      <c r="X31" s="130"/>
    </row>
    <row r="32" spans="1:24" s="22" customFormat="1" ht="25.5" customHeight="1" x14ac:dyDescent="0.25">
      <c r="A32" s="127" t="s">
        <v>623</v>
      </c>
      <c r="B32" s="32" t="s">
        <v>28</v>
      </c>
      <c r="C32" s="32" t="s">
        <v>369</v>
      </c>
      <c r="D32" s="99" t="s">
        <v>363</v>
      </c>
      <c r="E32" s="99" t="s">
        <v>1352</v>
      </c>
      <c r="F32" s="99" t="s">
        <v>370</v>
      </c>
      <c r="G32" s="32" t="s">
        <v>2235</v>
      </c>
      <c r="H32" s="34">
        <v>0</v>
      </c>
      <c r="I32" s="32">
        <v>710000000</v>
      </c>
      <c r="J32" s="32" t="s">
        <v>33</v>
      </c>
      <c r="K32" s="32" t="s">
        <v>49</v>
      </c>
      <c r="L32" s="32" t="s">
        <v>33</v>
      </c>
      <c r="M32" s="32" t="s">
        <v>35</v>
      </c>
      <c r="N32" s="32" t="s">
        <v>51</v>
      </c>
      <c r="O32" s="35" t="s">
        <v>2250</v>
      </c>
      <c r="P32" s="32">
        <v>796</v>
      </c>
      <c r="Q32" s="32" t="s">
        <v>47</v>
      </c>
      <c r="R32" s="36">
        <v>1507</v>
      </c>
      <c r="S32" s="36">
        <v>53</v>
      </c>
      <c r="T32" s="36">
        <f t="shared" si="0"/>
        <v>79871</v>
      </c>
      <c r="U32" s="36">
        <f t="shared" si="1"/>
        <v>89455.52</v>
      </c>
      <c r="V32" s="32" t="s">
        <v>43</v>
      </c>
      <c r="W32" s="37">
        <v>2016</v>
      </c>
      <c r="X32" s="130"/>
    </row>
    <row r="33" spans="1:24" s="22" customFormat="1" ht="51" customHeight="1" x14ac:dyDescent="0.25">
      <c r="A33" s="127" t="s">
        <v>624</v>
      </c>
      <c r="B33" s="32" t="s">
        <v>28</v>
      </c>
      <c r="C33" s="32" t="s">
        <v>371</v>
      </c>
      <c r="D33" s="99" t="s">
        <v>1353</v>
      </c>
      <c r="E33" s="99" t="s">
        <v>372</v>
      </c>
      <c r="F33" s="99" t="s">
        <v>373</v>
      </c>
      <c r="G33" s="32" t="s">
        <v>2235</v>
      </c>
      <c r="H33" s="34">
        <v>0</v>
      </c>
      <c r="I33" s="32">
        <v>710000000</v>
      </c>
      <c r="J33" s="32" t="s">
        <v>33</v>
      </c>
      <c r="K33" s="32" t="s">
        <v>49</v>
      </c>
      <c r="L33" s="32" t="s">
        <v>33</v>
      </c>
      <c r="M33" s="32" t="s">
        <v>35</v>
      </c>
      <c r="N33" s="32" t="s">
        <v>51</v>
      </c>
      <c r="O33" s="35" t="s">
        <v>2250</v>
      </c>
      <c r="P33" s="32">
        <v>796</v>
      </c>
      <c r="Q33" s="32" t="s">
        <v>47</v>
      </c>
      <c r="R33" s="36">
        <v>1000</v>
      </c>
      <c r="S33" s="36">
        <v>205</v>
      </c>
      <c r="T33" s="36">
        <f t="shared" si="0"/>
        <v>205000</v>
      </c>
      <c r="U33" s="36">
        <f t="shared" si="1"/>
        <v>229600.00000000003</v>
      </c>
      <c r="V33" s="32" t="s">
        <v>43</v>
      </c>
      <c r="W33" s="37">
        <v>2016</v>
      </c>
      <c r="X33" s="130"/>
    </row>
    <row r="34" spans="1:24" s="22" customFormat="1" ht="51" x14ac:dyDescent="0.25">
      <c r="A34" s="127" t="s">
        <v>625</v>
      </c>
      <c r="B34" s="32" t="s">
        <v>28</v>
      </c>
      <c r="C34" s="44" t="s">
        <v>374</v>
      </c>
      <c r="D34" s="99" t="s">
        <v>375</v>
      </c>
      <c r="E34" s="99" t="s">
        <v>1354</v>
      </c>
      <c r="F34" s="99" t="s">
        <v>376</v>
      </c>
      <c r="G34" s="32" t="s">
        <v>2235</v>
      </c>
      <c r="H34" s="34">
        <v>0</v>
      </c>
      <c r="I34" s="32">
        <v>710000000</v>
      </c>
      <c r="J34" s="32" t="s">
        <v>33</v>
      </c>
      <c r="K34" s="32" t="s">
        <v>49</v>
      </c>
      <c r="L34" s="32" t="s">
        <v>33</v>
      </c>
      <c r="M34" s="32" t="s">
        <v>35</v>
      </c>
      <c r="N34" s="32" t="s">
        <v>51</v>
      </c>
      <c r="O34" s="35" t="s">
        <v>2250</v>
      </c>
      <c r="P34" s="32">
        <v>796</v>
      </c>
      <c r="Q34" s="32" t="s">
        <v>47</v>
      </c>
      <c r="R34" s="36">
        <v>800</v>
      </c>
      <c r="S34" s="36">
        <v>515</v>
      </c>
      <c r="T34" s="36">
        <v>0</v>
      </c>
      <c r="U34" s="36">
        <v>0</v>
      </c>
      <c r="V34" s="32" t="s">
        <v>43</v>
      </c>
      <c r="W34" s="37">
        <v>2016</v>
      </c>
      <c r="X34" s="72" t="s">
        <v>2723</v>
      </c>
    </row>
    <row r="35" spans="1:24" s="22" customFormat="1" ht="51" x14ac:dyDescent="0.25">
      <c r="A35" s="127" t="s">
        <v>2735</v>
      </c>
      <c r="B35" s="32" t="s">
        <v>28</v>
      </c>
      <c r="C35" s="44" t="s">
        <v>374</v>
      </c>
      <c r="D35" s="99" t="s">
        <v>375</v>
      </c>
      <c r="E35" s="99" t="s">
        <v>1354</v>
      </c>
      <c r="F35" s="99" t="s">
        <v>376</v>
      </c>
      <c r="G35" s="32" t="s">
        <v>2235</v>
      </c>
      <c r="H35" s="34">
        <v>0</v>
      </c>
      <c r="I35" s="32">
        <v>710000000</v>
      </c>
      <c r="J35" s="32" t="s">
        <v>33</v>
      </c>
      <c r="K35" s="32" t="s">
        <v>49</v>
      </c>
      <c r="L35" s="32" t="s">
        <v>33</v>
      </c>
      <c r="M35" s="32" t="s">
        <v>35</v>
      </c>
      <c r="N35" s="32" t="s">
        <v>51</v>
      </c>
      <c r="O35" s="35" t="s">
        <v>2250</v>
      </c>
      <c r="P35" s="32">
        <v>796</v>
      </c>
      <c r="Q35" s="32" t="s">
        <v>47</v>
      </c>
      <c r="R35" s="36">
        <v>800</v>
      </c>
      <c r="S35" s="36">
        <v>515</v>
      </c>
      <c r="T35" s="36">
        <f t="shared" ref="T35" si="2">R35*S35</f>
        <v>412000</v>
      </c>
      <c r="U35" s="36">
        <f t="shared" ref="U35" si="3">T35*1.12</f>
        <v>461440.00000000006</v>
      </c>
      <c r="V35" s="32" t="s">
        <v>2736</v>
      </c>
      <c r="W35" s="37">
        <v>2016</v>
      </c>
      <c r="X35" s="130" t="s">
        <v>2737</v>
      </c>
    </row>
    <row r="36" spans="1:24" s="22" customFormat="1" ht="51" x14ac:dyDescent="0.25">
      <c r="A36" s="127" t="s">
        <v>626</v>
      </c>
      <c r="B36" s="32" t="s">
        <v>28</v>
      </c>
      <c r="C36" s="44" t="s">
        <v>377</v>
      </c>
      <c r="D36" s="99" t="s">
        <v>375</v>
      </c>
      <c r="E36" s="99" t="s">
        <v>1355</v>
      </c>
      <c r="F36" s="99" t="s">
        <v>378</v>
      </c>
      <c r="G36" s="32" t="s">
        <v>2235</v>
      </c>
      <c r="H36" s="34">
        <v>0</v>
      </c>
      <c r="I36" s="32">
        <v>710000000</v>
      </c>
      <c r="J36" s="32" t="s">
        <v>33</v>
      </c>
      <c r="K36" s="32" t="s">
        <v>49</v>
      </c>
      <c r="L36" s="32" t="s">
        <v>33</v>
      </c>
      <c r="M36" s="32" t="s">
        <v>35</v>
      </c>
      <c r="N36" s="32" t="s">
        <v>51</v>
      </c>
      <c r="O36" s="35" t="s">
        <v>2250</v>
      </c>
      <c r="P36" s="32">
        <v>796</v>
      </c>
      <c r="Q36" s="32" t="s">
        <v>47</v>
      </c>
      <c r="R36" s="36">
        <v>200</v>
      </c>
      <c r="S36" s="36">
        <v>515</v>
      </c>
      <c r="T36" s="36">
        <v>0</v>
      </c>
      <c r="U36" s="36">
        <v>0</v>
      </c>
      <c r="V36" s="32" t="s">
        <v>43</v>
      </c>
      <c r="W36" s="37">
        <v>2016</v>
      </c>
      <c r="X36" s="72" t="s">
        <v>2723</v>
      </c>
    </row>
    <row r="37" spans="1:24" s="22" customFormat="1" ht="51" x14ac:dyDescent="0.25">
      <c r="A37" s="127" t="s">
        <v>2738</v>
      </c>
      <c r="B37" s="32" t="s">
        <v>28</v>
      </c>
      <c r="C37" s="44" t="s">
        <v>377</v>
      </c>
      <c r="D37" s="99" t="s">
        <v>375</v>
      </c>
      <c r="E37" s="99" t="s">
        <v>1355</v>
      </c>
      <c r="F37" s="99" t="s">
        <v>378</v>
      </c>
      <c r="G37" s="32" t="s">
        <v>2235</v>
      </c>
      <c r="H37" s="34">
        <v>0</v>
      </c>
      <c r="I37" s="32">
        <v>710000000</v>
      </c>
      <c r="J37" s="32" t="s">
        <v>33</v>
      </c>
      <c r="K37" s="32" t="s">
        <v>49</v>
      </c>
      <c r="L37" s="32" t="s">
        <v>33</v>
      </c>
      <c r="M37" s="32" t="s">
        <v>35</v>
      </c>
      <c r="N37" s="32" t="s">
        <v>51</v>
      </c>
      <c r="O37" s="35" t="s">
        <v>2250</v>
      </c>
      <c r="P37" s="32">
        <v>796</v>
      </c>
      <c r="Q37" s="32" t="s">
        <v>47</v>
      </c>
      <c r="R37" s="36">
        <v>200</v>
      </c>
      <c r="S37" s="36">
        <v>515</v>
      </c>
      <c r="T37" s="36">
        <f t="shared" ref="T37" si="4">R37*S37</f>
        <v>103000</v>
      </c>
      <c r="U37" s="36">
        <f t="shared" ref="U37" si="5">T37*1.12</f>
        <v>115360.00000000001</v>
      </c>
      <c r="V37" s="32" t="s">
        <v>2736</v>
      </c>
      <c r="W37" s="37">
        <v>2016</v>
      </c>
      <c r="X37" s="130" t="s">
        <v>2737</v>
      </c>
    </row>
    <row r="38" spans="1:24" s="22" customFormat="1" ht="25.5" customHeight="1" x14ac:dyDescent="0.25">
      <c r="A38" s="127" t="s">
        <v>627</v>
      </c>
      <c r="B38" s="32" t="s">
        <v>28</v>
      </c>
      <c r="C38" s="32" t="s">
        <v>379</v>
      </c>
      <c r="D38" s="99" t="s">
        <v>380</v>
      </c>
      <c r="E38" s="99" t="s">
        <v>1356</v>
      </c>
      <c r="F38" s="99" t="s">
        <v>381</v>
      </c>
      <c r="G38" s="32" t="s">
        <v>2235</v>
      </c>
      <c r="H38" s="34">
        <v>0</v>
      </c>
      <c r="I38" s="32">
        <v>710000000</v>
      </c>
      <c r="J38" s="32" t="s">
        <v>33</v>
      </c>
      <c r="K38" s="32" t="s">
        <v>49</v>
      </c>
      <c r="L38" s="32" t="s">
        <v>33</v>
      </c>
      <c r="M38" s="32" t="s">
        <v>35</v>
      </c>
      <c r="N38" s="32" t="s">
        <v>51</v>
      </c>
      <c r="O38" s="35" t="s">
        <v>2250</v>
      </c>
      <c r="P38" s="32">
        <v>778</v>
      </c>
      <c r="Q38" s="32" t="s">
        <v>382</v>
      </c>
      <c r="R38" s="36">
        <v>800</v>
      </c>
      <c r="S38" s="36">
        <v>87.5</v>
      </c>
      <c r="T38" s="36">
        <f t="shared" si="0"/>
        <v>70000</v>
      </c>
      <c r="U38" s="36">
        <f t="shared" si="1"/>
        <v>78400.000000000015</v>
      </c>
      <c r="V38" s="32" t="s">
        <v>43</v>
      </c>
      <c r="W38" s="37">
        <v>2016</v>
      </c>
      <c r="X38" s="130"/>
    </row>
    <row r="39" spans="1:24" s="22" customFormat="1" ht="25.5" customHeight="1" x14ac:dyDescent="0.25">
      <c r="A39" s="127" t="s">
        <v>628</v>
      </c>
      <c r="B39" s="32" t="s">
        <v>28</v>
      </c>
      <c r="C39" s="32" t="s">
        <v>383</v>
      </c>
      <c r="D39" s="99" t="s">
        <v>1357</v>
      </c>
      <c r="E39" s="99" t="s">
        <v>1358</v>
      </c>
      <c r="F39" s="99" t="s">
        <v>384</v>
      </c>
      <c r="G39" s="32" t="s">
        <v>2235</v>
      </c>
      <c r="H39" s="34">
        <v>0</v>
      </c>
      <c r="I39" s="32">
        <v>710000000</v>
      </c>
      <c r="J39" s="32" t="s">
        <v>33</v>
      </c>
      <c r="K39" s="32" t="s">
        <v>49</v>
      </c>
      <c r="L39" s="32" t="s">
        <v>33</v>
      </c>
      <c r="M39" s="32" t="s">
        <v>35</v>
      </c>
      <c r="N39" s="32" t="s">
        <v>51</v>
      </c>
      <c r="O39" s="35" t="s">
        <v>2250</v>
      </c>
      <c r="P39" s="32">
        <v>796</v>
      </c>
      <c r="Q39" s="32" t="s">
        <v>47</v>
      </c>
      <c r="R39" s="36">
        <v>200</v>
      </c>
      <c r="S39" s="36">
        <v>325</v>
      </c>
      <c r="T39" s="36">
        <v>0</v>
      </c>
      <c r="U39" s="36">
        <v>0</v>
      </c>
      <c r="V39" s="32" t="s">
        <v>43</v>
      </c>
      <c r="W39" s="37">
        <v>2016</v>
      </c>
      <c r="X39" s="130" t="s">
        <v>2877</v>
      </c>
    </row>
    <row r="40" spans="1:24" s="22" customFormat="1" ht="51" customHeight="1" x14ac:dyDescent="0.25">
      <c r="A40" s="127" t="s">
        <v>629</v>
      </c>
      <c r="B40" s="32" t="s">
        <v>28</v>
      </c>
      <c r="C40" s="32" t="s">
        <v>385</v>
      </c>
      <c r="D40" s="99" t="s">
        <v>1359</v>
      </c>
      <c r="E40" s="99" t="s">
        <v>1360</v>
      </c>
      <c r="F40" s="99" t="s">
        <v>386</v>
      </c>
      <c r="G40" s="32" t="s">
        <v>2235</v>
      </c>
      <c r="H40" s="34">
        <v>0</v>
      </c>
      <c r="I40" s="32">
        <v>710000000</v>
      </c>
      <c r="J40" s="32" t="s">
        <v>33</v>
      </c>
      <c r="K40" s="32" t="s">
        <v>49</v>
      </c>
      <c r="L40" s="32" t="s">
        <v>33</v>
      </c>
      <c r="M40" s="32" t="s">
        <v>35</v>
      </c>
      <c r="N40" s="32" t="s">
        <v>51</v>
      </c>
      <c r="O40" s="35" t="s">
        <v>2250</v>
      </c>
      <c r="P40" s="32">
        <v>796</v>
      </c>
      <c r="Q40" s="32" t="s">
        <v>47</v>
      </c>
      <c r="R40" s="36">
        <v>100</v>
      </c>
      <c r="S40" s="36">
        <v>572.5</v>
      </c>
      <c r="T40" s="36">
        <f t="shared" si="0"/>
        <v>57250</v>
      </c>
      <c r="U40" s="36">
        <f t="shared" si="1"/>
        <v>64120.000000000007</v>
      </c>
      <c r="V40" s="32" t="s">
        <v>43</v>
      </c>
      <c r="W40" s="37">
        <v>2016</v>
      </c>
      <c r="X40" s="130"/>
    </row>
    <row r="41" spans="1:24" s="22" customFormat="1" ht="51" customHeight="1" x14ac:dyDescent="0.25">
      <c r="A41" s="127" t="s">
        <v>630</v>
      </c>
      <c r="B41" s="32" t="s">
        <v>28</v>
      </c>
      <c r="C41" s="32" t="s">
        <v>387</v>
      </c>
      <c r="D41" s="99" t="s">
        <v>388</v>
      </c>
      <c r="E41" s="99" t="s">
        <v>1361</v>
      </c>
      <c r="F41" s="99" t="s">
        <v>389</v>
      </c>
      <c r="G41" s="32" t="s">
        <v>2235</v>
      </c>
      <c r="H41" s="34">
        <v>0</v>
      </c>
      <c r="I41" s="32">
        <v>710000000</v>
      </c>
      <c r="J41" s="32" t="s">
        <v>33</v>
      </c>
      <c r="K41" s="32" t="s">
        <v>49</v>
      </c>
      <c r="L41" s="32" t="s">
        <v>33</v>
      </c>
      <c r="M41" s="32" t="s">
        <v>35</v>
      </c>
      <c r="N41" s="32" t="s">
        <v>51</v>
      </c>
      <c r="O41" s="35" t="s">
        <v>2250</v>
      </c>
      <c r="P41" s="32">
        <v>796</v>
      </c>
      <c r="Q41" s="32" t="s">
        <v>47</v>
      </c>
      <c r="R41" s="36">
        <v>100</v>
      </c>
      <c r="S41" s="36">
        <v>935</v>
      </c>
      <c r="T41" s="36">
        <f t="shared" si="0"/>
        <v>93500</v>
      </c>
      <c r="U41" s="36">
        <f t="shared" si="1"/>
        <v>104720.00000000001</v>
      </c>
      <c r="V41" s="32" t="s">
        <v>43</v>
      </c>
      <c r="W41" s="37">
        <v>2016</v>
      </c>
      <c r="X41" s="130"/>
    </row>
    <row r="42" spans="1:24" s="22" customFormat="1" ht="51" customHeight="1" x14ac:dyDescent="0.25">
      <c r="A42" s="127" t="s">
        <v>631</v>
      </c>
      <c r="B42" s="32" t="s">
        <v>28</v>
      </c>
      <c r="C42" s="44" t="s">
        <v>390</v>
      </c>
      <c r="D42" s="99" t="s">
        <v>391</v>
      </c>
      <c r="E42" s="99" t="s">
        <v>1362</v>
      </c>
      <c r="F42" s="99" t="s">
        <v>392</v>
      </c>
      <c r="G42" s="32" t="s">
        <v>2235</v>
      </c>
      <c r="H42" s="34">
        <v>0</v>
      </c>
      <c r="I42" s="32">
        <v>710000000</v>
      </c>
      <c r="J42" s="32" t="s">
        <v>33</v>
      </c>
      <c r="K42" s="32" t="s">
        <v>49</v>
      </c>
      <c r="L42" s="32" t="s">
        <v>33</v>
      </c>
      <c r="M42" s="32" t="s">
        <v>35</v>
      </c>
      <c r="N42" s="32" t="s">
        <v>51</v>
      </c>
      <c r="O42" s="35" t="s">
        <v>2250</v>
      </c>
      <c r="P42" s="32">
        <v>796</v>
      </c>
      <c r="Q42" s="32" t="s">
        <v>47</v>
      </c>
      <c r="R42" s="36">
        <v>14000</v>
      </c>
      <c r="S42" s="36">
        <v>23.5</v>
      </c>
      <c r="T42" s="36">
        <f t="shared" si="0"/>
        <v>329000</v>
      </c>
      <c r="U42" s="36">
        <f t="shared" si="1"/>
        <v>368480.00000000006</v>
      </c>
      <c r="V42" s="32" t="s">
        <v>43</v>
      </c>
      <c r="W42" s="37">
        <v>2016</v>
      </c>
      <c r="X42" s="130"/>
    </row>
    <row r="43" spans="1:24" s="22" customFormat="1" ht="89.25" customHeight="1" x14ac:dyDescent="0.25">
      <c r="A43" s="127" t="s">
        <v>632</v>
      </c>
      <c r="B43" s="32" t="s">
        <v>28</v>
      </c>
      <c r="C43" s="32" t="s">
        <v>393</v>
      </c>
      <c r="D43" s="99" t="s">
        <v>394</v>
      </c>
      <c r="E43" s="99" t="s">
        <v>1363</v>
      </c>
      <c r="F43" s="99" t="s">
        <v>395</v>
      </c>
      <c r="G43" s="32" t="s">
        <v>2235</v>
      </c>
      <c r="H43" s="34">
        <v>0</v>
      </c>
      <c r="I43" s="32">
        <v>710000000</v>
      </c>
      <c r="J43" s="32" t="s">
        <v>33</v>
      </c>
      <c r="K43" s="32" t="s">
        <v>49</v>
      </c>
      <c r="L43" s="32" t="s">
        <v>33</v>
      </c>
      <c r="M43" s="32" t="s">
        <v>35</v>
      </c>
      <c r="N43" s="32" t="s">
        <v>51</v>
      </c>
      <c r="O43" s="35" t="s">
        <v>2250</v>
      </c>
      <c r="P43" s="32">
        <v>796</v>
      </c>
      <c r="Q43" s="32" t="s">
        <v>47</v>
      </c>
      <c r="R43" s="36">
        <v>60</v>
      </c>
      <c r="S43" s="36">
        <v>4150</v>
      </c>
      <c r="T43" s="36">
        <f t="shared" si="0"/>
        <v>249000</v>
      </c>
      <c r="U43" s="36">
        <f t="shared" si="1"/>
        <v>278880</v>
      </c>
      <c r="V43" s="32" t="s">
        <v>43</v>
      </c>
      <c r="W43" s="37">
        <v>2016</v>
      </c>
      <c r="X43" s="130"/>
    </row>
    <row r="44" spans="1:24" s="22" customFormat="1" ht="63.75" customHeight="1" x14ac:dyDescent="0.25">
      <c r="A44" s="127" t="s">
        <v>633</v>
      </c>
      <c r="B44" s="32" t="s">
        <v>28</v>
      </c>
      <c r="C44" s="32" t="s">
        <v>396</v>
      </c>
      <c r="D44" s="99" t="s">
        <v>397</v>
      </c>
      <c r="E44" s="99" t="s">
        <v>1364</v>
      </c>
      <c r="F44" s="99" t="s">
        <v>398</v>
      </c>
      <c r="G44" s="32" t="s">
        <v>2235</v>
      </c>
      <c r="H44" s="34">
        <v>0</v>
      </c>
      <c r="I44" s="32">
        <v>710000000</v>
      </c>
      <c r="J44" s="32" t="s">
        <v>33</v>
      </c>
      <c r="K44" s="32" t="s">
        <v>49</v>
      </c>
      <c r="L44" s="32" t="s">
        <v>33</v>
      </c>
      <c r="M44" s="32" t="s">
        <v>35</v>
      </c>
      <c r="N44" s="32" t="s">
        <v>51</v>
      </c>
      <c r="O44" s="35" t="s">
        <v>2250</v>
      </c>
      <c r="P44" s="32">
        <v>796</v>
      </c>
      <c r="Q44" s="32" t="s">
        <v>47</v>
      </c>
      <c r="R44" s="36">
        <v>40</v>
      </c>
      <c r="S44" s="36">
        <v>7150</v>
      </c>
      <c r="T44" s="36">
        <f t="shared" si="0"/>
        <v>286000</v>
      </c>
      <c r="U44" s="36">
        <f t="shared" si="1"/>
        <v>320320.00000000006</v>
      </c>
      <c r="V44" s="32" t="s">
        <v>43</v>
      </c>
      <c r="W44" s="37">
        <v>2016</v>
      </c>
      <c r="X44" s="130"/>
    </row>
    <row r="45" spans="1:24" s="22" customFormat="1" ht="41.25" customHeight="1" x14ac:dyDescent="0.25">
      <c r="A45" s="127" t="s">
        <v>634</v>
      </c>
      <c r="B45" s="32" t="s">
        <v>28</v>
      </c>
      <c r="C45" s="32" t="s">
        <v>399</v>
      </c>
      <c r="D45" s="99" t="s">
        <v>1365</v>
      </c>
      <c r="E45" s="99" t="s">
        <v>1366</v>
      </c>
      <c r="F45" s="99" t="s">
        <v>400</v>
      </c>
      <c r="G45" s="32" t="s">
        <v>2235</v>
      </c>
      <c r="H45" s="34">
        <v>0</v>
      </c>
      <c r="I45" s="32">
        <v>710000000</v>
      </c>
      <c r="J45" s="32" t="s">
        <v>33</v>
      </c>
      <c r="K45" s="32" t="s">
        <v>49</v>
      </c>
      <c r="L45" s="32" t="s">
        <v>33</v>
      </c>
      <c r="M45" s="32" t="s">
        <v>35</v>
      </c>
      <c r="N45" s="32" t="s">
        <v>51</v>
      </c>
      <c r="O45" s="35" t="s">
        <v>2250</v>
      </c>
      <c r="P45" s="32">
        <v>796</v>
      </c>
      <c r="Q45" s="32" t="s">
        <v>47</v>
      </c>
      <c r="R45" s="36">
        <v>2000</v>
      </c>
      <c r="S45" s="36">
        <v>52.5</v>
      </c>
      <c r="T45" s="36">
        <f t="shared" si="0"/>
        <v>105000</v>
      </c>
      <c r="U45" s="36">
        <f t="shared" si="1"/>
        <v>117600.00000000001</v>
      </c>
      <c r="V45" s="32" t="s">
        <v>43</v>
      </c>
      <c r="W45" s="37">
        <v>2016</v>
      </c>
      <c r="X45" s="130"/>
    </row>
    <row r="46" spans="1:24" s="22" customFormat="1" ht="42.75" customHeight="1" x14ac:dyDescent="0.25">
      <c r="A46" s="127" t="s">
        <v>635</v>
      </c>
      <c r="B46" s="32" t="s">
        <v>28</v>
      </c>
      <c r="C46" s="32" t="s">
        <v>401</v>
      </c>
      <c r="D46" s="99" t="s">
        <v>402</v>
      </c>
      <c r="E46" s="99" t="s">
        <v>1367</v>
      </c>
      <c r="F46" s="99" t="s">
        <v>403</v>
      </c>
      <c r="G46" s="32" t="s">
        <v>2235</v>
      </c>
      <c r="H46" s="34">
        <v>0</v>
      </c>
      <c r="I46" s="32">
        <v>710000000</v>
      </c>
      <c r="J46" s="32" t="s">
        <v>33</v>
      </c>
      <c r="K46" s="32" t="s">
        <v>49</v>
      </c>
      <c r="L46" s="32" t="s">
        <v>33</v>
      </c>
      <c r="M46" s="32" t="s">
        <v>35</v>
      </c>
      <c r="N46" s="32" t="s">
        <v>51</v>
      </c>
      <c r="O46" s="35" t="s">
        <v>2250</v>
      </c>
      <c r="P46" s="32">
        <v>796</v>
      </c>
      <c r="Q46" s="32" t="s">
        <v>47</v>
      </c>
      <c r="R46" s="36">
        <v>400</v>
      </c>
      <c r="S46" s="36">
        <v>80</v>
      </c>
      <c r="T46" s="36">
        <f t="shared" si="0"/>
        <v>32000</v>
      </c>
      <c r="U46" s="36">
        <f t="shared" si="1"/>
        <v>35840</v>
      </c>
      <c r="V46" s="32" t="s">
        <v>43</v>
      </c>
      <c r="W46" s="37">
        <v>2016</v>
      </c>
      <c r="X46" s="130"/>
    </row>
    <row r="47" spans="1:24" s="22" customFormat="1" ht="49.5" customHeight="1" x14ac:dyDescent="0.25">
      <c r="A47" s="127" t="s">
        <v>636</v>
      </c>
      <c r="B47" s="32" t="s">
        <v>28</v>
      </c>
      <c r="C47" s="32" t="s">
        <v>404</v>
      </c>
      <c r="D47" s="99" t="s">
        <v>405</v>
      </c>
      <c r="E47" s="99" t="s">
        <v>1368</v>
      </c>
      <c r="F47" s="99" t="s">
        <v>406</v>
      </c>
      <c r="G47" s="32" t="s">
        <v>2235</v>
      </c>
      <c r="H47" s="34">
        <v>0</v>
      </c>
      <c r="I47" s="32">
        <v>710000000</v>
      </c>
      <c r="J47" s="32" t="s">
        <v>33</v>
      </c>
      <c r="K47" s="32" t="s">
        <v>49</v>
      </c>
      <c r="L47" s="32" t="s">
        <v>33</v>
      </c>
      <c r="M47" s="32" t="s">
        <v>35</v>
      </c>
      <c r="N47" s="32" t="s">
        <v>51</v>
      </c>
      <c r="O47" s="35" t="s">
        <v>2250</v>
      </c>
      <c r="P47" s="32">
        <v>796</v>
      </c>
      <c r="Q47" s="32" t="s">
        <v>47</v>
      </c>
      <c r="R47" s="36">
        <v>100</v>
      </c>
      <c r="S47" s="36">
        <v>72.5</v>
      </c>
      <c r="T47" s="36">
        <f t="shared" si="0"/>
        <v>7250</v>
      </c>
      <c r="U47" s="36">
        <f t="shared" si="1"/>
        <v>8120.0000000000009</v>
      </c>
      <c r="V47" s="32" t="s">
        <v>43</v>
      </c>
      <c r="W47" s="37">
        <v>2016</v>
      </c>
      <c r="X47" s="130"/>
    </row>
    <row r="48" spans="1:24" s="22" customFormat="1" ht="51" customHeight="1" x14ac:dyDescent="0.25">
      <c r="A48" s="127" t="s">
        <v>637</v>
      </c>
      <c r="B48" s="32" t="s">
        <v>28</v>
      </c>
      <c r="C48" s="32" t="s">
        <v>407</v>
      </c>
      <c r="D48" s="99" t="s">
        <v>408</v>
      </c>
      <c r="E48" s="99" t="s">
        <v>1369</v>
      </c>
      <c r="F48" s="99" t="s">
        <v>409</v>
      </c>
      <c r="G48" s="32" t="s">
        <v>2235</v>
      </c>
      <c r="H48" s="34">
        <v>0</v>
      </c>
      <c r="I48" s="32">
        <v>710000000</v>
      </c>
      <c r="J48" s="32" t="s">
        <v>33</v>
      </c>
      <c r="K48" s="32" t="s">
        <v>49</v>
      </c>
      <c r="L48" s="32" t="s">
        <v>33</v>
      </c>
      <c r="M48" s="32" t="s">
        <v>35</v>
      </c>
      <c r="N48" s="32" t="s">
        <v>51</v>
      </c>
      <c r="O48" s="35" t="s">
        <v>2250</v>
      </c>
      <c r="P48" s="32">
        <v>796</v>
      </c>
      <c r="Q48" s="32" t="s">
        <v>47</v>
      </c>
      <c r="R48" s="36">
        <v>600</v>
      </c>
      <c r="S48" s="36">
        <v>310</v>
      </c>
      <c r="T48" s="36">
        <f t="shared" si="0"/>
        <v>186000</v>
      </c>
      <c r="U48" s="36">
        <f t="shared" si="1"/>
        <v>208320.00000000003</v>
      </c>
      <c r="V48" s="32" t="s">
        <v>43</v>
      </c>
      <c r="W48" s="37">
        <v>2016</v>
      </c>
      <c r="X48" s="130"/>
    </row>
    <row r="49" spans="1:24" s="22" customFormat="1" ht="25.5" customHeight="1" x14ac:dyDescent="0.25">
      <c r="A49" s="127" t="s">
        <v>638</v>
      </c>
      <c r="B49" s="32" t="s">
        <v>28</v>
      </c>
      <c r="C49" s="44" t="s">
        <v>1502</v>
      </c>
      <c r="D49" s="99" t="s">
        <v>411</v>
      </c>
      <c r="E49" s="99" t="s">
        <v>2043</v>
      </c>
      <c r="F49" s="99" t="s">
        <v>2046</v>
      </c>
      <c r="G49" s="32" t="s">
        <v>2235</v>
      </c>
      <c r="H49" s="34">
        <v>0</v>
      </c>
      <c r="I49" s="32">
        <v>710000000</v>
      </c>
      <c r="J49" s="32" t="s">
        <v>33</v>
      </c>
      <c r="K49" s="32" t="s">
        <v>49</v>
      </c>
      <c r="L49" s="32" t="s">
        <v>33</v>
      </c>
      <c r="M49" s="32" t="s">
        <v>35</v>
      </c>
      <c r="N49" s="32" t="s">
        <v>51</v>
      </c>
      <c r="O49" s="35" t="s">
        <v>2250</v>
      </c>
      <c r="P49" s="32">
        <v>796</v>
      </c>
      <c r="Q49" s="32" t="s">
        <v>47</v>
      </c>
      <c r="R49" s="36">
        <v>100</v>
      </c>
      <c r="S49" s="36">
        <v>90</v>
      </c>
      <c r="T49" s="36">
        <f t="shared" si="0"/>
        <v>9000</v>
      </c>
      <c r="U49" s="36">
        <f t="shared" si="1"/>
        <v>10080.000000000002</v>
      </c>
      <c r="V49" s="32" t="s">
        <v>43</v>
      </c>
      <c r="W49" s="37">
        <v>2016</v>
      </c>
      <c r="X49" s="130"/>
    </row>
    <row r="50" spans="1:24" s="22" customFormat="1" ht="42" customHeight="1" x14ac:dyDescent="0.25">
      <c r="A50" s="127" t="s">
        <v>639</v>
      </c>
      <c r="B50" s="32" t="s">
        <v>28</v>
      </c>
      <c r="C50" s="32" t="s">
        <v>412</v>
      </c>
      <c r="D50" s="99" t="s">
        <v>413</v>
      </c>
      <c r="E50" s="99" t="s">
        <v>1370</v>
      </c>
      <c r="F50" s="99" t="s">
        <v>414</v>
      </c>
      <c r="G50" s="32" t="s">
        <v>2235</v>
      </c>
      <c r="H50" s="34">
        <v>0</v>
      </c>
      <c r="I50" s="32">
        <v>710000000</v>
      </c>
      <c r="J50" s="32" t="s">
        <v>33</v>
      </c>
      <c r="K50" s="32" t="s">
        <v>49</v>
      </c>
      <c r="L50" s="32" t="s">
        <v>33</v>
      </c>
      <c r="M50" s="32" t="s">
        <v>35</v>
      </c>
      <c r="N50" s="32" t="s">
        <v>51</v>
      </c>
      <c r="O50" s="35" t="s">
        <v>2250</v>
      </c>
      <c r="P50" s="32">
        <v>796</v>
      </c>
      <c r="Q50" s="32" t="s">
        <v>47</v>
      </c>
      <c r="R50" s="36">
        <v>500</v>
      </c>
      <c r="S50" s="36">
        <v>42.5</v>
      </c>
      <c r="T50" s="36">
        <f t="shared" si="0"/>
        <v>21250</v>
      </c>
      <c r="U50" s="36">
        <f t="shared" si="1"/>
        <v>23800.000000000004</v>
      </c>
      <c r="V50" s="32" t="s">
        <v>43</v>
      </c>
      <c r="W50" s="37">
        <v>2016</v>
      </c>
      <c r="X50" s="130"/>
    </row>
    <row r="51" spans="1:24" s="22" customFormat="1" ht="44.25" customHeight="1" x14ac:dyDescent="0.25">
      <c r="A51" s="127" t="s">
        <v>640</v>
      </c>
      <c r="B51" s="32" t="s">
        <v>28</v>
      </c>
      <c r="C51" s="32" t="s">
        <v>412</v>
      </c>
      <c r="D51" s="99" t="s">
        <v>413</v>
      </c>
      <c r="E51" s="99" t="s">
        <v>1370</v>
      </c>
      <c r="F51" s="99" t="s">
        <v>415</v>
      </c>
      <c r="G51" s="32" t="s">
        <v>2235</v>
      </c>
      <c r="H51" s="34">
        <v>0</v>
      </c>
      <c r="I51" s="32">
        <v>710000000</v>
      </c>
      <c r="J51" s="32" t="s">
        <v>33</v>
      </c>
      <c r="K51" s="32" t="s">
        <v>49</v>
      </c>
      <c r="L51" s="32" t="s">
        <v>33</v>
      </c>
      <c r="M51" s="32" t="s">
        <v>35</v>
      </c>
      <c r="N51" s="32" t="s">
        <v>51</v>
      </c>
      <c r="O51" s="35" t="s">
        <v>2250</v>
      </c>
      <c r="P51" s="32">
        <v>796</v>
      </c>
      <c r="Q51" s="32" t="s">
        <v>47</v>
      </c>
      <c r="R51" s="36">
        <v>500</v>
      </c>
      <c r="S51" s="36">
        <v>67.5</v>
      </c>
      <c r="T51" s="36">
        <f t="shared" si="0"/>
        <v>33750</v>
      </c>
      <c r="U51" s="36">
        <f t="shared" si="1"/>
        <v>37800</v>
      </c>
      <c r="V51" s="32" t="s">
        <v>43</v>
      </c>
      <c r="W51" s="37">
        <v>2016</v>
      </c>
      <c r="X51" s="130"/>
    </row>
    <row r="52" spans="1:24" s="22" customFormat="1" ht="63.75" customHeight="1" x14ac:dyDescent="0.25">
      <c r="A52" s="127" t="s">
        <v>641</v>
      </c>
      <c r="B52" s="32" t="s">
        <v>28</v>
      </c>
      <c r="C52" s="32" t="s">
        <v>416</v>
      </c>
      <c r="D52" s="99" t="s">
        <v>417</v>
      </c>
      <c r="E52" s="99" t="s">
        <v>1364</v>
      </c>
      <c r="F52" s="99" t="s">
        <v>418</v>
      </c>
      <c r="G52" s="32" t="s">
        <v>2235</v>
      </c>
      <c r="H52" s="34">
        <v>0</v>
      </c>
      <c r="I52" s="32">
        <v>710000000</v>
      </c>
      <c r="J52" s="32" t="s">
        <v>33</v>
      </c>
      <c r="K52" s="32" t="s">
        <v>49</v>
      </c>
      <c r="L52" s="32" t="s">
        <v>33</v>
      </c>
      <c r="M52" s="32" t="s">
        <v>35</v>
      </c>
      <c r="N52" s="32" t="s">
        <v>51</v>
      </c>
      <c r="O52" s="35" t="s">
        <v>2250</v>
      </c>
      <c r="P52" s="32">
        <v>796</v>
      </c>
      <c r="Q52" s="32" t="s">
        <v>47</v>
      </c>
      <c r="R52" s="36">
        <v>150</v>
      </c>
      <c r="S52" s="36">
        <v>1195</v>
      </c>
      <c r="T52" s="36">
        <f t="shared" si="0"/>
        <v>179250</v>
      </c>
      <c r="U52" s="36">
        <f t="shared" si="1"/>
        <v>200760.00000000003</v>
      </c>
      <c r="V52" s="32" t="s">
        <v>43</v>
      </c>
      <c r="W52" s="37">
        <v>2016</v>
      </c>
      <c r="X52" s="130"/>
    </row>
    <row r="53" spans="1:24" s="22" customFormat="1" ht="38.25" customHeight="1" x14ac:dyDescent="0.25">
      <c r="A53" s="127" t="s">
        <v>642</v>
      </c>
      <c r="B53" s="32" t="s">
        <v>28</v>
      </c>
      <c r="C53" s="32" t="s">
        <v>416</v>
      </c>
      <c r="D53" s="99" t="s">
        <v>417</v>
      </c>
      <c r="E53" s="99" t="s">
        <v>1364</v>
      </c>
      <c r="F53" s="99" t="s">
        <v>419</v>
      </c>
      <c r="G53" s="32" t="s">
        <v>2235</v>
      </c>
      <c r="H53" s="34">
        <v>0</v>
      </c>
      <c r="I53" s="32">
        <v>710000000</v>
      </c>
      <c r="J53" s="32" t="s">
        <v>33</v>
      </c>
      <c r="K53" s="32" t="s">
        <v>49</v>
      </c>
      <c r="L53" s="32" t="s">
        <v>33</v>
      </c>
      <c r="M53" s="32" t="s">
        <v>35</v>
      </c>
      <c r="N53" s="32" t="s">
        <v>51</v>
      </c>
      <c r="O53" s="35" t="s">
        <v>2250</v>
      </c>
      <c r="P53" s="32">
        <v>796</v>
      </c>
      <c r="Q53" s="32" t="s">
        <v>47</v>
      </c>
      <c r="R53" s="36">
        <v>50</v>
      </c>
      <c r="S53" s="36">
        <v>6800</v>
      </c>
      <c r="T53" s="36">
        <f t="shared" si="0"/>
        <v>340000</v>
      </c>
      <c r="U53" s="36">
        <f t="shared" si="1"/>
        <v>380800.00000000006</v>
      </c>
      <c r="V53" s="32" t="s">
        <v>43</v>
      </c>
      <c r="W53" s="37">
        <v>2016</v>
      </c>
      <c r="X53" s="130"/>
    </row>
    <row r="54" spans="1:24" s="22" customFormat="1" ht="25.5" customHeight="1" x14ac:dyDescent="0.25">
      <c r="A54" s="127" t="s">
        <v>643</v>
      </c>
      <c r="B54" s="32" t="s">
        <v>28</v>
      </c>
      <c r="C54" s="44" t="s">
        <v>420</v>
      </c>
      <c r="D54" s="99" t="s">
        <v>421</v>
      </c>
      <c r="E54" s="99" t="s">
        <v>422</v>
      </c>
      <c r="F54" s="99" t="s">
        <v>423</v>
      </c>
      <c r="G54" s="32" t="s">
        <v>2235</v>
      </c>
      <c r="H54" s="34">
        <v>0</v>
      </c>
      <c r="I54" s="32">
        <v>710000000</v>
      </c>
      <c r="J54" s="32" t="s">
        <v>33</v>
      </c>
      <c r="K54" s="32" t="s">
        <v>49</v>
      </c>
      <c r="L54" s="32" t="s">
        <v>33</v>
      </c>
      <c r="M54" s="32" t="s">
        <v>35</v>
      </c>
      <c r="N54" s="32" t="s">
        <v>51</v>
      </c>
      <c r="O54" s="35" t="s">
        <v>2250</v>
      </c>
      <c r="P54" s="32">
        <v>796</v>
      </c>
      <c r="Q54" s="32" t="s">
        <v>47</v>
      </c>
      <c r="R54" s="36">
        <v>350</v>
      </c>
      <c r="S54" s="36">
        <v>315</v>
      </c>
      <c r="T54" s="36">
        <f t="shared" si="0"/>
        <v>110250</v>
      </c>
      <c r="U54" s="36">
        <f t="shared" si="1"/>
        <v>123480.00000000001</v>
      </c>
      <c r="V54" s="32" t="s">
        <v>43</v>
      </c>
      <c r="W54" s="37">
        <v>2016</v>
      </c>
      <c r="X54" s="130"/>
    </row>
    <row r="55" spans="1:24" s="22" customFormat="1" ht="25.5" customHeight="1" x14ac:dyDescent="0.25">
      <c r="A55" s="127" t="s">
        <v>644</v>
      </c>
      <c r="B55" s="32" t="s">
        <v>28</v>
      </c>
      <c r="C55" s="32" t="s">
        <v>424</v>
      </c>
      <c r="D55" s="99" t="s">
        <v>425</v>
      </c>
      <c r="E55" s="99" t="s">
        <v>426</v>
      </c>
      <c r="F55" s="99" t="s">
        <v>427</v>
      </c>
      <c r="G55" s="32" t="s">
        <v>2235</v>
      </c>
      <c r="H55" s="34">
        <v>0</v>
      </c>
      <c r="I55" s="32">
        <v>710000000</v>
      </c>
      <c r="J55" s="32" t="s">
        <v>33</v>
      </c>
      <c r="K55" s="32" t="s">
        <v>49</v>
      </c>
      <c r="L55" s="32" t="s">
        <v>33</v>
      </c>
      <c r="M55" s="32" t="s">
        <v>35</v>
      </c>
      <c r="N55" s="32" t="s">
        <v>51</v>
      </c>
      <c r="O55" s="35" t="s">
        <v>2250</v>
      </c>
      <c r="P55" s="32">
        <v>778</v>
      </c>
      <c r="Q55" s="32" t="s">
        <v>382</v>
      </c>
      <c r="R55" s="36">
        <v>1200</v>
      </c>
      <c r="S55" s="36">
        <v>580</v>
      </c>
      <c r="T55" s="36">
        <f t="shared" si="0"/>
        <v>696000</v>
      </c>
      <c r="U55" s="36">
        <f t="shared" si="1"/>
        <v>779520.00000000012</v>
      </c>
      <c r="V55" s="32" t="s">
        <v>43</v>
      </c>
      <c r="W55" s="37">
        <v>2016</v>
      </c>
      <c r="X55" s="130"/>
    </row>
    <row r="56" spans="1:24" s="22" customFormat="1" ht="25.5" customHeight="1" x14ac:dyDescent="0.25">
      <c r="A56" s="127" t="s">
        <v>645</v>
      </c>
      <c r="B56" s="32" t="s">
        <v>28</v>
      </c>
      <c r="C56" s="32" t="s">
        <v>428</v>
      </c>
      <c r="D56" s="99" t="s">
        <v>429</v>
      </c>
      <c r="E56" s="99" t="s">
        <v>1371</v>
      </c>
      <c r="F56" s="99" t="s">
        <v>430</v>
      </c>
      <c r="G56" s="32" t="s">
        <v>2235</v>
      </c>
      <c r="H56" s="34">
        <v>0</v>
      </c>
      <c r="I56" s="32">
        <v>710000000</v>
      </c>
      <c r="J56" s="32" t="s">
        <v>33</v>
      </c>
      <c r="K56" s="32" t="s">
        <v>49</v>
      </c>
      <c r="L56" s="32" t="s">
        <v>33</v>
      </c>
      <c r="M56" s="32" t="s">
        <v>35</v>
      </c>
      <c r="N56" s="32" t="s">
        <v>51</v>
      </c>
      <c r="O56" s="35" t="s">
        <v>2250</v>
      </c>
      <c r="P56" s="32">
        <v>796</v>
      </c>
      <c r="Q56" s="32" t="s">
        <v>47</v>
      </c>
      <c r="R56" s="36">
        <v>120</v>
      </c>
      <c r="S56" s="36">
        <v>405</v>
      </c>
      <c r="T56" s="36">
        <f t="shared" si="0"/>
        <v>48600</v>
      </c>
      <c r="U56" s="36">
        <f t="shared" si="1"/>
        <v>54432.000000000007</v>
      </c>
      <c r="V56" s="32" t="s">
        <v>43</v>
      </c>
      <c r="W56" s="37">
        <v>2016</v>
      </c>
      <c r="X56" s="130"/>
    </row>
    <row r="57" spans="1:24" s="22" customFormat="1" ht="25.5" customHeight="1" x14ac:dyDescent="0.25">
      <c r="A57" s="127" t="s">
        <v>646</v>
      </c>
      <c r="B57" s="32" t="s">
        <v>28</v>
      </c>
      <c r="C57" s="32" t="s">
        <v>431</v>
      </c>
      <c r="D57" s="99" t="s">
        <v>432</v>
      </c>
      <c r="E57" s="99" t="s">
        <v>1372</v>
      </c>
      <c r="F57" s="99" t="s">
        <v>433</v>
      </c>
      <c r="G57" s="32" t="s">
        <v>2235</v>
      </c>
      <c r="H57" s="34">
        <v>0</v>
      </c>
      <c r="I57" s="32">
        <v>710000000</v>
      </c>
      <c r="J57" s="32" t="s">
        <v>33</v>
      </c>
      <c r="K57" s="32" t="s">
        <v>49</v>
      </c>
      <c r="L57" s="32" t="s">
        <v>33</v>
      </c>
      <c r="M57" s="32" t="s">
        <v>35</v>
      </c>
      <c r="N57" s="32" t="s">
        <v>51</v>
      </c>
      <c r="O57" s="35" t="s">
        <v>2250</v>
      </c>
      <c r="P57" s="32">
        <v>796</v>
      </c>
      <c r="Q57" s="32" t="s">
        <v>47</v>
      </c>
      <c r="R57" s="36">
        <v>150</v>
      </c>
      <c r="S57" s="36">
        <v>585</v>
      </c>
      <c r="T57" s="36">
        <f t="shared" si="0"/>
        <v>87750</v>
      </c>
      <c r="U57" s="36">
        <f t="shared" si="1"/>
        <v>98280.000000000015</v>
      </c>
      <c r="V57" s="32" t="s">
        <v>43</v>
      </c>
      <c r="W57" s="37">
        <v>2016</v>
      </c>
      <c r="X57" s="130"/>
    </row>
    <row r="58" spans="1:24" s="22" customFormat="1" ht="38.25" customHeight="1" x14ac:dyDescent="0.25">
      <c r="A58" s="127" t="s">
        <v>647</v>
      </c>
      <c r="B58" s="32" t="s">
        <v>28</v>
      </c>
      <c r="C58" s="32" t="s">
        <v>434</v>
      </c>
      <c r="D58" s="99" t="s">
        <v>435</v>
      </c>
      <c r="E58" s="99" t="s">
        <v>1373</v>
      </c>
      <c r="F58" s="99" t="s">
        <v>436</v>
      </c>
      <c r="G58" s="32" t="s">
        <v>2235</v>
      </c>
      <c r="H58" s="34">
        <v>0</v>
      </c>
      <c r="I58" s="32">
        <v>710000000</v>
      </c>
      <c r="J58" s="32" t="s">
        <v>33</v>
      </c>
      <c r="K58" s="32" t="s">
        <v>49</v>
      </c>
      <c r="L58" s="32" t="s">
        <v>33</v>
      </c>
      <c r="M58" s="32" t="s">
        <v>35</v>
      </c>
      <c r="N58" s="32" t="s">
        <v>51</v>
      </c>
      <c r="O58" s="35" t="s">
        <v>2250</v>
      </c>
      <c r="P58" s="32">
        <v>796</v>
      </c>
      <c r="Q58" s="32" t="s">
        <v>47</v>
      </c>
      <c r="R58" s="36">
        <v>60</v>
      </c>
      <c r="S58" s="36">
        <v>2798</v>
      </c>
      <c r="T58" s="36">
        <f t="shared" si="0"/>
        <v>167880</v>
      </c>
      <c r="U58" s="36">
        <f t="shared" si="1"/>
        <v>188025.60000000001</v>
      </c>
      <c r="V58" s="32" t="s">
        <v>43</v>
      </c>
      <c r="W58" s="37">
        <v>2016</v>
      </c>
      <c r="X58" s="130"/>
    </row>
    <row r="59" spans="1:24" s="22" customFormat="1" ht="25.5" customHeight="1" x14ac:dyDescent="0.25">
      <c r="A59" s="127" t="s">
        <v>648</v>
      </c>
      <c r="B59" s="32" t="s">
        <v>28</v>
      </c>
      <c r="C59" s="32" t="s">
        <v>437</v>
      </c>
      <c r="D59" s="99" t="s">
        <v>438</v>
      </c>
      <c r="E59" s="99" t="s">
        <v>1374</v>
      </c>
      <c r="F59" s="99" t="s">
        <v>439</v>
      </c>
      <c r="G59" s="32" t="s">
        <v>2235</v>
      </c>
      <c r="H59" s="34">
        <v>0</v>
      </c>
      <c r="I59" s="32">
        <v>710000000</v>
      </c>
      <c r="J59" s="32" t="s">
        <v>33</v>
      </c>
      <c r="K59" s="32" t="s">
        <v>49</v>
      </c>
      <c r="L59" s="32" t="s">
        <v>33</v>
      </c>
      <c r="M59" s="32" t="s">
        <v>35</v>
      </c>
      <c r="N59" s="32" t="s">
        <v>51</v>
      </c>
      <c r="O59" s="35" t="s">
        <v>2250</v>
      </c>
      <c r="P59" s="32">
        <v>796</v>
      </c>
      <c r="Q59" s="32" t="s">
        <v>47</v>
      </c>
      <c r="R59" s="36">
        <v>2000</v>
      </c>
      <c r="S59" s="36">
        <v>95</v>
      </c>
      <c r="T59" s="36">
        <f t="shared" si="0"/>
        <v>190000</v>
      </c>
      <c r="U59" s="36">
        <f t="shared" si="1"/>
        <v>212800.00000000003</v>
      </c>
      <c r="V59" s="32" t="s">
        <v>43</v>
      </c>
      <c r="W59" s="37">
        <v>2016</v>
      </c>
      <c r="X59" s="130"/>
    </row>
    <row r="60" spans="1:24" s="22" customFormat="1" ht="63.75" customHeight="1" x14ac:dyDescent="0.25">
      <c r="A60" s="127" t="s">
        <v>649</v>
      </c>
      <c r="B60" s="32" t="s">
        <v>28</v>
      </c>
      <c r="C60" s="32" t="s">
        <v>440</v>
      </c>
      <c r="D60" s="99" t="s">
        <v>441</v>
      </c>
      <c r="E60" s="99" t="s">
        <v>1375</v>
      </c>
      <c r="F60" s="99" t="s">
        <v>442</v>
      </c>
      <c r="G60" s="32" t="s">
        <v>2235</v>
      </c>
      <c r="H60" s="34">
        <v>0</v>
      </c>
      <c r="I60" s="32">
        <v>710000000</v>
      </c>
      <c r="J60" s="32" t="s">
        <v>33</v>
      </c>
      <c r="K60" s="32" t="s">
        <v>49</v>
      </c>
      <c r="L60" s="32" t="s">
        <v>33</v>
      </c>
      <c r="M60" s="32" t="s">
        <v>35</v>
      </c>
      <c r="N60" s="32" t="s">
        <v>51</v>
      </c>
      <c r="O60" s="35" t="s">
        <v>2250</v>
      </c>
      <c r="P60" s="32">
        <v>796</v>
      </c>
      <c r="Q60" s="32" t="s">
        <v>47</v>
      </c>
      <c r="R60" s="36">
        <v>2000</v>
      </c>
      <c r="S60" s="36">
        <v>85</v>
      </c>
      <c r="T60" s="36">
        <f t="shared" si="0"/>
        <v>170000</v>
      </c>
      <c r="U60" s="36">
        <f t="shared" si="1"/>
        <v>190400.00000000003</v>
      </c>
      <c r="V60" s="32" t="s">
        <v>43</v>
      </c>
      <c r="W60" s="37">
        <v>2016</v>
      </c>
      <c r="X60" s="130"/>
    </row>
    <row r="61" spans="1:24" s="22" customFormat="1" ht="63.75" customHeight="1" x14ac:dyDescent="0.25">
      <c r="A61" s="127" t="s">
        <v>650</v>
      </c>
      <c r="B61" s="32" t="s">
        <v>28</v>
      </c>
      <c r="C61" s="32" t="s">
        <v>440</v>
      </c>
      <c r="D61" s="99" t="s">
        <v>441</v>
      </c>
      <c r="E61" s="99" t="s">
        <v>1375</v>
      </c>
      <c r="F61" s="99" t="s">
        <v>443</v>
      </c>
      <c r="G61" s="32" t="s">
        <v>2235</v>
      </c>
      <c r="H61" s="34">
        <v>0</v>
      </c>
      <c r="I61" s="32">
        <v>710000000</v>
      </c>
      <c r="J61" s="32" t="s">
        <v>33</v>
      </c>
      <c r="K61" s="32" t="s">
        <v>49</v>
      </c>
      <c r="L61" s="32" t="s">
        <v>33</v>
      </c>
      <c r="M61" s="32" t="s">
        <v>35</v>
      </c>
      <c r="N61" s="32" t="s">
        <v>51</v>
      </c>
      <c r="O61" s="35" t="s">
        <v>2250</v>
      </c>
      <c r="P61" s="32">
        <v>704</v>
      </c>
      <c r="Q61" s="44" t="s">
        <v>444</v>
      </c>
      <c r="R61" s="36">
        <v>50</v>
      </c>
      <c r="S61" s="36">
        <v>4300</v>
      </c>
      <c r="T61" s="36">
        <f t="shared" si="0"/>
        <v>215000</v>
      </c>
      <c r="U61" s="36">
        <f t="shared" si="1"/>
        <v>240800.00000000003</v>
      </c>
      <c r="V61" s="32" t="s">
        <v>43</v>
      </c>
      <c r="W61" s="37">
        <v>2016</v>
      </c>
      <c r="X61" s="130"/>
    </row>
    <row r="62" spans="1:24" s="22" customFormat="1" ht="89.25" customHeight="1" x14ac:dyDescent="0.25">
      <c r="A62" s="127" t="s">
        <v>651</v>
      </c>
      <c r="B62" s="32" t="s">
        <v>28</v>
      </c>
      <c r="C62" s="32" t="s">
        <v>440</v>
      </c>
      <c r="D62" s="99" t="s">
        <v>441</v>
      </c>
      <c r="E62" s="99" t="s">
        <v>1375</v>
      </c>
      <c r="F62" s="99" t="s">
        <v>445</v>
      </c>
      <c r="G62" s="32" t="s">
        <v>2235</v>
      </c>
      <c r="H62" s="34">
        <v>0</v>
      </c>
      <c r="I62" s="32">
        <v>710000000</v>
      </c>
      <c r="J62" s="32" t="s">
        <v>33</v>
      </c>
      <c r="K62" s="32" t="s">
        <v>49</v>
      </c>
      <c r="L62" s="32" t="s">
        <v>33</v>
      </c>
      <c r="M62" s="32" t="s">
        <v>35</v>
      </c>
      <c r="N62" s="32" t="s">
        <v>51</v>
      </c>
      <c r="O62" s="35" t="s">
        <v>2250</v>
      </c>
      <c r="P62" s="32">
        <v>796</v>
      </c>
      <c r="Q62" s="32" t="s">
        <v>47</v>
      </c>
      <c r="R62" s="36">
        <v>180</v>
      </c>
      <c r="S62" s="36">
        <v>902.5</v>
      </c>
      <c r="T62" s="36">
        <f t="shared" si="0"/>
        <v>162450</v>
      </c>
      <c r="U62" s="36">
        <f t="shared" si="1"/>
        <v>181944.00000000003</v>
      </c>
      <c r="V62" s="32" t="s">
        <v>43</v>
      </c>
      <c r="W62" s="37">
        <v>2016</v>
      </c>
      <c r="X62" s="130"/>
    </row>
    <row r="63" spans="1:24" s="22" customFormat="1" ht="76.5" customHeight="1" x14ac:dyDescent="0.25">
      <c r="A63" s="127" t="s">
        <v>652</v>
      </c>
      <c r="B63" s="32" t="s">
        <v>28</v>
      </c>
      <c r="C63" s="32" t="s">
        <v>440</v>
      </c>
      <c r="D63" s="99" t="s">
        <v>441</v>
      </c>
      <c r="E63" s="99" t="s">
        <v>1375</v>
      </c>
      <c r="F63" s="99" t="s">
        <v>446</v>
      </c>
      <c r="G63" s="32" t="s">
        <v>2235</v>
      </c>
      <c r="H63" s="34">
        <v>0</v>
      </c>
      <c r="I63" s="32">
        <v>710000000</v>
      </c>
      <c r="J63" s="32" t="s">
        <v>33</v>
      </c>
      <c r="K63" s="32" t="s">
        <v>49</v>
      </c>
      <c r="L63" s="32" t="s">
        <v>33</v>
      </c>
      <c r="M63" s="32" t="s">
        <v>35</v>
      </c>
      <c r="N63" s="32" t="s">
        <v>51</v>
      </c>
      <c r="O63" s="35" t="s">
        <v>2250</v>
      </c>
      <c r="P63" s="32">
        <v>796</v>
      </c>
      <c r="Q63" s="32" t="s">
        <v>47</v>
      </c>
      <c r="R63" s="36">
        <v>15</v>
      </c>
      <c r="S63" s="36">
        <v>2267.5</v>
      </c>
      <c r="T63" s="36">
        <f t="shared" si="0"/>
        <v>34012.5</v>
      </c>
      <c r="U63" s="36">
        <f t="shared" si="1"/>
        <v>38094</v>
      </c>
      <c r="V63" s="32" t="s">
        <v>43</v>
      </c>
      <c r="W63" s="37">
        <v>2016</v>
      </c>
      <c r="X63" s="130"/>
    </row>
    <row r="64" spans="1:24" s="22" customFormat="1" ht="102" customHeight="1" x14ac:dyDescent="0.25">
      <c r="A64" s="127" t="s">
        <v>653</v>
      </c>
      <c r="B64" s="32" t="s">
        <v>28</v>
      </c>
      <c r="C64" s="32" t="s">
        <v>447</v>
      </c>
      <c r="D64" s="99" t="s">
        <v>448</v>
      </c>
      <c r="E64" s="99" t="s">
        <v>1376</v>
      </c>
      <c r="F64" s="99" t="s">
        <v>449</v>
      </c>
      <c r="G64" s="32" t="s">
        <v>2235</v>
      </c>
      <c r="H64" s="34">
        <v>0</v>
      </c>
      <c r="I64" s="32">
        <v>710000000</v>
      </c>
      <c r="J64" s="32" t="s">
        <v>33</v>
      </c>
      <c r="K64" s="32" t="s">
        <v>49</v>
      </c>
      <c r="L64" s="32" t="s">
        <v>33</v>
      </c>
      <c r="M64" s="32" t="s">
        <v>35</v>
      </c>
      <c r="N64" s="32" t="s">
        <v>51</v>
      </c>
      <c r="O64" s="35" t="s">
        <v>2250</v>
      </c>
      <c r="P64" s="32">
        <v>704</v>
      </c>
      <c r="Q64" s="44" t="s">
        <v>444</v>
      </c>
      <c r="R64" s="36">
        <v>20</v>
      </c>
      <c r="S64" s="36">
        <v>36500</v>
      </c>
      <c r="T64" s="36">
        <f t="shared" si="0"/>
        <v>730000</v>
      </c>
      <c r="U64" s="36">
        <f t="shared" si="1"/>
        <v>817600.00000000012</v>
      </c>
      <c r="V64" s="32" t="s">
        <v>43</v>
      </c>
      <c r="W64" s="37">
        <v>2016</v>
      </c>
      <c r="X64" s="130"/>
    </row>
    <row r="65" spans="1:24" s="22" customFormat="1" ht="38.25" customHeight="1" x14ac:dyDescent="0.25">
      <c r="A65" s="127" t="s">
        <v>654</v>
      </c>
      <c r="B65" s="32" t="s">
        <v>28</v>
      </c>
      <c r="C65" s="32" t="s">
        <v>450</v>
      </c>
      <c r="D65" s="99" t="s">
        <v>451</v>
      </c>
      <c r="E65" s="99" t="s">
        <v>1377</v>
      </c>
      <c r="F65" s="99" t="s">
        <v>452</v>
      </c>
      <c r="G65" s="32" t="s">
        <v>2235</v>
      </c>
      <c r="H65" s="34">
        <v>0</v>
      </c>
      <c r="I65" s="32">
        <v>710000000</v>
      </c>
      <c r="J65" s="32" t="s">
        <v>33</v>
      </c>
      <c r="K65" s="32" t="s">
        <v>49</v>
      </c>
      <c r="L65" s="32" t="s">
        <v>33</v>
      </c>
      <c r="M65" s="32" t="s">
        <v>35</v>
      </c>
      <c r="N65" s="32" t="s">
        <v>51</v>
      </c>
      <c r="O65" s="35" t="s">
        <v>2250</v>
      </c>
      <c r="P65" s="32">
        <v>796</v>
      </c>
      <c r="Q65" s="32" t="s">
        <v>47</v>
      </c>
      <c r="R65" s="36">
        <v>140</v>
      </c>
      <c r="S65" s="36">
        <v>29.46</v>
      </c>
      <c r="T65" s="36">
        <f t="shared" si="0"/>
        <v>4124.4000000000005</v>
      </c>
      <c r="U65" s="36">
        <f t="shared" si="1"/>
        <v>4619.3280000000013</v>
      </c>
      <c r="V65" s="32" t="s">
        <v>43</v>
      </c>
      <c r="W65" s="37">
        <v>2016</v>
      </c>
      <c r="X65" s="130"/>
    </row>
    <row r="66" spans="1:24" s="22" customFormat="1" ht="25.5" customHeight="1" x14ac:dyDescent="0.25">
      <c r="A66" s="127" t="s">
        <v>655</v>
      </c>
      <c r="B66" s="32" t="s">
        <v>28</v>
      </c>
      <c r="C66" s="32" t="s">
        <v>453</v>
      </c>
      <c r="D66" s="99" t="s">
        <v>1409</v>
      </c>
      <c r="E66" s="99" t="s">
        <v>1378</v>
      </c>
      <c r="F66" s="99" t="s">
        <v>454</v>
      </c>
      <c r="G66" s="32" t="s">
        <v>2235</v>
      </c>
      <c r="H66" s="34">
        <v>0</v>
      </c>
      <c r="I66" s="32">
        <v>710000000</v>
      </c>
      <c r="J66" s="32" t="s">
        <v>33</v>
      </c>
      <c r="K66" s="32" t="s">
        <v>49</v>
      </c>
      <c r="L66" s="32" t="s">
        <v>33</v>
      </c>
      <c r="M66" s="32" t="s">
        <v>35</v>
      </c>
      <c r="N66" s="32" t="s">
        <v>51</v>
      </c>
      <c r="O66" s="35" t="s">
        <v>2250</v>
      </c>
      <c r="P66" s="32">
        <v>796</v>
      </c>
      <c r="Q66" s="32" t="s">
        <v>47</v>
      </c>
      <c r="R66" s="36">
        <v>400</v>
      </c>
      <c r="S66" s="36">
        <v>237.5</v>
      </c>
      <c r="T66" s="36">
        <f t="shared" si="0"/>
        <v>95000</v>
      </c>
      <c r="U66" s="36">
        <f t="shared" si="1"/>
        <v>106400.00000000001</v>
      </c>
      <c r="V66" s="32" t="s">
        <v>43</v>
      </c>
      <c r="W66" s="37">
        <v>2016</v>
      </c>
      <c r="X66" s="130"/>
    </row>
    <row r="67" spans="1:24" s="22" customFormat="1" ht="25.5" customHeight="1" x14ac:dyDescent="0.25">
      <c r="A67" s="127" t="s">
        <v>656</v>
      </c>
      <c r="B67" s="32" t="s">
        <v>28</v>
      </c>
      <c r="C67" s="44" t="s">
        <v>455</v>
      </c>
      <c r="D67" s="99" t="s">
        <v>456</v>
      </c>
      <c r="E67" s="99" t="s">
        <v>457</v>
      </c>
      <c r="F67" s="99" t="s">
        <v>458</v>
      </c>
      <c r="G67" s="32" t="s">
        <v>2235</v>
      </c>
      <c r="H67" s="34">
        <v>0</v>
      </c>
      <c r="I67" s="32">
        <v>710000000</v>
      </c>
      <c r="J67" s="32" t="s">
        <v>33</v>
      </c>
      <c r="K67" s="32" t="s">
        <v>49</v>
      </c>
      <c r="L67" s="32" t="s">
        <v>33</v>
      </c>
      <c r="M67" s="32" t="s">
        <v>35</v>
      </c>
      <c r="N67" s="32" t="s">
        <v>51</v>
      </c>
      <c r="O67" s="35" t="s">
        <v>2250</v>
      </c>
      <c r="P67" s="32">
        <v>796</v>
      </c>
      <c r="Q67" s="32" t="s">
        <v>47</v>
      </c>
      <c r="R67" s="36">
        <v>200</v>
      </c>
      <c r="S67" s="36">
        <v>342.5</v>
      </c>
      <c r="T67" s="36">
        <f t="shared" si="0"/>
        <v>68500</v>
      </c>
      <c r="U67" s="36">
        <f t="shared" si="1"/>
        <v>76720.000000000015</v>
      </c>
      <c r="V67" s="32" t="s">
        <v>43</v>
      </c>
      <c r="W67" s="37">
        <v>2016</v>
      </c>
      <c r="X67" s="130"/>
    </row>
    <row r="68" spans="1:24" s="22" customFormat="1" ht="38.25" customHeight="1" x14ac:dyDescent="0.25">
      <c r="A68" s="127" t="s">
        <v>657</v>
      </c>
      <c r="B68" s="32" t="s">
        <v>28</v>
      </c>
      <c r="C68" s="32" t="s">
        <v>459</v>
      </c>
      <c r="D68" s="99" t="s">
        <v>460</v>
      </c>
      <c r="E68" s="99" t="s">
        <v>1379</v>
      </c>
      <c r="F68" s="99" t="s">
        <v>461</v>
      </c>
      <c r="G68" s="32" t="s">
        <v>2235</v>
      </c>
      <c r="H68" s="34">
        <v>0</v>
      </c>
      <c r="I68" s="32">
        <v>710000000</v>
      </c>
      <c r="J68" s="32" t="s">
        <v>33</v>
      </c>
      <c r="K68" s="32" t="s">
        <v>49</v>
      </c>
      <c r="L68" s="32" t="s">
        <v>33</v>
      </c>
      <c r="M68" s="32" t="s">
        <v>35</v>
      </c>
      <c r="N68" s="32" t="s">
        <v>51</v>
      </c>
      <c r="O68" s="35" t="s">
        <v>2250</v>
      </c>
      <c r="P68" s="32">
        <v>796</v>
      </c>
      <c r="Q68" s="32" t="s">
        <v>382</v>
      </c>
      <c r="R68" s="36">
        <v>30</v>
      </c>
      <c r="S68" s="36">
        <v>2250</v>
      </c>
      <c r="T68" s="36">
        <f t="shared" si="0"/>
        <v>67500</v>
      </c>
      <c r="U68" s="36">
        <f t="shared" si="1"/>
        <v>75600</v>
      </c>
      <c r="V68" s="32" t="s">
        <v>43</v>
      </c>
      <c r="W68" s="37">
        <v>2016</v>
      </c>
      <c r="X68" s="130"/>
    </row>
    <row r="69" spans="1:24" s="22" customFormat="1" ht="38.25" customHeight="1" x14ac:dyDescent="0.25">
      <c r="A69" s="127" t="s">
        <v>658</v>
      </c>
      <c r="B69" s="32" t="s">
        <v>28</v>
      </c>
      <c r="C69" s="32" t="s">
        <v>462</v>
      </c>
      <c r="D69" s="99" t="s">
        <v>1410</v>
      </c>
      <c r="E69" s="99" t="s">
        <v>1380</v>
      </c>
      <c r="F69" s="99" t="s">
        <v>463</v>
      </c>
      <c r="G69" s="32" t="s">
        <v>2235</v>
      </c>
      <c r="H69" s="34">
        <v>0</v>
      </c>
      <c r="I69" s="32">
        <v>710000000</v>
      </c>
      <c r="J69" s="32" t="s">
        <v>33</v>
      </c>
      <c r="K69" s="32" t="s">
        <v>49</v>
      </c>
      <c r="L69" s="32" t="s">
        <v>33</v>
      </c>
      <c r="M69" s="32" t="s">
        <v>35</v>
      </c>
      <c r="N69" s="32" t="s">
        <v>51</v>
      </c>
      <c r="O69" s="35" t="s">
        <v>2250</v>
      </c>
      <c r="P69" s="32">
        <v>5111</v>
      </c>
      <c r="Q69" s="32" t="s">
        <v>464</v>
      </c>
      <c r="R69" s="36">
        <v>200</v>
      </c>
      <c r="S69" s="36">
        <v>505</v>
      </c>
      <c r="T69" s="36">
        <f t="shared" si="0"/>
        <v>101000</v>
      </c>
      <c r="U69" s="36">
        <f t="shared" si="1"/>
        <v>113120.00000000001</v>
      </c>
      <c r="V69" s="32" t="s">
        <v>43</v>
      </c>
      <c r="W69" s="37">
        <v>2016</v>
      </c>
      <c r="X69" s="130"/>
    </row>
    <row r="70" spans="1:24" s="22" customFormat="1" ht="89.25" customHeight="1" x14ac:dyDescent="0.25">
      <c r="A70" s="127" t="s">
        <v>659</v>
      </c>
      <c r="B70" s="32" t="s">
        <v>28</v>
      </c>
      <c r="C70" s="32" t="s">
        <v>465</v>
      </c>
      <c r="D70" s="99" t="s">
        <v>466</v>
      </c>
      <c r="E70" s="99" t="s">
        <v>1381</v>
      </c>
      <c r="F70" s="99" t="s">
        <v>467</v>
      </c>
      <c r="G70" s="32" t="s">
        <v>2235</v>
      </c>
      <c r="H70" s="34">
        <v>0</v>
      </c>
      <c r="I70" s="32">
        <v>710000000</v>
      </c>
      <c r="J70" s="32" t="s">
        <v>33</v>
      </c>
      <c r="K70" s="32" t="s">
        <v>49</v>
      </c>
      <c r="L70" s="32" t="s">
        <v>33</v>
      </c>
      <c r="M70" s="32" t="s">
        <v>35</v>
      </c>
      <c r="N70" s="32" t="s">
        <v>51</v>
      </c>
      <c r="O70" s="35" t="s">
        <v>2250</v>
      </c>
      <c r="P70" s="32">
        <v>796</v>
      </c>
      <c r="Q70" s="32" t="s">
        <v>47</v>
      </c>
      <c r="R70" s="36">
        <v>50</v>
      </c>
      <c r="S70" s="36">
        <v>590</v>
      </c>
      <c r="T70" s="36">
        <f t="shared" si="0"/>
        <v>29500</v>
      </c>
      <c r="U70" s="36">
        <f t="shared" si="1"/>
        <v>33040</v>
      </c>
      <c r="V70" s="32" t="s">
        <v>43</v>
      </c>
      <c r="W70" s="37">
        <v>2016</v>
      </c>
      <c r="X70" s="130"/>
    </row>
    <row r="71" spans="1:24" s="22" customFormat="1" ht="114.75" customHeight="1" x14ac:dyDescent="0.25">
      <c r="A71" s="127" t="s">
        <v>660</v>
      </c>
      <c r="B71" s="32" t="s">
        <v>28</v>
      </c>
      <c r="C71" s="32" t="s">
        <v>468</v>
      </c>
      <c r="D71" s="99" t="s">
        <v>466</v>
      </c>
      <c r="E71" s="99" t="s">
        <v>1382</v>
      </c>
      <c r="F71" s="99" t="s">
        <v>469</v>
      </c>
      <c r="G71" s="32" t="s">
        <v>2235</v>
      </c>
      <c r="H71" s="34">
        <v>0</v>
      </c>
      <c r="I71" s="32">
        <v>710000000</v>
      </c>
      <c r="J71" s="32" t="s">
        <v>33</v>
      </c>
      <c r="K71" s="32" t="s">
        <v>49</v>
      </c>
      <c r="L71" s="32" t="s">
        <v>33</v>
      </c>
      <c r="M71" s="32" t="s">
        <v>35</v>
      </c>
      <c r="N71" s="32" t="s">
        <v>51</v>
      </c>
      <c r="O71" s="35" t="s">
        <v>2250</v>
      </c>
      <c r="P71" s="32">
        <v>704</v>
      </c>
      <c r="Q71" s="32" t="s">
        <v>444</v>
      </c>
      <c r="R71" s="36">
        <v>250</v>
      </c>
      <c r="S71" s="36">
        <v>560</v>
      </c>
      <c r="T71" s="36">
        <f t="shared" si="0"/>
        <v>140000</v>
      </c>
      <c r="U71" s="36">
        <f t="shared" si="1"/>
        <v>156800.00000000003</v>
      </c>
      <c r="V71" s="32" t="s">
        <v>43</v>
      </c>
      <c r="W71" s="37">
        <v>2016</v>
      </c>
      <c r="X71" s="130"/>
    </row>
    <row r="72" spans="1:24" s="22" customFormat="1" ht="51" x14ac:dyDescent="0.25">
      <c r="A72" s="127" t="s">
        <v>661</v>
      </c>
      <c r="B72" s="32" t="s">
        <v>28</v>
      </c>
      <c r="C72" s="32" t="s">
        <v>470</v>
      </c>
      <c r="D72" s="99" t="s">
        <v>471</v>
      </c>
      <c r="E72" s="99" t="s">
        <v>472</v>
      </c>
      <c r="F72" s="99" t="s">
        <v>473</v>
      </c>
      <c r="G72" s="32" t="s">
        <v>2235</v>
      </c>
      <c r="H72" s="34">
        <v>0</v>
      </c>
      <c r="I72" s="32">
        <v>710000000</v>
      </c>
      <c r="J72" s="32" t="s">
        <v>33</v>
      </c>
      <c r="K72" s="32" t="s">
        <v>49</v>
      </c>
      <c r="L72" s="32" t="s">
        <v>33</v>
      </c>
      <c r="M72" s="32" t="s">
        <v>35</v>
      </c>
      <c r="N72" s="32" t="s">
        <v>51</v>
      </c>
      <c r="O72" s="35" t="s">
        <v>2250</v>
      </c>
      <c r="P72" s="32">
        <v>796</v>
      </c>
      <c r="Q72" s="32" t="s">
        <v>47</v>
      </c>
      <c r="R72" s="36">
        <v>200</v>
      </c>
      <c r="S72" s="36">
        <v>435.71</v>
      </c>
      <c r="T72" s="36">
        <v>0</v>
      </c>
      <c r="U72" s="36">
        <v>0</v>
      </c>
      <c r="V72" s="32" t="s">
        <v>43</v>
      </c>
      <c r="W72" s="37">
        <v>2016</v>
      </c>
      <c r="X72" s="72" t="s">
        <v>2723</v>
      </c>
    </row>
    <row r="73" spans="1:24" s="22" customFormat="1" ht="51" x14ac:dyDescent="0.25">
      <c r="A73" s="127" t="s">
        <v>2739</v>
      </c>
      <c r="B73" s="32" t="s">
        <v>28</v>
      </c>
      <c r="C73" s="32" t="s">
        <v>470</v>
      </c>
      <c r="D73" s="99" t="s">
        <v>471</v>
      </c>
      <c r="E73" s="99" t="s">
        <v>472</v>
      </c>
      <c r="F73" s="99" t="s">
        <v>473</v>
      </c>
      <c r="G73" s="32" t="s">
        <v>2235</v>
      </c>
      <c r="H73" s="34">
        <v>0</v>
      </c>
      <c r="I73" s="32">
        <v>710000000</v>
      </c>
      <c r="J73" s="32" t="s">
        <v>33</v>
      </c>
      <c r="K73" s="32" t="s">
        <v>49</v>
      </c>
      <c r="L73" s="32" t="s">
        <v>33</v>
      </c>
      <c r="M73" s="32" t="s">
        <v>35</v>
      </c>
      <c r="N73" s="32" t="s">
        <v>51</v>
      </c>
      <c r="O73" s="35" t="s">
        <v>2250</v>
      </c>
      <c r="P73" s="32">
        <v>796</v>
      </c>
      <c r="Q73" s="32" t="s">
        <v>47</v>
      </c>
      <c r="R73" s="36">
        <v>200</v>
      </c>
      <c r="S73" s="36">
        <v>435.71</v>
      </c>
      <c r="T73" s="36">
        <v>0</v>
      </c>
      <c r="U73" s="36">
        <v>0</v>
      </c>
      <c r="V73" s="32" t="s">
        <v>2864</v>
      </c>
      <c r="W73" s="37">
        <v>2016</v>
      </c>
      <c r="X73" s="130" t="s">
        <v>2874</v>
      </c>
    </row>
    <row r="74" spans="1:24" s="26" customFormat="1" ht="72.75" customHeight="1" x14ac:dyDescent="0.25">
      <c r="A74" s="127" t="s">
        <v>2878</v>
      </c>
      <c r="B74" s="32" t="s">
        <v>28</v>
      </c>
      <c r="C74" s="32" t="s">
        <v>470</v>
      </c>
      <c r="D74" s="99" t="s">
        <v>471</v>
      </c>
      <c r="E74" s="99" t="s">
        <v>472</v>
      </c>
      <c r="F74" s="99" t="s">
        <v>473</v>
      </c>
      <c r="G74" s="32" t="s">
        <v>2235</v>
      </c>
      <c r="H74" s="34">
        <v>0</v>
      </c>
      <c r="I74" s="32">
        <v>710000000</v>
      </c>
      <c r="J74" s="32" t="s">
        <v>33</v>
      </c>
      <c r="K74" s="32" t="s">
        <v>252</v>
      </c>
      <c r="L74" s="32" t="s">
        <v>33</v>
      </c>
      <c r="M74" s="32" t="s">
        <v>35</v>
      </c>
      <c r="N74" s="32" t="s">
        <v>51</v>
      </c>
      <c r="O74" s="35" t="s">
        <v>2879</v>
      </c>
      <c r="P74" s="32">
        <v>796</v>
      </c>
      <c r="Q74" s="32" t="s">
        <v>47</v>
      </c>
      <c r="R74" s="36">
        <v>200</v>
      </c>
      <c r="S74" s="36">
        <v>30</v>
      </c>
      <c r="T74" s="36">
        <v>6000</v>
      </c>
      <c r="U74" s="36">
        <v>6720.0000000000009</v>
      </c>
      <c r="V74" s="32" t="s">
        <v>2864</v>
      </c>
      <c r="W74" s="37">
        <v>2016</v>
      </c>
      <c r="X74" s="130" t="s">
        <v>2880</v>
      </c>
    </row>
    <row r="75" spans="1:24" s="22" customFormat="1" ht="51" x14ac:dyDescent="0.25">
      <c r="A75" s="127" t="s">
        <v>662</v>
      </c>
      <c r="B75" s="32" t="s">
        <v>28</v>
      </c>
      <c r="C75" s="32" t="s">
        <v>474</v>
      </c>
      <c r="D75" s="99" t="s">
        <v>471</v>
      </c>
      <c r="E75" s="99" t="s">
        <v>475</v>
      </c>
      <c r="F75" s="99" t="s">
        <v>476</v>
      </c>
      <c r="G75" s="32" t="s">
        <v>2235</v>
      </c>
      <c r="H75" s="34">
        <v>0</v>
      </c>
      <c r="I75" s="32">
        <v>710000000</v>
      </c>
      <c r="J75" s="32" t="s">
        <v>33</v>
      </c>
      <c r="K75" s="32" t="s">
        <v>49</v>
      </c>
      <c r="L75" s="32" t="s">
        <v>33</v>
      </c>
      <c r="M75" s="32" t="s">
        <v>35</v>
      </c>
      <c r="N75" s="32" t="s">
        <v>51</v>
      </c>
      <c r="O75" s="35" t="s">
        <v>2250</v>
      </c>
      <c r="P75" s="32">
        <v>796</v>
      </c>
      <c r="Q75" s="32" t="s">
        <v>47</v>
      </c>
      <c r="R75" s="36">
        <v>2000</v>
      </c>
      <c r="S75" s="36">
        <v>21</v>
      </c>
      <c r="T75" s="36">
        <v>0</v>
      </c>
      <c r="U75" s="36">
        <v>0</v>
      </c>
      <c r="V75" s="32" t="s">
        <v>43</v>
      </c>
      <c r="W75" s="37">
        <v>2016</v>
      </c>
      <c r="X75" s="72" t="s">
        <v>2723</v>
      </c>
    </row>
    <row r="76" spans="1:24" s="22" customFormat="1" ht="51" x14ac:dyDescent="0.25">
      <c r="A76" s="127" t="s">
        <v>2740</v>
      </c>
      <c r="B76" s="32" t="s">
        <v>28</v>
      </c>
      <c r="C76" s="32" t="s">
        <v>474</v>
      </c>
      <c r="D76" s="99" t="s">
        <v>471</v>
      </c>
      <c r="E76" s="99" t="s">
        <v>475</v>
      </c>
      <c r="F76" s="99" t="s">
        <v>476</v>
      </c>
      <c r="G76" s="32" t="s">
        <v>2235</v>
      </c>
      <c r="H76" s="34">
        <v>0</v>
      </c>
      <c r="I76" s="32">
        <v>710000000</v>
      </c>
      <c r="J76" s="32" t="s">
        <v>33</v>
      </c>
      <c r="K76" s="32" t="s">
        <v>49</v>
      </c>
      <c r="L76" s="32" t="s">
        <v>33</v>
      </c>
      <c r="M76" s="32" t="s">
        <v>35</v>
      </c>
      <c r="N76" s="32" t="s">
        <v>51</v>
      </c>
      <c r="O76" s="35" t="s">
        <v>2250</v>
      </c>
      <c r="P76" s="32">
        <v>796</v>
      </c>
      <c r="Q76" s="32" t="s">
        <v>47</v>
      </c>
      <c r="R76" s="36">
        <v>2000</v>
      </c>
      <c r="S76" s="36">
        <v>21</v>
      </c>
      <c r="T76" s="36">
        <f t="shared" ref="T76" si="6">R76*S76</f>
        <v>42000</v>
      </c>
      <c r="U76" s="36">
        <f t="shared" ref="U76" si="7">T76*1.12</f>
        <v>47040.000000000007</v>
      </c>
      <c r="V76" s="32" t="s">
        <v>2864</v>
      </c>
      <c r="W76" s="37">
        <v>2016</v>
      </c>
      <c r="X76" s="130" t="s">
        <v>2737</v>
      </c>
    </row>
    <row r="77" spans="1:24" s="22" customFormat="1" ht="76.5" customHeight="1" x14ac:dyDescent="0.25">
      <c r="A77" s="127" t="s">
        <v>663</v>
      </c>
      <c r="B77" s="32" t="s">
        <v>28</v>
      </c>
      <c r="C77" s="32" t="s">
        <v>477</v>
      </c>
      <c r="D77" s="99" t="s">
        <v>478</v>
      </c>
      <c r="E77" s="99" t="s">
        <v>1383</v>
      </c>
      <c r="F77" s="99" t="s">
        <v>479</v>
      </c>
      <c r="G77" s="32" t="s">
        <v>2235</v>
      </c>
      <c r="H77" s="34">
        <v>0</v>
      </c>
      <c r="I77" s="32">
        <v>710000000</v>
      </c>
      <c r="J77" s="32" t="s">
        <v>33</v>
      </c>
      <c r="K77" s="32" t="s">
        <v>49</v>
      </c>
      <c r="L77" s="32" t="s">
        <v>33</v>
      </c>
      <c r="M77" s="32" t="s">
        <v>35</v>
      </c>
      <c r="N77" s="32" t="s">
        <v>51</v>
      </c>
      <c r="O77" s="35" t="s">
        <v>2250</v>
      </c>
      <c r="P77" s="32">
        <v>796</v>
      </c>
      <c r="Q77" s="32" t="s">
        <v>47</v>
      </c>
      <c r="R77" s="36">
        <v>100</v>
      </c>
      <c r="S77" s="36">
        <v>167.5</v>
      </c>
      <c r="T77" s="36">
        <v>0</v>
      </c>
      <c r="U77" s="36">
        <v>0</v>
      </c>
      <c r="V77" s="32" t="s">
        <v>43</v>
      </c>
      <c r="W77" s="37">
        <v>2016</v>
      </c>
      <c r="X77" s="130" t="s">
        <v>2877</v>
      </c>
    </row>
    <row r="78" spans="1:24" s="22" customFormat="1" ht="25.5" customHeight="1" x14ac:dyDescent="0.25">
      <c r="A78" s="127" t="s">
        <v>664</v>
      </c>
      <c r="B78" s="32" t="s">
        <v>28</v>
      </c>
      <c r="C78" s="32" t="s">
        <v>480</v>
      </c>
      <c r="D78" s="99" t="s">
        <v>1411</v>
      </c>
      <c r="E78" s="99" t="s">
        <v>1384</v>
      </c>
      <c r="F78" s="99" t="s">
        <v>481</v>
      </c>
      <c r="G78" s="32" t="s">
        <v>2235</v>
      </c>
      <c r="H78" s="34">
        <v>0</v>
      </c>
      <c r="I78" s="32">
        <v>710000000</v>
      </c>
      <c r="J78" s="32" t="s">
        <v>33</v>
      </c>
      <c r="K78" s="32" t="s">
        <v>49</v>
      </c>
      <c r="L78" s="32" t="s">
        <v>33</v>
      </c>
      <c r="M78" s="32" t="s">
        <v>35</v>
      </c>
      <c r="N78" s="32" t="s">
        <v>51</v>
      </c>
      <c r="O78" s="35" t="s">
        <v>2250</v>
      </c>
      <c r="P78" s="32">
        <v>778</v>
      </c>
      <c r="Q78" s="44" t="s">
        <v>382</v>
      </c>
      <c r="R78" s="36">
        <v>100</v>
      </c>
      <c r="S78" s="36">
        <v>455</v>
      </c>
      <c r="T78" s="36">
        <v>0</v>
      </c>
      <c r="U78" s="36">
        <v>0</v>
      </c>
      <c r="V78" s="32" t="s">
        <v>43</v>
      </c>
      <c r="W78" s="37">
        <v>2016</v>
      </c>
      <c r="X78" s="130" t="s">
        <v>2877</v>
      </c>
    </row>
    <row r="79" spans="1:24" s="22" customFormat="1" ht="51" customHeight="1" x14ac:dyDescent="0.25">
      <c r="A79" s="127" t="s">
        <v>665</v>
      </c>
      <c r="B79" s="32" t="s">
        <v>28</v>
      </c>
      <c r="C79" s="32" t="s">
        <v>482</v>
      </c>
      <c r="D79" s="99" t="s">
        <v>483</v>
      </c>
      <c r="E79" s="99" t="s">
        <v>1385</v>
      </c>
      <c r="F79" s="99" t="s">
        <v>484</v>
      </c>
      <c r="G79" s="32" t="s">
        <v>2235</v>
      </c>
      <c r="H79" s="34">
        <v>0</v>
      </c>
      <c r="I79" s="32">
        <v>710000000</v>
      </c>
      <c r="J79" s="32" t="s">
        <v>33</v>
      </c>
      <c r="K79" s="32" t="s">
        <v>49</v>
      </c>
      <c r="L79" s="32" t="s">
        <v>33</v>
      </c>
      <c r="M79" s="32" t="s">
        <v>35</v>
      </c>
      <c r="N79" s="32" t="s">
        <v>51</v>
      </c>
      <c r="O79" s="35" t="s">
        <v>2250</v>
      </c>
      <c r="P79" s="32">
        <v>796</v>
      </c>
      <c r="Q79" s="32" t="s">
        <v>47</v>
      </c>
      <c r="R79" s="36">
        <v>30</v>
      </c>
      <c r="S79" s="36">
        <v>135</v>
      </c>
      <c r="T79" s="36">
        <f t="shared" si="0"/>
        <v>4050</v>
      </c>
      <c r="U79" s="36">
        <f t="shared" si="1"/>
        <v>4536</v>
      </c>
      <c r="V79" s="32" t="s">
        <v>43</v>
      </c>
      <c r="W79" s="37">
        <v>2016</v>
      </c>
      <c r="X79" s="130"/>
    </row>
    <row r="80" spans="1:24" s="22" customFormat="1" ht="202.5" customHeight="1" x14ac:dyDescent="0.25">
      <c r="A80" s="127" t="s">
        <v>666</v>
      </c>
      <c r="B80" s="32" t="s">
        <v>28</v>
      </c>
      <c r="C80" s="32" t="s">
        <v>485</v>
      </c>
      <c r="D80" s="99" t="s">
        <v>486</v>
      </c>
      <c r="E80" s="99" t="s">
        <v>487</v>
      </c>
      <c r="F80" s="99" t="s">
        <v>488</v>
      </c>
      <c r="G80" s="32" t="s">
        <v>2235</v>
      </c>
      <c r="H80" s="34">
        <v>0</v>
      </c>
      <c r="I80" s="32">
        <v>710000000</v>
      </c>
      <c r="J80" s="32" t="s">
        <v>33</v>
      </c>
      <c r="K80" s="32" t="s">
        <v>234</v>
      </c>
      <c r="L80" s="32" t="s">
        <v>33</v>
      </c>
      <c r="M80" s="32" t="s">
        <v>35</v>
      </c>
      <c r="N80" s="32" t="s">
        <v>235</v>
      </c>
      <c r="O80" s="35" t="s">
        <v>2246</v>
      </c>
      <c r="P80" s="32">
        <v>796</v>
      </c>
      <c r="Q80" s="32" t="s">
        <v>47</v>
      </c>
      <c r="R80" s="36">
        <v>50</v>
      </c>
      <c r="S80" s="36">
        <v>12400</v>
      </c>
      <c r="T80" s="36">
        <f t="shared" si="0"/>
        <v>620000</v>
      </c>
      <c r="U80" s="36">
        <f t="shared" si="1"/>
        <v>694400.00000000012</v>
      </c>
      <c r="V80" s="32" t="s">
        <v>43</v>
      </c>
      <c r="W80" s="37">
        <v>2016</v>
      </c>
      <c r="X80" s="130"/>
    </row>
    <row r="81" spans="1:24" s="22" customFormat="1" ht="153" customHeight="1" x14ac:dyDescent="0.25">
      <c r="A81" s="127" t="s">
        <v>667</v>
      </c>
      <c r="B81" s="32" t="s">
        <v>28</v>
      </c>
      <c r="C81" s="64" t="s">
        <v>489</v>
      </c>
      <c r="D81" s="99" t="s">
        <v>486</v>
      </c>
      <c r="E81" s="99" t="s">
        <v>490</v>
      </c>
      <c r="F81" s="99" t="s">
        <v>491</v>
      </c>
      <c r="G81" s="32" t="s">
        <v>32</v>
      </c>
      <c r="H81" s="34">
        <v>0</v>
      </c>
      <c r="I81" s="32">
        <v>710000000</v>
      </c>
      <c r="J81" s="32" t="s">
        <v>33</v>
      </c>
      <c r="K81" s="32" t="s">
        <v>234</v>
      </c>
      <c r="L81" s="32" t="s">
        <v>33</v>
      </c>
      <c r="M81" s="32" t="s">
        <v>35</v>
      </c>
      <c r="N81" s="32" t="s">
        <v>235</v>
      </c>
      <c r="O81" s="35" t="s">
        <v>2246</v>
      </c>
      <c r="P81" s="32">
        <v>796</v>
      </c>
      <c r="Q81" s="32" t="s">
        <v>47</v>
      </c>
      <c r="R81" s="36">
        <v>363</v>
      </c>
      <c r="S81" s="36">
        <v>3660.71</v>
      </c>
      <c r="T81" s="36">
        <f t="shared" si="0"/>
        <v>1328837.73</v>
      </c>
      <c r="U81" s="36">
        <f t="shared" si="1"/>
        <v>1488298.2576000001</v>
      </c>
      <c r="V81" s="32" t="s">
        <v>43</v>
      </c>
      <c r="W81" s="37">
        <v>2016</v>
      </c>
      <c r="X81" s="130"/>
    </row>
    <row r="82" spans="1:24" s="22" customFormat="1" ht="76.5" customHeight="1" x14ac:dyDescent="0.25">
      <c r="A82" s="127" t="s">
        <v>668</v>
      </c>
      <c r="B82" s="32" t="s">
        <v>28</v>
      </c>
      <c r="C82" s="32" t="s">
        <v>492</v>
      </c>
      <c r="D82" s="99" t="s">
        <v>1412</v>
      </c>
      <c r="E82" s="99" t="s">
        <v>1386</v>
      </c>
      <c r="F82" s="99" t="s">
        <v>493</v>
      </c>
      <c r="G82" s="32" t="s">
        <v>32</v>
      </c>
      <c r="H82" s="34">
        <v>0</v>
      </c>
      <c r="I82" s="32">
        <v>710000000</v>
      </c>
      <c r="J82" s="32" t="s">
        <v>33</v>
      </c>
      <c r="K82" s="32" t="s">
        <v>118</v>
      </c>
      <c r="L82" s="32" t="s">
        <v>33</v>
      </c>
      <c r="M82" s="32" t="s">
        <v>35</v>
      </c>
      <c r="N82" s="32" t="s">
        <v>111</v>
      </c>
      <c r="O82" s="32" t="s">
        <v>2250</v>
      </c>
      <c r="P82" s="32">
        <v>796</v>
      </c>
      <c r="Q82" s="32" t="s">
        <v>47</v>
      </c>
      <c r="R82" s="36">
        <v>10</v>
      </c>
      <c r="S82" s="36">
        <v>43124.999999999993</v>
      </c>
      <c r="T82" s="36">
        <v>0</v>
      </c>
      <c r="U82" s="36">
        <v>0</v>
      </c>
      <c r="V82" s="32" t="s">
        <v>43</v>
      </c>
      <c r="W82" s="37">
        <v>2016</v>
      </c>
      <c r="X82" s="131" t="s">
        <v>2304</v>
      </c>
    </row>
    <row r="83" spans="1:24" s="22" customFormat="1" ht="38.25" customHeight="1" x14ac:dyDescent="0.25">
      <c r="A83" s="127" t="s">
        <v>669</v>
      </c>
      <c r="B83" s="32" t="s">
        <v>28</v>
      </c>
      <c r="C83" s="64" t="s">
        <v>494</v>
      </c>
      <c r="D83" s="99" t="s">
        <v>1413</v>
      </c>
      <c r="E83" s="99" t="s">
        <v>495</v>
      </c>
      <c r="F83" s="99" t="s">
        <v>496</v>
      </c>
      <c r="G83" s="32" t="s">
        <v>32</v>
      </c>
      <c r="H83" s="34">
        <v>0</v>
      </c>
      <c r="I83" s="32">
        <v>710000000</v>
      </c>
      <c r="J83" s="32" t="s">
        <v>33</v>
      </c>
      <c r="K83" s="32" t="s">
        <v>118</v>
      </c>
      <c r="L83" s="32" t="s">
        <v>33</v>
      </c>
      <c r="M83" s="32" t="s">
        <v>35</v>
      </c>
      <c r="N83" s="32" t="s">
        <v>111</v>
      </c>
      <c r="O83" s="32" t="s">
        <v>2250</v>
      </c>
      <c r="P83" s="32">
        <v>796</v>
      </c>
      <c r="Q83" s="32" t="s">
        <v>47</v>
      </c>
      <c r="R83" s="36">
        <v>8</v>
      </c>
      <c r="S83" s="36">
        <v>38392.85</v>
      </c>
      <c r="T83" s="36">
        <v>0</v>
      </c>
      <c r="U83" s="36">
        <v>0</v>
      </c>
      <c r="V83" s="32" t="s">
        <v>43</v>
      </c>
      <c r="W83" s="37">
        <v>2016</v>
      </c>
      <c r="X83" s="131" t="s">
        <v>2304</v>
      </c>
    </row>
    <row r="84" spans="1:24" s="22" customFormat="1" ht="38.25" customHeight="1" x14ac:dyDescent="0.25">
      <c r="A84" s="127" t="s">
        <v>670</v>
      </c>
      <c r="B84" s="32" t="s">
        <v>28</v>
      </c>
      <c r="C84" s="64" t="s">
        <v>494</v>
      </c>
      <c r="D84" s="99" t="s">
        <v>1413</v>
      </c>
      <c r="E84" s="99" t="s">
        <v>495</v>
      </c>
      <c r="F84" s="99" t="s">
        <v>497</v>
      </c>
      <c r="G84" s="32" t="s">
        <v>32</v>
      </c>
      <c r="H84" s="34">
        <v>0</v>
      </c>
      <c r="I84" s="32">
        <v>710000000</v>
      </c>
      <c r="J84" s="32" t="s">
        <v>33</v>
      </c>
      <c r="K84" s="32" t="s">
        <v>118</v>
      </c>
      <c r="L84" s="32" t="s">
        <v>33</v>
      </c>
      <c r="M84" s="32" t="s">
        <v>35</v>
      </c>
      <c r="N84" s="32" t="s">
        <v>111</v>
      </c>
      <c r="O84" s="32" t="s">
        <v>2250</v>
      </c>
      <c r="P84" s="32">
        <v>796</v>
      </c>
      <c r="Q84" s="32" t="s">
        <v>47</v>
      </c>
      <c r="R84" s="36">
        <v>5</v>
      </c>
      <c r="S84" s="36">
        <v>38392.85</v>
      </c>
      <c r="T84" s="36">
        <v>0</v>
      </c>
      <c r="U84" s="36">
        <v>0</v>
      </c>
      <c r="V84" s="32" t="s">
        <v>43</v>
      </c>
      <c r="W84" s="37">
        <v>2016</v>
      </c>
      <c r="X84" s="131" t="s">
        <v>2304</v>
      </c>
    </row>
    <row r="85" spans="1:24" s="22" customFormat="1" ht="102" customHeight="1" x14ac:dyDescent="0.25">
      <c r="A85" s="127" t="s">
        <v>671</v>
      </c>
      <c r="B85" s="32" t="s">
        <v>28</v>
      </c>
      <c r="C85" s="64" t="s">
        <v>494</v>
      </c>
      <c r="D85" s="99" t="s">
        <v>1413</v>
      </c>
      <c r="E85" s="99" t="s">
        <v>495</v>
      </c>
      <c r="F85" s="99" t="s">
        <v>498</v>
      </c>
      <c r="G85" s="32" t="s">
        <v>32</v>
      </c>
      <c r="H85" s="34">
        <v>0</v>
      </c>
      <c r="I85" s="32">
        <v>710000000</v>
      </c>
      <c r="J85" s="32" t="s">
        <v>33</v>
      </c>
      <c r="K85" s="32" t="s">
        <v>118</v>
      </c>
      <c r="L85" s="32" t="s">
        <v>33</v>
      </c>
      <c r="M85" s="32" t="s">
        <v>35</v>
      </c>
      <c r="N85" s="32" t="s">
        <v>111</v>
      </c>
      <c r="O85" s="32" t="s">
        <v>2250</v>
      </c>
      <c r="P85" s="32">
        <v>796</v>
      </c>
      <c r="Q85" s="32" t="s">
        <v>47</v>
      </c>
      <c r="R85" s="36">
        <v>15</v>
      </c>
      <c r="S85" s="36">
        <v>33303.57</v>
      </c>
      <c r="T85" s="36">
        <v>0</v>
      </c>
      <c r="U85" s="36">
        <v>0</v>
      </c>
      <c r="V85" s="32" t="s">
        <v>43</v>
      </c>
      <c r="W85" s="37">
        <v>2016</v>
      </c>
      <c r="X85" s="131" t="s">
        <v>2304</v>
      </c>
    </row>
    <row r="86" spans="1:24" s="22" customFormat="1" ht="191.25" customHeight="1" x14ac:dyDescent="0.25">
      <c r="A86" s="127" t="s">
        <v>672</v>
      </c>
      <c r="B86" s="32" t="s">
        <v>28</v>
      </c>
      <c r="C86" s="64" t="s">
        <v>494</v>
      </c>
      <c r="D86" s="99" t="s">
        <v>1413</v>
      </c>
      <c r="E86" s="99" t="s">
        <v>495</v>
      </c>
      <c r="F86" s="99" t="s">
        <v>499</v>
      </c>
      <c r="G86" s="32" t="s">
        <v>32</v>
      </c>
      <c r="H86" s="34">
        <v>0</v>
      </c>
      <c r="I86" s="32">
        <v>710000000</v>
      </c>
      <c r="J86" s="32" t="s">
        <v>33</v>
      </c>
      <c r="K86" s="32" t="s">
        <v>234</v>
      </c>
      <c r="L86" s="32" t="s">
        <v>33</v>
      </c>
      <c r="M86" s="32" t="s">
        <v>35</v>
      </c>
      <c r="N86" s="32" t="s">
        <v>40</v>
      </c>
      <c r="O86" s="32" t="s">
        <v>2250</v>
      </c>
      <c r="P86" s="32">
        <v>796</v>
      </c>
      <c r="Q86" s="32" t="s">
        <v>47</v>
      </c>
      <c r="R86" s="36">
        <v>15</v>
      </c>
      <c r="S86" s="36">
        <v>59464.29</v>
      </c>
      <c r="T86" s="36">
        <f t="shared" si="0"/>
        <v>891964.35</v>
      </c>
      <c r="U86" s="36">
        <f t="shared" si="1"/>
        <v>999000.07200000004</v>
      </c>
      <c r="V86" s="32" t="s">
        <v>43</v>
      </c>
      <c r="W86" s="37">
        <v>2016</v>
      </c>
      <c r="X86" s="131"/>
    </row>
    <row r="87" spans="1:24" s="22" customFormat="1" ht="102" customHeight="1" x14ac:dyDescent="0.25">
      <c r="A87" s="127" t="s">
        <v>673</v>
      </c>
      <c r="B87" s="32" t="s">
        <v>28</v>
      </c>
      <c r="C87" s="64" t="s">
        <v>494</v>
      </c>
      <c r="D87" s="99" t="s">
        <v>1413</v>
      </c>
      <c r="E87" s="99" t="s">
        <v>495</v>
      </c>
      <c r="F87" s="99" t="s">
        <v>500</v>
      </c>
      <c r="G87" s="32" t="s">
        <v>32</v>
      </c>
      <c r="H87" s="34">
        <v>0</v>
      </c>
      <c r="I87" s="32">
        <v>710000000</v>
      </c>
      <c r="J87" s="32" t="s">
        <v>33</v>
      </c>
      <c r="K87" s="32" t="s">
        <v>234</v>
      </c>
      <c r="L87" s="32" t="s">
        <v>33</v>
      </c>
      <c r="M87" s="32" t="s">
        <v>35</v>
      </c>
      <c r="N87" s="32" t="s">
        <v>40</v>
      </c>
      <c r="O87" s="32" t="s">
        <v>2250</v>
      </c>
      <c r="P87" s="32">
        <v>796</v>
      </c>
      <c r="Q87" s="32" t="s">
        <v>47</v>
      </c>
      <c r="R87" s="36">
        <v>10</v>
      </c>
      <c r="S87" s="36">
        <v>71428.570000000007</v>
      </c>
      <c r="T87" s="36">
        <f t="shared" si="0"/>
        <v>714285.70000000007</v>
      </c>
      <c r="U87" s="36">
        <f t="shared" si="1"/>
        <v>799999.98400000017</v>
      </c>
      <c r="V87" s="32" t="s">
        <v>43</v>
      </c>
      <c r="W87" s="37">
        <v>2016</v>
      </c>
      <c r="X87" s="131"/>
    </row>
    <row r="88" spans="1:24" s="22" customFormat="1" ht="76.5" customHeight="1" x14ac:dyDescent="0.25">
      <c r="A88" s="127" t="s">
        <v>674</v>
      </c>
      <c r="B88" s="32" t="s">
        <v>28</v>
      </c>
      <c r="C88" s="64" t="s">
        <v>494</v>
      </c>
      <c r="D88" s="99" t="s">
        <v>1413</v>
      </c>
      <c r="E88" s="99" t="s">
        <v>495</v>
      </c>
      <c r="F88" s="99" t="s">
        <v>501</v>
      </c>
      <c r="G88" s="32" t="s">
        <v>32</v>
      </c>
      <c r="H88" s="34">
        <v>0</v>
      </c>
      <c r="I88" s="32">
        <v>710000000</v>
      </c>
      <c r="J88" s="32" t="s">
        <v>33</v>
      </c>
      <c r="K88" s="32" t="s">
        <v>234</v>
      </c>
      <c r="L88" s="32" t="s">
        <v>33</v>
      </c>
      <c r="M88" s="32" t="s">
        <v>35</v>
      </c>
      <c r="N88" s="32" t="s">
        <v>40</v>
      </c>
      <c r="O88" s="32" t="s">
        <v>2250</v>
      </c>
      <c r="P88" s="32">
        <v>796</v>
      </c>
      <c r="Q88" s="32" t="s">
        <v>47</v>
      </c>
      <c r="R88" s="36">
        <v>18</v>
      </c>
      <c r="S88" s="36">
        <v>22410.71</v>
      </c>
      <c r="T88" s="36">
        <f t="shared" ref="T88:T108" si="8">R88*S88</f>
        <v>403392.77999999997</v>
      </c>
      <c r="U88" s="36">
        <f t="shared" ref="U88:U108" si="9">T88*1.12</f>
        <v>451799.91360000003</v>
      </c>
      <c r="V88" s="32" t="s">
        <v>43</v>
      </c>
      <c r="W88" s="37">
        <v>2016</v>
      </c>
      <c r="X88" s="131"/>
    </row>
    <row r="89" spans="1:24" s="22" customFormat="1" ht="38.25" customHeight="1" x14ac:dyDescent="0.25">
      <c r="A89" s="127" t="s">
        <v>675</v>
      </c>
      <c r="B89" s="32" t="s">
        <v>28</v>
      </c>
      <c r="C89" s="64" t="s">
        <v>494</v>
      </c>
      <c r="D89" s="99" t="s">
        <v>1413</v>
      </c>
      <c r="E89" s="99" t="s">
        <v>495</v>
      </c>
      <c r="F89" s="99" t="s">
        <v>502</v>
      </c>
      <c r="G89" s="32" t="s">
        <v>32</v>
      </c>
      <c r="H89" s="34">
        <v>0</v>
      </c>
      <c r="I89" s="32">
        <v>710000000</v>
      </c>
      <c r="J89" s="32" t="s">
        <v>33</v>
      </c>
      <c r="K89" s="32" t="s">
        <v>248</v>
      </c>
      <c r="L89" s="32" t="s">
        <v>33</v>
      </c>
      <c r="M89" s="32" t="s">
        <v>35</v>
      </c>
      <c r="N89" s="32" t="s">
        <v>46</v>
      </c>
      <c r="O89" s="32" t="s">
        <v>2250</v>
      </c>
      <c r="P89" s="32">
        <v>796</v>
      </c>
      <c r="Q89" s="32" t="s">
        <v>47</v>
      </c>
      <c r="R89" s="36">
        <v>15</v>
      </c>
      <c r="S89" s="36">
        <v>35446.43</v>
      </c>
      <c r="T89" s="36">
        <f t="shared" si="8"/>
        <v>531696.44999999995</v>
      </c>
      <c r="U89" s="36">
        <f t="shared" si="9"/>
        <v>595500.02399999998</v>
      </c>
      <c r="V89" s="32" t="s">
        <v>43</v>
      </c>
      <c r="W89" s="37">
        <v>2016</v>
      </c>
      <c r="X89" s="131"/>
    </row>
    <row r="90" spans="1:24" s="22" customFormat="1" ht="102" customHeight="1" x14ac:dyDescent="0.25">
      <c r="A90" s="127" t="s">
        <v>676</v>
      </c>
      <c r="B90" s="32" t="s">
        <v>28</v>
      </c>
      <c r="C90" s="64" t="s">
        <v>503</v>
      </c>
      <c r="D90" s="99" t="s">
        <v>1414</v>
      </c>
      <c r="E90" s="99" t="s">
        <v>1415</v>
      </c>
      <c r="F90" s="99" t="s">
        <v>504</v>
      </c>
      <c r="G90" s="32" t="s">
        <v>32</v>
      </c>
      <c r="H90" s="34">
        <v>0</v>
      </c>
      <c r="I90" s="32">
        <v>710000000</v>
      </c>
      <c r="J90" s="32" t="s">
        <v>33</v>
      </c>
      <c r="K90" s="32" t="s">
        <v>248</v>
      </c>
      <c r="L90" s="32" t="s">
        <v>33</v>
      </c>
      <c r="M90" s="32" t="s">
        <v>35</v>
      </c>
      <c r="N90" s="32" t="s">
        <v>46</v>
      </c>
      <c r="O90" s="32" t="s">
        <v>2250</v>
      </c>
      <c r="P90" s="32">
        <v>796</v>
      </c>
      <c r="Q90" s="32" t="s">
        <v>47</v>
      </c>
      <c r="R90" s="36">
        <v>3</v>
      </c>
      <c r="S90" s="36">
        <v>114107.14</v>
      </c>
      <c r="T90" s="36">
        <v>0</v>
      </c>
      <c r="U90" s="36">
        <f>T90*1.12</f>
        <v>0</v>
      </c>
      <c r="V90" s="32" t="s">
        <v>43</v>
      </c>
      <c r="W90" s="37">
        <v>2016</v>
      </c>
      <c r="X90" s="72" t="s">
        <v>2305</v>
      </c>
    </row>
    <row r="91" spans="1:24" s="31" customFormat="1" ht="102" customHeight="1" x14ac:dyDescent="0.2">
      <c r="A91" s="127" t="s">
        <v>2050</v>
      </c>
      <c r="B91" s="32" t="s">
        <v>28</v>
      </c>
      <c r="C91" s="64" t="s">
        <v>503</v>
      </c>
      <c r="D91" s="99" t="s">
        <v>1414</v>
      </c>
      <c r="E91" s="99" t="s">
        <v>1415</v>
      </c>
      <c r="F91" s="99" t="s">
        <v>504</v>
      </c>
      <c r="G91" s="32" t="s">
        <v>32</v>
      </c>
      <c r="H91" s="34">
        <v>0</v>
      </c>
      <c r="I91" s="32">
        <v>710000000</v>
      </c>
      <c r="J91" s="32" t="s">
        <v>33</v>
      </c>
      <c r="K91" s="32" t="s">
        <v>248</v>
      </c>
      <c r="L91" s="32" t="s">
        <v>33</v>
      </c>
      <c r="M91" s="32" t="s">
        <v>35</v>
      </c>
      <c r="N91" s="32" t="s">
        <v>46</v>
      </c>
      <c r="O91" s="32" t="s">
        <v>2250</v>
      </c>
      <c r="P91" s="32">
        <v>796</v>
      </c>
      <c r="Q91" s="32" t="s">
        <v>47</v>
      </c>
      <c r="R91" s="36">
        <v>2</v>
      </c>
      <c r="S91" s="36">
        <v>114107.14</v>
      </c>
      <c r="T91" s="36">
        <f>R91*S91</f>
        <v>228214.28</v>
      </c>
      <c r="U91" s="36">
        <f t="shared" si="9"/>
        <v>255599.99360000002</v>
      </c>
      <c r="V91" s="32" t="s">
        <v>43</v>
      </c>
      <c r="W91" s="37">
        <v>2016</v>
      </c>
      <c r="X91" s="131" t="s">
        <v>2051</v>
      </c>
    </row>
    <row r="92" spans="1:24" s="22" customFormat="1" ht="25.5" customHeight="1" x14ac:dyDescent="0.25">
      <c r="A92" s="127" t="s">
        <v>677</v>
      </c>
      <c r="B92" s="32" t="s">
        <v>28</v>
      </c>
      <c r="C92" s="64" t="s">
        <v>505</v>
      </c>
      <c r="D92" s="99" t="s">
        <v>506</v>
      </c>
      <c r="E92" s="99" t="s">
        <v>1416</v>
      </c>
      <c r="F92" s="99" t="s">
        <v>507</v>
      </c>
      <c r="G92" s="32" t="s">
        <v>2235</v>
      </c>
      <c r="H92" s="34">
        <v>0</v>
      </c>
      <c r="I92" s="32">
        <v>710000000</v>
      </c>
      <c r="J92" s="32" t="s">
        <v>33</v>
      </c>
      <c r="K92" s="32" t="s">
        <v>49</v>
      </c>
      <c r="L92" s="32" t="s">
        <v>33</v>
      </c>
      <c r="M92" s="32" t="s">
        <v>35</v>
      </c>
      <c r="N92" s="32" t="s">
        <v>51</v>
      </c>
      <c r="O92" s="32" t="s">
        <v>2250</v>
      </c>
      <c r="P92" s="32">
        <v>778</v>
      </c>
      <c r="Q92" s="44" t="s">
        <v>382</v>
      </c>
      <c r="R92" s="36">
        <v>250</v>
      </c>
      <c r="S92" s="36">
        <v>687.9</v>
      </c>
      <c r="T92" s="36">
        <f t="shared" si="8"/>
        <v>171975</v>
      </c>
      <c r="U92" s="36">
        <f t="shared" si="9"/>
        <v>192612.00000000003</v>
      </c>
      <c r="V92" s="32" t="s">
        <v>43</v>
      </c>
      <c r="W92" s="37">
        <v>2016</v>
      </c>
      <c r="X92" s="130"/>
    </row>
    <row r="93" spans="1:24" s="22" customFormat="1" ht="25.5" customHeight="1" x14ac:dyDescent="0.25">
      <c r="A93" s="127" t="s">
        <v>678</v>
      </c>
      <c r="B93" s="32" t="s">
        <v>28</v>
      </c>
      <c r="C93" s="32" t="s">
        <v>1499</v>
      </c>
      <c r="D93" s="99" t="s">
        <v>1500</v>
      </c>
      <c r="E93" s="99" t="s">
        <v>1501</v>
      </c>
      <c r="F93" s="99" t="s">
        <v>509</v>
      </c>
      <c r="G93" s="32" t="s">
        <v>2235</v>
      </c>
      <c r="H93" s="34">
        <v>0</v>
      </c>
      <c r="I93" s="32">
        <v>710000000</v>
      </c>
      <c r="J93" s="32" t="s">
        <v>33</v>
      </c>
      <c r="K93" s="32" t="s">
        <v>49</v>
      </c>
      <c r="L93" s="32" t="s">
        <v>33</v>
      </c>
      <c r="M93" s="32" t="s">
        <v>35</v>
      </c>
      <c r="N93" s="32" t="s">
        <v>51</v>
      </c>
      <c r="O93" s="32" t="s">
        <v>2250</v>
      </c>
      <c r="P93" s="32">
        <v>778</v>
      </c>
      <c r="Q93" s="44" t="s">
        <v>382</v>
      </c>
      <c r="R93" s="36">
        <v>245</v>
      </c>
      <c r="S93" s="36">
        <v>347.5</v>
      </c>
      <c r="T93" s="36">
        <f t="shared" si="8"/>
        <v>85137.5</v>
      </c>
      <c r="U93" s="36">
        <f t="shared" si="9"/>
        <v>95354.000000000015</v>
      </c>
      <c r="V93" s="32" t="s">
        <v>43</v>
      </c>
      <c r="W93" s="37">
        <v>2016</v>
      </c>
      <c r="X93" s="130"/>
    </row>
    <row r="94" spans="1:24" s="22" customFormat="1" ht="25.5" customHeight="1" x14ac:dyDescent="0.25">
      <c r="A94" s="127" t="s">
        <v>679</v>
      </c>
      <c r="B94" s="32" t="s">
        <v>28</v>
      </c>
      <c r="C94" s="32" t="s">
        <v>1499</v>
      </c>
      <c r="D94" s="99" t="s">
        <v>1500</v>
      </c>
      <c r="E94" s="99" t="s">
        <v>1501</v>
      </c>
      <c r="F94" s="99" t="s">
        <v>510</v>
      </c>
      <c r="G94" s="32" t="s">
        <v>2235</v>
      </c>
      <c r="H94" s="34">
        <v>0</v>
      </c>
      <c r="I94" s="32">
        <v>710000000</v>
      </c>
      <c r="J94" s="32" t="s">
        <v>33</v>
      </c>
      <c r="K94" s="32" t="s">
        <v>49</v>
      </c>
      <c r="L94" s="32" t="s">
        <v>33</v>
      </c>
      <c r="M94" s="32" t="s">
        <v>35</v>
      </c>
      <c r="N94" s="32" t="s">
        <v>51</v>
      </c>
      <c r="O94" s="32" t="s">
        <v>2250</v>
      </c>
      <c r="P94" s="32">
        <v>778</v>
      </c>
      <c r="Q94" s="44" t="s">
        <v>511</v>
      </c>
      <c r="R94" s="36">
        <v>240</v>
      </c>
      <c r="S94" s="36">
        <v>350</v>
      </c>
      <c r="T94" s="36">
        <f t="shared" si="8"/>
        <v>84000</v>
      </c>
      <c r="U94" s="36">
        <f t="shared" si="9"/>
        <v>94080.000000000015</v>
      </c>
      <c r="V94" s="32" t="s">
        <v>43</v>
      </c>
      <c r="W94" s="37">
        <v>2016</v>
      </c>
      <c r="X94" s="130"/>
    </row>
    <row r="95" spans="1:24" s="22" customFormat="1" ht="38.25" customHeight="1" x14ac:dyDescent="0.25">
      <c r="A95" s="127" t="s">
        <v>680</v>
      </c>
      <c r="B95" s="32" t="s">
        <v>28</v>
      </c>
      <c r="C95" s="32" t="s">
        <v>512</v>
      </c>
      <c r="D95" s="99" t="s">
        <v>1410</v>
      </c>
      <c r="E95" s="99" t="s">
        <v>1387</v>
      </c>
      <c r="F95" s="99" t="s">
        <v>513</v>
      </c>
      <c r="G95" s="32" t="s">
        <v>2235</v>
      </c>
      <c r="H95" s="34">
        <v>0</v>
      </c>
      <c r="I95" s="32">
        <v>710000000</v>
      </c>
      <c r="J95" s="32" t="s">
        <v>33</v>
      </c>
      <c r="K95" s="32" t="s">
        <v>49</v>
      </c>
      <c r="L95" s="32" t="s">
        <v>33</v>
      </c>
      <c r="M95" s="32" t="s">
        <v>35</v>
      </c>
      <c r="N95" s="32" t="s">
        <v>51</v>
      </c>
      <c r="O95" s="32" t="s">
        <v>2250</v>
      </c>
      <c r="P95" s="32">
        <v>778</v>
      </c>
      <c r="Q95" s="44" t="s">
        <v>511</v>
      </c>
      <c r="R95" s="36">
        <v>150</v>
      </c>
      <c r="S95" s="36">
        <v>865</v>
      </c>
      <c r="T95" s="36">
        <f t="shared" si="8"/>
        <v>129750</v>
      </c>
      <c r="U95" s="36">
        <f t="shared" si="9"/>
        <v>145320</v>
      </c>
      <c r="V95" s="32" t="s">
        <v>43</v>
      </c>
      <c r="W95" s="37">
        <v>2016</v>
      </c>
      <c r="X95" s="130"/>
    </row>
    <row r="96" spans="1:24" s="22" customFormat="1" ht="63.75" customHeight="1" x14ac:dyDescent="0.25">
      <c r="A96" s="127" t="s">
        <v>681</v>
      </c>
      <c r="B96" s="32" t="s">
        <v>28</v>
      </c>
      <c r="C96" s="32" t="s">
        <v>514</v>
      </c>
      <c r="D96" s="99" t="s">
        <v>1417</v>
      </c>
      <c r="E96" s="99" t="s">
        <v>1388</v>
      </c>
      <c r="F96" s="99" t="s">
        <v>515</v>
      </c>
      <c r="G96" s="32" t="s">
        <v>2235</v>
      </c>
      <c r="H96" s="34">
        <v>0</v>
      </c>
      <c r="I96" s="32">
        <v>710000000</v>
      </c>
      <c r="J96" s="32" t="s">
        <v>33</v>
      </c>
      <c r="K96" s="32" t="s">
        <v>49</v>
      </c>
      <c r="L96" s="32" t="s">
        <v>33</v>
      </c>
      <c r="M96" s="32" t="s">
        <v>35</v>
      </c>
      <c r="N96" s="32" t="s">
        <v>51</v>
      </c>
      <c r="O96" s="32" t="s">
        <v>2250</v>
      </c>
      <c r="P96" s="32">
        <v>736</v>
      </c>
      <c r="Q96" s="44" t="s">
        <v>516</v>
      </c>
      <c r="R96" s="36">
        <v>100</v>
      </c>
      <c r="S96" s="36">
        <v>455</v>
      </c>
      <c r="T96" s="36">
        <f t="shared" si="8"/>
        <v>45500</v>
      </c>
      <c r="U96" s="36">
        <f t="shared" si="9"/>
        <v>50960.000000000007</v>
      </c>
      <c r="V96" s="32" t="s">
        <v>43</v>
      </c>
      <c r="W96" s="37">
        <v>2016</v>
      </c>
      <c r="X96" s="130"/>
    </row>
    <row r="97" spans="1:24" s="22" customFormat="1" ht="76.5" customHeight="1" x14ac:dyDescent="0.25">
      <c r="A97" s="127" t="s">
        <v>682</v>
      </c>
      <c r="B97" s="32" t="s">
        <v>28</v>
      </c>
      <c r="C97" s="32" t="s">
        <v>517</v>
      </c>
      <c r="D97" s="99" t="s">
        <v>518</v>
      </c>
      <c r="E97" s="99" t="s">
        <v>519</v>
      </c>
      <c r="F97" s="99" t="s">
        <v>520</v>
      </c>
      <c r="G97" s="32" t="s">
        <v>2235</v>
      </c>
      <c r="H97" s="34">
        <v>0</v>
      </c>
      <c r="I97" s="32">
        <v>710000000</v>
      </c>
      <c r="J97" s="32" t="s">
        <v>33</v>
      </c>
      <c r="K97" s="32" t="s">
        <v>49</v>
      </c>
      <c r="L97" s="32" t="s">
        <v>33</v>
      </c>
      <c r="M97" s="32" t="s">
        <v>35</v>
      </c>
      <c r="N97" s="32" t="s">
        <v>51</v>
      </c>
      <c r="O97" s="32" t="s">
        <v>2250</v>
      </c>
      <c r="P97" s="32">
        <v>796</v>
      </c>
      <c r="Q97" s="44" t="s">
        <v>47</v>
      </c>
      <c r="R97" s="36">
        <v>100</v>
      </c>
      <c r="S97" s="36">
        <v>575</v>
      </c>
      <c r="T97" s="36">
        <f t="shared" si="8"/>
        <v>57500</v>
      </c>
      <c r="U97" s="36">
        <f t="shared" si="9"/>
        <v>64400.000000000007</v>
      </c>
      <c r="V97" s="32" t="s">
        <v>43</v>
      </c>
      <c r="W97" s="37">
        <v>2016</v>
      </c>
      <c r="X97" s="130"/>
    </row>
    <row r="98" spans="1:24" s="22" customFormat="1" ht="51" customHeight="1" x14ac:dyDescent="0.25">
      <c r="A98" s="127" t="s">
        <v>683</v>
      </c>
      <c r="B98" s="32" t="s">
        <v>28</v>
      </c>
      <c r="C98" s="32" t="s">
        <v>521</v>
      </c>
      <c r="D98" s="99" t="s">
        <v>1418</v>
      </c>
      <c r="E98" s="99" t="s">
        <v>1389</v>
      </c>
      <c r="F98" s="99" t="s">
        <v>522</v>
      </c>
      <c r="G98" s="32" t="s">
        <v>2235</v>
      </c>
      <c r="H98" s="34">
        <v>0</v>
      </c>
      <c r="I98" s="32">
        <v>710000000</v>
      </c>
      <c r="J98" s="32" t="s">
        <v>33</v>
      </c>
      <c r="K98" s="32" t="s">
        <v>49</v>
      </c>
      <c r="L98" s="32" t="s">
        <v>33</v>
      </c>
      <c r="M98" s="32" t="s">
        <v>35</v>
      </c>
      <c r="N98" s="32" t="s">
        <v>51</v>
      </c>
      <c r="O98" s="32" t="s">
        <v>2250</v>
      </c>
      <c r="P98" s="32">
        <v>778</v>
      </c>
      <c r="Q98" s="44" t="s">
        <v>382</v>
      </c>
      <c r="R98" s="36">
        <v>50</v>
      </c>
      <c r="S98" s="36">
        <v>402.5</v>
      </c>
      <c r="T98" s="36">
        <f t="shared" si="8"/>
        <v>20125</v>
      </c>
      <c r="U98" s="36">
        <f t="shared" si="9"/>
        <v>22540.000000000004</v>
      </c>
      <c r="V98" s="32" t="s">
        <v>43</v>
      </c>
      <c r="W98" s="37">
        <v>2016</v>
      </c>
      <c r="X98" s="130"/>
    </row>
    <row r="99" spans="1:24" s="22" customFormat="1" ht="38.25" customHeight="1" x14ac:dyDescent="0.25">
      <c r="A99" s="70" t="s">
        <v>983</v>
      </c>
      <c r="B99" s="32" t="s">
        <v>28</v>
      </c>
      <c r="C99" s="32" t="s">
        <v>523</v>
      </c>
      <c r="D99" s="99" t="s">
        <v>524</v>
      </c>
      <c r="E99" s="99" t="s">
        <v>525</v>
      </c>
      <c r="F99" s="99" t="s">
        <v>526</v>
      </c>
      <c r="G99" s="32" t="s">
        <v>2235</v>
      </c>
      <c r="H99" s="34">
        <v>0</v>
      </c>
      <c r="I99" s="32">
        <v>710000000</v>
      </c>
      <c r="J99" s="32" t="s">
        <v>33</v>
      </c>
      <c r="K99" s="32" t="s">
        <v>49</v>
      </c>
      <c r="L99" s="32" t="s">
        <v>33</v>
      </c>
      <c r="M99" s="32" t="s">
        <v>35</v>
      </c>
      <c r="N99" s="32" t="s">
        <v>51</v>
      </c>
      <c r="O99" s="32" t="s">
        <v>2250</v>
      </c>
      <c r="P99" s="32">
        <v>868</v>
      </c>
      <c r="Q99" s="32" t="s">
        <v>527</v>
      </c>
      <c r="R99" s="36">
        <v>200</v>
      </c>
      <c r="S99" s="36">
        <v>812.5</v>
      </c>
      <c r="T99" s="36">
        <f t="shared" si="8"/>
        <v>162500</v>
      </c>
      <c r="U99" s="36">
        <f t="shared" si="9"/>
        <v>182000.00000000003</v>
      </c>
      <c r="V99" s="32" t="s">
        <v>43</v>
      </c>
      <c r="W99" s="37">
        <v>2016</v>
      </c>
      <c r="X99" s="72"/>
    </row>
    <row r="100" spans="1:24" s="22" customFormat="1" ht="25.5" customHeight="1" x14ac:dyDescent="0.25">
      <c r="A100" s="70" t="s">
        <v>984</v>
      </c>
      <c r="B100" s="32" t="s">
        <v>28</v>
      </c>
      <c r="C100" s="32" t="s">
        <v>528</v>
      </c>
      <c r="D100" s="99" t="s">
        <v>1419</v>
      </c>
      <c r="E100" s="99" t="s">
        <v>1390</v>
      </c>
      <c r="F100" s="99" t="s">
        <v>529</v>
      </c>
      <c r="G100" s="32" t="s">
        <v>2235</v>
      </c>
      <c r="H100" s="34">
        <v>0</v>
      </c>
      <c r="I100" s="32">
        <v>710000000</v>
      </c>
      <c r="J100" s="32" t="s">
        <v>33</v>
      </c>
      <c r="K100" s="32" t="s">
        <v>49</v>
      </c>
      <c r="L100" s="32" t="s">
        <v>33</v>
      </c>
      <c r="M100" s="32" t="s">
        <v>35</v>
      </c>
      <c r="N100" s="32" t="s">
        <v>51</v>
      </c>
      <c r="O100" s="32" t="s">
        <v>2250</v>
      </c>
      <c r="P100" s="32">
        <v>796</v>
      </c>
      <c r="Q100" s="32" t="s">
        <v>47</v>
      </c>
      <c r="R100" s="36">
        <v>10</v>
      </c>
      <c r="S100" s="36">
        <v>1645</v>
      </c>
      <c r="T100" s="36">
        <f t="shared" si="8"/>
        <v>16450</v>
      </c>
      <c r="U100" s="36">
        <f t="shared" si="9"/>
        <v>18424</v>
      </c>
      <c r="V100" s="32" t="s">
        <v>43</v>
      </c>
      <c r="W100" s="37">
        <v>2016</v>
      </c>
      <c r="X100" s="72"/>
    </row>
    <row r="101" spans="1:24" s="22" customFormat="1" ht="25.5" customHeight="1" x14ac:dyDescent="0.25">
      <c r="A101" s="70" t="s">
        <v>985</v>
      </c>
      <c r="B101" s="32" t="s">
        <v>28</v>
      </c>
      <c r="C101" s="32" t="s">
        <v>530</v>
      </c>
      <c r="D101" s="99" t="s">
        <v>531</v>
      </c>
      <c r="E101" s="99" t="s">
        <v>1391</v>
      </c>
      <c r="F101" s="99" t="s">
        <v>1391</v>
      </c>
      <c r="G101" s="32" t="s">
        <v>2235</v>
      </c>
      <c r="H101" s="34">
        <v>0</v>
      </c>
      <c r="I101" s="32">
        <v>710000000</v>
      </c>
      <c r="J101" s="32" t="s">
        <v>33</v>
      </c>
      <c r="K101" s="32" t="s">
        <v>49</v>
      </c>
      <c r="L101" s="32" t="s">
        <v>33</v>
      </c>
      <c r="M101" s="32" t="s">
        <v>35</v>
      </c>
      <c r="N101" s="32" t="s">
        <v>51</v>
      </c>
      <c r="O101" s="32" t="s">
        <v>2250</v>
      </c>
      <c r="P101" s="32">
        <v>796</v>
      </c>
      <c r="Q101" s="32" t="s">
        <v>47</v>
      </c>
      <c r="R101" s="36">
        <v>100</v>
      </c>
      <c r="S101" s="36">
        <v>170</v>
      </c>
      <c r="T101" s="36">
        <f t="shared" si="8"/>
        <v>17000</v>
      </c>
      <c r="U101" s="36">
        <f t="shared" si="9"/>
        <v>19040</v>
      </c>
      <c r="V101" s="32" t="s">
        <v>43</v>
      </c>
      <c r="W101" s="37">
        <v>2016</v>
      </c>
      <c r="X101" s="72"/>
    </row>
    <row r="102" spans="1:24" s="22" customFormat="1" ht="25.5" customHeight="1" x14ac:dyDescent="0.25">
      <c r="A102" s="70" t="s">
        <v>986</v>
      </c>
      <c r="B102" s="32" t="s">
        <v>28</v>
      </c>
      <c r="C102" s="32" t="s">
        <v>532</v>
      </c>
      <c r="D102" s="99" t="s">
        <v>533</v>
      </c>
      <c r="E102" s="99" t="s">
        <v>534</v>
      </c>
      <c r="F102" s="99" t="s">
        <v>535</v>
      </c>
      <c r="G102" s="32" t="s">
        <v>2235</v>
      </c>
      <c r="H102" s="34">
        <v>0</v>
      </c>
      <c r="I102" s="32">
        <v>710000000</v>
      </c>
      <c r="J102" s="32" t="s">
        <v>33</v>
      </c>
      <c r="K102" s="32" t="s">
        <v>49</v>
      </c>
      <c r="L102" s="32" t="s">
        <v>33</v>
      </c>
      <c r="M102" s="32" t="s">
        <v>35</v>
      </c>
      <c r="N102" s="32" t="s">
        <v>51</v>
      </c>
      <c r="O102" s="32" t="s">
        <v>2250</v>
      </c>
      <c r="P102" s="32">
        <v>112</v>
      </c>
      <c r="Q102" s="32" t="s">
        <v>536</v>
      </c>
      <c r="R102" s="36">
        <v>50</v>
      </c>
      <c r="S102" s="36">
        <v>570</v>
      </c>
      <c r="T102" s="36">
        <f t="shared" si="8"/>
        <v>28500</v>
      </c>
      <c r="U102" s="36">
        <f t="shared" si="9"/>
        <v>31920.000000000004</v>
      </c>
      <c r="V102" s="32" t="s">
        <v>43</v>
      </c>
      <c r="W102" s="37">
        <v>2016</v>
      </c>
      <c r="X102" s="72"/>
    </row>
    <row r="103" spans="1:24" s="22" customFormat="1" ht="63.75" customHeight="1" x14ac:dyDescent="0.25">
      <c r="A103" s="70" t="s">
        <v>987</v>
      </c>
      <c r="B103" s="32" t="s">
        <v>28</v>
      </c>
      <c r="C103" s="32" t="s">
        <v>537</v>
      </c>
      <c r="D103" s="99" t="s">
        <v>538</v>
      </c>
      <c r="E103" s="99" t="s">
        <v>539</v>
      </c>
      <c r="F103" s="99" t="s">
        <v>540</v>
      </c>
      <c r="G103" s="32" t="s">
        <v>2235</v>
      </c>
      <c r="H103" s="34">
        <v>0</v>
      </c>
      <c r="I103" s="32">
        <v>710000000</v>
      </c>
      <c r="J103" s="32" t="s">
        <v>33</v>
      </c>
      <c r="K103" s="32" t="s">
        <v>49</v>
      </c>
      <c r="L103" s="32" t="s">
        <v>33</v>
      </c>
      <c r="M103" s="32" t="s">
        <v>35</v>
      </c>
      <c r="N103" s="32" t="s">
        <v>51</v>
      </c>
      <c r="O103" s="32" t="s">
        <v>2250</v>
      </c>
      <c r="P103" s="32">
        <v>796</v>
      </c>
      <c r="Q103" s="32" t="s">
        <v>47</v>
      </c>
      <c r="R103" s="36">
        <v>50</v>
      </c>
      <c r="S103" s="36">
        <v>2732.5</v>
      </c>
      <c r="T103" s="36">
        <f t="shared" si="8"/>
        <v>136625</v>
      </c>
      <c r="U103" s="36">
        <f t="shared" si="9"/>
        <v>153020.00000000003</v>
      </c>
      <c r="V103" s="32" t="s">
        <v>43</v>
      </c>
      <c r="W103" s="37">
        <v>2016</v>
      </c>
      <c r="X103" s="72"/>
    </row>
    <row r="104" spans="1:24" s="22" customFormat="1" ht="51" customHeight="1" x14ac:dyDescent="0.25">
      <c r="A104" s="70" t="s">
        <v>988</v>
      </c>
      <c r="B104" s="32" t="s">
        <v>28</v>
      </c>
      <c r="C104" s="32" t="s">
        <v>537</v>
      </c>
      <c r="D104" s="99" t="s">
        <v>538</v>
      </c>
      <c r="E104" s="99" t="s">
        <v>539</v>
      </c>
      <c r="F104" s="99" t="s">
        <v>541</v>
      </c>
      <c r="G104" s="32" t="s">
        <v>2235</v>
      </c>
      <c r="H104" s="34">
        <v>0</v>
      </c>
      <c r="I104" s="32">
        <v>710000000</v>
      </c>
      <c r="J104" s="32" t="s">
        <v>33</v>
      </c>
      <c r="K104" s="32" t="s">
        <v>49</v>
      </c>
      <c r="L104" s="32" t="s">
        <v>33</v>
      </c>
      <c r="M104" s="32" t="s">
        <v>35</v>
      </c>
      <c r="N104" s="32" t="s">
        <v>51</v>
      </c>
      <c r="O104" s="32" t="s">
        <v>2250</v>
      </c>
      <c r="P104" s="32">
        <v>796</v>
      </c>
      <c r="Q104" s="32" t="s">
        <v>47</v>
      </c>
      <c r="R104" s="36">
        <v>50</v>
      </c>
      <c r="S104" s="36">
        <v>1732.5</v>
      </c>
      <c r="T104" s="36">
        <f t="shared" si="8"/>
        <v>86625</v>
      </c>
      <c r="U104" s="36">
        <f t="shared" si="9"/>
        <v>97020.000000000015</v>
      </c>
      <c r="V104" s="32" t="s">
        <v>43</v>
      </c>
      <c r="W104" s="37">
        <v>2016</v>
      </c>
      <c r="X104" s="72"/>
    </row>
    <row r="105" spans="1:24" s="22" customFormat="1" ht="25.5" customHeight="1" x14ac:dyDescent="0.25">
      <c r="A105" s="70" t="s">
        <v>1323</v>
      </c>
      <c r="B105" s="32" t="s">
        <v>28</v>
      </c>
      <c r="C105" s="32" t="s">
        <v>542</v>
      </c>
      <c r="D105" s="99" t="s">
        <v>543</v>
      </c>
      <c r="E105" s="99" t="s">
        <v>544</v>
      </c>
      <c r="F105" s="99" t="s">
        <v>545</v>
      </c>
      <c r="G105" s="32" t="s">
        <v>2235</v>
      </c>
      <c r="H105" s="34">
        <v>0</v>
      </c>
      <c r="I105" s="32">
        <v>710000000</v>
      </c>
      <c r="J105" s="32" t="s">
        <v>33</v>
      </c>
      <c r="K105" s="32" t="s">
        <v>49</v>
      </c>
      <c r="L105" s="32" t="s">
        <v>33</v>
      </c>
      <c r="M105" s="32" t="s">
        <v>35</v>
      </c>
      <c r="N105" s="32" t="s">
        <v>51</v>
      </c>
      <c r="O105" s="32" t="s">
        <v>2250</v>
      </c>
      <c r="P105" s="32">
        <v>796</v>
      </c>
      <c r="Q105" s="32" t="s">
        <v>47</v>
      </c>
      <c r="R105" s="36">
        <v>40</v>
      </c>
      <c r="S105" s="36">
        <v>11667.5</v>
      </c>
      <c r="T105" s="36">
        <f t="shared" si="8"/>
        <v>466700</v>
      </c>
      <c r="U105" s="36">
        <f t="shared" si="9"/>
        <v>522704.00000000006</v>
      </c>
      <c r="V105" s="32" t="s">
        <v>43</v>
      </c>
      <c r="W105" s="37">
        <v>2016</v>
      </c>
      <c r="X105" s="72"/>
    </row>
    <row r="106" spans="1:24" s="22" customFormat="1" ht="76.5" customHeight="1" x14ac:dyDescent="0.25">
      <c r="A106" s="70" t="s">
        <v>989</v>
      </c>
      <c r="B106" s="32" t="s">
        <v>28</v>
      </c>
      <c r="C106" s="32" t="s">
        <v>546</v>
      </c>
      <c r="D106" s="99" t="s">
        <v>547</v>
      </c>
      <c r="E106" s="99" t="s">
        <v>548</v>
      </c>
      <c r="F106" s="99" t="s">
        <v>549</v>
      </c>
      <c r="G106" s="32" t="s">
        <v>32</v>
      </c>
      <c r="H106" s="34">
        <v>0</v>
      </c>
      <c r="I106" s="32">
        <v>710000000</v>
      </c>
      <c r="J106" s="32" t="s">
        <v>33</v>
      </c>
      <c r="K106" s="32" t="s">
        <v>108</v>
      </c>
      <c r="L106" s="32" t="s">
        <v>33</v>
      </c>
      <c r="M106" s="32" t="s">
        <v>35</v>
      </c>
      <c r="N106" s="32" t="s">
        <v>49</v>
      </c>
      <c r="O106" s="32" t="s">
        <v>2250</v>
      </c>
      <c r="P106" s="32">
        <v>796</v>
      </c>
      <c r="Q106" s="32" t="s">
        <v>47</v>
      </c>
      <c r="R106" s="36">
        <v>1</v>
      </c>
      <c r="S106" s="36">
        <v>1654429.14</v>
      </c>
      <c r="T106" s="36">
        <v>0</v>
      </c>
      <c r="U106" s="36">
        <v>0</v>
      </c>
      <c r="V106" s="32" t="s">
        <v>43</v>
      </c>
      <c r="W106" s="37">
        <v>2016</v>
      </c>
      <c r="X106" s="72" t="s">
        <v>2874</v>
      </c>
    </row>
    <row r="107" spans="1:24" s="26" customFormat="1" ht="63.75" customHeight="1" x14ac:dyDescent="0.25">
      <c r="A107" s="70" t="s">
        <v>2881</v>
      </c>
      <c r="B107" s="32" t="s">
        <v>28</v>
      </c>
      <c r="C107" s="32" t="s">
        <v>546</v>
      </c>
      <c r="D107" s="99" t="s">
        <v>547</v>
      </c>
      <c r="E107" s="99" t="s">
        <v>548</v>
      </c>
      <c r="F107" s="99" t="s">
        <v>549</v>
      </c>
      <c r="G107" s="32" t="s">
        <v>32</v>
      </c>
      <c r="H107" s="34">
        <v>0</v>
      </c>
      <c r="I107" s="32">
        <v>710000000</v>
      </c>
      <c r="J107" s="32" t="s">
        <v>33</v>
      </c>
      <c r="K107" s="32" t="s">
        <v>252</v>
      </c>
      <c r="L107" s="32" t="s">
        <v>33</v>
      </c>
      <c r="M107" s="32" t="s">
        <v>35</v>
      </c>
      <c r="N107" s="32" t="s">
        <v>118</v>
      </c>
      <c r="O107" s="32" t="s">
        <v>2250</v>
      </c>
      <c r="P107" s="32">
        <v>796</v>
      </c>
      <c r="Q107" s="32" t="s">
        <v>47</v>
      </c>
      <c r="R107" s="36">
        <v>1</v>
      </c>
      <c r="S107" s="36">
        <v>1654429.14</v>
      </c>
      <c r="T107" s="36">
        <f t="shared" ref="T107" si="10">R107*S107</f>
        <v>1654429.14</v>
      </c>
      <c r="U107" s="36">
        <f t="shared" ref="U107" si="11">T107*1.12</f>
        <v>1852960.6368</v>
      </c>
      <c r="V107" s="32" t="s">
        <v>43</v>
      </c>
      <c r="W107" s="37">
        <v>2016</v>
      </c>
      <c r="X107" s="72" t="s">
        <v>2882</v>
      </c>
    </row>
    <row r="108" spans="1:24" s="73" customFormat="1" ht="89.25" customHeight="1" x14ac:dyDescent="0.25">
      <c r="A108" s="127" t="s">
        <v>990</v>
      </c>
      <c r="B108" s="32" t="s">
        <v>28</v>
      </c>
      <c r="C108" s="32" t="s">
        <v>595</v>
      </c>
      <c r="D108" s="99" t="s">
        <v>1392</v>
      </c>
      <c r="E108" s="99" t="s">
        <v>1393</v>
      </c>
      <c r="F108" s="99" t="s">
        <v>596</v>
      </c>
      <c r="G108" s="32" t="s">
        <v>2235</v>
      </c>
      <c r="H108" s="34">
        <v>50</v>
      </c>
      <c r="I108" s="32">
        <v>710000000</v>
      </c>
      <c r="J108" s="32" t="s">
        <v>33</v>
      </c>
      <c r="K108" s="32" t="s">
        <v>234</v>
      </c>
      <c r="L108" s="32" t="s">
        <v>33</v>
      </c>
      <c r="M108" s="32" t="s">
        <v>35</v>
      </c>
      <c r="N108" s="32" t="s">
        <v>235</v>
      </c>
      <c r="O108" s="32" t="s">
        <v>2250</v>
      </c>
      <c r="P108" s="32">
        <v>839</v>
      </c>
      <c r="Q108" s="32" t="s">
        <v>42</v>
      </c>
      <c r="R108" s="36">
        <v>365</v>
      </c>
      <c r="S108" s="36">
        <v>19571.400000000001</v>
      </c>
      <c r="T108" s="36">
        <f t="shared" si="8"/>
        <v>7143561.0000000009</v>
      </c>
      <c r="U108" s="36">
        <f t="shared" si="9"/>
        <v>8000788.3200000022</v>
      </c>
      <c r="V108" s="32" t="s">
        <v>43</v>
      </c>
      <c r="W108" s="37">
        <v>2016</v>
      </c>
      <c r="X108" s="72"/>
    </row>
    <row r="109" spans="1:24" s="26" customFormat="1" ht="67.5" customHeight="1" x14ac:dyDescent="0.25">
      <c r="A109" s="127" t="s">
        <v>2317</v>
      </c>
      <c r="B109" s="32" t="s">
        <v>28</v>
      </c>
      <c r="C109" s="44" t="s">
        <v>2318</v>
      </c>
      <c r="D109" s="99" t="s">
        <v>2319</v>
      </c>
      <c r="E109" s="99" t="s">
        <v>2718</v>
      </c>
      <c r="F109" s="99" t="s">
        <v>2320</v>
      </c>
      <c r="G109" s="32" t="s">
        <v>2234</v>
      </c>
      <c r="H109" s="34">
        <v>0</v>
      </c>
      <c r="I109" s="32">
        <v>710000000</v>
      </c>
      <c r="J109" s="32" t="s">
        <v>33</v>
      </c>
      <c r="K109" s="32" t="s">
        <v>583</v>
      </c>
      <c r="L109" s="32" t="s">
        <v>33</v>
      </c>
      <c r="M109" s="32" t="s">
        <v>35</v>
      </c>
      <c r="N109" s="32" t="s">
        <v>244</v>
      </c>
      <c r="O109" s="35" t="s">
        <v>2260</v>
      </c>
      <c r="P109" s="32">
        <v>796</v>
      </c>
      <c r="Q109" s="32" t="s">
        <v>47</v>
      </c>
      <c r="R109" s="36">
        <v>1</v>
      </c>
      <c r="S109" s="36">
        <v>11229166.67</v>
      </c>
      <c r="T109" s="36">
        <v>11229166.67</v>
      </c>
      <c r="U109" s="36">
        <f>T109*1.12</f>
        <v>12576666.670400001</v>
      </c>
      <c r="V109" s="32" t="s">
        <v>43</v>
      </c>
      <c r="W109" s="32">
        <v>2016</v>
      </c>
      <c r="X109" s="72" t="s">
        <v>2321</v>
      </c>
    </row>
    <row r="110" spans="1:24" s="40" customFormat="1" ht="51" x14ac:dyDescent="0.25">
      <c r="A110" s="127" t="s">
        <v>2741</v>
      </c>
      <c r="B110" s="32" t="s">
        <v>28</v>
      </c>
      <c r="C110" s="94" t="s">
        <v>1256</v>
      </c>
      <c r="D110" s="99" t="s">
        <v>1257</v>
      </c>
      <c r="E110" s="99" t="s">
        <v>1258</v>
      </c>
      <c r="F110" s="99" t="s">
        <v>2743</v>
      </c>
      <c r="G110" s="32" t="s">
        <v>2234</v>
      </c>
      <c r="H110" s="34">
        <v>0</v>
      </c>
      <c r="I110" s="32">
        <v>710000000</v>
      </c>
      <c r="J110" s="32" t="s">
        <v>33</v>
      </c>
      <c r="K110" s="32" t="s">
        <v>49</v>
      </c>
      <c r="L110" s="32" t="s">
        <v>33</v>
      </c>
      <c r="M110" s="32" t="s">
        <v>35</v>
      </c>
      <c r="N110" s="32" t="s">
        <v>566</v>
      </c>
      <c r="O110" s="35" t="s">
        <v>2250</v>
      </c>
      <c r="P110" s="32">
        <v>796</v>
      </c>
      <c r="Q110" s="32" t="s">
        <v>47</v>
      </c>
      <c r="R110" s="36">
        <v>25</v>
      </c>
      <c r="S110" s="36">
        <v>700517.28</v>
      </c>
      <c r="T110" s="36">
        <v>0</v>
      </c>
      <c r="U110" s="36">
        <v>0</v>
      </c>
      <c r="V110" s="32"/>
      <c r="W110" s="32">
        <v>2016</v>
      </c>
      <c r="X110" s="72" t="s">
        <v>2874</v>
      </c>
    </row>
    <row r="111" spans="1:24" s="26" customFormat="1" ht="63.75" customHeight="1" x14ac:dyDescent="0.25">
      <c r="A111" s="127" t="s">
        <v>2883</v>
      </c>
      <c r="B111" s="32" t="s">
        <v>28</v>
      </c>
      <c r="C111" s="94" t="s">
        <v>1256</v>
      </c>
      <c r="D111" s="99" t="s">
        <v>1257</v>
      </c>
      <c r="E111" s="99" t="s">
        <v>1258</v>
      </c>
      <c r="F111" s="99" t="s">
        <v>2743</v>
      </c>
      <c r="G111" s="32" t="s">
        <v>2234</v>
      </c>
      <c r="H111" s="34">
        <v>0</v>
      </c>
      <c r="I111" s="32">
        <v>710000000</v>
      </c>
      <c r="J111" s="32" t="s">
        <v>33</v>
      </c>
      <c r="K111" s="32" t="s">
        <v>252</v>
      </c>
      <c r="L111" s="32" t="s">
        <v>33</v>
      </c>
      <c r="M111" s="32" t="s">
        <v>35</v>
      </c>
      <c r="N111" s="32" t="s">
        <v>225</v>
      </c>
      <c r="O111" s="35" t="s">
        <v>2250</v>
      </c>
      <c r="P111" s="32">
        <v>796</v>
      </c>
      <c r="Q111" s="32" t="s">
        <v>47</v>
      </c>
      <c r="R111" s="36">
        <v>25</v>
      </c>
      <c r="S111" s="36">
        <v>700517.28</v>
      </c>
      <c r="T111" s="36">
        <f>R111*S111</f>
        <v>17512932</v>
      </c>
      <c r="U111" s="36">
        <f>T111*1.12</f>
        <v>19614483.840000004</v>
      </c>
      <c r="V111" s="32"/>
      <c r="W111" s="32">
        <v>2016</v>
      </c>
      <c r="X111" s="129" t="s">
        <v>2884</v>
      </c>
    </row>
    <row r="112" spans="1:24" s="26" customFormat="1" ht="62.25" customHeight="1" x14ac:dyDescent="0.25">
      <c r="A112" s="70" t="s">
        <v>2885</v>
      </c>
      <c r="B112" s="32" t="s">
        <v>28</v>
      </c>
      <c r="C112" s="32" t="s">
        <v>2886</v>
      </c>
      <c r="D112" s="168" t="s">
        <v>2887</v>
      </c>
      <c r="E112" s="212" t="s">
        <v>3222</v>
      </c>
      <c r="F112" s="32" t="s">
        <v>2888</v>
      </c>
      <c r="G112" s="32" t="s">
        <v>2235</v>
      </c>
      <c r="H112" s="34">
        <v>74</v>
      </c>
      <c r="I112" s="32">
        <v>710000000</v>
      </c>
      <c r="J112" s="32" t="s">
        <v>33</v>
      </c>
      <c r="K112" s="32" t="s">
        <v>252</v>
      </c>
      <c r="L112" s="32" t="s">
        <v>33</v>
      </c>
      <c r="M112" s="32" t="s">
        <v>35</v>
      </c>
      <c r="N112" s="32" t="s">
        <v>51</v>
      </c>
      <c r="O112" s="35" t="s">
        <v>2879</v>
      </c>
      <c r="P112" s="32">
        <v>796</v>
      </c>
      <c r="Q112" s="32" t="s">
        <v>47</v>
      </c>
      <c r="R112" s="36">
        <v>5000</v>
      </c>
      <c r="S112" s="36">
        <v>16.82</v>
      </c>
      <c r="T112" s="36">
        <f>R112*S112</f>
        <v>84100</v>
      </c>
      <c r="U112" s="36">
        <f>T112*1.12</f>
        <v>94192.000000000015</v>
      </c>
      <c r="V112" s="32" t="s">
        <v>2736</v>
      </c>
      <c r="W112" s="37">
        <v>2016</v>
      </c>
      <c r="X112" s="72" t="s">
        <v>2889</v>
      </c>
    </row>
    <row r="113" spans="1:187" s="144" customFormat="1" ht="12.75" customHeight="1" x14ac:dyDescent="0.25">
      <c r="A113" s="132" t="s">
        <v>186</v>
      </c>
      <c r="B113" s="54"/>
      <c r="C113" s="55"/>
      <c r="D113" s="105"/>
      <c r="E113" s="105"/>
      <c r="F113" s="105"/>
      <c r="G113" s="56"/>
      <c r="H113" s="57"/>
      <c r="I113" s="54"/>
      <c r="J113" s="38"/>
      <c r="K113" s="58"/>
      <c r="L113" s="58"/>
      <c r="M113" s="58"/>
      <c r="N113" s="58"/>
      <c r="O113" s="32"/>
      <c r="P113" s="54"/>
      <c r="Q113" s="38"/>
      <c r="R113" s="59"/>
      <c r="S113" s="59"/>
      <c r="T113" s="59">
        <f>SUM(T14:T112)</f>
        <v>843981389.63</v>
      </c>
      <c r="U113" s="59">
        <f>SUM(U14:U112)</f>
        <v>945259156.38560021</v>
      </c>
      <c r="V113" s="54"/>
      <c r="W113" s="54"/>
      <c r="X113" s="133"/>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row>
    <row r="114" spans="1:187" s="144" customFormat="1" ht="12.75" customHeight="1" x14ac:dyDescent="0.25">
      <c r="A114" s="132" t="s">
        <v>187</v>
      </c>
      <c r="B114" s="54"/>
      <c r="C114" s="55"/>
      <c r="D114" s="105"/>
      <c r="E114" s="105"/>
      <c r="F114" s="105"/>
      <c r="G114" s="56"/>
      <c r="H114" s="57"/>
      <c r="I114" s="54"/>
      <c r="J114" s="38"/>
      <c r="K114" s="58"/>
      <c r="L114" s="58"/>
      <c r="M114" s="58"/>
      <c r="N114" s="58"/>
      <c r="O114" s="32"/>
      <c r="P114" s="54"/>
      <c r="Q114" s="38"/>
      <c r="R114" s="59"/>
      <c r="S114" s="59"/>
      <c r="T114" s="59"/>
      <c r="U114" s="59"/>
      <c r="V114" s="54"/>
      <c r="W114" s="54"/>
      <c r="X114" s="133"/>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row>
    <row r="115" spans="1:187" s="102" customFormat="1" ht="51" x14ac:dyDescent="0.2">
      <c r="A115" s="127" t="s">
        <v>52</v>
      </c>
      <c r="B115" s="32" t="s">
        <v>28</v>
      </c>
      <c r="C115" s="32" t="s">
        <v>53</v>
      </c>
      <c r="D115" s="99" t="s">
        <v>54</v>
      </c>
      <c r="E115" s="99" t="s">
        <v>55</v>
      </c>
      <c r="F115" s="99" t="s">
        <v>2322</v>
      </c>
      <c r="G115" s="32" t="s">
        <v>32</v>
      </c>
      <c r="H115" s="39">
        <v>90</v>
      </c>
      <c r="I115" s="32">
        <v>710000000</v>
      </c>
      <c r="J115" s="32" t="s">
        <v>33</v>
      </c>
      <c r="K115" s="32" t="s">
        <v>56</v>
      </c>
      <c r="L115" s="32" t="s">
        <v>57</v>
      </c>
      <c r="M115" s="32"/>
      <c r="N115" s="32" t="s">
        <v>58</v>
      </c>
      <c r="O115" s="32" t="s">
        <v>2309</v>
      </c>
      <c r="P115" s="32"/>
      <c r="Q115" s="32"/>
      <c r="R115" s="36"/>
      <c r="S115" s="36"/>
      <c r="T115" s="36">
        <f>U115/1.12</f>
        <v>0</v>
      </c>
      <c r="U115" s="36">
        <v>0</v>
      </c>
      <c r="V115" s="32" t="s">
        <v>38</v>
      </c>
      <c r="W115" s="32">
        <v>2015</v>
      </c>
      <c r="X115" s="72" t="s">
        <v>2323</v>
      </c>
    </row>
    <row r="116" spans="1:187" s="102" customFormat="1" ht="51" x14ac:dyDescent="0.2">
      <c r="A116" s="127" t="s">
        <v>2324</v>
      </c>
      <c r="B116" s="32" t="s">
        <v>28</v>
      </c>
      <c r="C116" s="32" t="s">
        <v>53</v>
      </c>
      <c r="D116" s="99" t="s">
        <v>54</v>
      </c>
      <c r="E116" s="99" t="s">
        <v>55</v>
      </c>
      <c r="F116" s="99" t="s">
        <v>2322</v>
      </c>
      <c r="G116" s="32" t="s">
        <v>32</v>
      </c>
      <c r="H116" s="39">
        <v>90</v>
      </c>
      <c r="I116" s="32">
        <v>710000000</v>
      </c>
      <c r="J116" s="32" t="s">
        <v>33</v>
      </c>
      <c r="K116" s="32" t="s">
        <v>2026</v>
      </c>
      <c r="L116" s="32" t="s">
        <v>57</v>
      </c>
      <c r="M116" s="32"/>
      <c r="N116" s="32" t="s">
        <v>58</v>
      </c>
      <c r="O116" s="32" t="s">
        <v>2309</v>
      </c>
      <c r="P116" s="32"/>
      <c r="Q116" s="32"/>
      <c r="R116" s="36"/>
      <c r="S116" s="36"/>
      <c r="T116" s="36">
        <f>U116/1.12</f>
        <v>1259887689.1607141</v>
      </c>
      <c r="U116" s="36">
        <v>1411074211.8599999</v>
      </c>
      <c r="V116" s="32" t="s">
        <v>38</v>
      </c>
      <c r="W116" s="32">
        <v>2016</v>
      </c>
      <c r="X116" s="72" t="s">
        <v>2325</v>
      </c>
    </row>
    <row r="117" spans="1:187" s="102" customFormat="1" ht="51" x14ac:dyDescent="0.2">
      <c r="A117" s="127" t="s">
        <v>59</v>
      </c>
      <c r="B117" s="32" t="s">
        <v>28</v>
      </c>
      <c r="C117" s="32" t="s">
        <v>53</v>
      </c>
      <c r="D117" s="99" t="s">
        <v>54</v>
      </c>
      <c r="E117" s="99" t="s">
        <v>55</v>
      </c>
      <c r="F117" s="99" t="s">
        <v>78</v>
      </c>
      <c r="G117" s="32" t="s">
        <v>32</v>
      </c>
      <c r="H117" s="39">
        <v>90</v>
      </c>
      <c r="I117" s="32">
        <v>710000000</v>
      </c>
      <c r="J117" s="32" t="s">
        <v>33</v>
      </c>
      <c r="K117" s="32" t="s">
        <v>56</v>
      </c>
      <c r="L117" s="32" t="s">
        <v>57</v>
      </c>
      <c r="M117" s="32"/>
      <c r="N117" s="32" t="s">
        <v>58</v>
      </c>
      <c r="O117" s="32" t="s">
        <v>2309</v>
      </c>
      <c r="P117" s="32"/>
      <c r="Q117" s="32"/>
      <c r="R117" s="36"/>
      <c r="S117" s="36"/>
      <c r="T117" s="36">
        <f t="shared" ref="T117:T118" si="12">U117/1.12</f>
        <v>0</v>
      </c>
      <c r="U117" s="36">
        <v>0</v>
      </c>
      <c r="V117" s="32" t="s">
        <v>38</v>
      </c>
      <c r="W117" s="32">
        <v>2015</v>
      </c>
      <c r="X117" s="72" t="s">
        <v>2323</v>
      </c>
    </row>
    <row r="118" spans="1:187" s="102" customFormat="1" ht="51" x14ac:dyDescent="0.2">
      <c r="A118" s="127" t="s">
        <v>2326</v>
      </c>
      <c r="B118" s="32" t="s">
        <v>28</v>
      </c>
      <c r="C118" s="32" t="s">
        <v>53</v>
      </c>
      <c r="D118" s="99" t="s">
        <v>54</v>
      </c>
      <c r="E118" s="99" t="s">
        <v>55</v>
      </c>
      <c r="F118" s="99" t="s">
        <v>78</v>
      </c>
      <c r="G118" s="32" t="s">
        <v>32</v>
      </c>
      <c r="H118" s="39">
        <v>90</v>
      </c>
      <c r="I118" s="32">
        <v>710000000</v>
      </c>
      <c r="J118" s="32" t="s">
        <v>33</v>
      </c>
      <c r="K118" s="32" t="s">
        <v>56</v>
      </c>
      <c r="L118" s="32" t="s">
        <v>57</v>
      </c>
      <c r="M118" s="32"/>
      <c r="N118" s="32" t="s">
        <v>58</v>
      </c>
      <c r="O118" s="32" t="s">
        <v>2309</v>
      </c>
      <c r="P118" s="32"/>
      <c r="Q118" s="32"/>
      <c r="R118" s="36"/>
      <c r="S118" s="36"/>
      <c r="T118" s="36">
        <f t="shared" si="12"/>
        <v>8990330.3571428563</v>
      </c>
      <c r="U118" s="36">
        <v>10069170</v>
      </c>
      <c r="V118" s="32" t="s">
        <v>38</v>
      </c>
      <c r="W118" s="32">
        <v>2015</v>
      </c>
      <c r="X118" s="72" t="s">
        <v>2327</v>
      </c>
    </row>
    <row r="119" spans="1:187" s="102" customFormat="1" ht="51" x14ac:dyDescent="0.2">
      <c r="A119" s="127" t="s">
        <v>60</v>
      </c>
      <c r="B119" s="32" t="s">
        <v>28</v>
      </c>
      <c r="C119" s="32" t="s">
        <v>53</v>
      </c>
      <c r="D119" s="99" t="s">
        <v>54</v>
      </c>
      <c r="E119" s="99" t="s">
        <v>55</v>
      </c>
      <c r="F119" s="99" t="s">
        <v>2328</v>
      </c>
      <c r="G119" s="32" t="s">
        <v>32</v>
      </c>
      <c r="H119" s="39">
        <v>90</v>
      </c>
      <c r="I119" s="32">
        <v>710000000</v>
      </c>
      <c r="J119" s="32" t="s">
        <v>33</v>
      </c>
      <c r="K119" s="32" t="s">
        <v>56</v>
      </c>
      <c r="L119" s="32" t="s">
        <v>57</v>
      </c>
      <c r="M119" s="32"/>
      <c r="N119" s="32" t="s">
        <v>58</v>
      </c>
      <c r="O119" s="32" t="s">
        <v>2309</v>
      </c>
      <c r="P119" s="32"/>
      <c r="Q119" s="32"/>
      <c r="R119" s="36"/>
      <c r="S119" s="36"/>
      <c r="T119" s="36">
        <f t="shared" ref="T119:T120" si="13">U119/1.12</f>
        <v>0</v>
      </c>
      <c r="U119" s="36">
        <v>0</v>
      </c>
      <c r="V119" s="32" t="s">
        <v>38</v>
      </c>
      <c r="W119" s="32">
        <v>2015</v>
      </c>
      <c r="X119" s="72" t="s">
        <v>2323</v>
      </c>
    </row>
    <row r="120" spans="1:187" s="102" customFormat="1" ht="51" x14ac:dyDescent="0.2">
      <c r="A120" s="127" t="s">
        <v>2329</v>
      </c>
      <c r="B120" s="32" t="s">
        <v>28</v>
      </c>
      <c r="C120" s="32" t="s">
        <v>53</v>
      </c>
      <c r="D120" s="99" t="s">
        <v>54</v>
      </c>
      <c r="E120" s="99" t="s">
        <v>55</v>
      </c>
      <c r="F120" s="99" t="s">
        <v>2328</v>
      </c>
      <c r="G120" s="32" t="s">
        <v>32</v>
      </c>
      <c r="H120" s="39">
        <v>90</v>
      </c>
      <c r="I120" s="32">
        <v>710000000</v>
      </c>
      <c r="J120" s="32" t="s">
        <v>33</v>
      </c>
      <c r="K120" s="32" t="s">
        <v>56</v>
      </c>
      <c r="L120" s="32" t="s">
        <v>57</v>
      </c>
      <c r="M120" s="32"/>
      <c r="N120" s="32" t="s">
        <v>58</v>
      </c>
      <c r="O120" s="32" t="s">
        <v>2309</v>
      </c>
      <c r="P120" s="32"/>
      <c r="Q120" s="32"/>
      <c r="R120" s="36"/>
      <c r="S120" s="36"/>
      <c r="T120" s="36">
        <f t="shared" si="13"/>
        <v>512687352.6785714</v>
      </c>
      <c r="U120" s="36">
        <v>574209835</v>
      </c>
      <c r="V120" s="32" t="s">
        <v>38</v>
      </c>
      <c r="W120" s="32">
        <v>2015</v>
      </c>
      <c r="X120" s="72" t="s">
        <v>2327</v>
      </c>
    </row>
    <row r="121" spans="1:187" s="102" customFormat="1" ht="51" x14ac:dyDescent="0.2">
      <c r="A121" s="127" t="s">
        <v>61</v>
      </c>
      <c r="B121" s="32" t="s">
        <v>28</v>
      </c>
      <c r="C121" s="32" t="s">
        <v>53</v>
      </c>
      <c r="D121" s="99" t="s">
        <v>54</v>
      </c>
      <c r="E121" s="99" t="s">
        <v>55</v>
      </c>
      <c r="F121" s="99" t="s">
        <v>81</v>
      </c>
      <c r="G121" s="32" t="s">
        <v>32</v>
      </c>
      <c r="H121" s="39">
        <v>90</v>
      </c>
      <c r="I121" s="32">
        <v>710000000</v>
      </c>
      <c r="J121" s="32" t="s">
        <v>33</v>
      </c>
      <c r="K121" s="32" t="s">
        <v>56</v>
      </c>
      <c r="L121" s="32" t="s">
        <v>62</v>
      </c>
      <c r="M121" s="32"/>
      <c r="N121" s="32" t="s">
        <v>58</v>
      </c>
      <c r="O121" s="32" t="s">
        <v>2309</v>
      </c>
      <c r="P121" s="32"/>
      <c r="Q121" s="32"/>
      <c r="R121" s="36"/>
      <c r="S121" s="36"/>
      <c r="T121" s="36">
        <f t="shared" ref="T121:T122" si="14">U121/1.12</f>
        <v>0</v>
      </c>
      <c r="U121" s="36">
        <v>0</v>
      </c>
      <c r="V121" s="32" t="s">
        <v>38</v>
      </c>
      <c r="W121" s="32">
        <v>2015</v>
      </c>
      <c r="X121" s="72" t="s">
        <v>2323</v>
      </c>
    </row>
    <row r="122" spans="1:187" s="102" customFormat="1" ht="38.25" customHeight="1" x14ac:dyDescent="0.2">
      <c r="A122" s="127" t="s">
        <v>2330</v>
      </c>
      <c r="B122" s="32" t="s">
        <v>28</v>
      </c>
      <c r="C122" s="32" t="s">
        <v>53</v>
      </c>
      <c r="D122" s="99" t="s">
        <v>54</v>
      </c>
      <c r="E122" s="99" t="s">
        <v>55</v>
      </c>
      <c r="F122" s="99" t="s">
        <v>81</v>
      </c>
      <c r="G122" s="32" t="s">
        <v>32</v>
      </c>
      <c r="H122" s="39">
        <v>90</v>
      </c>
      <c r="I122" s="32">
        <v>710000000</v>
      </c>
      <c r="J122" s="32" t="s">
        <v>33</v>
      </c>
      <c r="K122" s="32" t="s">
        <v>56</v>
      </c>
      <c r="L122" s="32" t="s">
        <v>62</v>
      </c>
      <c r="M122" s="32"/>
      <c r="N122" s="32" t="s">
        <v>58</v>
      </c>
      <c r="O122" s="32" t="s">
        <v>2309</v>
      </c>
      <c r="P122" s="32"/>
      <c r="Q122" s="32"/>
      <c r="R122" s="36"/>
      <c r="S122" s="36"/>
      <c r="T122" s="36">
        <f t="shared" si="14"/>
        <v>819051074.99999988</v>
      </c>
      <c r="U122" s="36">
        <v>917337204</v>
      </c>
      <c r="V122" s="32" t="s">
        <v>38</v>
      </c>
      <c r="W122" s="32">
        <v>2015</v>
      </c>
      <c r="X122" s="72" t="s">
        <v>2327</v>
      </c>
    </row>
    <row r="123" spans="1:187" s="102" customFormat="1" ht="38.25" customHeight="1" x14ac:dyDescent="0.2">
      <c r="A123" s="127" t="s">
        <v>63</v>
      </c>
      <c r="B123" s="32" t="s">
        <v>28</v>
      </c>
      <c r="C123" s="32" t="s">
        <v>53</v>
      </c>
      <c r="D123" s="99" t="s">
        <v>54</v>
      </c>
      <c r="E123" s="99" t="s">
        <v>55</v>
      </c>
      <c r="F123" s="99" t="s">
        <v>2331</v>
      </c>
      <c r="G123" s="32" t="s">
        <v>32</v>
      </c>
      <c r="H123" s="39">
        <v>90</v>
      </c>
      <c r="I123" s="32">
        <v>710000000</v>
      </c>
      <c r="J123" s="32" t="s">
        <v>33</v>
      </c>
      <c r="K123" s="32" t="s">
        <v>56</v>
      </c>
      <c r="L123" s="32" t="s">
        <v>64</v>
      </c>
      <c r="M123" s="32"/>
      <c r="N123" s="32" t="s">
        <v>58</v>
      </c>
      <c r="O123" s="32" t="s">
        <v>2309</v>
      </c>
      <c r="P123" s="32"/>
      <c r="Q123" s="32"/>
      <c r="R123" s="36"/>
      <c r="S123" s="36"/>
      <c r="T123" s="36">
        <f t="shared" ref="T123:T124" si="15">U123/1.12</f>
        <v>0</v>
      </c>
      <c r="U123" s="36">
        <v>0</v>
      </c>
      <c r="V123" s="32" t="s">
        <v>38</v>
      </c>
      <c r="W123" s="32">
        <v>2015</v>
      </c>
      <c r="X123" s="72" t="s">
        <v>2323</v>
      </c>
    </row>
    <row r="124" spans="1:187" s="102" customFormat="1" ht="38.25" customHeight="1" x14ac:dyDescent="0.2">
      <c r="A124" s="127" t="s">
        <v>2332</v>
      </c>
      <c r="B124" s="32" t="s">
        <v>28</v>
      </c>
      <c r="C124" s="32" t="s">
        <v>53</v>
      </c>
      <c r="D124" s="99" t="s">
        <v>54</v>
      </c>
      <c r="E124" s="99" t="s">
        <v>55</v>
      </c>
      <c r="F124" s="99" t="s">
        <v>2331</v>
      </c>
      <c r="G124" s="32" t="s">
        <v>32</v>
      </c>
      <c r="H124" s="39">
        <v>90</v>
      </c>
      <c r="I124" s="32">
        <v>710000000</v>
      </c>
      <c r="J124" s="32" t="s">
        <v>33</v>
      </c>
      <c r="K124" s="32" t="s">
        <v>2026</v>
      </c>
      <c r="L124" s="32" t="s">
        <v>64</v>
      </c>
      <c r="M124" s="32"/>
      <c r="N124" s="32" t="s">
        <v>58</v>
      </c>
      <c r="O124" s="32" t="s">
        <v>2309</v>
      </c>
      <c r="P124" s="32"/>
      <c r="Q124" s="32"/>
      <c r="R124" s="36"/>
      <c r="S124" s="36"/>
      <c r="T124" s="36">
        <f t="shared" si="15"/>
        <v>1247144049.3035712</v>
      </c>
      <c r="U124" s="36">
        <v>1396801335.22</v>
      </c>
      <c r="V124" s="32" t="s">
        <v>38</v>
      </c>
      <c r="W124" s="32">
        <v>2016</v>
      </c>
      <c r="X124" s="72" t="s">
        <v>2333</v>
      </c>
    </row>
    <row r="125" spans="1:187" s="102" customFormat="1" ht="51" customHeight="1" x14ac:dyDescent="0.2">
      <c r="A125" s="127" t="s">
        <v>65</v>
      </c>
      <c r="B125" s="32" t="s">
        <v>28</v>
      </c>
      <c r="C125" s="32" t="s">
        <v>66</v>
      </c>
      <c r="D125" s="99" t="s">
        <v>67</v>
      </c>
      <c r="E125" s="99" t="s">
        <v>67</v>
      </c>
      <c r="F125" s="99" t="s">
        <v>2239</v>
      </c>
      <c r="G125" s="32" t="s">
        <v>32</v>
      </c>
      <c r="H125" s="39">
        <v>90</v>
      </c>
      <c r="I125" s="32">
        <v>710000000</v>
      </c>
      <c r="J125" s="32" t="s">
        <v>33</v>
      </c>
      <c r="K125" s="32" t="s">
        <v>56</v>
      </c>
      <c r="L125" s="32" t="s">
        <v>68</v>
      </c>
      <c r="M125" s="32"/>
      <c r="N125" s="32" t="s">
        <v>58</v>
      </c>
      <c r="O125" s="32" t="s">
        <v>2309</v>
      </c>
      <c r="P125" s="32"/>
      <c r="Q125" s="32"/>
      <c r="R125" s="36"/>
      <c r="S125" s="36"/>
      <c r="T125" s="36">
        <f t="shared" ref="T125:T126" si="16">U125/1.12</f>
        <v>0</v>
      </c>
      <c r="U125" s="36">
        <v>0</v>
      </c>
      <c r="V125" s="32" t="s">
        <v>38</v>
      </c>
      <c r="W125" s="32">
        <v>2015</v>
      </c>
      <c r="X125" s="72" t="s">
        <v>2323</v>
      </c>
    </row>
    <row r="126" spans="1:187" s="102" customFormat="1" ht="51" customHeight="1" x14ac:dyDescent="0.2">
      <c r="A126" s="127" t="s">
        <v>2334</v>
      </c>
      <c r="B126" s="32" t="s">
        <v>28</v>
      </c>
      <c r="C126" s="32" t="s">
        <v>66</v>
      </c>
      <c r="D126" s="99" t="s">
        <v>67</v>
      </c>
      <c r="E126" s="99" t="s">
        <v>67</v>
      </c>
      <c r="F126" s="99" t="s">
        <v>2239</v>
      </c>
      <c r="G126" s="32" t="s">
        <v>32</v>
      </c>
      <c r="H126" s="39">
        <v>90</v>
      </c>
      <c r="I126" s="32">
        <v>710000000</v>
      </c>
      <c r="J126" s="32" t="s">
        <v>33</v>
      </c>
      <c r="K126" s="32" t="s">
        <v>583</v>
      </c>
      <c r="L126" s="32" t="s">
        <v>68</v>
      </c>
      <c r="M126" s="32"/>
      <c r="N126" s="32" t="s">
        <v>136</v>
      </c>
      <c r="O126" s="32" t="s">
        <v>2309</v>
      </c>
      <c r="P126" s="32"/>
      <c r="Q126" s="32"/>
      <c r="R126" s="36"/>
      <c r="S126" s="36"/>
      <c r="T126" s="36">
        <f t="shared" si="16"/>
        <v>1503590178.5714285</v>
      </c>
      <c r="U126" s="36">
        <v>1684021000</v>
      </c>
      <c r="V126" s="32" t="s">
        <v>38</v>
      </c>
      <c r="W126" s="32">
        <v>2016</v>
      </c>
      <c r="X126" s="72" t="s">
        <v>2335</v>
      </c>
    </row>
    <row r="127" spans="1:187" s="102" customFormat="1" ht="25.5" customHeight="1" x14ac:dyDescent="0.2">
      <c r="A127" s="70" t="s">
        <v>69</v>
      </c>
      <c r="B127" s="32" t="s">
        <v>28</v>
      </c>
      <c r="C127" s="32" t="s">
        <v>66</v>
      </c>
      <c r="D127" s="99" t="s">
        <v>67</v>
      </c>
      <c r="E127" s="99" t="s">
        <v>67</v>
      </c>
      <c r="F127" s="99" t="s">
        <v>2236</v>
      </c>
      <c r="G127" s="32" t="s">
        <v>32</v>
      </c>
      <c r="H127" s="39">
        <v>90</v>
      </c>
      <c r="I127" s="32">
        <v>710000000</v>
      </c>
      <c r="J127" s="32" t="s">
        <v>33</v>
      </c>
      <c r="K127" s="32" t="s">
        <v>56</v>
      </c>
      <c r="L127" s="32" t="s">
        <v>57</v>
      </c>
      <c r="M127" s="32"/>
      <c r="N127" s="32" t="s">
        <v>58</v>
      </c>
      <c r="O127" s="32" t="s">
        <v>2309</v>
      </c>
      <c r="P127" s="32"/>
      <c r="Q127" s="32"/>
      <c r="R127" s="36"/>
      <c r="S127" s="36"/>
      <c r="T127" s="36">
        <f t="shared" ref="T127:T128" si="17">U127/1.12</f>
        <v>0</v>
      </c>
      <c r="U127" s="36">
        <v>0</v>
      </c>
      <c r="V127" s="32" t="s">
        <v>38</v>
      </c>
      <c r="W127" s="32">
        <v>2015</v>
      </c>
      <c r="X127" s="72" t="s">
        <v>2323</v>
      </c>
    </row>
    <row r="128" spans="1:187" s="102" customFormat="1" ht="25.5" customHeight="1" x14ac:dyDescent="0.2">
      <c r="A128" s="70" t="s">
        <v>2336</v>
      </c>
      <c r="B128" s="32" t="s">
        <v>28</v>
      </c>
      <c r="C128" s="32" t="s">
        <v>66</v>
      </c>
      <c r="D128" s="99" t="s">
        <v>67</v>
      </c>
      <c r="E128" s="99" t="s">
        <v>67</v>
      </c>
      <c r="F128" s="99" t="s">
        <v>2236</v>
      </c>
      <c r="G128" s="32" t="s">
        <v>32</v>
      </c>
      <c r="H128" s="39">
        <v>90</v>
      </c>
      <c r="I128" s="32">
        <v>710000000</v>
      </c>
      <c r="J128" s="32" t="s">
        <v>33</v>
      </c>
      <c r="K128" s="32" t="s">
        <v>583</v>
      </c>
      <c r="L128" s="32" t="s">
        <v>57</v>
      </c>
      <c r="M128" s="32"/>
      <c r="N128" s="32" t="s">
        <v>109</v>
      </c>
      <c r="O128" s="32" t="s">
        <v>2309</v>
      </c>
      <c r="P128" s="32"/>
      <c r="Q128" s="32"/>
      <c r="R128" s="36"/>
      <c r="S128" s="36"/>
      <c r="T128" s="36">
        <f t="shared" si="17"/>
        <v>479712510.98214275</v>
      </c>
      <c r="U128" s="36">
        <v>537278012.29999995</v>
      </c>
      <c r="V128" s="32" t="s">
        <v>38</v>
      </c>
      <c r="W128" s="32">
        <v>2016</v>
      </c>
      <c r="X128" s="72" t="s">
        <v>2335</v>
      </c>
    </row>
    <row r="129" spans="1:24" s="102" customFormat="1" ht="38.25" customHeight="1" x14ac:dyDescent="0.2">
      <c r="A129" s="127" t="s">
        <v>70</v>
      </c>
      <c r="B129" s="32" t="s">
        <v>28</v>
      </c>
      <c r="C129" s="32" t="s">
        <v>71</v>
      </c>
      <c r="D129" s="99" t="s">
        <v>72</v>
      </c>
      <c r="E129" s="99" t="s">
        <v>72</v>
      </c>
      <c r="F129" s="99" t="s">
        <v>2237</v>
      </c>
      <c r="G129" s="32" t="s">
        <v>32</v>
      </c>
      <c r="H129" s="39">
        <v>90</v>
      </c>
      <c r="I129" s="32">
        <v>710000000</v>
      </c>
      <c r="J129" s="32" t="s">
        <v>33</v>
      </c>
      <c r="K129" s="32" t="s">
        <v>56</v>
      </c>
      <c r="L129" s="32" t="s">
        <v>57</v>
      </c>
      <c r="M129" s="32"/>
      <c r="N129" s="32" t="s">
        <v>58</v>
      </c>
      <c r="O129" s="32" t="s">
        <v>2309</v>
      </c>
      <c r="P129" s="32"/>
      <c r="Q129" s="32"/>
      <c r="R129" s="36"/>
      <c r="S129" s="36"/>
      <c r="T129" s="36">
        <f t="shared" ref="T129:T130" si="18">U129/1.12</f>
        <v>0</v>
      </c>
      <c r="U129" s="36">
        <v>0</v>
      </c>
      <c r="V129" s="32" t="s">
        <v>38</v>
      </c>
      <c r="W129" s="32">
        <v>2015</v>
      </c>
      <c r="X129" s="72" t="s">
        <v>2323</v>
      </c>
    </row>
    <row r="130" spans="1:24" s="102" customFormat="1" ht="38.25" customHeight="1" x14ac:dyDescent="0.2">
      <c r="A130" s="127" t="s">
        <v>2337</v>
      </c>
      <c r="B130" s="32" t="s">
        <v>28</v>
      </c>
      <c r="C130" s="32" t="s">
        <v>71</v>
      </c>
      <c r="D130" s="99" t="s">
        <v>72</v>
      </c>
      <c r="E130" s="99" t="s">
        <v>72</v>
      </c>
      <c r="F130" s="99" t="s">
        <v>2237</v>
      </c>
      <c r="G130" s="32" t="s">
        <v>32</v>
      </c>
      <c r="H130" s="39">
        <v>90</v>
      </c>
      <c r="I130" s="32">
        <v>710000000</v>
      </c>
      <c r="J130" s="32" t="s">
        <v>33</v>
      </c>
      <c r="K130" s="32" t="s">
        <v>49</v>
      </c>
      <c r="L130" s="32" t="s">
        <v>57</v>
      </c>
      <c r="M130" s="32"/>
      <c r="N130" s="32" t="s">
        <v>109</v>
      </c>
      <c r="O130" s="32" t="s">
        <v>2309</v>
      </c>
      <c r="P130" s="32"/>
      <c r="Q130" s="32"/>
      <c r="R130" s="36"/>
      <c r="S130" s="36"/>
      <c r="T130" s="36">
        <f t="shared" si="18"/>
        <v>17857142.857142854</v>
      </c>
      <c r="U130" s="36">
        <v>20000000</v>
      </c>
      <c r="V130" s="32" t="s">
        <v>38</v>
      </c>
      <c r="W130" s="32">
        <v>2016</v>
      </c>
      <c r="X130" s="72" t="s">
        <v>2335</v>
      </c>
    </row>
    <row r="131" spans="1:24" s="102" customFormat="1" ht="51" x14ac:dyDescent="0.2">
      <c r="A131" s="127" t="s">
        <v>73</v>
      </c>
      <c r="B131" s="32" t="s">
        <v>28</v>
      </c>
      <c r="C131" s="32" t="s">
        <v>74</v>
      </c>
      <c r="D131" s="99" t="s">
        <v>75</v>
      </c>
      <c r="E131" s="99" t="s">
        <v>76</v>
      </c>
      <c r="F131" s="99" t="s">
        <v>2322</v>
      </c>
      <c r="G131" s="32" t="s">
        <v>32</v>
      </c>
      <c r="H131" s="39">
        <v>90</v>
      </c>
      <c r="I131" s="32">
        <v>710000000</v>
      </c>
      <c r="J131" s="32" t="s">
        <v>33</v>
      </c>
      <c r="K131" s="32" t="s">
        <v>56</v>
      </c>
      <c r="L131" s="32" t="s">
        <v>57</v>
      </c>
      <c r="M131" s="32"/>
      <c r="N131" s="32" t="s">
        <v>58</v>
      </c>
      <c r="O131" s="32" t="s">
        <v>2268</v>
      </c>
      <c r="P131" s="32"/>
      <c r="Q131" s="32"/>
      <c r="R131" s="36"/>
      <c r="S131" s="36"/>
      <c r="T131" s="36">
        <f t="shared" ref="T131:T133" si="19">U131/1.12</f>
        <v>0</v>
      </c>
      <c r="U131" s="36">
        <v>0</v>
      </c>
      <c r="V131" s="32" t="s">
        <v>38</v>
      </c>
      <c r="W131" s="32">
        <v>2015</v>
      </c>
      <c r="X131" s="72" t="s">
        <v>2323</v>
      </c>
    </row>
    <row r="132" spans="1:24" s="102" customFormat="1" ht="51" x14ac:dyDescent="0.2">
      <c r="A132" s="127" t="s">
        <v>2338</v>
      </c>
      <c r="B132" s="32" t="s">
        <v>28</v>
      </c>
      <c r="C132" s="32" t="s">
        <v>74</v>
      </c>
      <c r="D132" s="99" t="s">
        <v>75</v>
      </c>
      <c r="E132" s="99" t="s">
        <v>76</v>
      </c>
      <c r="F132" s="99" t="s">
        <v>2322</v>
      </c>
      <c r="G132" s="32" t="s">
        <v>32</v>
      </c>
      <c r="H132" s="39">
        <v>90</v>
      </c>
      <c r="I132" s="32">
        <v>710000000</v>
      </c>
      <c r="J132" s="32" t="s">
        <v>33</v>
      </c>
      <c r="K132" s="32" t="s">
        <v>2026</v>
      </c>
      <c r="L132" s="32" t="s">
        <v>57</v>
      </c>
      <c r="M132" s="32"/>
      <c r="N132" s="32" t="s">
        <v>58</v>
      </c>
      <c r="O132" s="32" t="s">
        <v>2268</v>
      </c>
      <c r="P132" s="32"/>
      <c r="Q132" s="32"/>
      <c r="R132" s="36"/>
      <c r="S132" s="36"/>
      <c r="T132" s="36">
        <f t="shared" si="19"/>
        <v>9930750435.4375</v>
      </c>
      <c r="U132" s="36">
        <v>11122440487.690001</v>
      </c>
      <c r="V132" s="32" t="s">
        <v>38</v>
      </c>
      <c r="W132" s="32">
        <v>2016</v>
      </c>
      <c r="X132" s="72" t="s">
        <v>2333</v>
      </c>
    </row>
    <row r="133" spans="1:24" s="102" customFormat="1" ht="51" x14ac:dyDescent="0.2">
      <c r="A133" s="127" t="s">
        <v>77</v>
      </c>
      <c r="B133" s="32" t="s">
        <v>28</v>
      </c>
      <c r="C133" s="32" t="s">
        <v>74</v>
      </c>
      <c r="D133" s="99" t="s">
        <v>75</v>
      </c>
      <c r="E133" s="99" t="s">
        <v>76</v>
      </c>
      <c r="F133" s="99" t="s">
        <v>78</v>
      </c>
      <c r="G133" s="32" t="s">
        <v>32</v>
      </c>
      <c r="H133" s="39">
        <v>90</v>
      </c>
      <c r="I133" s="32">
        <v>710000000</v>
      </c>
      <c r="J133" s="32" t="s">
        <v>33</v>
      </c>
      <c r="K133" s="32" t="s">
        <v>56</v>
      </c>
      <c r="L133" s="32" t="s">
        <v>57</v>
      </c>
      <c r="M133" s="32"/>
      <c r="N133" s="32" t="s">
        <v>58</v>
      </c>
      <c r="O133" s="32" t="s">
        <v>2268</v>
      </c>
      <c r="P133" s="32"/>
      <c r="Q133" s="32"/>
      <c r="R133" s="36"/>
      <c r="S133" s="36"/>
      <c r="T133" s="36">
        <f t="shared" si="19"/>
        <v>0</v>
      </c>
      <c r="U133" s="36">
        <v>0</v>
      </c>
      <c r="V133" s="32" t="s">
        <v>38</v>
      </c>
      <c r="W133" s="32">
        <v>2015</v>
      </c>
      <c r="X133" s="72" t="s">
        <v>2323</v>
      </c>
    </row>
    <row r="134" spans="1:24" s="102" customFormat="1" ht="51" x14ac:dyDescent="0.2">
      <c r="A134" s="127" t="s">
        <v>2339</v>
      </c>
      <c r="B134" s="32" t="s">
        <v>28</v>
      </c>
      <c r="C134" s="32" t="s">
        <v>74</v>
      </c>
      <c r="D134" s="99" t="s">
        <v>75</v>
      </c>
      <c r="E134" s="99" t="s">
        <v>76</v>
      </c>
      <c r="F134" s="99" t="s">
        <v>78</v>
      </c>
      <c r="G134" s="32" t="s">
        <v>32</v>
      </c>
      <c r="H134" s="39">
        <v>90</v>
      </c>
      <c r="I134" s="32">
        <v>710000000</v>
      </c>
      <c r="J134" s="32" t="s">
        <v>33</v>
      </c>
      <c r="K134" s="32" t="s">
        <v>56</v>
      </c>
      <c r="L134" s="32" t="s">
        <v>57</v>
      </c>
      <c r="M134" s="32"/>
      <c r="N134" s="32" t="s">
        <v>58</v>
      </c>
      <c r="O134" s="32" t="s">
        <v>2268</v>
      </c>
      <c r="P134" s="32"/>
      <c r="Q134" s="32"/>
      <c r="R134" s="36"/>
      <c r="S134" s="36"/>
      <c r="T134" s="36">
        <f t="shared" ref="T134" si="20">U134/1.12</f>
        <v>1360219166.9642856</v>
      </c>
      <c r="U134" s="36">
        <v>1523445467</v>
      </c>
      <c r="V134" s="32" t="s">
        <v>38</v>
      </c>
      <c r="W134" s="32">
        <v>2015</v>
      </c>
      <c r="X134" s="72" t="s">
        <v>2327</v>
      </c>
    </row>
    <row r="135" spans="1:24" s="102" customFormat="1" ht="51" x14ac:dyDescent="0.2">
      <c r="A135" s="127" t="s">
        <v>79</v>
      </c>
      <c r="B135" s="32" t="s">
        <v>28</v>
      </c>
      <c r="C135" s="32" t="s">
        <v>74</v>
      </c>
      <c r="D135" s="99" t="s">
        <v>75</v>
      </c>
      <c r="E135" s="99" t="s">
        <v>76</v>
      </c>
      <c r="F135" s="99" t="s">
        <v>2328</v>
      </c>
      <c r="G135" s="32" t="s">
        <v>32</v>
      </c>
      <c r="H135" s="39">
        <v>90</v>
      </c>
      <c r="I135" s="32">
        <v>710000000</v>
      </c>
      <c r="J135" s="32" t="s">
        <v>33</v>
      </c>
      <c r="K135" s="32" t="s">
        <v>56</v>
      </c>
      <c r="L135" s="32" t="s">
        <v>57</v>
      </c>
      <c r="M135" s="32"/>
      <c r="N135" s="32" t="s">
        <v>58</v>
      </c>
      <c r="O135" s="32" t="s">
        <v>2268</v>
      </c>
      <c r="P135" s="32"/>
      <c r="Q135" s="32"/>
      <c r="R135" s="36"/>
      <c r="S135" s="36"/>
      <c r="T135" s="36">
        <f t="shared" ref="T135:T136" si="21">U135/1.12</f>
        <v>0</v>
      </c>
      <c r="U135" s="36">
        <v>0</v>
      </c>
      <c r="V135" s="32" t="s">
        <v>38</v>
      </c>
      <c r="W135" s="32">
        <v>2015</v>
      </c>
      <c r="X135" s="72" t="s">
        <v>2323</v>
      </c>
    </row>
    <row r="136" spans="1:24" s="102" customFormat="1" ht="51" x14ac:dyDescent="0.2">
      <c r="A136" s="127" t="s">
        <v>2340</v>
      </c>
      <c r="B136" s="32" t="s">
        <v>28</v>
      </c>
      <c r="C136" s="32" t="s">
        <v>74</v>
      </c>
      <c r="D136" s="99" t="s">
        <v>75</v>
      </c>
      <c r="E136" s="99" t="s">
        <v>76</v>
      </c>
      <c r="F136" s="99" t="s">
        <v>2328</v>
      </c>
      <c r="G136" s="32" t="s">
        <v>32</v>
      </c>
      <c r="H136" s="39">
        <v>90</v>
      </c>
      <c r="I136" s="32">
        <v>710000000</v>
      </c>
      <c r="J136" s="32" t="s">
        <v>33</v>
      </c>
      <c r="K136" s="32" t="s">
        <v>56</v>
      </c>
      <c r="L136" s="32" t="s">
        <v>57</v>
      </c>
      <c r="M136" s="32"/>
      <c r="N136" s="32" t="s">
        <v>58</v>
      </c>
      <c r="O136" s="32" t="s">
        <v>2268</v>
      </c>
      <c r="P136" s="32"/>
      <c r="Q136" s="32"/>
      <c r="R136" s="36"/>
      <c r="S136" s="36"/>
      <c r="T136" s="36">
        <f t="shared" si="21"/>
        <v>4810998001.7857141</v>
      </c>
      <c r="U136" s="36">
        <v>5388317762</v>
      </c>
      <c r="V136" s="32" t="s">
        <v>38</v>
      </c>
      <c r="W136" s="32">
        <v>2015</v>
      </c>
      <c r="X136" s="72" t="s">
        <v>2327</v>
      </c>
    </row>
    <row r="137" spans="1:24" s="102" customFormat="1" ht="51" x14ac:dyDescent="0.2">
      <c r="A137" s="127" t="s">
        <v>80</v>
      </c>
      <c r="B137" s="32" t="s">
        <v>28</v>
      </c>
      <c r="C137" s="32" t="s">
        <v>74</v>
      </c>
      <c r="D137" s="99" t="s">
        <v>75</v>
      </c>
      <c r="E137" s="99" t="s">
        <v>76</v>
      </c>
      <c r="F137" s="99" t="s">
        <v>81</v>
      </c>
      <c r="G137" s="32" t="s">
        <v>32</v>
      </c>
      <c r="H137" s="39">
        <v>90</v>
      </c>
      <c r="I137" s="32">
        <v>710000000</v>
      </c>
      <c r="J137" s="32" t="s">
        <v>33</v>
      </c>
      <c r="K137" s="32" t="s">
        <v>56</v>
      </c>
      <c r="L137" s="32" t="s">
        <v>62</v>
      </c>
      <c r="M137" s="32"/>
      <c r="N137" s="32" t="s">
        <v>58</v>
      </c>
      <c r="O137" s="32" t="s">
        <v>2268</v>
      </c>
      <c r="P137" s="32"/>
      <c r="Q137" s="32"/>
      <c r="R137" s="36"/>
      <c r="S137" s="36"/>
      <c r="T137" s="36">
        <f t="shared" ref="T137:T138" si="22">U137/1.12</f>
        <v>0</v>
      </c>
      <c r="U137" s="36">
        <v>0</v>
      </c>
      <c r="V137" s="32" t="s">
        <v>38</v>
      </c>
      <c r="W137" s="32">
        <v>2015</v>
      </c>
      <c r="X137" s="72" t="s">
        <v>2323</v>
      </c>
    </row>
    <row r="138" spans="1:24" s="102" customFormat="1" ht="25.5" customHeight="1" x14ac:dyDescent="0.2">
      <c r="A138" s="127" t="s">
        <v>2341</v>
      </c>
      <c r="B138" s="32" t="s">
        <v>28</v>
      </c>
      <c r="C138" s="32" t="s">
        <v>74</v>
      </c>
      <c r="D138" s="99" t="s">
        <v>75</v>
      </c>
      <c r="E138" s="99" t="s">
        <v>76</v>
      </c>
      <c r="F138" s="99" t="s">
        <v>81</v>
      </c>
      <c r="G138" s="32" t="s">
        <v>32</v>
      </c>
      <c r="H138" s="39">
        <v>90</v>
      </c>
      <c r="I138" s="32">
        <v>710000000</v>
      </c>
      <c r="J138" s="32" t="s">
        <v>33</v>
      </c>
      <c r="K138" s="32" t="s">
        <v>56</v>
      </c>
      <c r="L138" s="32" t="s">
        <v>62</v>
      </c>
      <c r="M138" s="32"/>
      <c r="N138" s="32" t="s">
        <v>58</v>
      </c>
      <c r="O138" s="32" t="s">
        <v>2268</v>
      </c>
      <c r="P138" s="32"/>
      <c r="Q138" s="32"/>
      <c r="R138" s="36"/>
      <c r="S138" s="36"/>
      <c r="T138" s="36">
        <f t="shared" si="22"/>
        <v>3817109661.6071424</v>
      </c>
      <c r="U138" s="36">
        <v>4275162821</v>
      </c>
      <c r="V138" s="32" t="s">
        <v>38</v>
      </c>
      <c r="W138" s="32">
        <v>2015</v>
      </c>
      <c r="X138" s="72" t="s">
        <v>2327</v>
      </c>
    </row>
    <row r="139" spans="1:24" s="102" customFormat="1" ht="51" x14ac:dyDescent="0.2">
      <c r="A139" s="127" t="s">
        <v>82</v>
      </c>
      <c r="B139" s="32" t="s">
        <v>28</v>
      </c>
      <c r="C139" s="32" t="s">
        <v>74</v>
      </c>
      <c r="D139" s="99" t="s">
        <v>75</v>
      </c>
      <c r="E139" s="99" t="s">
        <v>76</v>
      </c>
      <c r="F139" s="99" t="s">
        <v>2342</v>
      </c>
      <c r="G139" s="32" t="s">
        <v>32</v>
      </c>
      <c r="H139" s="39">
        <v>90</v>
      </c>
      <c r="I139" s="32">
        <v>710000000</v>
      </c>
      <c r="J139" s="32" t="s">
        <v>33</v>
      </c>
      <c r="K139" s="32" t="s">
        <v>56</v>
      </c>
      <c r="L139" s="32" t="s">
        <v>62</v>
      </c>
      <c r="M139" s="32"/>
      <c r="N139" s="32" t="s">
        <v>58</v>
      </c>
      <c r="O139" s="32" t="s">
        <v>2268</v>
      </c>
      <c r="P139" s="32"/>
      <c r="Q139" s="32"/>
      <c r="R139" s="36"/>
      <c r="S139" s="36"/>
      <c r="T139" s="36">
        <f t="shared" ref="T139:T140" si="23">U139/1.12</f>
        <v>0</v>
      </c>
      <c r="U139" s="36">
        <v>0</v>
      </c>
      <c r="V139" s="32" t="s">
        <v>38</v>
      </c>
      <c r="W139" s="32">
        <v>2015</v>
      </c>
      <c r="X139" s="72" t="s">
        <v>2323</v>
      </c>
    </row>
    <row r="140" spans="1:24" s="102" customFormat="1" ht="25.5" customHeight="1" x14ac:dyDescent="0.2">
      <c r="A140" s="127" t="s">
        <v>2343</v>
      </c>
      <c r="B140" s="32" t="s">
        <v>28</v>
      </c>
      <c r="C140" s="32" t="s">
        <v>74</v>
      </c>
      <c r="D140" s="99" t="s">
        <v>75</v>
      </c>
      <c r="E140" s="99" t="s">
        <v>76</v>
      </c>
      <c r="F140" s="99" t="s">
        <v>2342</v>
      </c>
      <c r="G140" s="32" t="s">
        <v>32</v>
      </c>
      <c r="H140" s="39">
        <v>90</v>
      </c>
      <c r="I140" s="32">
        <v>710000000</v>
      </c>
      <c r="J140" s="32" t="s">
        <v>33</v>
      </c>
      <c r="K140" s="32" t="s">
        <v>56</v>
      </c>
      <c r="L140" s="32" t="s">
        <v>62</v>
      </c>
      <c r="M140" s="32"/>
      <c r="N140" s="32" t="s">
        <v>58</v>
      </c>
      <c r="O140" s="32" t="s">
        <v>2268</v>
      </c>
      <c r="P140" s="32"/>
      <c r="Q140" s="32"/>
      <c r="R140" s="36"/>
      <c r="S140" s="36"/>
      <c r="T140" s="36">
        <f t="shared" si="23"/>
        <v>1351877543.7499998</v>
      </c>
      <c r="U140" s="36">
        <v>1514102849</v>
      </c>
      <c r="V140" s="32" t="s">
        <v>38</v>
      </c>
      <c r="W140" s="32">
        <v>2015</v>
      </c>
      <c r="X140" s="72" t="s">
        <v>2327</v>
      </c>
    </row>
    <row r="141" spans="1:24" s="102" customFormat="1" ht="38.25" customHeight="1" x14ac:dyDescent="0.2">
      <c r="A141" s="127" t="s">
        <v>83</v>
      </c>
      <c r="B141" s="32" t="s">
        <v>28</v>
      </c>
      <c r="C141" s="32" t="s">
        <v>74</v>
      </c>
      <c r="D141" s="99" t="s">
        <v>75</v>
      </c>
      <c r="E141" s="99" t="s">
        <v>76</v>
      </c>
      <c r="F141" s="99" t="s">
        <v>2331</v>
      </c>
      <c r="G141" s="32" t="s">
        <v>32</v>
      </c>
      <c r="H141" s="39">
        <v>90</v>
      </c>
      <c r="I141" s="32">
        <v>710000000</v>
      </c>
      <c r="J141" s="32" t="s">
        <v>33</v>
      </c>
      <c r="K141" s="32" t="s">
        <v>56</v>
      </c>
      <c r="L141" s="32" t="s">
        <v>64</v>
      </c>
      <c r="M141" s="32"/>
      <c r="N141" s="32" t="s">
        <v>58</v>
      </c>
      <c r="O141" s="32" t="s">
        <v>2268</v>
      </c>
      <c r="P141" s="32"/>
      <c r="Q141" s="32"/>
      <c r="R141" s="36"/>
      <c r="S141" s="36"/>
      <c r="T141" s="36">
        <f t="shared" ref="T141:T142" si="24">U141/1.12</f>
        <v>0</v>
      </c>
      <c r="U141" s="36">
        <v>0</v>
      </c>
      <c r="V141" s="32" t="s">
        <v>38</v>
      </c>
      <c r="W141" s="32">
        <v>2015</v>
      </c>
      <c r="X141" s="72" t="s">
        <v>2323</v>
      </c>
    </row>
    <row r="142" spans="1:24" s="102" customFormat="1" ht="38.25" customHeight="1" x14ac:dyDescent="0.2">
      <c r="A142" s="127" t="s">
        <v>2344</v>
      </c>
      <c r="B142" s="32" t="s">
        <v>28</v>
      </c>
      <c r="C142" s="32" t="s">
        <v>74</v>
      </c>
      <c r="D142" s="99" t="s">
        <v>75</v>
      </c>
      <c r="E142" s="99" t="s">
        <v>76</v>
      </c>
      <c r="F142" s="99" t="s">
        <v>2331</v>
      </c>
      <c r="G142" s="32" t="s">
        <v>32</v>
      </c>
      <c r="H142" s="39">
        <v>90</v>
      </c>
      <c r="I142" s="32">
        <v>710000000</v>
      </c>
      <c r="J142" s="32" t="s">
        <v>33</v>
      </c>
      <c r="K142" s="32" t="s">
        <v>2026</v>
      </c>
      <c r="L142" s="32" t="s">
        <v>64</v>
      </c>
      <c r="M142" s="32"/>
      <c r="N142" s="32" t="s">
        <v>58</v>
      </c>
      <c r="O142" s="32" t="s">
        <v>2268</v>
      </c>
      <c r="P142" s="32"/>
      <c r="Q142" s="32"/>
      <c r="R142" s="36"/>
      <c r="S142" s="36"/>
      <c r="T142" s="36">
        <f t="shared" si="24"/>
        <v>5842387470.1160707</v>
      </c>
      <c r="U142" s="36">
        <v>6543473966.5299997</v>
      </c>
      <c r="V142" s="32" t="s">
        <v>38</v>
      </c>
      <c r="W142" s="32">
        <v>2016</v>
      </c>
      <c r="X142" s="72" t="s">
        <v>2325</v>
      </c>
    </row>
    <row r="143" spans="1:24" s="102" customFormat="1" ht="51" x14ac:dyDescent="0.2">
      <c r="A143" s="127" t="s">
        <v>84</v>
      </c>
      <c r="B143" s="32" t="s">
        <v>28</v>
      </c>
      <c r="C143" s="32" t="s">
        <v>74</v>
      </c>
      <c r="D143" s="99" t="s">
        <v>75</v>
      </c>
      <c r="E143" s="99" t="s">
        <v>76</v>
      </c>
      <c r="F143" s="99" t="s">
        <v>2345</v>
      </c>
      <c r="G143" s="32" t="s">
        <v>32</v>
      </c>
      <c r="H143" s="39">
        <v>90</v>
      </c>
      <c r="I143" s="32">
        <v>710000000</v>
      </c>
      <c r="J143" s="32" t="s">
        <v>33</v>
      </c>
      <c r="K143" s="32" t="s">
        <v>56</v>
      </c>
      <c r="L143" s="32" t="s">
        <v>62</v>
      </c>
      <c r="M143" s="32"/>
      <c r="N143" s="32" t="s">
        <v>58</v>
      </c>
      <c r="O143" s="32" t="s">
        <v>2268</v>
      </c>
      <c r="P143" s="32"/>
      <c r="Q143" s="32"/>
      <c r="R143" s="36"/>
      <c r="S143" s="36"/>
      <c r="T143" s="36">
        <f t="shared" ref="T143:T144" si="25">U143/1.12</f>
        <v>0</v>
      </c>
      <c r="U143" s="36">
        <v>0</v>
      </c>
      <c r="V143" s="32" t="s">
        <v>38</v>
      </c>
      <c r="W143" s="32">
        <v>2015</v>
      </c>
      <c r="X143" s="72" t="s">
        <v>2323</v>
      </c>
    </row>
    <row r="144" spans="1:24" s="102" customFormat="1" ht="38.25" customHeight="1" x14ac:dyDescent="0.2">
      <c r="A144" s="127" t="s">
        <v>2346</v>
      </c>
      <c r="B144" s="32" t="s">
        <v>28</v>
      </c>
      <c r="C144" s="32" t="s">
        <v>74</v>
      </c>
      <c r="D144" s="99" t="s">
        <v>75</v>
      </c>
      <c r="E144" s="99" t="s">
        <v>76</v>
      </c>
      <c r="F144" s="99" t="s">
        <v>2345</v>
      </c>
      <c r="G144" s="32" t="s">
        <v>32</v>
      </c>
      <c r="H144" s="39">
        <v>90</v>
      </c>
      <c r="I144" s="32">
        <v>710000000</v>
      </c>
      <c r="J144" s="32" t="s">
        <v>33</v>
      </c>
      <c r="K144" s="32" t="s">
        <v>56</v>
      </c>
      <c r="L144" s="32" t="s">
        <v>62</v>
      </c>
      <c r="M144" s="32"/>
      <c r="N144" s="32" t="s">
        <v>58</v>
      </c>
      <c r="O144" s="32" t="s">
        <v>2268</v>
      </c>
      <c r="P144" s="32"/>
      <c r="Q144" s="32"/>
      <c r="R144" s="36"/>
      <c r="S144" s="36"/>
      <c r="T144" s="36">
        <f t="shared" si="25"/>
        <v>721561691.96428561</v>
      </c>
      <c r="U144" s="36">
        <v>808149095</v>
      </c>
      <c r="V144" s="32" t="s">
        <v>38</v>
      </c>
      <c r="W144" s="32">
        <v>2015</v>
      </c>
      <c r="X144" s="72" t="s">
        <v>2327</v>
      </c>
    </row>
    <row r="145" spans="1:24" s="102" customFormat="1" ht="63.75" x14ac:dyDescent="0.2">
      <c r="A145" s="127" t="s">
        <v>85</v>
      </c>
      <c r="B145" s="32" t="s">
        <v>28</v>
      </c>
      <c r="C145" s="32" t="s">
        <v>86</v>
      </c>
      <c r="D145" s="99" t="s">
        <v>87</v>
      </c>
      <c r="E145" s="99" t="s">
        <v>87</v>
      </c>
      <c r="F145" s="99" t="s">
        <v>2347</v>
      </c>
      <c r="G145" s="32" t="s">
        <v>32</v>
      </c>
      <c r="H145" s="39">
        <v>90</v>
      </c>
      <c r="I145" s="32">
        <v>710000000</v>
      </c>
      <c r="J145" s="32" t="s">
        <v>33</v>
      </c>
      <c r="K145" s="32" t="s">
        <v>56</v>
      </c>
      <c r="L145" s="32" t="s">
        <v>57</v>
      </c>
      <c r="M145" s="32"/>
      <c r="N145" s="32" t="s">
        <v>58</v>
      </c>
      <c r="O145" s="32" t="s">
        <v>2309</v>
      </c>
      <c r="P145" s="32"/>
      <c r="Q145" s="32"/>
      <c r="R145" s="36"/>
      <c r="S145" s="36"/>
      <c r="T145" s="36">
        <f t="shared" ref="T145:T146" si="26">U145/1.12</f>
        <v>0</v>
      </c>
      <c r="U145" s="36">
        <v>0</v>
      </c>
      <c r="V145" s="32" t="s">
        <v>38</v>
      </c>
      <c r="W145" s="32">
        <v>2015</v>
      </c>
      <c r="X145" s="72" t="s">
        <v>2323</v>
      </c>
    </row>
    <row r="146" spans="1:24" s="102" customFormat="1" ht="63.75" x14ac:dyDescent="0.2">
      <c r="A146" s="127" t="s">
        <v>2348</v>
      </c>
      <c r="B146" s="32" t="s">
        <v>28</v>
      </c>
      <c r="C146" s="32" t="s">
        <v>86</v>
      </c>
      <c r="D146" s="99" t="s">
        <v>87</v>
      </c>
      <c r="E146" s="99" t="s">
        <v>87</v>
      </c>
      <c r="F146" s="99" t="s">
        <v>2347</v>
      </c>
      <c r="G146" s="32" t="s">
        <v>32</v>
      </c>
      <c r="H146" s="39">
        <v>90</v>
      </c>
      <c r="I146" s="32">
        <v>710000000</v>
      </c>
      <c r="J146" s="32" t="s">
        <v>33</v>
      </c>
      <c r="K146" s="32" t="s">
        <v>2026</v>
      </c>
      <c r="L146" s="32" t="s">
        <v>57</v>
      </c>
      <c r="M146" s="32"/>
      <c r="N146" s="32" t="s">
        <v>58</v>
      </c>
      <c r="O146" s="32" t="s">
        <v>2309</v>
      </c>
      <c r="P146" s="32"/>
      <c r="Q146" s="32"/>
      <c r="R146" s="36"/>
      <c r="S146" s="36"/>
      <c r="T146" s="36">
        <f t="shared" si="26"/>
        <v>4012927273.8928571</v>
      </c>
      <c r="U146" s="36">
        <v>4494478546.7600002</v>
      </c>
      <c r="V146" s="32" t="s">
        <v>38</v>
      </c>
      <c r="W146" s="32">
        <v>2016</v>
      </c>
      <c r="X146" s="72" t="s">
        <v>2325</v>
      </c>
    </row>
    <row r="147" spans="1:24" s="102" customFormat="1" ht="51" x14ac:dyDescent="0.2">
      <c r="A147" s="127" t="s">
        <v>88</v>
      </c>
      <c r="B147" s="32" t="s">
        <v>28</v>
      </c>
      <c r="C147" s="32" t="s">
        <v>86</v>
      </c>
      <c r="D147" s="99" t="s">
        <v>87</v>
      </c>
      <c r="E147" s="99" t="s">
        <v>87</v>
      </c>
      <c r="F147" s="99" t="s">
        <v>89</v>
      </c>
      <c r="G147" s="32" t="s">
        <v>32</v>
      </c>
      <c r="H147" s="39">
        <v>90</v>
      </c>
      <c r="I147" s="32">
        <v>710000000</v>
      </c>
      <c r="J147" s="32" t="s">
        <v>33</v>
      </c>
      <c r="K147" s="32" t="s">
        <v>56</v>
      </c>
      <c r="L147" s="32" t="s">
        <v>62</v>
      </c>
      <c r="M147" s="32"/>
      <c r="N147" s="32" t="s">
        <v>58</v>
      </c>
      <c r="O147" s="32" t="s">
        <v>2309</v>
      </c>
      <c r="P147" s="32"/>
      <c r="Q147" s="32"/>
      <c r="R147" s="36"/>
      <c r="S147" s="36"/>
      <c r="T147" s="36">
        <f t="shared" ref="T147:T148" si="27">U147/1.12</f>
        <v>0</v>
      </c>
      <c r="U147" s="36">
        <v>0</v>
      </c>
      <c r="V147" s="32" t="s">
        <v>38</v>
      </c>
      <c r="W147" s="32">
        <v>2015</v>
      </c>
      <c r="X147" s="72" t="s">
        <v>2323</v>
      </c>
    </row>
    <row r="148" spans="1:24" s="102" customFormat="1" ht="38.25" customHeight="1" x14ac:dyDescent="0.2">
      <c r="A148" s="127" t="s">
        <v>2349</v>
      </c>
      <c r="B148" s="32" t="s">
        <v>28</v>
      </c>
      <c r="C148" s="32" t="s">
        <v>86</v>
      </c>
      <c r="D148" s="99" t="s">
        <v>87</v>
      </c>
      <c r="E148" s="99" t="s">
        <v>87</v>
      </c>
      <c r="F148" s="99" t="s">
        <v>89</v>
      </c>
      <c r="G148" s="32" t="s">
        <v>32</v>
      </c>
      <c r="H148" s="39">
        <v>90</v>
      </c>
      <c r="I148" s="32">
        <v>710000000</v>
      </c>
      <c r="J148" s="32" t="s">
        <v>33</v>
      </c>
      <c r="K148" s="32" t="s">
        <v>56</v>
      </c>
      <c r="L148" s="32" t="s">
        <v>62</v>
      </c>
      <c r="M148" s="32"/>
      <c r="N148" s="32" t="s">
        <v>58</v>
      </c>
      <c r="O148" s="32" t="s">
        <v>2309</v>
      </c>
      <c r="P148" s="32"/>
      <c r="Q148" s="32"/>
      <c r="R148" s="36"/>
      <c r="S148" s="36"/>
      <c r="T148" s="36">
        <f t="shared" si="27"/>
        <v>797193630.35714281</v>
      </c>
      <c r="U148" s="36">
        <v>892856866</v>
      </c>
      <c r="V148" s="32" t="s">
        <v>38</v>
      </c>
      <c r="W148" s="32">
        <v>2015</v>
      </c>
      <c r="X148" s="72" t="s">
        <v>2327</v>
      </c>
    </row>
    <row r="149" spans="1:24" s="102" customFormat="1" ht="51" x14ac:dyDescent="0.2">
      <c r="A149" s="127" t="s">
        <v>90</v>
      </c>
      <c r="B149" s="32" t="s">
        <v>28</v>
      </c>
      <c r="C149" s="32" t="s">
        <v>86</v>
      </c>
      <c r="D149" s="99" t="s">
        <v>87</v>
      </c>
      <c r="E149" s="99" t="s">
        <v>87</v>
      </c>
      <c r="F149" s="99" t="s">
        <v>2350</v>
      </c>
      <c r="G149" s="32" t="s">
        <v>32</v>
      </c>
      <c r="H149" s="39">
        <v>90</v>
      </c>
      <c r="I149" s="32">
        <v>710000000</v>
      </c>
      <c r="J149" s="32" t="s">
        <v>33</v>
      </c>
      <c r="K149" s="32" t="s">
        <v>56</v>
      </c>
      <c r="L149" s="32" t="s">
        <v>62</v>
      </c>
      <c r="M149" s="32"/>
      <c r="N149" s="32" t="s">
        <v>58</v>
      </c>
      <c r="O149" s="32" t="s">
        <v>2309</v>
      </c>
      <c r="P149" s="32"/>
      <c r="Q149" s="32"/>
      <c r="R149" s="36"/>
      <c r="S149" s="36"/>
      <c r="T149" s="36">
        <f t="shared" ref="T149:T150" si="28">U149/1.12</f>
        <v>0</v>
      </c>
      <c r="U149" s="36">
        <v>0</v>
      </c>
      <c r="V149" s="32" t="s">
        <v>38</v>
      </c>
      <c r="W149" s="32">
        <v>2015</v>
      </c>
      <c r="X149" s="72" t="s">
        <v>2323</v>
      </c>
    </row>
    <row r="150" spans="1:24" s="102" customFormat="1" ht="51" x14ac:dyDescent="0.2">
      <c r="A150" s="127" t="s">
        <v>2351</v>
      </c>
      <c r="B150" s="32" t="s">
        <v>28</v>
      </c>
      <c r="C150" s="32" t="s">
        <v>86</v>
      </c>
      <c r="D150" s="99" t="s">
        <v>87</v>
      </c>
      <c r="E150" s="99" t="s">
        <v>87</v>
      </c>
      <c r="F150" s="99" t="s">
        <v>2350</v>
      </c>
      <c r="G150" s="32" t="s">
        <v>32</v>
      </c>
      <c r="H150" s="39">
        <v>90</v>
      </c>
      <c r="I150" s="32">
        <v>710000000</v>
      </c>
      <c r="J150" s="32" t="s">
        <v>33</v>
      </c>
      <c r="K150" s="32" t="s">
        <v>56</v>
      </c>
      <c r="L150" s="32" t="s">
        <v>62</v>
      </c>
      <c r="M150" s="32"/>
      <c r="N150" s="32" t="s">
        <v>58</v>
      </c>
      <c r="O150" s="32" t="s">
        <v>2309</v>
      </c>
      <c r="P150" s="32"/>
      <c r="Q150" s="32"/>
      <c r="R150" s="36"/>
      <c r="S150" s="36"/>
      <c r="T150" s="36">
        <f t="shared" si="28"/>
        <v>308526249.10714281</v>
      </c>
      <c r="U150" s="36">
        <v>345549399</v>
      </c>
      <c r="V150" s="32" t="s">
        <v>38</v>
      </c>
      <c r="W150" s="32">
        <v>2015</v>
      </c>
      <c r="X150" s="72" t="s">
        <v>2327</v>
      </c>
    </row>
    <row r="151" spans="1:24" s="102" customFormat="1" ht="63.75" x14ac:dyDescent="0.2">
      <c r="A151" s="127" t="s">
        <v>91</v>
      </c>
      <c r="B151" s="32" t="s">
        <v>28</v>
      </c>
      <c r="C151" s="32" t="s">
        <v>86</v>
      </c>
      <c r="D151" s="99" t="s">
        <v>87</v>
      </c>
      <c r="E151" s="99" t="s">
        <v>87</v>
      </c>
      <c r="F151" s="99" t="s">
        <v>92</v>
      </c>
      <c r="G151" s="32" t="s">
        <v>32</v>
      </c>
      <c r="H151" s="39">
        <v>90</v>
      </c>
      <c r="I151" s="32">
        <v>710000000</v>
      </c>
      <c r="J151" s="32" t="s">
        <v>33</v>
      </c>
      <c r="K151" s="32" t="s">
        <v>56</v>
      </c>
      <c r="L151" s="32" t="s">
        <v>62</v>
      </c>
      <c r="M151" s="32"/>
      <c r="N151" s="32" t="s">
        <v>58</v>
      </c>
      <c r="O151" s="32" t="s">
        <v>2309</v>
      </c>
      <c r="P151" s="32"/>
      <c r="Q151" s="32"/>
      <c r="R151" s="36"/>
      <c r="S151" s="36"/>
      <c r="T151" s="36">
        <f t="shared" ref="T151:T152" si="29">U151/1.12</f>
        <v>0</v>
      </c>
      <c r="U151" s="36">
        <v>0</v>
      </c>
      <c r="V151" s="32" t="s">
        <v>38</v>
      </c>
      <c r="W151" s="32">
        <v>2015</v>
      </c>
      <c r="X151" s="72" t="s">
        <v>2323</v>
      </c>
    </row>
    <row r="152" spans="1:24" s="102" customFormat="1" ht="63.75" customHeight="1" x14ac:dyDescent="0.2">
      <c r="A152" s="127" t="s">
        <v>2352</v>
      </c>
      <c r="B152" s="32" t="s">
        <v>28</v>
      </c>
      <c r="C152" s="32" t="s">
        <v>86</v>
      </c>
      <c r="D152" s="99" t="s">
        <v>87</v>
      </c>
      <c r="E152" s="99" t="s">
        <v>87</v>
      </c>
      <c r="F152" s="99" t="s">
        <v>92</v>
      </c>
      <c r="G152" s="32" t="s">
        <v>32</v>
      </c>
      <c r="H152" s="39">
        <v>90</v>
      </c>
      <c r="I152" s="32">
        <v>710000000</v>
      </c>
      <c r="J152" s="32" t="s">
        <v>33</v>
      </c>
      <c r="K152" s="32" t="s">
        <v>56</v>
      </c>
      <c r="L152" s="32" t="s">
        <v>62</v>
      </c>
      <c r="M152" s="32"/>
      <c r="N152" s="32" t="s">
        <v>58</v>
      </c>
      <c r="O152" s="32" t="s">
        <v>2309</v>
      </c>
      <c r="P152" s="32"/>
      <c r="Q152" s="32"/>
      <c r="R152" s="36"/>
      <c r="S152" s="36"/>
      <c r="T152" s="36">
        <f t="shared" si="29"/>
        <v>366467028.57142854</v>
      </c>
      <c r="U152" s="36">
        <v>410443072</v>
      </c>
      <c r="V152" s="32" t="s">
        <v>38</v>
      </c>
      <c r="W152" s="32">
        <v>2015</v>
      </c>
      <c r="X152" s="72" t="s">
        <v>2327</v>
      </c>
    </row>
    <row r="153" spans="1:24" s="102" customFormat="1" ht="76.5" x14ac:dyDescent="0.2">
      <c r="A153" s="127" t="s">
        <v>93</v>
      </c>
      <c r="B153" s="32" t="s">
        <v>28</v>
      </c>
      <c r="C153" s="32" t="s">
        <v>86</v>
      </c>
      <c r="D153" s="99" t="s">
        <v>87</v>
      </c>
      <c r="E153" s="99" t="s">
        <v>87</v>
      </c>
      <c r="F153" s="99" t="s">
        <v>2353</v>
      </c>
      <c r="G153" s="32" t="s">
        <v>32</v>
      </c>
      <c r="H153" s="39">
        <v>90</v>
      </c>
      <c r="I153" s="32">
        <v>710000000</v>
      </c>
      <c r="J153" s="32" t="s">
        <v>33</v>
      </c>
      <c r="K153" s="32" t="s">
        <v>56</v>
      </c>
      <c r="L153" s="32" t="s">
        <v>57</v>
      </c>
      <c r="M153" s="32"/>
      <c r="N153" s="32" t="s">
        <v>58</v>
      </c>
      <c r="O153" s="32" t="s">
        <v>2309</v>
      </c>
      <c r="P153" s="32"/>
      <c r="Q153" s="32"/>
      <c r="R153" s="36"/>
      <c r="S153" s="36"/>
      <c r="T153" s="36">
        <f t="shared" ref="T153:T154" si="30">U153/1.12</f>
        <v>0</v>
      </c>
      <c r="U153" s="36">
        <v>0</v>
      </c>
      <c r="V153" s="32" t="s">
        <v>38</v>
      </c>
      <c r="W153" s="32">
        <v>2015</v>
      </c>
      <c r="X153" s="72" t="s">
        <v>2323</v>
      </c>
    </row>
    <row r="154" spans="1:24" s="102" customFormat="1" ht="76.5" x14ac:dyDescent="0.2">
      <c r="A154" s="127" t="s">
        <v>2354</v>
      </c>
      <c r="B154" s="32" t="s">
        <v>28</v>
      </c>
      <c r="C154" s="32" t="s">
        <v>86</v>
      </c>
      <c r="D154" s="99" t="s">
        <v>87</v>
      </c>
      <c r="E154" s="99" t="s">
        <v>87</v>
      </c>
      <c r="F154" s="99" t="s">
        <v>2355</v>
      </c>
      <c r="G154" s="32" t="s">
        <v>32</v>
      </c>
      <c r="H154" s="39">
        <v>90</v>
      </c>
      <c r="I154" s="32">
        <v>710000000</v>
      </c>
      <c r="J154" s="32" t="s">
        <v>33</v>
      </c>
      <c r="K154" s="32" t="s">
        <v>56</v>
      </c>
      <c r="L154" s="32" t="s">
        <v>57</v>
      </c>
      <c r="M154" s="32"/>
      <c r="N154" s="32" t="s">
        <v>58</v>
      </c>
      <c r="O154" s="32" t="s">
        <v>2309</v>
      </c>
      <c r="P154" s="32"/>
      <c r="Q154" s="32"/>
      <c r="R154" s="36"/>
      <c r="S154" s="36"/>
      <c r="T154" s="36">
        <f t="shared" si="30"/>
        <v>910927158.41071415</v>
      </c>
      <c r="U154" s="36">
        <v>1020238417.42</v>
      </c>
      <c r="V154" s="32" t="s">
        <v>38</v>
      </c>
      <c r="W154" s="32">
        <v>2015</v>
      </c>
      <c r="X154" s="72" t="s">
        <v>2327</v>
      </c>
    </row>
    <row r="155" spans="1:24" s="102" customFormat="1" ht="63.75" x14ac:dyDescent="0.2">
      <c r="A155" s="134" t="s">
        <v>94</v>
      </c>
      <c r="B155" s="32" t="s">
        <v>28</v>
      </c>
      <c r="C155" s="32" t="s">
        <v>86</v>
      </c>
      <c r="D155" s="99" t="s">
        <v>87</v>
      </c>
      <c r="E155" s="99" t="s">
        <v>87</v>
      </c>
      <c r="F155" s="99" t="s">
        <v>2356</v>
      </c>
      <c r="G155" s="32" t="s">
        <v>32</v>
      </c>
      <c r="H155" s="39">
        <v>90</v>
      </c>
      <c r="I155" s="32">
        <v>710000000</v>
      </c>
      <c r="J155" s="32" t="s">
        <v>33</v>
      </c>
      <c r="K155" s="32" t="s">
        <v>56</v>
      </c>
      <c r="L155" s="32" t="s">
        <v>57</v>
      </c>
      <c r="M155" s="32"/>
      <c r="N155" s="32" t="s">
        <v>58</v>
      </c>
      <c r="O155" s="32" t="s">
        <v>2309</v>
      </c>
      <c r="P155" s="32"/>
      <c r="Q155" s="32"/>
      <c r="R155" s="36"/>
      <c r="S155" s="36"/>
      <c r="T155" s="36">
        <f t="shared" ref="T155:T156" si="31">U155/1.12</f>
        <v>0</v>
      </c>
      <c r="U155" s="36">
        <v>0</v>
      </c>
      <c r="V155" s="32" t="s">
        <v>38</v>
      </c>
      <c r="W155" s="32">
        <v>2015</v>
      </c>
      <c r="X155" s="72" t="s">
        <v>2323</v>
      </c>
    </row>
    <row r="156" spans="1:24" s="102" customFormat="1" ht="63.75" x14ac:dyDescent="0.2">
      <c r="A156" s="134" t="s">
        <v>2357</v>
      </c>
      <c r="B156" s="32" t="s">
        <v>28</v>
      </c>
      <c r="C156" s="32" t="s">
        <v>86</v>
      </c>
      <c r="D156" s="99" t="s">
        <v>87</v>
      </c>
      <c r="E156" s="99" t="s">
        <v>87</v>
      </c>
      <c r="F156" s="99" t="s">
        <v>2356</v>
      </c>
      <c r="G156" s="32" t="s">
        <v>32</v>
      </c>
      <c r="H156" s="39">
        <v>90</v>
      </c>
      <c r="I156" s="32">
        <v>710000000</v>
      </c>
      <c r="J156" s="32" t="s">
        <v>33</v>
      </c>
      <c r="K156" s="32" t="s">
        <v>56</v>
      </c>
      <c r="L156" s="32" t="s">
        <v>57</v>
      </c>
      <c r="M156" s="32"/>
      <c r="N156" s="32" t="s">
        <v>58</v>
      </c>
      <c r="O156" s="32" t="s">
        <v>2309</v>
      </c>
      <c r="P156" s="32"/>
      <c r="Q156" s="32"/>
      <c r="R156" s="36"/>
      <c r="S156" s="36"/>
      <c r="T156" s="36">
        <f t="shared" si="31"/>
        <v>831037436.71428561</v>
      </c>
      <c r="U156" s="36">
        <v>930761929.12</v>
      </c>
      <c r="V156" s="32" t="s">
        <v>38</v>
      </c>
      <c r="W156" s="32">
        <v>2015</v>
      </c>
      <c r="X156" s="72" t="s">
        <v>2327</v>
      </c>
    </row>
    <row r="157" spans="1:24" s="102" customFormat="1" ht="63.75" x14ac:dyDescent="0.2">
      <c r="A157" s="134" t="s">
        <v>95</v>
      </c>
      <c r="B157" s="32" t="s">
        <v>28</v>
      </c>
      <c r="C157" s="32" t="s">
        <v>86</v>
      </c>
      <c r="D157" s="99" t="s">
        <v>87</v>
      </c>
      <c r="E157" s="99" t="s">
        <v>87</v>
      </c>
      <c r="F157" s="99" t="s">
        <v>96</v>
      </c>
      <c r="G157" s="32" t="s">
        <v>32</v>
      </c>
      <c r="H157" s="39">
        <v>90</v>
      </c>
      <c r="I157" s="32">
        <v>710000000</v>
      </c>
      <c r="J157" s="32" t="s">
        <v>33</v>
      </c>
      <c r="K157" s="32" t="s">
        <v>56</v>
      </c>
      <c r="L157" s="32" t="s">
        <v>57</v>
      </c>
      <c r="M157" s="32"/>
      <c r="N157" s="32" t="s">
        <v>58</v>
      </c>
      <c r="O157" s="32" t="s">
        <v>2309</v>
      </c>
      <c r="P157" s="32"/>
      <c r="Q157" s="32"/>
      <c r="R157" s="36"/>
      <c r="S157" s="36"/>
      <c r="T157" s="36">
        <f t="shared" ref="T157:T158" si="32">U157/1.12</f>
        <v>0</v>
      </c>
      <c r="U157" s="36">
        <v>0</v>
      </c>
      <c r="V157" s="32" t="s">
        <v>38</v>
      </c>
      <c r="W157" s="32">
        <v>2015</v>
      </c>
      <c r="X157" s="72" t="s">
        <v>2323</v>
      </c>
    </row>
    <row r="158" spans="1:24" s="102" customFormat="1" ht="63.75" customHeight="1" x14ac:dyDescent="0.2">
      <c r="A158" s="134" t="s">
        <v>2358</v>
      </c>
      <c r="B158" s="32" t="s">
        <v>28</v>
      </c>
      <c r="C158" s="32" t="s">
        <v>86</v>
      </c>
      <c r="D158" s="99" t="s">
        <v>87</v>
      </c>
      <c r="E158" s="99" t="s">
        <v>87</v>
      </c>
      <c r="F158" s="99" t="s">
        <v>96</v>
      </c>
      <c r="G158" s="32" t="s">
        <v>32</v>
      </c>
      <c r="H158" s="39">
        <v>90</v>
      </c>
      <c r="I158" s="32">
        <v>710000000</v>
      </c>
      <c r="J158" s="32" t="s">
        <v>33</v>
      </c>
      <c r="K158" s="32" t="s">
        <v>56</v>
      </c>
      <c r="L158" s="32" t="s">
        <v>57</v>
      </c>
      <c r="M158" s="32"/>
      <c r="N158" s="32" t="s">
        <v>58</v>
      </c>
      <c r="O158" s="32" t="s">
        <v>2309</v>
      </c>
      <c r="P158" s="32"/>
      <c r="Q158" s="32"/>
      <c r="R158" s="36"/>
      <c r="S158" s="36"/>
      <c r="T158" s="36">
        <f t="shared" si="32"/>
        <v>1090088244.2767856</v>
      </c>
      <c r="U158" s="36">
        <v>1220898833.5899999</v>
      </c>
      <c r="V158" s="32" t="s">
        <v>38</v>
      </c>
      <c r="W158" s="32">
        <v>2015</v>
      </c>
      <c r="X158" s="72" t="s">
        <v>2327</v>
      </c>
    </row>
    <row r="159" spans="1:24" s="102" customFormat="1" ht="76.5" x14ac:dyDescent="0.2">
      <c r="A159" s="127" t="s">
        <v>97</v>
      </c>
      <c r="B159" s="32" t="s">
        <v>28</v>
      </c>
      <c r="C159" s="32" t="s">
        <v>86</v>
      </c>
      <c r="D159" s="99" t="s">
        <v>87</v>
      </c>
      <c r="E159" s="99" t="s">
        <v>87</v>
      </c>
      <c r="F159" s="99" t="s">
        <v>2359</v>
      </c>
      <c r="G159" s="32" t="s">
        <v>32</v>
      </c>
      <c r="H159" s="39">
        <v>90</v>
      </c>
      <c r="I159" s="32">
        <v>710000000</v>
      </c>
      <c r="J159" s="32" t="s">
        <v>33</v>
      </c>
      <c r="K159" s="32" t="s">
        <v>56</v>
      </c>
      <c r="L159" s="32" t="s">
        <v>64</v>
      </c>
      <c r="M159" s="32"/>
      <c r="N159" s="32" t="s">
        <v>58</v>
      </c>
      <c r="O159" s="32" t="s">
        <v>2309</v>
      </c>
      <c r="P159" s="32"/>
      <c r="Q159" s="32"/>
      <c r="R159" s="36"/>
      <c r="S159" s="36"/>
      <c r="T159" s="36">
        <f t="shared" ref="T159:T160" si="33">U159/1.12</f>
        <v>0</v>
      </c>
      <c r="U159" s="36">
        <v>0</v>
      </c>
      <c r="V159" s="32" t="s">
        <v>38</v>
      </c>
      <c r="W159" s="32">
        <v>2015</v>
      </c>
      <c r="X159" s="72" t="s">
        <v>2323</v>
      </c>
    </row>
    <row r="160" spans="1:24" s="102" customFormat="1" ht="76.5" x14ac:dyDescent="0.2">
      <c r="A160" s="127" t="s">
        <v>2360</v>
      </c>
      <c r="B160" s="32" t="s">
        <v>28</v>
      </c>
      <c r="C160" s="32" t="s">
        <v>86</v>
      </c>
      <c r="D160" s="99" t="s">
        <v>87</v>
      </c>
      <c r="E160" s="99" t="s">
        <v>87</v>
      </c>
      <c r="F160" s="99" t="s">
        <v>2359</v>
      </c>
      <c r="G160" s="32" t="s">
        <v>32</v>
      </c>
      <c r="H160" s="39">
        <v>90</v>
      </c>
      <c r="I160" s="32">
        <v>710000000</v>
      </c>
      <c r="J160" s="32" t="s">
        <v>33</v>
      </c>
      <c r="K160" s="32" t="s">
        <v>2026</v>
      </c>
      <c r="L160" s="32" t="s">
        <v>64</v>
      </c>
      <c r="M160" s="32"/>
      <c r="N160" s="32" t="s">
        <v>58</v>
      </c>
      <c r="O160" s="32" t="s">
        <v>2309</v>
      </c>
      <c r="P160" s="32"/>
      <c r="Q160" s="32"/>
      <c r="R160" s="36"/>
      <c r="S160" s="36"/>
      <c r="T160" s="36">
        <f t="shared" si="33"/>
        <v>1358780064.47</v>
      </c>
      <c r="U160" s="36">
        <v>1521833672.2064002</v>
      </c>
      <c r="V160" s="32" t="s">
        <v>38</v>
      </c>
      <c r="W160" s="32">
        <v>2016</v>
      </c>
      <c r="X160" s="72" t="s">
        <v>2361</v>
      </c>
    </row>
    <row r="161" spans="1:168" s="102" customFormat="1" ht="51" x14ac:dyDescent="0.2">
      <c r="A161" s="127" t="s">
        <v>98</v>
      </c>
      <c r="B161" s="32" t="s">
        <v>28</v>
      </c>
      <c r="C161" s="32" t="s">
        <v>99</v>
      </c>
      <c r="D161" s="99" t="s">
        <v>100</v>
      </c>
      <c r="E161" s="99" t="s">
        <v>100</v>
      </c>
      <c r="F161" s="99" t="s">
        <v>2362</v>
      </c>
      <c r="G161" s="32" t="s">
        <v>2234</v>
      </c>
      <c r="H161" s="39">
        <v>100</v>
      </c>
      <c r="I161" s="41">
        <v>510000000</v>
      </c>
      <c r="J161" s="32" t="s">
        <v>62</v>
      </c>
      <c r="K161" s="32" t="s">
        <v>185</v>
      </c>
      <c r="L161" s="32" t="s">
        <v>62</v>
      </c>
      <c r="M161" s="32"/>
      <c r="N161" s="32" t="s">
        <v>58</v>
      </c>
      <c r="O161" s="32" t="s">
        <v>2308</v>
      </c>
      <c r="P161" s="32"/>
      <c r="Q161" s="32"/>
      <c r="R161" s="36"/>
      <c r="S161" s="36"/>
      <c r="T161" s="36">
        <f t="shared" ref="T161:T162" si="34">U161/1.12</f>
        <v>0</v>
      </c>
      <c r="U161" s="36">
        <v>0</v>
      </c>
      <c r="V161" s="32" t="s">
        <v>102</v>
      </c>
      <c r="W161" s="32">
        <v>2016</v>
      </c>
      <c r="X161" s="72" t="s">
        <v>2323</v>
      </c>
    </row>
    <row r="162" spans="1:168" s="102" customFormat="1" ht="51" x14ac:dyDescent="0.2">
      <c r="A162" s="127" t="s">
        <v>2363</v>
      </c>
      <c r="B162" s="32" t="s">
        <v>28</v>
      </c>
      <c r="C162" s="32" t="s">
        <v>99</v>
      </c>
      <c r="D162" s="99" t="s">
        <v>100</v>
      </c>
      <c r="E162" s="99" t="s">
        <v>100</v>
      </c>
      <c r="F162" s="99" t="s">
        <v>2362</v>
      </c>
      <c r="G162" s="32" t="s">
        <v>2234</v>
      </c>
      <c r="H162" s="39">
        <v>100</v>
      </c>
      <c r="I162" s="41">
        <v>510000000</v>
      </c>
      <c r="J162" s="32" t="s">
        <v>62</v>
      </c>
      <c r="K162" s="32" t="s">
        <v>34</v>
      </c>
      <c r="L162" s="32" t="s">
        <v>62</v>
      </c>
      <c r="M162" s="32"/>
      <c r="N162" s="32" t="s">
        <v>36</v>
      </c>
      <c r="O162" s="32" t="s">
        <v>2308</v>
      </c>
      <c r="P162" s="32"/>
      <c r="Q162" s="32"/>
      <c r="R162" s="36"/>
      <c r="S162" s="36"/>
      <c r="T162" s="36">
        <f t="shared" si="34"/>
        <v>70599750</v>
      </c>
      <c r="U162" s="36">
        <v>79071720</v>
      </c>
      <c r="V162" s="32" t="s">
        <v>102</v>
      </c>
      <c r="W162" s="32">
        <v>2016</v>
      </c>
      <c r="X162" s="72" t="s">
        <v>2335</v>
      </c>
    </row>
    <row r="163" spans="1:168" s="102" customFormat="1" ht="51" x14ac:dyDescent="0.2">
      <c r="A163" s="127" t="s">
        <v>103</v>
      </c>
      <c r="B163" s="32" t="s">
        <v>28</v>
      </c>
      <c r="C163" s="32" t="s">
        <v>99</v>
      </c>
      <c r="D163" s="99" t="s">
        <v>100</v>
      </c>
      <c r="E163" s="99" t="s">
        <v>100</v>
      </c>
      <c r="F163" s="99" t="s">
        <v>2364</v>
      </c>
      <c r="G163" s="32" t="s">
        <v>2234</v>
      </c>
      <c r="H163" s="39">
        <v>100</v>
      </c>
      <c r="I163" s="32">
        <v>510000000</v>
      </c>
      <c r="J163" s="32" t="s">
        <v>57</v>
      </c>
      <c r="K163" s="32" t="s">
        <v>185</v>
      </c>
      <c r="L163" s="32" t="s">
        <v>57</v>
      </c>
      <c r="M163" s="32"/>
      <c r="N163" s="32" t="s">
        <v>58</v>
      </c>
      <c r="O163" s="32" t="s">
        <v>2308</v>
      </c>
      <c r="P163" s="32"/>
      <c r="Q163" s="32"/>
      <c r="R163" s="36"/>
      <c r="S163" s="36"/>
      <c r="T163" s="36">
        <f t="shared" ref="T163:T164" si="35">U163/1.12</f>
        <v>0</v>
      </c>
      <c r="U163" s="36">
        <v>0</v>
      </c>
      <c r="V163" s="32" t="s">
        <v>102</v>
      </c>
      <c r="W163" s="32">
        <v>2016</v>
      </c>
      <c r="X163" s="72" t="s">
        <v>2323</v>
      </c>
    </row>
    <row r="164" spans="1:168" s="102" customFormat="1" ht="51" x14ac:dyDescent="0.2">
      <c r="A164" s="127" t="s">
        <v>2365</v>
      </c>
      <c r="B164" s="32" t="s">
        <v>28</v>
      </c>
      <c r="C164" s="32" t="s">
        <v>99</v>
      </c>
      <c r="D164" s="99" t="s">
        <v>100</v>
      </c>
      <c r="E164" s="99" t="s">
        <v>100</v>
      </c>
      <c r="F164" s="99" t="s">
        <v>2364</v>
      </c>
      <c r="G164" s="32" t="s">
        <v>2234</v>
      </c>
      <c r="H164" s="39">
        <v>100</v>
      </c>
      <c r="I164" s="32">
        <v>510000000</v>
      </c>
      <c r="J164" s="32" t="s">
        <v>57</v>
      </c>
      <c r="K164" s="32" t="s">
        <v>34</v>
      </c>
      <c r="L164" s="32" t="s">
        <v>57</v>
      </c>
      <c r="M164" s="32"/>
      <c r="N164" s="32" t="s">
        <v>36</v>
      </c>
      <c r="O164" s="32" t="s">
        <v>2308</v>
      </c>
      <c r="P164" s="32"/>
      <c r="Q164" s="32"/>
      <c r="R164" s="36"/>
      <c r="S164" s="36"/>
      <c r="T164" s="36">
        <f t="shared" si="35"/>
        <v>22321428.571428571</v>
      </c>
      <c r="U164" s="36">
        <v>25000000</v>
      </c>
      <c r="V164" s="32" t="s">
        <v>102</v>
      </c>
      <c r="W164" s="32">
        <v>2016</v>
      </c>
      <c r="X164" s="72" t="s">
        <v>2335</v>
      </c>
    </row>
    <row r="165" spans="1:168" s="102" customFormat="1" ht="89.25" customHeight="1" x14ac:dyDescent="0.2">
      <c r="A165" s="127" t="s">
        <v>104</v>
      </c>
      <c r="B165" s="32" t="s">
        <v>28</v>
      </c>
      <c r="C165" s="32" t="s">
        <v>105</v>
      </c>
      <c r="D165" s="99" t="s">
        <v>106</v>
      </c>
      <c r="E165" s="99" t="s">
        <v>106</v>
      </c>
      <c r="F165" s="99" t="s">
        <v>107</v>
      </c>
      <c r="G165" s="32" t="s">
        <v>32</v>
      </c>
      <c r="H165" s="43">
        <v>100</v>
      </c>
      <c r="I165" s="32">
        <v>710000000</v>
      </c>
      <c r="J165" s="32" t="s">
        <v>33</v>
      </c>
      <c r="K165" s="32" t="s">
        <v>108</v>
      </c>
      <c r="L165" s="32" t="s">
        <v>68</v>
      </c>
      <c r="M165" s="44"/>
      <c r="N165" s="44" t="s">
        <v>109</v>
      </c>
      <c r="O165" s="32" t="s">
        <v>2308</v>
      </c>
      <c r="P165" s="32"/>
      <c r="Q165" s="32"/>
      <c r="R165" s="36"/>
      <c r="S165" s="36"/>
      <c r="T165" s="36">
        <f t="shared" ref="T165:T166" si="36">U165/1.12</f>
        <v>0</v>
      </c>
      <c r="U165" s="36">
        <v>0</v>
      </c>
      <c r="V165" s="32" t="s">
        <v>38</v>
      </c>
      <c r="W165" s="32">
        <v>2016</v>
      </c>
      <c r="X165" s="72" t="s">
        <v>2323</v>
      </c>
    </row>
    <row r="166" spans="1:168" s="102" customFormat="1" ht="89.25" x14ac:dyDescent="0.2">
      <c r="A166" s="127" t="s">
        <v>2366</v>
      </c>
      <c r="B166" s="32" t="s">
        <v>28</v>
      </c>
      <c r="C166" s="32" t="s">
        <v>105</v>
      </c>
      <c r="D166" s="99" t="s">
        <v>106</v>
      </c>
      <c r="E166" s="99" t="s">
        <v>106</v>
      </c>
      <c r="F166" s="99" t="s">
        <v>2367</v>
      </c>
      <c r="G166" s="32" t="s">
        <v>32</v>
      </c>
      <c r="H166" s="43">
        <v>100</v>
      </c>
      <c r="I166" s="32">
        <v>710000000</v>
      </c>
      <c r="J166" s="32" t="s">
        <v>33</v>
      </c>
      <c r="K166" s="32" t="s">
        <v>583</v>
      </c>
      <c r="L166" s="32" t="s">
        <v>68</v>
      </c>
      <c r="M166" s="101"/>
      <c r="N166" s="44" t="s">
        <v>109</v>
      </c>
      <c r="O166" s="32" t="s">
        <v>2308</v>
      </c>
      <c r="P166" s="32"/>
      <c r="Q166" s="32"/>
      <c r="R166" s="36"/>
      <c r="S166" s="36"/>
      <c r="T166" s="36">
        <f t="shared" si="36"/>
        <v>26785714.285714284</v>
      </c>
      <c r="U166" s="36">
        <v>30000000</v>
      </c>
      <c r="V166" s="32" t="s">
        <v>38</v>
      </c>
      <c r="W166" s="32">
        <v>2016</v>
      </c>
      <c r="X166" s="174" t="s">
        <v>2368</v>
      </c>
    </row>
    <row r="167" spans="1:168" s="102" customFormat="1" ht="89.25" customHeight="1" x14ac:dyDescent="0.2">
      <c r="A167" s="127" t="s">
        <v>110</v>
      </c>
      <c r="B167" s="32" t="s">
        <v>28</v>
      </c>
      <c r="C167" s="32" t="s">
        <v>105</v>
      </c>
      <c r="D167" s="99" t="s">
        <v>106</v>
      </c>
      <c r="E167" s="99" t="s">
        <v>106</v>
      </c>
      <c r="F167" s="99" t="s">
        <v>2241</v>
      </c>
      <c r="G167" s="32" t="s">
        <v>2234</v>
      </c>
      <c r="H167" s="43">
        <v>100</v>
      </c>
      <c r="I167" s="32">
        <v>710000000</v>
      </c>
      <c r="J167" s="32" t="s">
        <v>33</v>
      </c>
      <c r="K167" s="32" t="s">
        <v>111</v>
      </c>
      <c r="L167" s="32" t="s">
        <v>62</v>
      </c>
      <c r="M167" s="32"/>
      <c r="N167" s="44" t="s">
        <v>112</v>
      </c>
      <c r="O167" s="32" t="s">
        <v>2308</v>
      </c>
      <c r="P167" s="32"/>
      <c r="Q167" s="32"/>
      <c r="R167" s="36"/>
      <c r="S167" s="36"/>
      <c r="T167" s="36">
        <v>62499999.999999993</v>
      </c>
      <c r="U167" s="36">
        <v>70000000</v>
      </c>
      <c r="V167" s="32" t="s">
        <v>102</v>
      </c>
      <c r="W167" s="32">
        <v>2016</v>
      </c>
      <c r="X167" s="159"/>
    </row>
    <row r="168" spans="1:168" s="102" customFormat="1" ht="102" customHeight="1" x14ac:dyDescent="0.2">
      <c r="A168" s="127" t="s">
        <v>684</v>
      </c>
      <c r="B168" s="41" t="s">
        <v>28</v>
      </c>
      <c r="C168" s="41" t="s">
        <v>210</v>
      </c>
      <c r="D168" s="99" t="s">
        <v>211</v>
      </c>
      <c r="E168" s="99" t="s">
        <v>211</v>
      </c>
      <c r="F168" s="99" t="s">
        <v>212</v>
      </c>
      <c r="G168" s="32" t="s">
        <v>2233</v>
      </c>
      <c r="H168" s="67">
        <v>40</v>
      </c>
      <c r="I168" s="41">
        <v>710000000</v>
      </c>
      <c r="J168" s="32" t="s">
        <v>33</v>
      </c>
      <c r="K168" s="41" t="s">
        <v>213</v>
      </c>
      <c r="L168" s="41" t="s">
        <v>214</v>
      </c>
      <c r="M168" s="41"/>
      <c r="N168" s="66" t="s">
        <v>215</v>
      </c>
      <c r="O168" s="32" t="s">
        <v>2255</v>
      </c>
      <c r="P168" s="101"/>
      <c r="Q168" s="66"/>
      <c r="R168" s="65"/>
      <c r="S168" s="65"/>
      <c r="T168" s="65">
        <v>614511640</v>
      </c>
      <c r="U168" s="65">
        <v>688253036.80000007</v>
      </c>
      <c r="V168" s="41" t="s">
        <v>102</v>
      </c>
      <c r="W168" s="41">
        <v>2016</v>
      </c>
      <c r="X168" s="159"/>
    </row>
    <row r="169" spans="1:168" s="102" customFormat="1" ht="102" customHeight="1" x14ac:dyDescent="0.2">
      <c r="A169" s="127" t="s">
        <v>685</v>
      </c>
      <c r="B169" s="41" t="s">
        <v>28</v>
      </c>
      <c r="C169" s="41" t="s">
        <v>216</v>
      </c>
      <c r="D169" s="99" t="s">
        <v>217</v>
      </c>
      <c r="E169" s="99" t="s">
        <v>218</v>
      </c>
      <c r="F169" s="99" t="s">
        <v>219</v>
      </c>
      <c r="G169" s="32" t="s">
        <v>2235</v>
      </c>
      <c r="H169" s="67">
        <v>100</v>
      </c>
      <c r="I169" s="41">
        <v>710000000</v>
      </c>
      <c r="J169" s="32" t="s">
        <v>33</v>
      </c>
      <c r="K169" s="41" t="s">
        <v>220</v>
      </c>
      <c r="L169" s="32" t="s">
        <v>57</v>
      </c>
      <c r="M169" s="41"/>
      <c r="N169" s="66" t="s">
        <v>221</v>
      </c>
      <c r="O169" s="32" t="s">
        <v>2255</v>
      </c>
      <c r="P169" s="101"/>
      <c r="Q169" s="66"/>
      <c r="R169" s="65"/>
      <c r="S169" s="65"/>
      <c r="T169" s="65">
        <v>0</v>
      </c>
      <c r="U169" s="65">
        <v>0</v>
      </c>
      <c r="V169" s="41" t="s">
        <v>102</v>
      </c>
      <c r="W169" s="41">
        <v>2016</v>
      </c>
      <c r="X169" s="72" t="s">
        <v>2305</v>
      </c>
    </row>
    <row r="170" spans="1:168" s="144" customFormat="1" ht="130.5" customHeight="1" x14ac:dyDescent="0.2">
      <c r="A170" s="127" t="s">
        <v>2052</v>
      </c>
      <c r="B170" s="41" t="s">
        <v>28</v>
      </c>
      <c r="C170" s="32" t="s">
        <v>2890</v>
      </c>
      <c r="D170" s="99" t="s">
        <v>217</v>
      </c>
      <c r="E170" s="99" t="s">
        <v>218</v>
      </c>
      <c r="F170" s="99" t="s">
        <v>2053</v>
      </c>
      <c r="G170" s="32" t="s">
        <v>2235</v>
      </c>
      <c r="H170" s="67">
        <v>100</v>
      </c>
      <c r="I170" s="41">
        <v>710000000</v>
      </c>
      <c r="J170" s="32" t="s">
        <v>33</v>
      </c>
      <c r="K170" s="41" t="s">
        <v>213</v>
      </c>
      <c r="L170" s="32" t="s">
        <v>57</v>
      </c>
      <c r="M170" s="41"/>
      <c r="N170" s="66" t="s">
        <v>2054</v>
      </c>
      <c r="O170" s="32" t="s">
        <v>2405</v>
      </c>
      <c r="P170" s="101"/>
      <c r="Q170" s="66"/>
      <c r="R170" s="65"/>
      <c r="S170" s="65"/>
      <c r="T170" s="65">
        <v>0</v>
      </c>
      <c r="U170" s="65">
        <v>0</v>
      </c>
      <c r="V170" s="41" t="s">
        <v>102</v>
      </c>
      <c r="W170" s="41">
        <v>2016</v>
      </c>
      <c r="X170" s="72" t="s">
        <v>2874</v>
      </c>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row>
    <row r="171" spans="1:168" s="144" customFormat="1" ht="134.25" customHeight="1" x14ac:dyDescent="0.2">
      <c r="A171" s="127" t="s">
        <v>2891</v>
      </c>
      <c r="B171" s="41" t="s">
        <v>28</v>
      </c>
      <c r="C171" s="32" t="s">
        <v>2890</v>
      </c>
      <c r="D171" s="99" t="s">
        <v>217</v>
      </c>
      <c r="E171" s="99" t="s">
        <v>218</v>
      </c>
      <c r="F171" s="99" t="s">
        <v>2053</v>
      </c>
      <c r="G171" s="32" t="s">
        <v>2235</v>
      </c>
      <c r="H171" s="67">
        <v>100</v>
      </c>
      <c r="I171" s="41">
        <v>710000000</v>
      </c>
      <c r="J171" s="32" t="s">
        <v>33</v>
      </c>
      <c r="K171" s="41" t="s">
        <v>213</v>
      </c>
      <c r="L171" s="32" t="s">
        <v>57</v>
      </c>
      <c r="M171" s="41"/>
      <c r="N171" s="66" t="s">
        <v>2054</v>
      </c>
      <c r="O171" s="32" t="s">
        <v>2405</v>
      </c>
      <c r="P171" s="101"/>
      <c r="Q171" s="66"/>
      <c r="R171" s="65"/>
      <c r="S171" s="65"/>
      <c r="T171" s="65">
        <f>U171/1.12</f>
        <v>4498214.2857142854</v>
      </c>
      <c r="U171" s="65">
        <v>5038000</v>
      </c>
      <c r="V171" s="41" t="s">
        <v>102</v>
      </c>
      <c r="W171" s="41">
        <v>2016</v>
      </c>
      <c r="X171" s="72" t="s">
        <v>2892</v>
      </c>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row>
    <row r="172" spans="1:168" s="102" customFormat="1" ht="76.5" customHeight="1" x14ac:dyDescent="0.2">
      <c r="A172" s="127" t="s">
        <v>686</v>
      </c>
      <c r="B172" s="41" t="s">
        <v>28</v>
      </c>
      <c r="C172" s="75" t="s">
        <v>253</v>
      </c>
      <c r="D172" s="99" t="s">
        <v>1394</v>
      </c>
      <c r="E172" s="99" t="s">
        <v>1394</v>
      </c>
      <c r="F172" s="99" t="s">
        <v>2038</v>
      </c>
      <c r="G172" s="39" t="s">
        <v>32</v>
      </c>
      <c r="H172" s="67">
        <v>100</v>
      </c>
      <c r="I172" s="41">
        <v>710000000</v>
      </c>
      <c r="J172" s="32" t="s">
        <v>33</v>
      </c>
      <c r="K172" s="32" t="s">
        <v>49</v>
      </c>
      <c r="L172" s="32" t="s">
        <v>57</v>
      </c>
      <c r="M172" s="41"/>
      <c r="N172" s="66" t="s">
        <v>223</v>
      </c>
      <c r="O172" s="32" t="s">
        <v>2245</v>
      </c>
      <c r="P172" s="101"/>
      <c r="Q172" s="66"/>
      <c r="R172" s="65"/>
      <c r="S172" s="65"/>
      <c r="T172" s="65">
        <v>0</v>
      </c>
      <c r="U172" s="65">
        <v>0</v>
      </c>
      <c r="V172" s="41" t="s">
        <v>102</v>
      </c>
      <c r="W172" s="41">
        <v>2016</v>
      </c>
      <c r="X172" s="72" t="s">
        <v>2305</v>
      </c>
    </row>
    <row r="173" spans="1:168" s="102" customFormat="1" ht="102" x14ac:dyDescent="0.2">
      <c r="A173" s="127" t="s">
        <v>2056</v>
      </c>
      <c r="B173" s="41" t="s">
        <v>28</v>
      </c>
      <c r="C173" s="75" t="s">
        <v>253</v>
      </c>
      <c r="D173" s="99" t="s">
        <v>1394</v>
      </c>
      <c r="E173" s="99" t="s">
        <v>1394</v>
      </c>
      <c r="F173" s="99" t="s">
        <v>2057</v>
      </c>
      <c r="G173" s="39" t="s">
        <v>32</v>
      </c>
      <c r="H173" s="67">
        <v>100</v>
      </c>
      <c r="I173" s="41">
        <v>710000000</v>
      </c>
      <c r="J173" s="32" t="s">
        <v>33</v>
      </c>
      <c r="K173" s="32" t="s">
        <v>223</v>
      </c>
      <c r="L173" s="32" t="s">
        <v>57</v>
      </c>
      <c r="M173" s="41"/>
      <c r="N173" s="66" t="s">
        <v>2058</v>
      </c>
      <c r="O173" s="32" t="s">
        <v>2245</v>
      </c>
      <c r="P173" s="101"/>
      <c r="Q173" s="66"/>
      <c r="R173" s="65"/>
      <c r="S173" s="65"/>
      <c r="T173" s="65">
        <v>1200000</v>
      </c>
      <c r="U173" s="65">
        <v>1344000.0000000002</v>
      </c>
      <c r="V173" s="41" t="s">
        <v>102</v>
      </c>
      <c r="W173" s="41">
        <v>2016</v>
      </c>
      <c r="X173" s="72" t="s">
        <v>2055</v>
      </c>
    </row>
    <row r="174" spans="1:168" s="102" customFormat="1" ht="76.5" x14ac:dyDescent="0.2">
      <c r="A174" s="127" t="s">
        <v>687</v>
      </c>
      <c r="B174" s="41" t="s">
        <v>28</v>
      </c>
      <c r="C174" s="41" t="s">
        <v>210</v>
      </c>
      <c r="D174" s="99" t="s">
        <v>211</v>
      </c>
      <c r="E174" s="99" t="s">
        <v>211</v>
      </c>
      <c r="F174" s="99" t="s">
        <v>224</v>
      </c>
      <c r="G174" s="32" t="s">
        <v>2233</v>
      </c>
      <c r="H174" s="67">
        <v>40</v>
      </c>
      <c r="I174" s="41">
        <v>710000000</v>
      </c>
      <c r="J174" s="32" t="s">
        <v>33</v>
      </c>
      <c r="K174" s="41" t="s">
        <v>225</v>
      </c>
      <c r="L174" s="32" t="s">
        <v>57</v>
      </c>
      <c r="M174" s="41"/>
      <c r="N174" s="66" t="s">
        <v>226</v>
      </c>
      <c r="O174" s="32" t="s">
        <v>2255</v>
      </c>
      <c r="P174" s="101"/>
      <c r="Q174" s="66"/>
      <c r="R174" s="65"/>
      <c r="S174" s="65"/>
      <c r="T174" s="65">
        <v>914012600</v>
      </c>
      <c r="U174" s="65">
        <v>1023694112.0000001</v>
      </c>
      <c r="V174" s="41" t="s">
        <v>102</v>
      </c>
      <c r="W174" s="41">
        <v>2016</v>
      </c>
      <c r="X174" s="159"/>
    </row>
    <row r="175" spans="1:168" s="102" customFormat="1" ht="38.25" customHeight="1" x14ac:dyDescent="0.2">
      <c r="A175" s="127" t="s">
        <v>688</v>
      </c>
      <c r="B175" s="41" t="s">
        <v>28</v>
      </c>
      <c r="C175" s="41" t="s">
        <v>86</v>
      </c>
      <c r="D175" s="99" t="s">
        <v>87</v>
      </c>
      <c r="E175" s="99" t="s">
        <v>87</v>
      </c>
      <c r="F175" s="99" t="s">
        <v>227</v>
      </c>
      <c r="G175" s="166" t="s">
        <v>32</v>
      </c>
      <c r="H175" s="67">
        <v>90</v>
      </c>
      <c r="I175" s="41">
        <v>710000000</v>
      </c>
      <c r="J175" s="32" t="s">
        <v>33</v>
      </c>
      <c r="K175" s="32" t="s">
        <v>56</v>
      </c>
      <c r="L175" s="41" t="s">
        <v>1171</v>
      </c>
      <c r="M175" s="41"/>
      <c r="N175" s="32" t="s">
        <v>58</v>
      </c>
      <c r="O175" s="32" t="s">
        <v>2267</v>
      </c>
      <c r="P175" s="66"/>
      <c r="Q175" s="66"/>
      <c r="R175" s="65"/>
      <c r="S175" s="65"/>
      <c r="T175" s="65">
        <f>U175/1.12</f>
        <v>3845405196.4285712</v>
      </c>
      <c r="U175" s="65">
        <v>4306853820</v>
      </c>
      <c r="V175" s="41" t="s">
        <v>38</v>
      </c>
      <c r="W175" s="41">
        <v>2015</v>
      </c>
      <c r="X175" s="159"/>
    </row>
    <row r="176" spans="1:168" s="102" customFormat="1" ht="89.25" customHeight="1" x14ac:dyDescent="0.2">
      <c r="A176" s="127" t="s">
        <v>689</v>
      </c>
      <c r="B176" s="41" t="s">
        <v>28</v>
      </c>
      <c r="C176" s="41" t="s">
        <v>86</v>
      </c>
      <c r="D176" s="99" t="s">
        <v>87</v>
      </c>
      <c r="E176" s="99" t="s">
        <v>87</v>
      </c>
      <c r="F176" s="99" t="s">
        <v>228</v>
      </c>
      <c r="G176" s="166" t="s">
        <v>32</v>
      </c>
      <c r="H176" s="67">
        <v>90</v>
      </c>
      <c r="I176" s="41">
        <v>710000000</v>
      </c>
      <c r="J176" s="32" t="s">
        <v>33</v>
      </c>
      <c r="K176" s="32" t="s">
        <v>56</v>
      </c>
      <c r="L176" s="41" t="s">
        <v>62</v>
      </c>
      <c r="M176" s="41"/>
      <c r="N176" s="32" t="s">
        <v>58</v>
      </c>
      <c r="O176" s="32" t="s">
        <v>2267</v>
      </c>
      <c r="P176" s="101"/>
      <c r="Q176" s="66"/>
      <c r="R176" s="65"/>
      <c r="S176" s="65"/>
      <c r="T176" s="65">
        <v>0</v>
      </c>
      <c r="U176" s="65">
        <v>0</v>
      </c>
      <c r="V176" s="41" t="s">
        <v>38</v>
      </c>
      <c r="W176" s="41">
        <v>2015</v>
      </c>
      <c r="X176" s="72" t="s">
        <v>2305</v>
      </c>
    </row>
    <row r="177" spans="1:24" s="102" customFormat="1" ht="51" x14ac:dyDescent="0.2">
      <c r="A177" s="127" t="s">
        <v>2059</v>
      </c>
      <c r="B177" s="41" t="s">
        <v>28</v>
      </c>
      <c r="C177" s="41" t="s">
        <v>86</v>
      </c>
      <c r="D177" s="99" t="s">
        <v>87</v>
      </c>
      <c r="E177" s="99" t="s">
        <v>87</v>
      </c>
      <c r="F177" s="99" t="s">
        <v>2060</v>
      </c>
      <c r="G177" s="166" t="s">
        <v>32</v>
      </c>
      <c r="H177" s="67">
        <v>90</v>
      </c>
      <c r="I177" s="41">
        <v>710000000</v>
      </c>
      <c r="J177" s="32" t="s">
        <v>33</v>
      </c>
      <c r="K177" s="32" t="s">
        <v>185</v>
      </c>
      <c r="L177" s="41" t="s">
        <v>62</v>
      </c>
      <c r="M177" s="41"/>
      <c r="N177" s="32" t="s">
        <v>58</v>
      </c>
      <c r="O177" s="32" t="s">
        <v>2267</v>
      </c>
      <c r="P177" s="66"/>
      <c r="Q177" s="66"/>
      <c r="R177" s="65"/>
      <c r="S177" s="65"/>
      <c r="T177" s="65">
        <f>U177/1.12</f>
        <v>764759688.39285707</v>
      </c>
      <c r="U177" s="65">
        <v>856530851</v>
      </c>
      <c r="V177" s="41" t="s">
        <v>38</v>
      </c>
      <c r="W177" s="41">
        <v>2016</v>
      </c>
      <c r="X177" s="187" t="s">
        <v>2061</v>
      </c>
    </row>
    <row r="178" spans="1:24" s="102" customFormat="1" ht="89.25" customHeight="1" x14ac:dyDescent="0.2">
      <c r="A178" s="127" t="s">
        <v>690</v>
      </c>
      <c r="B178" s="41" t="s">
        <v>28</v>
      </c>
      <c r="C178" s="41" t="s">
        <v>86</v>
      </c>
      <c r="D178" s="99" t="s">
        <v>87</v>
      </c>
      <c r="E178" s="99" t="s">
        <v>87</v>
      </c>
      <c r="F178" s="99" t="s">
        <v>230</v>
      </c>
      <c r="G178" s="166" t="s">
        <v>32</v>
      </c>
      <c r="H178" s="67">
        <v>60</v>
      </c>
      <c r="I178" s="41">
        <v>710000000</v>
      </c>
      <c r="J178" s="32" t="s">
        <v>33</v>
      </c>
      <c r="K178" s="32" t="s">
        <v>56</v>
      </c>
      <c r="L178" s="41" t="s">
        <v>231</v>
      </c>
      <c r="M178" s="41"/>
      <c r="N178" s="32" t="s">
        <v>58</v>
      </c>
      <c r="O178" s="32" t="s">
        <v>2267</v>
      </c>
      <c r="P178" s="101"/>
      <c r="Q178" s="66"/>
      <c r="R178" s="65"/>
      <c r="S178" s="65"/>
      <c r="T178" s="65">
        <v>0</v>
      </c>
      <c r="U178" s="65">
        <v>0</v>
      </c>
      <c r="V178" s="41" t="s">
        <v>38</v>
      </c>
      <c r="W178" s="41">
        <v>2015</v>
      </c>
      <c r="X178" s="72" t="s">
        <v>2305</v>
      </c>
    </row>
    <row r="179" spans="1:24" ht="63.75" x14ac:dyDescent="0.25">
      <c r="A179" s="127" t="s">
        <v>2062</v>
      </c>
      <c r="B179" s="41" t="s">
        <v>28</v>
      </c>
      <c r="C179" s="41" t="s">
        <v>86</v>
      </c>
      <c r="D179" s="99" t="s">
        <v>87</v>
      </c>
      <c r="E179" s="99" t="s">
        <v>87</v>
      </c>
      <c r="F179" s="99" t="s">
        <v>230</v>
      </c>
      <c r="G179" s="166" t="s">
        <v>32</v>
      </c>
      <c r="H179" s="67">
        <v>60</v>
      </c>
      <c r="I179" s="41">
        <v>710000000</v>
      </c>
      <c r="J179" s="32" t="s">
        <v>33</v>
      </c>
      <c r="K179" s="32" t="s">
        <v>2026</v>
      </c>
      <c r="L179" s="41" t="s">
        <v>231</v>
      </c>
      <c r="M179" s="41"/>
      <c r="N179" s="32" t="s">
        <v>299</v>
      </c>
      <c r="O179" s="32" t="s">
        <v>2267</v>
      </c>
      <c r="P179" s="66"/>
      <c r="Q179" s="66"/>
      <c r="R179" s="65"/>
      <c r="S179" s="65"/>
      <c r="T179" s="65">
        <f>U179/1.12</f>
        <v>1050191124.9999999</v>
      </c>
      <c r="U179" s="65">
        <v>1176214060</v>
      </c>
      <c r="V179" s="41"/>
      <c r="W179" s="41">
        <v>2016</v>
      </c>
      <c r="X179" s="165" t="s">
        <v>2063</v>
      </c>
    </row>
    <row r="180" spans="1:24" s="102" customFormat="1" ht="63.75" customHeight="1" x14ac:dyDescent="0.2">
      <c r="A180" s="127" t="s">
        <v>691</v>
      </c>
      <c r="B180" s="41" t="s">
        <v>28</v>
      </c>
      <c r="C180" s="41" t="s">
        <v>222</v>
      </c>
      <c r="D180" s="99" t="s">
        <v>232</v>
      </c>
      <c r="E180" s="99" t="s">
        <v>232</v>
      </c>
      <c r="F180" s="99" t="s">
        <v>233</v>
      </c>
      <c r="G180" s="41" t="s">
        <v>32</v>
      </c>
      <c r="H180" s="39">
        <v>100</v>
      </c>
      <c r="I180" s="41">
        <v>710000000</v>
      </c>
      <c r="J180" s="32" t="s">
        <v>33</v>
      </c>
      <c r="K180" s="32" t="s">
        <v>234</v>
      </c>
      <c r="L180" s="32" t="s">
        <v>33</v>
      </c>
      <c r="M180" s="41"/>
      <c r="N180" s="41" t="s">
        <v>235</v>
      </c>
      <c r="O180" s="32" t="s">
        <v>2245</v>
      </c>
      <c r="P180" s="101"/>
      <c r="Q180" s="41"/>
      <c r="R180" s="65"/>
      <c r="S180" s="65"/>
      <c r="T180" s="65">
        <v>500000</v>
      </c>
      <c r="U180" s="65">
        <v>560000</v>
      </c>
      <c r="V180" s="41" t="s">
        <v>102</v>
      </c>
      <c r="W180" s="41">
        <v>2016</v>
      </c>
      <c r="X180" s="159"/>
    </row>
    <row r="181" spans="1:24" s="102" customFormat="1" ht="63.75" customHeight="1" x14ac:dyDescent="0.2">
      <c r="A181" s="127" t="s">
        <v>692</v>
      </c>
      <c r="B181" s="41" t="s">
        <v>28</v>
      </c>
      <c r="C181" s="41" t="s">
        <v>253</v>
      </c>
      <c r="D181" s="99" t="s">
        <v>1394</v>
      </c>
      <c r="E181" s="99" t="s">
        <v>1394</v>
      </c>
      <c r="F181" s="99" t="s">
        <v>2028</v>
      </c>
      <c r="G181" s="41" t="s">
        <v>32</v>
      </c>
      <c r="H181" s="39">
        <v>100</v>
      </c>
      <c r="I181" s="41">
        <v>710000000</v>
      </c>
      <c r="J181" s="32" t="s">
        <v>33</v>
      </c>
      <c r="K181" s="41" t="s">
        <v>244</v>
      </c>
      <c r="L181" s="32" t="s">
        <v>33</v>
      </c>
      <c r="M181" s="41"/>
      <c r="N181" s="41" t="s">
        <v>225</v>
      </c>
      <c r="O181" s="32" t="s">
        <v>2245</v>
      </c>
      <c r="P181" s="101"/>
      <c r="Q181" s="41"/>
      <c r="R181" s="65"/>
      <c r="S181" s="65"/>
      <c r="T181" s="65">
        <v>999999.99999999988</v>
      </c>
      <c r="U181" s="65">
        <v>1120000</v>
      </c>
      <c r="V181" s="41" t="s">
        <v>102</v>
      </c>
      <c r="W181" s="41">
        <v>2016</v>
      </c>
      <c r="X181" s="159"/>
    </row>
    <row r="182" spans="1:24" s="102" customFormat="1" ht="51" customHeight="1" x14ac:dyDescent="0.2">
      <c r="A182" s="127" t="s">
        <v>693</v>
      </c>
      <c r="B182" s="32" t="s">
        <v>28</v>
      </c>
      <c r="C182" s="41" t="s">
        <v>236</v>
      </c>
      <c r="D182" s="99" t="s">
        <v>237</v>
      </c>
      <c r="E182" s="99" t="s">
        <v>237</v>
      </c>
      <c r="F182" s="99" t="s">
        <v>238</v>
      </c>
      <c r="G182" s="41" t="s">
        <v>32</v>
      </c>
      <c r="H182" s="39">
        <v>100</v>
      </c>
      <c r="I182" s="41">
        <v>710000000</v>
      </c>
      <c r="J182" s="32" t="s">
        <v>33</v>
      </c>
      <c r="K182" s="41" t="s">
        <v>111</v>
      </c>
      <c r="L182" s="32" t="s">
        <v>57</v>
      </c>
      <c r="M182" s="41"/>
      <c r="N182" s="41" t="s">
        <v>239</v>
      </c>
      <c r="O182" s="32" t="s">
        <v>2266</v>
      </c>
      <c r="P182" s="101"/>
      <c r="Q182" s="41"/>
      <c r="R182" s="65"/>
      <c r="S182" s="65"/>
      <c r="T182" s="65">
        <v>0</v>
      </c>
      <c r="U182" s="65">
        <v>0</v>
      </c>
      <c r="V182" s="41" t="s">
        <v>38</v>
      </c>
      <c r="W182" s="41">
        <v>2016</v>
      </c>
      <c r="X182" s="72" t="s">
        <v>2305</v>
      </c>
    </row>
    <row r="183" spans="1:24" ht="51" x14ac:dyDescent="0.25">
      <c r="A183" s="127" t="s">
        <v>2064</v>
      </c>
      <c r="B183" s="32" t="s">
        <v>28</v>
      </c>
      <c r="C183" s="41" t="s">
        <v>236</v>
      </c>
      <c r="D183" s="99" t="s">
        <v>237</v>
      </c>
      <c r="E183" s="99" t="s">
        <v>237</v>
      </c>
      <c r="F183" s="99" t="s">
        <v>238</v>
      </c>
      <c r="G183" s="41" t="s">
        <v>32</v>
      </c>
      <c r="H183" s="39">
        <v>100</v>
      </c>
      <c r="I183" s="41">
        <v>710000000</v>
      </c>
      <c r="J183" s="32" t="s">
        <v>33</v>
      </c>
      <c r="K183" s="41" t="s">
        <v>111</v>
      </c>
      <c r="L183" s="32" t="s">
        <v>57</v>
      </c>
      <c r="M183" s="41"/>
      <c r="N183" s="41" t="s">
        <v>239</v>
      </c>
      <c r="O183" s="32" t="s">
        <v>2266</v>
      </c>
      <c r="P183" s="67"/>
      <c r="Q183" s="41"/>
      <c r="R183" s="65"/>
      <c r="S183" s="65"/>
      <c r="T183" s="65">
        <v>0</v>
      </c>
      <c r="U183" s="65">
        <v>0</v>
      </c>
      <c r="V183" s="41" t="s">
        <v>38</v>
      </c>
      <c r="W183" s="41">
        <v>2016</v>
      </c>
      <c r="X183" s="72" t="s">
        <v>2723</v>
      </c>
    </row>
    <row r="184" spans="1:24" ht="51" x14ac:dyDescent="0.25">
      <c r="A184" s="127" t="s">
        <v>2745</v>
      </c>
      <c r="B184" s="32" t="s">
        <v>28</v>
      </c>
      <c r="C184" s="41" t="s">
        <v>236</v>
      </c>
      <c r="D184" s="99" t="s">
        <v>237</v>
      </c>
      <c r="E184" s="99" t="s">
        <v>237</v>
      </c>
      <c r="F184" s="99" t="s">
        <v>238</v>
      </c>
      <c r="G184" s="41" t="s">
        <v>32</v>
      </c>
      <c r="H184" s="39">
        <v>100</v>
      </c>
      <c r="I184" s="41">
        <v>710000000</v>
      </c>
      <c r="J184" s="32" t="s">
        <v>33</v>
      </c>
      <c r="K184" s="41" t="s">
        <v>111</v>
      </c>
      <c r="L184" s="32" t="s">
        <v>57</v>
      </c>
      <c r="M184" s="41"/>
      <c r="N184" s="41" t="s">
        <v>239</v>
      </c>
      <c r="O184" s="32" t="s">
        <v>2266</v>
      </c>
      <c r="P184" s="67"/>
      <c r="Q184" s="41"/>
      <c r="R184" s="65"/>
      <c r="S184" s="65"/>
      <c r="T184" s="65">
        <v>272036098.57142854</v>
      </c>
      <c r="U184" s="65">
        <v>304680430.39999998</v>
      </c>
      <c r="V184" s="41" t="s">
        <v>38</v>
      </c>
      <c r="W184" s="41">
        <v>2016</v>
      </c>
      <c r="X184" s="165" t="s">
        <v>2746</v>
      </c>
    </row>
    <row r="185" spans="1:24" s="73" customFormat="1" ht="51" customHeight="1" x14ac:dyDescent="0.25">
      <c r="A185" s="127" t="s">
        <v>694</v>
      </c>
      <c r="B185" s="32" t="s">
        <v>28</v>
      </c>
      <c r="C185" s="44" t="s">
        <v>263</v>
      </c>
      <c r="D185" s="99" t="s">
        <v>264</v>
      </c>
      <c r="E185" s="99" t="s">
        <v>264</v>
      </c>
      <c r="F185" s="99" t="s">
        <v>265</v>
      </c>
      <c r="G185" s="32" t="s">
        <v>2235</v>
      </c>
      <c r="H185" s="43">
        <v>90</v>
      </c>
      <c r="I185" s="32">
        <v>710000000</v>
      </c>
      <c r="J185" s="32" t="s">
        <v>33</v>
      </c>
      <c r="K185" s="98" t="s">
        <v>34</v>
      </c>
      <c r="L185" s="32" t="s">
        <v>33</v>
      </c>
      <c r="M185" s="32"/>
      <c r="N185" s="32" t="s">
        <v>142</v>
      </c>
      <c r="O185" s="32" t="s">
        <v>2261</v>
      </c>
      <c r="P185" s="32"/>
      <c r="Q185" s="32"/>
      <c r="R185" s="47"/>
      <c r="S185" s="36"/>
      <c r="T185" s="36">
        <v>829200</v>
      </c>
      <c r="U185" s="36">
        <v>829200</v>
      </c>
      <c r="V185" s="32"/>
      <c r="W185" s="32">
        <v>2016</v>
      </c>
      <c r="X185" s="72" t="s">
        <v>266</v>
      </c>
    </row>
    <row r="186" spans="1:24" s="73" customFormat="1" ht="51" customHeight="1" x14ac:dyDescent="0.25">
      <c r="A186" s="127" t="s">
        <v>695</v>
      </c>
      <c r="B186" s="32" t="s">
        <v>28</v>
      </c>
      <c r="C186" s="44" t="s">
        <v>263</v>
      </c>
      <c r="D186" s="99" t="s">
        <v>264</v>
      </c>
      <c r="E186" s="99" t="s">
        <v>264</v>
      </c>
      <c r="F186" s="99" t="s">
        <v>267</v>
      </c>
      <c r="G186" s="32" t="s">
        <v>2235</v>
      </c>
      <c r="H186" s="43">
        <v>90</v>
      </c>
      <c r="I186" s="32">
        <v>710000000</v>
      </c>
      <c r="J186" s="32" t="s">
        <v>33</v>
      </c>
      <c r="K186" s="32" t="s">
        <v>34</v>
      </c>
      <c r="L186" s="32" t="s">
        <v>33</v>
      </c>
      <c r="M186" s="32"/>
      <c r="N186" s="32" t="s">
        <v>142</v>
      </c>
      <c r="O186" s="32" t="s">
        <v>2261</v>
      </c>
      <c r="P186" s="32"/>
      <c r="Q186" s="32"/>
      <c r="R186" s="47"/>
      <c r="S186" s="36"/>
      <c r="T186" s="36">
        <v>292800</v>
      </c>
      <c r="U186" s="36">
        <v>292800</v>
      </c>
      <c r="V186" s="32"/>
      <c r="W186" s="32">
        <v>2016</v>
      </c>
      <c r="X186" s="72" t="s">
        <v>266</v>
      </c>
    </row>
    <row r="187" spans="1:24" s="73" customFormat="1" ht="51" customHeight="1" x14ac:dyDescent="0.25">
      <c r="A187" s="127" t="s">
        <v>696</v>
      </c>
      <c r="B187" s="32" t="s">
        <v>28</v>
      </c>
      <c r="C187" s="44" t="s">
        <v>263</v>
      </c>
      <c r="D187" s="99" t="s">
        <v>264</v>
      </c>
      <c r="E187" s="99" t="s">
        <v>264</v>
      </c>
      <c r="F187" s="99" t="s">
        <v>268</v>
      </c>
      <c r="G187" s="32" t="s">
        <v>2235</v>
      </c>
      <c r="H187" s="43">
        <v>90</v>
      </c>
      <c r="I187" s="32">
        <v>710000000</v>
      </c>
      <c r="J187" s="32" t="s">
        <v>33</v>
      </c>
      <c r="K187" s="32" t="s">
        <v>34</v>
      </c>
      <c r="L187" s="32" t="s">
        <v>33</v>
      </c>
      <c r="M187" s="32"/>
      <c r="N187" s="32" t="s">
        <v>142</v>
      </c>
      <c r="O187" s="32" t="s">
        <v>2261</v>
      </c>
      <c r="P187" s="32"/>
      <c r="Q187" s="32"/>
      <c r="R187" s="47"/>
      <c r="S187" s="36"/>
      <c r="T187" s="36">
        <v>478500</v>
      </c>
      <c r="U187" s="36">
        <v>478500</v>
      </c>
      <c r="V187" s="32"/>
      <c r="W187" s="32">
        <v>2016</v>
      </c>
      <c r="X187" s="72" t="s">
        <v>266</v>
      </c>
    </row>
    <row r="188" spans="1:24" s="73" customFormat="1" ht="51" customHeight="1" x14ac:dyDescent="0.25">
      <c r="A188" s="127" t="s">
        <v>697</v>
      </c>
      <c r="B188" s="32" t="s">
        <v>28</v>
      </c>
      <c r="C188" s="44" t="s">
        <v>263</v>
      </c>
      <c r="D188" s="99" t="s">
        <v>264</v>
      </c>
      <c r="E188" s="99" t="s">
        <v>264</v>
      </c>
      <c r="F188" s="99" t="s">
        <v>269</v>
      </c>
      <c r="G188" s="32" t="s">
        <v>2235</v>
      </c>
      <c r="H188" s="43">
        <v>90</v>
      </c>
      <c r="I188" s="32">
        <v>710000000</v>
      </c>
      <c r="J188" s="32" t="s">
        <v>33</v>
      </c>
      <c r="K188" s="32" t="s">
        <v>34</v>
      </c>
      <c r="L188" s="32" t="s">
        <v>33</v>
      </c>
      <c r="M188" s="32"/>
      <c r="N188" s="32" t="s">
        <v>142</v>
      </c>
      <c r="O188" s="32" t="s">
        <v>2261</v>
      </c>
      <c r="P188" s="32"/>
      <c r="Q188" s="32"/>
      <c r="R188" s="47"/>
      <c r="S188" s="36"/>
      <c r="T188" s="36">
        <v>182400</v>
      </c>
      <c r="U188" s="36">
        <v>182400</v>
      </c>
      <c r="V188" s="32"/>
      <c r="W188" s="32">
        <v>2016</v>
      </c>
      <c r="X188" s="72" t="s">
        <v>266</v>
      </c>
    </row>
    <row r="189" spans="1:24" s="73" customFormat="1" ht="51" customHeight="1" x14ac:dyDescent="0.25">
      <c r="A189" s="127" t="s">
        <v>698</v>
      </c>
      <c r="B189" s="32" t="s">
        <v>28</v>
      </c>
      <c r="C189" s="44" t="s">
        <v>263</v>
      </c>
      <c r="D189" s="99" t="s">
        <v>264</v>
      </c>
      <c r="E189" s="99" t="s">
        <v>264</v>
      </c>
      <c r="F189" s="99" t="s">
        <v>270</v>
      </c>
      <c r="G189" s="32" t="s">
        <v>2235</v>
      </c>
      <c r="H189" s="43">
        <v>90</v>
      </c>
      <c r="I189" s="32">
        <v>710000000</v>
      </c>
      <c r="J189" s="32" t="s">
        <v>33</v>
      </c>
      <c r="K189" s="32" t="s">
        <v>34</v>
      </c>
      <c r="L189" s="32" t="s">
        <v>33</v>
      </c>
      <c r="M189" s="32"/>
      <c r="N189" s="32" t="s">
        <v>142</v>
      </c>
      <c r="O189" s="32" t="s">
        <v>2261</v>
      </c>
      <c r="P189" s="32"/>
      <c r="Q189" s="32"/>
      <c r="R189" s="47"/>
      <c r="S189" s="36"/>
      <c r="T189" s="36">
        <v>130000</v>
      </c>
      <c r="U189" s="36">
        <v>130000</v>
      </c>
      <c r="V189" s="32"/>
      <c r="W189" s="32">
        <v>2016</v>
      </c>
      <c r="X189" s="72" t="s">
        <v>266</v>
      </c>
    </row>
    <row r="190" spans="1:24" s="73" customFormat="1" ht="51" customHeight="1" x14ac:dyDescent="0.25">
      <c r="A190" s="127" t="s">
        <v>699</v>
      </c>
      <c r="B190" s="32" t="s">
        <v>28</v>
      </c>
      <c r="C190" s="44" t="s">
        <v>263</v>
      </c>
      <c r="D190" s="99" t="s">
        <v>264</v>
      </c>
      <c r="E190" s="99" t="s">
        <v>264</v>
      </c>
      <c r="F190" s="99" t="s">
        <v>271</v>
      </c>
      <c r="G190" s="32" t="s">
        <v>2235</v>
      </c>
      <c r="H190" s="43">
        <v>90</v>
      </c>
      <c r="I190" s="32">
        <v>710000000</v>
      </c>
      <c r="J190" s="32" t="s">
        <v>33</v>
      </c>
      <c r="K190" s="32" t="s">
        <v>34</v>
      </c>
      <c r="L190" s="32" t="s">
        <v>33</v>
      </c>
      <c r="M190" s="32"/>
      <c r="N190" s="32" t="s">
        <v>142</v>
      </c>
      <c r="O190" s="32" t="s">
        <v>2261</v>
      </c>
      <c r="P190" s="32"/>
      <c r="Q190" s="32"/>
      <c r="R190" s="47"/>
      <c r="S190" s="36"/>
      <c r="T190" s="36">
        <v>238000</v>
      </c>
      <c r="U190" s="36">
        <v>238000</v>
      </c>
      <c r="V190" s="32"/>
      <c r="W190" s="32">
        <v>2016</v>
      </c>
      <c r="X190" s="72" t="s">
        <v>266</v>
      </c>
    </row>
    <row r="191" spans="1:24" s="73" customFormat="1" ht="51" customHeight="1" x14ac:dyDescent="0.25">
      <c r="A191" s="127" t="s">
        <v>700</v>
      </c>
      <c r="B191" s="32" t="s">
        <v>28</v>
      </c>
      <c r="C191" s="44" t="s">
        <v>263</v>
      </c>
      <c r="D191" s="99" t="s">
        <v>264</v>
      </c>
      <c r="E191" s="99" t="s">
        <v>264</v>
      </c>
      <c r="F191" s="99" t="s">
        <v>272</v>
      </c>
      <c r="G191" s="32" t="s">
        <v>2235</v>
      </c>
      <c r="H191" s="43">
        <v>90</v>
      </c>
      <c r="I191" s="32">
        <v>710000000</v>
      </c>
      <c r="J191" s="32" t="s">
        <v>33</v>
      </c>
      <c r="K191" s="32" t="s">
        <v>34</v>
      </c>
      <c r="L191" s="32" t="s">
        <v>33</v>
      </c>
      <c r="M191" s="32"/>
      <c r="N191" s="32" t="s">
        <v>142</v>
      </c>
      <c r="O191" s="32" t="s">
        <v>2261</v>
      </c>
      <c r="P191" s="32"/>
      <c r="Q191" s="32"/>
      <c r="R191" s="47"/>
      <c r="S191" s="36"/>
      <c r="T191" s="36">
        <v>92500</v>
      </c>
      <c r="U191" s="36">
        <v>92500</v>
      </c>
      <c r="V191" s="32"/>
      <c r="W191" s="32">
        <v>2016</v>
      </c>
      <c r="X191" s="72" t="s">
        <v>266</v>
      </c>
    </row>
    <row r="192" spans="1:24" s="73" customFormat="1" ht="51" customHeight="1" x14ac:dyDescent="0.25">
      <c r="A192" s="127" t="s">
        <v>701</v>
      </c>
      <c r="B192" s="32" t="s">
        <v>28</v>
      </c>
      <c r="C192" s="44" t="s">
        <v>263</v>
      </c>
      <c r="D192" s="99" t="s">
        <v>264</v>
      </c>
      <c r="E192" s="99" t="s">
        <v>264</v>
      </c>
      <c r="F192" s="99" t="s">
        <v>273</v>
      </c>
      <c r="G192" s="32" t="s">
        <v>2235</v>
      </c>
      <c r="H192" s="43">
        <v>90</v>
      </c>
      <c r="I192" s="32">
        <v>710000000</v>
      </c>
      <c r="J192" s="32" t="s">
        <v>33</v>
      </c>
      <c r="K192" s="32" t="s">
        <v>34</v>
      </c>
      <c r="L192" s="32" t="s">
        <v>33</v>
      </c>
      <c r="M192" s="32"/>
      <c r="N192" s="32" t="s">
        <v>142</v>
      </c>
      <c r="O192" s="32" t="s">
        <v>2261</v>
      </c>
      <c r="P192" s="32"/>
      <c r="Q192" s="32"/>
      <c r="R192" s="47"/>
      <c r="S192" s="36"/>
      <c r="T192" s="36">
        <v>76600</v>
      </c>
      <c r="U192" s="36">
        <v>76600</v>
      </c>
      <c r="V192" s="32"/>
      <c r="W192" s="32">
        <v>2016</v>
      </c>
      <c r="X192" s="72" t="s">
        <v>266</v>
      </c>
    </row>
    <row r="193" spans="1:155" s="95" customFormat="1" ht="38.25" x14ac:dyDescent="0.2">
      <c r="A193" s="127" t="s">
        <v>702</v>
      </c>
      <c r="B193" s="32" t="s">
        <v>28</v>
      </c>
      <c r="C193" s="94" t="s">
        <v>592</v>
      </c>
      <c r="D193" s="99" t="s">
        <v>593</v>
      </c>
      <c r="E193" s="99" t="s">
        <v>593</v>
      </c>
      <c r="F193" s="99" t="s">
        <v>1273</v>
      </c>
      <c r="G193" s="32" t="s">
        <v>2234</v>
      </c>
      <c r="H193" s="34">
        <v>50</v>
      </c>
      <c r="I193" s="32">
        <v>710000000</v>
      </c>
      <c r="J193" s="32" t="s">
        <v>33</v>
      </c>
      <c r="K193" s="77" t="s">
        <v>49</v>
      </c>
      <c r="L193" s="32" t="s">
        <v>45</v>
      </c>
      <c r="M193" s="77"/>
      <c r="N193" s="32" t="s">
        <v>51</v>
      </c>
      <c r="O193" s="32" t="s">
        <v>2257</v>
      </c>
      <c r="P193" s="32"/>
      <c r="Q193" s="32"/>
      <c r="R193" s="36"/>
      <c r="S193" s="36"/>
      <c r="T193" s="36">
        <v>0</v>
      </c>
      <c r="U193" s="36">
        <v>0</v>
      </c>
      <c r="V193" s="37"/>
      <c r="W193" s="32">
        <v>2016</v>
      </c>
      <c r="X193" s="72" t="s">
        <v>2323</v>
      </c>
      <c r="Y193" s="7"/>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row>
    <row r="194" spans="1:155" s="95" customFormat="1" ht="51" x14ac:dyDescent="0.2">
      <c r="A194" s="127" t="s">
        <v>2369</v>
      </c>
      <c r="B194" s="32" t="s">
        <v>28</v>
      </c>
      <c r="C194" s="94" t="s">
        <v>592</v>
      </c>
      <c r="D194" s="99" t="s">
        <v>593</v>
      </c>
      <c r="E194" s="99" t="s">
        <v>593</v>
      </c>
      <c r="F194" s="99" t="s">
        <v>2370</v>
      </c>
      <c r="G194" s="32" t="s">
        <v>2234</v>
      </c>
      <c r="H194" s="34">
        <v>50</v>
      </c>
      <c r="I194" s="32">
        <v>710000000</v>
      </c>
      <c r="J194" s="32" t="s">
        <v>33</v>
      </c>
      <c r="K194" s="77" t="s">
        <v>1087</v>
      </c>
      <c r="L194" s="32" t="s">
        <v>45</v>
      </c>
      <c r="M194" s="77"/>
      <c r="N194" s="32" t="s">
        <v>1465</v>
      </c>
      <c r="O194" s="32" t="s">
        <v>2257</v>
      </c>
      <c r="P194" s="32"/>
      <c r="Q194" s="32"/>
      <c r="R194" s="36"/>
      <c r="S194" s="36"/>
      <c r="T194" s="36">
        <f>U194/1.12</f>
        <v>969641964.28571415</v>
      </c>
      <c r="U194" s="36">
        <v>1085999000</v>
      </c>
      <c r="V194" s="37"/>
      <c r="W194" s="32">
        <v>2016</v>
      </c>
      <c r="X194" s="72" t="s">
        <v>2371</v>
      </c>
      <c r="Y194" s="7"/>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c r="CA194" s="23"/>
      <c r="CB194" s="23"/>
      <c r="CC194" s="23"/>
      <c r="CD194" s="23"/>
      <c r="CE194" s="23"/>
      <c r="CF194" s="23"/>
      <c r="CG194" s="23"/>
      <c r="CH194" s="23"/>
      <c r="CI194" s="23"/>
      <c r="CJ194" s="23"/>
      <c r="CK194" s="23"/>
      <c r="CL194" s="23"/>
      <c r="CM194" s="23"/>
      <c r="CN194" s="23"/>
      <c r="CO194" s="23"/>
      <c r="CP194" s="23"/>
      <c r="CQ194" s="23"/>
      <c r="CR194" s="23"/>
      <c r="CS194" s="23"/>
      <c r="CT194" s="23"/>
      <c r="CU194" s="23"/>
      <c r="CV194" s="23"/>
      <c r="CW194" s="23"/>
      <c r="CX194" s="23"/>
      <c r="CY194" s="23"/>
      <c r="CZ194" s="23"/>
      <c r="DA194" s="23"/>
      <c r="DB194" s="23"/>
      <c r="DC194" s="23"/>
      <c r="DD194" s="23"/>
      <c r="DE194" s="23"/>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3"/>
      <c r="ET194" s="23"/>
      <c r="EU194" s="23"/>
      <c r="EV194" s="23"/>
      <c r="EW194" s="23"/>
      <c r="EX194" s="23"/>
      <c r="EY194" s="23"/>
    </row>
    <row r="195" spans="1:155" s="95" customFormat="1" ht="38.25" x14ac:dyDescent="0.25">
      <c r="A195" s="127" t="s">
        <v>939</v>
      </c>
      <c r="B195" s="32" t="s">
        <v>28</v>
      </c>
      <c r="C195" s="94" t="s">
        <v>592</v>
      </c>
      <c r="D195" s="99" t="s">
        <v>593</v>
      </c>
      <c r="E195" s="99" t="s">
        <v>593</v>
      </c>
      <c r="F195" s="99" t="s">
        <v>1274</v>
      </c>
      <c r="G195" s="32" t="s">
        <v>32</v>
      </c>
      <c r="H195" s="34">
        <v>50</v>
      </c>
      <c r="I195" s="32">
        <v>710000000</v>
      </c>
      <c r="J195" s="32" t="s">
        <v>33</v>
      </c>
      <c r="K195" s="77" t="s">
        <v>49</v>
      </c>
      <c r="L195" s="32" t="s">
        <v>62</v>
      </c>
      <c r="M195" s="77"/>
      <c r="N195" s="32" t="s">
        <v>51</v>
      </c>
      <c r="O195" s="32" t="s">
        <v>2258</v>
      </c>
      <c r="P195" s="77"/>
      <c r="Q195" s="77"/>
      <c r="R195" s="36"/>
      <c r="S195" s="36"/>
      <c r="T195" s="36">
        <v>0</v>
      </c>
      <c r="U195" s="36">
        <v>0</v>
      </c>
      <c r="V195" s="37" t="s">
        <v>38</v>
      </c>
      <c r="W195" s="32">
        <v>2016</v>
      </c>
      <c r="X195" s="72" t="s">
        <v>2323</v>
      </c>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row>
    <row r="196" spans="1:155" s="40" customFormat="1" ht="38.25" x14ac:dyDescent="0.25">
      <c r="A196" s="127" t="s">
        <v>2372</v>
      </c>
      <c r="B196" s="32" t="s">
        <v>28</v>
      </c>
      <c r="C196" s="94" t="s">
        <v>592</v>
      </c>
      <c r="D196" s="99" t="s">
        <v>593</v>
      </c>
      <c r="E196" s="99" t="s">
        <v>593</v>
      </c>
      <c r="F196" s="99" t="s">
        <v>1274</v>
      </c>
      <c r="G196" s="32" t="s">
        <v>32</v>
      </c>
      <c r="H196" s="34">
        <v>50</v>
      </c>
      <c r="I196" s="32">
        <v>710000000</v>
      </c>
      <c r="J196" s="32" t="s">
        <v>33</v>
      </c>
      <c r="K196" s="77" t="s">
        <v>49</v>
      </c>
      <c r="L196" s="32" t="s">
        <v>62</v>
      </c>
      <c r="M196" s="77"/>
      <c r="N196" s="32" t="s">
        <v>51</v>
      </c>
      <c r="O196" s="32" t="s">
        <v>2258</v>
      </c>
      <c r="P196" s="77"/>
      <c r="Q196" s="77"/>
      <c r="R196" s="36"/>
      <c r="S196" s="36"/>
      <c r="T196" s="36">
        <v>0</v>
      </c>
      <c r="U196" s="36">
        <v>0</v>
      </c>
      <c r="V196" s="37" t="s">
        <v>38</v>
      </c>
      <c r="W196" s="32">
        <v>2016</v>
      </c>
      <c r="X196" s="129" t="s">
        <v>2723</v>
      </c>
    </row>
    <row r="197" spans="1:155" s="40" customFormat="1" ht="38.25" x14ac:dyDescent="0.25">
      <c r="A197" s="127" t="s">
        <v>2747</v>
      </c>
      <c r="B197" s="32" t="s">
        <v>28</v>
      </c>
      <c r="C197" s="94" t="s">
        <v>592</v>
      </c>
      <c r="D197" s="99" t="s">
        <v>593</v>
      </c>
      <c r="E197" s="99" t="s">
        <v>593</v>
      </c>
      <c r="F197" s="99" t="s">
        <v>1274</v>
      </c>
      <c r="G197" s="32" t="s">
        <v>32</v>
      </c>
      <c r="H197" s="34">
        <v>50</v>
      </c>
      <c r="I197" s="32">
        <v>710000000</v>
      </c>
      <c r="J197" s="32" t="s">
        <v>33</v>
      </c>
      <c r="K197" s="77" t="s">
        <v>566</v>
      </c>
      <c r="L197" s="32" t="s">
        <v>62</v>
      </c>
      <c r="M197" s="77"/>
      <c r="N197" s="32" t="s">
        <v>573</v>
      </c>
      <c r="O197" s="32" t="s">
        <v>2258</v>
      </c>
      <c r="P197" s="77"/>
      <c r="Q197" s="77"/>
      <c r="R197" s="36"/>
      <c r="S197" s="36"/>
      <c r="T197" s="36">
        <v>358244767.85714281</v>
      </c>
      <c r="U197" s="36">
        <v>401234140</v>
      </c>
      <c r="V197" s="37" t="s">
        <v>38</v>
      </c>
      <c r="W197" s="32">
        <v>2016</v>
      </c>
      <c r="X197" s="129" t="s">
        <v>2748</v>
      </c>
    </row>
    <row r="198" spans="1:155" s="95" customFormat="1" ht="51" x14ac:dyDescent="0.25">
      <c r="A198" s="127" t="s">
        <v>940</v>
      </c>
      <c r="B198" s="32" t="s">
        <v>28</v>
      </c>
      <c r="C198" s="94" t="s">
        <v>1275</v>
      </c>
      <c r="D198" s="99" t="s">
        <v>1395</v>
      </c>
      <c r="E198" s="99" t="s">
        <v>1395</v>
      </c>
      <c r="F198" s="99" t="s">
        <v>1276</v>
      </c>
      <c r="G198" s="32" t="s">
        <v>32</v>
      </c>
      <c r="H198" s="34">
        <v>70</v>
      </c>
      <c r="I198" s="32">
        <v>710000000</v>
      </c>
      <c r="J198" s="32" t="s">
        <v>33</v>
      </c>
      <c r="K198" s="32" t="s">
        <v>56</v>
      </c>
      <c r="L198" s="32" t="s">
        <v>33</v>
      </c>
      <c r="M198" s="77"/>
      <c r="N198" s="77" t="s">
        <v>58</v>
      </c>
      <c r="O198" s="32" t="s">
        <v>2257</v>
      </c>
      <c r="P198" s="32"/>
      <c r="Q198" s="32"/>
      <c r="R198" s="36"/>
      <c r="S198" s="36"/>
      <c r="T198" s="36">
        <v>0</v>
      </c>
      <c r="U198" s="36">
        <v>0</v>
      </c>
      <c r="V198" s="32" t="s">
        <v>38</v>
      </c>
      <c r="W198" s="32">
        <v>2015</v>
      </c>
      <c r="X198" s="72" t="s">
        <v>2373</v>
      </c>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c r="CA198" s="23"/>
      <c r="CB198" s="23"/>
      <c r="CC198" s="23"/>
      <c r="CD198" s="23"/>
      <c r="CE198" s="23"/>
      <c r="CF198" s="23"/>
      <c r="CG198" s="23"/>
      <c r="CH198" s="23"/>
      <c r="CI198" s="23"/>
      <c r="CJ198" s="23"/>
      <c r="CK198" s="23"/>
      <c r="CL198" s="23"/>
      <c r="CM198" s="23"/>
      <c r="CN198" s="23"/>
      <c r="CO198" s="23"/>
      <c r="CP198" s="23"/>
      <c r="CQ198" s="23"/>
      <c r="CR198" s="23"/>
      <c r="CS198" s="23"/>
      <c r="CT198" s="23"/>
      <c r="CU198" s="23"/>
      <c r="CV198" s="23"/>
      <c r="CW198" s="23"/>
      <c r="CX198" s="23"/>
      <c r="CY198" s="23"/>
      <c r="CZ198" s="23"/>
      <c r="DA198" s="23"/>
      <c r="DB198" s="23"/>
      <c r="DC198" s="23"/>
      <c r="DD198" s="23"/>
      <c r="DE198" s="23"/>
      <c r="DF198" s="23"/>
      <c r="DG198" s="23"/>
      <c r="DH198" s="23"/>
      <c r="DI198" s="23"/>
      <c r="DJ198" s="23"/>
      <c r="DK198" s="23"/>
      <c r="DL198" s="23"/>
      <c r="DM198" s="23"/>
      <c r="DN198" s="23"/>
      <c r="DO198" s="23"/>
      <c r="DP198" s="23"/>
      <c r="DQ198" s="23"/>
      <c r="DR198" s="23"/>
      <c r="DS198" s="23"/>
      <c r="DT198" s="23"/>
      <c r="DU198" s="23"/>
      <c r="DV198" s="23"/>
      <c r="DW198" s="23"/>
      <c r="DX198" s="23"/>
      <c r="DY198" s="23"/>
      <c r="DZ198" s="23"/>
      <c r="EA198" s="23"/>
      <c r="EB198" s="23"/>
      <c r="EC198" s="23"/>
      <c r="ED198" s="23"/>
      <c r="EE198" s="23"/>
      <c r="EF198" s="23"/>
      <c r="EG198" s="23"/>
      <c r="EH198" s="23"/>
      <c r="EI198" s="23"/>
      <c r="EJ198" s="23"/>
      <c r="EK198" s="23"/>
      <c r="EL198" s="23"/>
      <c r="EM198" s="23"/>
      <c r="EN198" s="23"/>
      <c r="EO198" s="23"/>
      <c r="EP198" s="23"/>
      <c r="EQ198" s="23"/>
      <c r="ER198" s="23"/>
      <c r="ES198" s="23"/>
      <c r="ET198" s="23"/>
      <c r="EU198" s="23"/>
      <c r="EV198" s="23"/>
      <c r="EW198" s="23"/>
      <c r="EX198" s="23"/>
    </row>
    <row r="199" spans="1:155" s="95" customFormat="1" ht="76.5" x14ac:dyDescent="0.25">
      <c r="A199" s="127" t="s">
        <v>941</v>
      </c>
      <c r="B199" s="32" t="s">
        <v>28</v>
      </c>
      <c r="C199" s="94" t="s">
        <v>592</v>
      </c>
      <c r="D199" s="99" t="s">
        <v>593</v>
      </c>
      <c r="E199" s="99" t="s">
        <v>593</v>
      </c>
      <c r="F199" s="99" t="s">
        <v>1277</v>
      </c>
      <c r="G199" s="32" t="s">
        <v>2234</v>
      </c>
      <c r="H199" s="34">
        <v>50</v>
      </c>
      <c r="I199" s="32">
        <v>710000000</v>
      </c>
      <c r="J199" s="32" t="s">
        <v>33</v>
      </c>
      <c r="K199" s="77" t="s">
        <v>49</v>
      </c>
      <c r="L199" s="32" t="s">
        <v>62</v>
      </c>
      <c r="M199" s="77"/>
      <c r="N199" s="32" t="s">
        <v>51</v>
      </c>
      <c r="O199" s="32" t="s">
        <v>2258</v>
      </c>
      <c r="P199" s="77"/>
      <c r="Q199" s="77"/>
      <c r="R199" s="36"/>
      <c r="S199" s="36"/>
      <c r="T199" s="36">
        <v>0</v>
      </c>
      <c r="U199" s="36">
        <v>0</v>
      </c>
      <c r="V199" s="37"/>
      <c r="W199" s="32">
        <v>2016</v>
      </c>
      <c r="X199" s="72" t="s">
        <v>2323</v>
      </c>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row>
    <row r="200" spans="1:155" s="40" customFormat="1" ht="89.25" x14ac:dyDescent="0.25">
      <c r="A200" s="127" t="s">
        <v>2374</v>
      </c>
      <c r="B200" s="32" t="s">
        <v>28</v>
      </c>
      <c r="C200" s="94" t="s">
        <v>592</v>
      </c>
      <c r="D200" s="99" t="s">
        <v>593</v>
      </c>
      <c r="E200" s="99" t="s">
        <v>593</v>
      </c>
      <c r="F200" s="99" t="s">
        <v>2375</v>
      </c>
      <c r="G200" s="32" t="s">
        <v>2234</v>
      </c>
      <c r="H200" s="34">
        <v>50</v>
      </c>
      <c r="I200" s="32">
        <v>710000000</v>
      </c>
      <c r="J200" s="32" t="s">
        <v>33</v>
      </c>
      <c r="K200" s="77" t="s">
        <v>244</v>
      </c>
      <c r="L200" s="32" t="s">
        <v>62</v>
      </c>
      <c r="M200" s="77"/>
      <c r="N200" s="32" t="s">
        <v>51</v>
      </c>
      <c r="O200" s="32" t="s">
        <v>2258</v>
      </c>
      <c r="P200" s="77"/>
      <c r="Q200" s="77"/>
      <c r="R200" s="36"/>
      <c r="S200" s="36"/>
      <c r="T200" s="36">
        <v>0</v>
      </c>
      <c r="U200" s="36">
        <v>0</v>
      </c>
      <c r="V200" s="37"/>
      <c r="W200" s="32">
        <v>2016</v>
      </c>
      <c r="X200" s="129" t="s">
        <v>2723</v>
      </c>
    </row>
    <row r="201" spans="1:155" s="40" customFormat="1" ht="89.25" x14ac:dyDescent="0.25">
      <c r="A201" s="127" t="s">
        <v>2749</v>
      </c>
      <c r="B201" s="32" t="s">
        <v>28</v>
      </c>
      <c r="C201" s="94" t="s">
        <v>592</v>
      </c>
      <c r="D201" s="99" t="s">
        <v>593</v>
      </c>
      <c r="E201" s="99" t="s">
        <v>593</v>
      </c>
      <c r="F201" s="99" t="s">
        <v>2375</v>
      </c>
      <c r="G201" s="32" t="s">
        <v>2234</v>
      </c>
      <c r="H201" s="34">
        <v>50</v>
      </c>
      <c r="I201" s="32">
        <v>710000000</v>
      </c>
      <c r="J201" s="32" t="s">
        <v>33</v>
      </c>
      <c r="K201" s="77" t="s">
        <v>225</v>
      </c>
      <c r="L201" s="32" t="s">
        <v>62</v>
      </c>
      <c r="M201" s="77"/>
      <c r="N201" s="32" t="s">
        <v>119</v>
      </c>
      <c r="O201" s="32" t="s">
        <v>2258</v>
      </c>
      <c r="P201" s="77"/>
      <c r="Q201" s="77"/>
      <c r="R201" s="36"/>
      <c r="S201" s="36"/>
      <c r="T201" s="36">
        <v>89285714.285714284</v>
      </c>
      <c r="U201" s="36">
        <v>100000000</v>
      </c>
      <c r="V201" s="37"/>
      <c r="W201" s="32">
        <v>2016</v>
      </c>
      <c r="X201" s="129" t="s">
        <v>2750</v>
      </c>
    </row>
    <row r="202" spans="1:155" s="40" customFormat="1" ht="63.75" x14ac:dyDescent="0.25">
      <c r="A202" s="127" t="s">
        <v>942</v>
      </c>
      <c r="B202" s="32" t="s">
        <v>28</v>
      </c>
      <c r="C202" s="94" t="s">
        <v>592</v>
      </c>
      <c r="D202" s="99" t="s">
        <v>593</v>
      </c>
      <c r="E202" s="99" t="s">
        <v>593</v>
      </c>
      <c r="F202" s="99" t="s">
        <v>1278</v>
      </c>
      <c r="G202" s="32" t="s">
        <v>2234</v>
      </c>
      <c r="H202" s="34">
        <v>50</v>
      </c>
      <c r="I202" s="32">
        <v>710000000</v>
      </c>
      <c r="J202" s="32" t="s">
        <v>33</v>
      </c>
      <c r="K202" s="77" t="s">
        <v>49</v>
      </c>
      <c r="L202" s="32" t="s">
        <v>62</v>
      </c>
      <c r="M202" s="77"/>
      <c r="N202" s="32" t="s">
        <v>51</v>
      </c>
      <c r="O202" s="32" t="s">
        <v>2258</v>
      </c>
      <c r="P202" s="77"/>
      <c r="Q202" s="77"/>
      <c r="R202" s="36"/>
      <c r="S202" s="36"/>
      <c r="T202" s="36">
        <v>0</v>
      </c>
      <c r="U202" s="36">
        <v>0</v>
      </c>
      <c r="V202" s="37"/>
      <c r="W202" s="32">
        <v>2016</v>
      </c>
      <c r="X202" s="129" t="s">
        <v>2723</v>
      </c>
    </row>
    <row r="203" spans="1:155" s="40" customFormat="1" ht="63.75" x14ac:dyDescent="0.25">
      <c r="A203" s="127" t="s">
        <v>2751</v>
      </c>
      <c r="B203" s="32" t="s">
        <v>28</v>
      </c>
      <c r="C203" s="94" t="s">
        <v>592</v>
      </c>
      <c r="D203" s="99" t="s">
        <v>593</v>
      </c>
      <c r="E203" s="99" t="s">
        <v>593</v>
      </c>
      <c r="F203" s="99" t="s">
        <v>1278</v>
      </c>
      <c r="G203" s="32" t="s">
        <v>2234</v>
      </c>
      <c r="H203" s="34">
        <v>50</v>
      </c>
      <c r="I203" s="32">
        <v>710000000</v>
      </c>
      <c r="J203" s="32" t="s">
        <v>33</v>
      </c>
      <c r="K203" s="77" t="s">
        <v>225</v>
      </c>
      <c r="L203" s="32" t="s">
        <v>62</v>
      </c>
      <c r="M203" s="77"/>
      <c r="N203" s="32" t="s">
        <v>119</v>
      </c>
      <c r="O203" s="32" t="s">
        <v>2258</v>
      </c>
      <c r="P203" s="77"/>
      <c r="Q203" s="77"/>
      <c r="R203" s="36"/>
      <c r="S203" s="36"/>
      <c r="T203" s="36">
        <v>123098214.28571427</v>
      </c>
      <c r="U203" s="36">
        <v>137870000</v>
      </c>
      <c r="V203" s="37"/>
      <c r="W203" s="32">
        <v>2016</v>
      </c>
      <c r="X203" s="72" t="s">
        <v>2752</v>
      </c>
    </row>
    <row r="204" spans="1:155" s="103" customFormat="1" ht="63.75" customHeight="1" x14ac:dyDescent="0.2">
      <c r="A204" s="127" t="s">
        <v>991</v>
      </c>
      <c r="B204" s="32" t="s">
        <v>28</v>
      </c>
      <c r="C204" s="94" t="s">
        <v>1279</v>
      </c>
      <c r="D204" s="99" t="s">
        <v>1280</v>
      </c>
      <c r="E204" s="99" t="s">
        <v>1281</v>
      </c>
      <c r="F204" s="99" t="s">
        <v>1282</v>
      </c>
      <c r="G204" s="32" t="s">
        <v>32</v>
      </c>
      <c r="H204" s="34">
        <v>50</v>
      </c>
      <c r="I204" s="32">
        <v>710000000</v>
      </c>
      <c r="J204" s="32" t="s">
        <v>33</v>
      </c>
      <c r="K204" s="77" t="s">
        <v>185</v>
      </c>
      <c r="L204" s="32" t="s">
        <v>62</v>
      </c>
      <c r="M204" s="77"/>
      <c r="N204" s="77" t="s">
        <v>1283</v>
      </c>
      <c r="O204" s="32" t="s">
        <v>2258</v>
      </c>
      <c r="P204" s="77"/>
      <c r="Q204" s="77"/>
      <c r="R204" s="36"/>
      <c r="S204" s="36"/>
      <c r="T204" s="36">
        <v>0</v>
      </c>
      <c r="U204" s="36">
        <v>0</v>
      </c>
      <c r="V204" s="37" t="s">
        <v>38</v>
      </c>
      <c r="W204" s="32">
        <v>2016</v>
      </c>
      <c r="X204" s="72" t="s">
        <v>2305</v>
      </c>
    </row>
    <row r="205" spans="1:155" ht="63.75" x14ac:dyDescent="0.25">
      <c r="A205" s="127" t="s">
        <v>2065</v>
      </c>
      <c r="B205" s="32" t="s">
        <v>28</v>
      </c>
      <c r="C205" s="94" t="s">
        <v>1279</v>
      </c>
      <c r="D205" s="99" t="s">
        <v>1280</v>
      </c>
      <c r="E205" s="99" t="s">
        <v>1281</v>
      </c>
      <c r="F205" s="99" t="s">
        <v>1282</v>
      </c>
      <c r="G205" s="32" t="s">
        <v>32</v>
      </c>
      <c r="H205" s="34">
        <v>50</v>
      </c>
      <c r="I205" s="32">
        <v>710000000</v>
      </c>
      <c r="J205" s="32" t="s">
        <v>33</v>
      </c>
      <c r="K205" s="77" t="s">
        <v>2026</v>
      </c>
      <c r="L205" s="32" t="s">
        <v>62</v>
      </c>
      <c r="M205" s="77"/>
      <c r="N205" s="77" t="s">
        <v>2066</v>
      </c>
      <c r="O205" s="32" t="s">
        <v>2258</v>
      </c>
      <c r="P205" s="77"/>
      <c r="Q205" s="77"/>
      <c r="R205" s="36"/>
      <c r="S205" s="36"/>
      <c r="T205" s="36">
        <v>0</v>
      </c>
      <c r="U205" s="36">
        <v>0</v>
      </c>
      <c r="V205" s="37" t="s">
        <v>38</v>
      </c>
      <c r="W205" s="32">
        <v>2016</v>
      </c>
      <c r="X205" s="72" t="s">
        <v>2323</v>
      </c>
    </row>
    <row r="206" spans="1:155" ht="63.75" x14ac:dyDescent="0.25">
      <c r="A206" s="127" t="s">
        <v>2376</v>
      </c>
      <c r="B206" s="32" t="s">
        <v>28</v>
      </c>
      <c r="C206" s="94" t="s">
        <v>1279</v>
      </c>
      <c r="D206" s="99" t="s">
        <v>1280</v>
      </c>
      <c r="E206" s="99" t="s">
        <v>1281</v>
      </c>
      <c r="F206" s="99" t="s">
        <v>1282</v>
      </c>
      <c r="G206" s="32" t="s">
        <v>32</v>
      </c>
      <c r="H206" s="34">
        <v>50</v>
      </c>
      <c r="I206" s="32">
        <v>710000000</v>
      </c>
      <c r="J206" s="32" t="s">
        <v>33</v>
      </c>
      <c r="K206" s="77" t="s">
        <v>108</v>
      </c>
      <c r="L206" s="32" t="s">
        <v>62</v>
      </c>
      <c r="M206" s="77"/>
      <c r="N206" s="77" t="s">
        <v>2066</v>
      </c>
      <c r="O206" s="32" t="s">
        <v>2377</v>
      </c>
      <c r="P206" s="77"/>
      <c r="Q206" s="77"/>
      <c r="R206" s="36"/>
      <c r="S206" s="36"/>
      <c r="T206" s="36">
        <v>168182754.4642857</v>
      </c>
      <c r="U206" s="36">
        <v>188364685</v>
      </c>
      <c r="V206" s="37" t="s">
        <v>38</v>
      </c>
      <c r="W206" s="32">
        <v>2016</v>
      </c>
      <c r="X206" s="72" t="s">
        <v>2378</v>
      </c>
    </row>
    <row r="207" spans="1:155" s="103" customFormat="1" ht="165.75" x14ac:dyDescent="0.2">
      <c r="A207" s="70" t="s">
        <v>992</v>
      </c>
      <c r="B207" s="32" t="s">
        <v>28</v>
      </c>
      <c r="C207" s="94" t="s">
        <v>1284</v>
      </c>
      <c r="D207" s="99" t="s">
        <v>1285</v>
      </c>
      <c r="E207" s="99" t="s">
        <v>1286</v>
      </c>
      <c r="F207" s="99" t="s">
        <v>1287</v>
      </c>
      <c r="G207" s="32" t="s">
        <v>32</v>
      </c>
      <c r="H207" s="34">
        <v>95</v>
      </c>
      <c r="I207" s="32">
        <v>710000000</v>
      </c>
      <c r="J207" s="32" t="s">
        <v>33</v>
      </c>
      <c r="K207" s="77" t="s">
        <v>185</v>
      </c>
      <c r="L207" s="32" t="s">
        <v>62</v>
      </c>
      <c r="M207" s="77"/>
      <c r="N207" s="77" t="s">
        <v>1288</v>
      </c>
      <c r="O207" s="32" t="s">
        <v>2258</v>
      </c>
      <c r="P207" s="77"/>
      <c r="Q207" s="77"/>
      <c r="R207" s="36"/>
      <c r="S207" s="36"/>
      <c r="T207" s="36">
        <v>0</v>
      </c>
      <c r="U207" s="36">
        <v>0</v>
      </c>
      <c r="V207" s="37" t="s">
        <v>38</v>
      </c>
      <c r="W207" s="32">
        <v>2016</v>
      </c>
      <c r="X207" s="72" t="s">
        <v>2323</v>
      </c>
    </row>
    <row r="208" spans="1:155" s="103" customFormat="1" ht="165.75" x14ac:dyDescent="0.2">
      <c r="A208" s="70" t="s">
        <v>2379</v>
      </c>
      <c r="B208" s="32" t="s">
        <v>28</v>
      </c>
      <c r="C208" s="94" t="s">
        <v>1284</v>
      </c>
      <c r="D208" s="99" t="s">
        <v>1285</v>
      </c>
      <c r="E208" s="99" t="s">
        <v>1286</v>
      </c>
      <c r="F208" s="99" t="s">
        <v>2380</v>
      </c>
      <c r="G208" s="32" t="s">
        <v>32</v>
      </c>
      <c r="H208" s="34">
        <v>95</v>
      </c>
      <c r="I208" s="32">
        <v>710000000</v>
      </c>
      <c r="J208" s="32" t="s">
        <v>33</v>
      </c>
      <c r="K208" s="77" t="s">
        <v>108</v>
      </c>
      <c r="L208" s="32" t="s">
        <v>62</v>
      </c>
      <c r="M208" s="77"/>
      <c r="N208" s="77" t="s">
        <v>2381</v>
      </c>
      <c r="O208" s="35" t="s">
        <v>2720</v>
      </c>
      <c r="P208" s="77"/>
      <c r="Q208" s="77"/>
      <c r="R208" s="36"/>
      <c r="S208" s="36"/>
      <c r="T208" s="36">
        <f t="shared" ref="T208" si="37">U208/1.12</f>
        <v>40267857.142857142</v>
      </c>
      <c r="U208" s="36">
        <v>45100000</v>
      </c>
      <c r="V208" s="37" t="s">
        <v>38</v>
      </c>
      <c r="W208" s="32">
        <v>2016</v>
      </c>
      <c r="X208" s="72" t="s">
        <v>2382</v>
      </c>
    </row>
    <row r="209" spans="1:168" s="103" customFormat="1" ht="102" x14ac:dyDescent="0.2">
      <c r="A209" s="70" t="s">
        <v>993</v>
      </c>
      <c r="B209" s="32" t="s">
        <v>28</v>
      </c>
      <c r="C209" s="94" t="s">
        <v>1279</v>
      </c>
      <c r="D209" s="99" t="s">
        <v>1280</v>
      </c>
      <c r="E209" s="99" t="s">
        <v>1281</v>
      </c>
      <c r="F209" s="99" t="s">
        <v>1289</v>
      </c>
      <c r="G209" s="32" t="s">
        <v>32</v>
      </c>
      <c r="H209" s="34">
        <v>50</v>
      </c>
      <c r="I209" s="32">
        <v>710000000</v>
      </c>
      <c r="J209" s="32" t="s">
        <v>33</v>
      </c>
      <c r="K209" s="77" t="s">
        <v>118</v>
      </c>
      <c r="L209" s="32" t="s">
        <v>62</v>
      </c>
      <c r="M209" s="77"/>
      <c r="N209" s="77" t="s">
        <v>119</v>
      </c>
      <c r="O209" s="32" t="s">
        <v>2258</v>
      </c>
      <c r="P209" s="77"/>
      <c r="Q209" s="77"/>
      <c r="R209" s="36"/>
      <c r="S209" s="36"/>
      <c r="T209" s="36">
        <v>0</v>
      </c>
      <c r="U209" s="36">
        <v>0</v>
      </c>
      <c r="V209" s="37" t="s">
        <v>38</v>
      </c>
      <c r="W209" s="32">
        <v>2016</v>
      </c>
      <c r="X209" s="72" t="s">
        <v>2323</v>
      </c>
    </row>
    <row r="210" spans="1:168" s="103" customFormat="1" ht="89.25" x14ac:dyDescent="0.2">
      <c r="A210" s="70" t="s">
        <v>2383</v>
      </c>
      <c r="B210" s="32" t="s">
        <v>28</v>
      </c>
      <c r="C210" s="94" t="s">
        <v>1279</v>
      </c>
      <c r="D210" s="99" t="s">
        <v>1280</v>
      </c>
      <c r="E210" s="99" t="s">
        <v>1281</v>
      </c>
      <c r="F210" s="99" t="s">
        <v>2384</v>
      </c>
      <c r="G210" s="32" t="s">
        <v>32</v>
      </c>
      <c r="H210" s="34">
        <v>50</v>
      </c>
      <c r="I210" s="32">
        <v>710000000</v>
      </c>
      <c r="J210" s="32" t="s">
        <v>33</v>
      </c>
      <c r="K210" s="77" t="s">
        <v>242</v>
      </c>
      <c r="L210" s="32" t="s">
        <v>62</v>
      </c>
      <c r="M210" s="77"/>
      <c r="N210" s="77" t="s">
        <v>36</v>
      </c>
      <c r="O210" s="32" t="s">
        <v>2258</v>
      </c>
      <c r="P210" s="77"/>
      <c r="Q210" s="77"/>
      <c r="R210" s="36"/>
      <c r="S210" s="36"/>
      <c r="T210" s="36">
        <f t="shared" ref="T210" si="38">U210/1.12</f>
        <v>406535714.28571427</v>
      </c>
      <c r="U210" s="36">
        <v>455320000</v>
      </c>
      <c r="V210" s="37" t="s">
        <v>38</v>
      </c>
      <c r="W210" s="32">
        <v>2016</v>
      </c>
      <c r="X210" s="72" t="s">
        <v>2382</v>
      </c>
    </row>
    <row r="211" spans="1:168" s="103" customFormat="1" ht="165.75" x14ac:dyDescent="0.2">
      <c r="A211" s="70" t="s">
        <v>994</v>
      </c>
      <c r="B211" s="32" t="s">
        <v>28</v>
      </c>
      <c r="C211" s="94" t="s">
        <v>1284</v>
      </c>
      <c r="D211" s="99" t="s">
        <v>1285</v>
      </c>
      <c r="E211" s="99" t="s">
        <v>1286</v>
      </c>
      <c r="F211" s="99" t="s">
        <v>1290</v>
      </c>
      <c r="G211" s="32" t="s">
        <v>32</v>
      </c>
      <c r="H211" s="34">
        <v>50</v>
      </c>
      <c r="I211" s="32">
        <v>710000000</v>
      </c>
      <c r="J211" s="32" t="s">
        <v>33</v>
      </c>
      <c r="K211" s="77" t="s">
        <v>185</v>
      </c>
      <c r="L211" s="32" t="s">
        <v>45</v>
      </c>
      <c r="M211" s="77"/>
      <c r="N211" s="77" t="s">
        <v>1288</v>
      </c>
      <c r="O211" s="32" t="s">
        <v>2258</v>
      </c>
      <c r="P211" s="77"/>
      <c r="Q211" s="77"/>
      <c r="R211" s="36"/>
      <c r="S211" s="36"/>
      <c r="T211" s="36">
        <v>0</v>
      </c>
      <c r="U211" s="36">
        <v>0</v>
      </c>
      <c r="V211" s="37" t="s">
        <v>38</v>
      </c>
      <c r="W211" s="32">
        <v>2016</v>
      </c>
      <c r="X211" s="72" t="s">
        <v>2323</v>
      </c>
    </row>
    <row r="212" spans="1:168" s="103" customFormat="1" ht="165.75" customHeight="1" x14ac:dyDescent="0.2">
      <c r="A212" s="70" t="s">
        <v>2385</v>
      </c>
      <c r="B212" s="32" t="s">
        <v>28</v>
      </c>
      <c r="C212" s="94" t="s">
        <v>1284</v>
      </c>
      <c r="D212" s="99" t="s">
        <v>1285</v>
      </c>
      <c r="E212" s="99" t="s">
        <v>1286</v>
      </c>
      <c r="F212" s="99" t="s">
        <v>2386</v>
      </c>
      <c r="G212" s="32" t="s">
        <v>32</v>
      </c>
      <c r="H212" s="34">
        <v>50</v>
      </c>
      <c r="I212" s="32">
        <v>710000000</v>
      </c>
      <c r="J212" s="32" t="s">
        <v>33</v>
      </c>
      <c r="K212" s="77" t="s">
        <v>108</v>
      </c>
      <c r="L212" s="32" t="s">
        <v>45</v>
      </c>
      <c r="M212" s="77"/>
      <c r="N212" s="77" t="s">
        <v>2387</v>
      </c>
      <c r="O212" s="32" t="s">
        <v>2388</v>
      </c>
      <c r="P212" s="77"/>
      <c r="Q212" s="77"/>
      <c r="R212" s="36"/>
      <c r="S212" s="36"/>
      <c r="T212" s="36">
        <f t="shared" ref="T212" si="39">U212/1.12</f>
        <v>8928571.4285714272</v>
      </c>
      <c r="U212" s="36">
        <v>10000000</v>
      </c>
      <c r="V212" s="37" t="s">
        <v>38</v>
      </c>
      <c r="W212" s="32">
        <v>2016</v>
      </c>
      <c r="X212" s="72" t="s">
        <v>2389</v>
      </c>
    </row>
    <row r="213" spans="1:168" s="103" customFormat="1" ht="63.75" customHeight="1" x14ac:dyDescent="0.2">
      <c r="A213" s="70" t="s">
        <v>995</v>
      </c>
      <c r="B213" s="32" t="s">
        <v>28</v>
      </c>
      <c r="C213" s="94" t="s">
        <v>1279</v>
      </c>
      <c r="D213" s="99" t="s">
        <v>1280</v>
      </c>
      <c r="E213" s="99" t="s">
        <v>1281</v>
      </c>
      <c r="F213" s="99" t="s">
        <v>1291</v>
      </c>
      <c r="G213" s="32" t="s">
        <v>32</v>
      </c>
      <c r="H213" s="34">
        <v>50</v>
      </c>
      <c r="I213" s="32">
        <v>710000000</v>
      </c>
      <c r="J213" s="32" t="s">
        <v>33</v>
      </c>
      <c r="K213" s="77" t="s">
        <v>118</v>
      </c>
      <c r="L213" s="32" t="s">
        <v>62</v>
      </c>
      <c r="M213" s="77"/>
      <c r="N213" s="77" t="s">
        <v>119</v>
      </c>
      <c r="O213" s="32" t="s">
        <v>2258</v>
      </c>
      <c r="P213" s="77"/>
      <c r="Q213" s="77"/>
      <c r="R213" s="36"/>
      <c r="S213" s="36"/>
      <c r="T213" s="36">
        <f t="shared" ref="T213:T216" si="40">U213/1.12</f>
        <v>52589285.714285709</v>
      </c>
      <c r="U213" s="36">
        <v>58900000</v>
      </c>
      <c r="V213" s="37" t="s">
        <v>38</v>
      </c>
      <c r="W213" s="32">
        <v>2016</v>
      </c>
      <c r="X213" s="72"/>
    </row>
    <row r="214" spans="1:168" s="103" customFormat="1" ht="63.75" x14ac:dyDescent="0.2">
      <c r="A214" s="70" t="s">
        <v>996</v>
      </c>
      <c r="B214" s="32" t="s">
        <v>28</v>
      </c>
      <c r="C214" s="94" t="s">
        <v>1279</v>
      </c>
      <c r="D214" s="99" t="s">
        <v>1280</v>
      </c>
      <c r="E214" s="99" t="s">
        <v>1281</v>
      </c>
      <c r="F214" s="99" t="s">
        <v>2238</v>
      </c>
      <c r="G214" s="32" t="s">
        <v>32</v>
      </c>
      <c r="H214" s="34">
        <v>50</v>
      </c>
      <c r="I214" s="32">
        <v>710000000</v>
      </c>
      <c r="J214" s="32" t="s">
        <v>33</v>
      </c>
      <c r="K214" s="77" t="s">
        <v>118</v>
      </c>
      <c r="L214" s="32" t="s">
        <v>62</v>
      </c>
      <c r="M214" s="77"/>
      <c r="N214" s="32" t="s">
        <v>119</v>
      </c>
      <c r="O214" s="32" t="s">
        <v>2258</v>
      </c>
      <c r="P214" s="77"/>
      <c r="Q214" s="77"/>
      <c r="R214" s="36"/>
      <c r="S214" s="36"/>
      <c r="T214" s="36">
        <v>0</v>
      </c>
      <c r="U214" s="36">
        <v>0</v>
      </c>
      <c r="V214" s="37" t="s">
        <v>38</v>
      </c>
      <c r="W214" s="32">
        <v>2016</v>
      </c>
      <c r="X214" s="72" t="s">
        <v>2323</v>
      </c>
    </row>
    <row r="215" spans="1:168" s="103" customFormat="1" ht="63.75" x14ac:dyDescent="0.2">
      <c r="A215" s="70" t="s">
        <v>2390</v>
      </c>
      <c r="B215" s="32" t="s">
        <v>28</v>
      </c>
      <c r="C215" s="94" t="s">
        <v>1279</v>
      </c>
      <c r="D215" s="99" t="s">
        <v>1280</v>
      </c>
      <c r="E215" s="99" t="s">
        <v>1281</v>
      </c>
      <c r="F215" s="99" t="s">
        <v>2238</v>
      </c>
      <c r="G215" s="32" t="s">
        <v>32</v>
      </c>
      <c r="H215" s="34">
        <v>50</v>
      </c>
      <c r="I215" s="32">
        <v>710000000</v>
      </c>
      <c r="J215" s="32" t="s">
        <v>33</v>
      </c>
      <c r="K215" s="77" t="s">
        <v>118</v>
      </c>
      <c r="L215" s="32" t="s">
        <v>62</v>
      </c>
      <c r="M215" s="77"/>
      <c r="N215" s="32" t="s">
        <v>119</v>
      </c>
      <c r="O215" s="32" t="s">
        <v>2388</v>
      </c>
      <c r="P215" s="77"/>
      <c r="Q215" s="77"/>
      <c r="R215" s="36"/>
      <c r="S215" s="36"/>
      <c r="T215" s="36">
        <f t="shared" ref="T215" si="41">U215/1.12</f>
        <v>549216441.07142854</v>
      </c>
      <c r="U215" s="36">
        <v>615122414</v>
      </c>
      <c r="V215" s="37" t="s">
        <v>38</v>
      </c>
      <c r="W215" s="32">
        <v>2016</v>
      </c>
      <c r="X215" s="72" t="s">
        <v>2391</v>
      </c>
    </row>
    <row r="216" spans="1:168" s="103" customFormat="1" ht="38.25" customHeight="1" x14ac:dyDescent="0.2">
      <c r="A216" s="70" t="s">
        <v>997</v>
      </c>
      <c r="B216" s="32" t="s">
        <v>28</v>
      </c>
      <c r="C216" s="94" t="s">
        <v>592</v>
      </c>
      <c r="D216" s="99" t="s">
        <v>593</v>
      </c>
      <c r="E216" s="99" t="s">
        <v>593</v>
      </c>
      <c r="F216" s="99" t="s">
        <v>1292</v>
      </c>
      <c r="G216" s="32" t="s">
        <v>2234</v>
      </c>
      <c r="H216" s="34">
        <v>50</v>
      </c>
      <c r="I216" s="32">
        <v>710000000</v>
      </c>
      <c r="J216" s="32" t="s">
        <v>33</v>
      </c>
      <c r="K216" s="77" t="s">
        <v>142</v>
      </c>
      <c r="L216" s="32" t="s">
        <v>45</v>
      </c>
      <c r="M216" s="77"/>
      <c r="N216" s="77" t="s">
        <v>958</v>
      </c>
      <c r="O216" s="32" t="s">
        <v>2258</v>
      </c>
      <c r="P216" s="77"/>
      <c r="Q216" s="77"/>
      <c r="R216" s="36"/>
      <c r="S216" s="36"/>
      <c r="T216" s="36">
        <f t="shared" si="40"/>
        <v>81824107.142857134</v>
      </c>
      <c r="U216" s="48">
        <v>91643000</v>
      </c>
      <c r="V216" s="37"/>
      <c r="W216" s="32">
        <v>2016</v>
      </c>
      <c r="X216" s="72"/>
    </row>
    <row r="217" spans="1:168" s="95" customFormat="1" ht="38.25" x14ac:dyDescent="0.25">
      <c r="A217" s="70" t="s">
        <v>998</v>
      </c>
      <c r="B217" s="32" t="s">
        <v>28</v>
      </c>
      <c r="C217" s="94" t="s">
        <v>592</v>
      </c>
      <c r="D217" s="99" t="s">
        <v>593</v>
      </c>
      <c r="E217" s="99" t="s">
        <v>593</v>
      </c>
      <c r="F217" s="99" t="s">
        <v>1293</v>
      </c>
      <c r="G217" s="32" t="s">
        <v>2234</v>
      </c>
      <c r="H217" s="34">
        <v>50</v>
      </c>
      <c r="I217" s="32">
        <v>710000000</v>
      </c>
      <c r="J217" s="32" t="s">
        <v>33</v>
      </c>
      <c r="K217" s="77" t="s">
        <v>49</v>
      </c>
      <c r="L217" s="32" t="s">
        <v>33</v>
      </c>
      <c r="M217" s="77"/>
      <c r="N217" s="32" t="s">
        <v>51</v>
      </c>
      <c r="O217" s="32" t="s">
        <v>2258</v>
      </c>
      <c r="P217" s="77"/>
      <c r="Q217" s="77"/>
      <c r="R217" s="36"/>
      <c r="S217" s="36"/>
      <c r="T217" s="36">
        <v>0</v>
      </c>
      <c r="U217" s="36">
        <v>0</v>
      </c>
      <c r="V217" s="37"/>
      <c r="W217" s="32">
        <v>2016</v>
      </c>
      <c r="X217" s="72" t="s">
        <v>2323</v>
      </c>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c r="CA217" s="23"/>
      <c r="CB217" s="23"/>
      <c r="CC217" s="23"/>
      <c r="CD217" s="23"/>
      <c r="CE217" s="23"/>
      <c r="CF217" s="23"/>
      <c r="CG217" s="23"/>
      <c r="CH217" s="23"/>
      <c r="CI217" s="23"/>
      <c r="CJ217" s="23"/>
      <c r="CK217" s="23"/>
      <c r="CL217" s="23"/>
      <c r="CM217" s="23"/>
      <c r="CN217" s="23"/>
      <c r="CO217" s="23"/>
      <c r="CP217" s="23"/>
      <c r="CQ217" s="23"/>
      <c r="CR217" s="23"/>
      <c r="CS217" s="23"/>
      <c r="CT217" s="23"/>
      <c r="CU217" s="23"/>
      <c r="CV217" s="23"/>
      <c r="CW217" s="23"/>
      <c r="CX217" s="23"/>
      <c r="CY217" s="23"/>
      <c r="CZ217" s="23"/>
      <c r="DA217" s="23"/>
      <c r="DB217" s="23"/>
      <c r="DC217" s="23"/>
      <c r="DD217" s="23"/>
      <c r="DE217" s="23"/>
      <c r="DF217" s="23"/>
      <c r="DG217" s="23"/>
      <c r="DH217" s="23"/>
      <c r="DI217" s="23"/>
      <c r="DJ217" s="23"/>
      <c r="DK217" s="23"/>
      <c r="DL217" s="23"/>
      <c r="DM217" s="23"/>
      <c r="DN217" s="23"/>
      <c r="DO217" s="23"/>
      <c r="DP217" s="23"/>
      <c r="DQ217" s="23"/>
      <c r="DR217" s="23"/>
      <c r="DS217" s="23"/>
      <c r="DT217" s="23"/>
      <c r="DU217" s="23"/>
      <c r="DV217" s="23"/>
      <c r="DW217" s="23"/>
      <c r="DX217" s="23"/>
      <c r="DY217" s="23"/>
      <c r="DZ217" s="23"/>
      <c r="EA217" s="23"/>
      <c r="EB217" s="23"/>
      <c r="EC217" s="23"/>
      <c r="ED217" s="23"/>
      <c r="EE217" s="23"/>
      <c r="EF217" s="23"/>
      <c r="EG217" s="23"/>
      <c r="EH217" s="23"/>
      <c r="EI217" s="23"/>
      <c r="EJ217" s="23"/>
      <c r="EK217" s="23"/>
      <c r="EL217" s="23"/>
      <c r="EM217" s="23"/>
      <c r="EN217" s="23"/>
      <c r="EO217" s="23"/>
      <c r="EP217" s="23"/>
      <c r="EQ217" s="23"/>
      <c r="ER217" s="23"/>
      <c r="ES217" s="23"/>
      <c r="ET217" s="23"/>
      <c r="EU217" s="23"/>
      <c r="EV217" s="23"/>
      <c r="EW217" s="23"/>
      <c r="EX217" s="23"/>
    </row>
    <row r="218" spans="1:168" s="95" customFormat="1" ht="38.25" x14ac:dyDescent="0.25">
      <c r="A218" s="70" t="s">
        <v>2392</v>
      </c>
      <c r="B218" s="32" t="s">
        <v>28</v>
      </c>
      <c r="C218" s="94" t="s">
        <v>592</v>
      </c>
      <c r="D218" s="99" t="s">
        <v>593</v>
      </c>
      <c r="E218" s="99" t="s">
        <v>593</v>
      </c>
      <c r="F218" s="99" t="s">
        <v>1293</v>
      </c>
      <c r="G218" s="32" t="s">
        <v>2234</v>
      </c>
      <c r="H218" s="34">
        <v>50</v>
      </c>
      <c r="I218" s="32">
        <v>710000000</v>
      </c>
      <c r="J218" s="32" t="s">
        <v>33</v>
      </c>
      <c r="K218" s="77" t="s">
        <v>1087</v>
      </c>
      <c r="L218" s="32" t="s">
        <v>33</v>
      </c>
      <c r="M218" s="77"/>
      <c r="N218" s="32" t="s">
        <v>1465</v>
      </c>
      <c r="O218" s="32" t="s">
        <v>2258</v>
      </c>
      <c r="P218" s="77"/>
      <c r="Q218" s="77"/>
      <c r="R218" s="36"/>
      <c r="S218" s="36"/>
      <c r="T218" s="36">
        <f t="shared" ref="T218" si="42">U218/1.12</f>
        <v>318607142.85714281</v>
      </c>
      <c r="U218" s="36">
        <v>356840000</v>
      </c>
      <c r="V218" s="37"/>
      <c r="W218" s="32">
        <v>2016</v>
      </c>
      <c r="X218" s="130" t="s">
        <v>2393</v>
      </c>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c r="CA218" s="23"/>
      <c r="CB218" s="23"/>
      <c r="CC218" s="23"/>
      <c r="CD218" s="23"/>
      <c r="CE218" s="23"/>
      <c r="CF218" s="23"/>
      <c r="CG218" s="23"/>
      <c r="CH218" s="23"/>
      <c r="CI218" s="23"/>
      <c r="CJ218" s="23"/>
      <c r="CK218" s="23"/>
      <c r="CL218" s="23"/>
      <c r="CM218" s="23"/>
      <c r="CN218" s="23"/>
      <c r="CO218" s="23"/>
      <c r="CP218" s="23"/>
      <c r="CQ218" s="23"/>
      <c r="CR218" s="23"/>
      <c r="CS218" s="23"/>
      <c r="CT218" s="23"/>
      <c r="CU218" s="23"/>
      <c r="CV218" s="23"/>
      <c r="CW218" s="23"/>
      <c r="CX218" s="23"/>
      <c r="CY218" s="23"/>
      <c r="CZ218" s="23"/>
      <c r="DA218" s="23"/>
      <c r="DB218" s="23"/>
      <c r="DC218" s="23"/>
      <c r="DD218" s="23"/>
      <c r="DE218" s="23"/>
      <c r="DF218" s="23"/>
      <c r="DG218" s="23"/>
      <c r="DH218" s="23"/>
      <c r="DI218" s="23"/>
      <c r="DJ218" s="23"/>
      <c r="DK218" s="23"/>
      <c r="DL218" s="23"/>
      <c r="DM218" s="23"/>
      <c r="DN218" s="23"/>
      <c r="DO218" s="23"/>
      <c r="DP218" s="23"/>
      <c r="DQ218" s="23"/>
      <c r="DR218" s="23"/>
      <c r="DS218" s="23"/>
      <c r="DT218" s="23"/>
      <c r="DU218" s="23"/>
      <c r="DV218" s="23"/>
      <c r="DW218" s="23"/>
      <c r="DX218" s="23"/>
      <c r="DY218" s="23"/>
      <c r="DZ218" s="23"/>
      <c r="EA218" s="23"/>
      <c r="EB218" s="23"/>
      <c r="EC218" s="23"/>
      <c r="ED218" s="23"/>
      <c r="EE218" s="23"/>
      <c r="EF218" s="23"/>
      <c r="EG218" s="23"/>
      <c r="EH218" s="23"/>
      <c r="EI218" s="23"/>
      <c r="EJ218" s="23"/>
      <c r="EK218" s="23"/>
      <c r="EL218" s="23"/>
      <c r="EM218" s="23"/>
      <c r="EN218" s="23"/>
      <c r="EO218" s="23"/>
      <c r="EP218" s="23"/>
      <c r="EQ218" s="23"/>
      <c r="ER218" s="23"/>
      <c r="ES218" s="23"/>
      <c r="ET218" s="23"/>
      <c r="EU218" s="23"/>
      <c r="EV218" s="23"/>
      <c r="EW218" s="23"/>
      <c r="EX218" s="23"/>
    </row>
    <row r="219" spans="1:168" s="95" customFormat="1" ht="38.25" x14ac:dyDescent="0.25">
      <c r="A219" s="70" t="s">
        <v>999</v>
      </c>
      <c r="B219" s="32" t="s">
        <v>28</v>
      </c>
      <c r="C219" s="94" t="s">
        <v>592</v>
      </c>
      <c r="D219" s="99" t="s">
        <v>593</v>
      </c>
      <c r="E219" s="99" t="s">
        <v>593</v>
      </c>
      <c r="F219" s="99" t="s">
        <v>1294</v>
      </c>
      <c r="G219" s="32" t="s">
        <v>2234</v>
      </c>
      <c r="H219" s="34">
        <v>60</v>
      </c>
      <c r="I219" s="32">
        <v>710000000</v>
      </c>
      <c r="J219" s="32" t="s">
        <v>33</v>
      </c>
      <c r="K219" s="77" t="s">
        <v>49</v>
      </c>
      <c r="L219" s="32" t="s">
        <v>45</v>
      </c>
      <c r="M219" s="77"/>
      <c r="N219" s="32" t="s">
        <v>51</v>
      </c>
      <c r="O219" s="32" t="s">
        <v>2257</v>
      </c>
      <c r="P219" s="77"/>
      <c r="Q219" s="77"/>
      <c r="R219" s="36"/>
      <c r="S219" s="36"/>
      <c r="T219" s="36">
        <v>0</v>
      </c>
      <c r="U219" s="36">
        <v>0</v>
      </c>
      <c r="V219" s="37"/>
      <c r="W219" s="32">
        <v>2016</v>
      </c>
      <c r="X219" s="72" t="s">
        <v>2323</v>
      </c>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c r="CA219" s="23"/>
      <c r="CB219" s="23"/>
      <c r="CC219" s="23"/>
      <c r="CD219" s="23"/>
      <c r="CE219" s="23"/>
      <c r="CF219" s="23"/>
      <c r="CG219" s="23"/>
      <c r="CH219" s="23"/>
      <c r="CI219" s="23"/>
      <c r="CJ219" s="23"/>
      <c r="CK219" s="23"/>
      <c r="CL219" s="23"/>
      <c r="CM219" s="23"/>
      <c r="CN219" s="23"/>
      <c r="CO219" s="23"/>
      <c r="CP219" s="23"/>
      <c r="CQ219" s="23"/>
      <c r="CR219" s="23"/>
      <c r="CS219" s="23"/>
      <c r="CT219" s="23"/>
      <c r="CU219" s="23"/>
      <c r="CV219" s="23"/>
      <c r="CW219" s="23"/>
      <c r="CX219" s="23"/>
      <c r="CY219" s="23"/>
      <c r="CZ219" s="23"/>
      <c r="DA219" s="23"/>
      <c r="DB219" s="23"/>
      <c r="DC219" s="23"/>
      <c r="DD219" s="23"/>
      <c r="DE219" s="23"/>
      <c r="DF219" s="23"/>
      <c r="DG219" s="23"/>
      <c r="DH219" s="23"/>
      <c r="DI219" s="23"/>
      <c r="DJ219" s="23"/>
      <c r="DK219" s="23"/>
      <c r="DL219" s="23"/>
      <c r="DM219" s="23"/>
      <c r="DN219" s="23"/>
      <c r="DO219" s="23"/>
      <c r="DP219" s="23"/>
      <c r="DQ219" s="23"/>
      <c r="DR219" s="23"/>
      <c r="DS219" s="23"/>
      <c r="DT219" s="23"/>
      <c r="DU219" s="23"/>
      <c r="DV219" s="23"/>
      <c r="DW219" s="23"/>
      <c r="DX219" s="23"/>
      <c r="DY219" s="23"/>
      <c r="DZ219" s="23"/>
      <c r="EA219" s="23"/>
      <c r="EB219" s="23"/>
      <c r="EC219" s="23"/>
      <c r="ED219" s="23"/>
      <c r="EE219" s="23"/>
      <c r="EF219" s="23"/>
      <c r="EG219" s="23"/>
      <c r="EH219" s="23"/>
      <c r="EI219" s="23"/>
      <c r="EJ219" s="23"/>
      <c r="EK219" s="23"/>
      <c r="EL219" s="23"/>
      <c r="EM219" s="23"/>
      <c r="EN219" s="23"/>
      <c r="EO219" s="23"/>
      <c r="EP219" s="23"/>
      <c r="EQ219" s="23"/>
      <c r="ER219" s="23"/>
      <c r="ES219" s="23"/>
      <c r="ET219" s="23"/>
      <c r="EU219" s="23"/>
      <c r="EV219" s="23"/>
      <c r="EW219" s="23"/>
      <c r="EX219" s="23"/>
    </row>
    <row r="220" spans="1:168" s="40" customFormat="1" ht="38.25" x14ac:dyDescent="0.25">
      <c r="A220" s="70" t="s">
        <v>2394</v>
      </c>
      <c r="B220" s="32" t="s">
        <v>28</v>
      </c>
      <c r="C220" s="94" t="s">
        <v>592</v>
      </c>
      <c r="D220" s="99" t="s">
        <v>593</v>
      </c>
      <c r="E220" s="99" t="s">
        <v>593</v>
      </c>
      <c r="F220" s="99" t="s">
        <v>1294</v>
      </c>
      <c r="G220" s="32" t="s">
        <v>2234</v>
      </c>
      <c r="H220" s="34">
        <v>60</v>
      </c>
      <c r="I220" s="32">
        <v>710000000</v>
      </c>
      <c r="J220" s="32" t="s">
        <v>33</v>
      </c>
      <c r="K220" s="77" t="s">
        <v>49</v>
      </c>
      <c r="L220" s="32" t="s">
        <v>45</v>
      </c>
      <c r="M220" s="77"/>
      <c r="N220" s="32" t="s">
        <v>51</v>
      </c>
      <c r="O220" s="32" t="s">
        <v>2257</v>
      </c>
      <c r="P220" s="77"/>
      <c r="Q220" s="77"/>
      <c r="R220" s="36"/>
      <c r="S220" s="36"/>
      <c r="T220" s="36">
        <v>0</v>
      </c>
      <c r="U220" s="36">
        <v>0</v>
      </c>
      <c r="V220" s="37"/>
      <c r="W220" s="32">
        <v>2016</v>
      </c>
      <c r="X220" s="129" t="s">
        <v>2723</v>
      </c>
    </row>
    <row r="221" spans="1:168" s="40" customFormat="1" ht="38.25" x14ac:dyDescent="0.25">
      <c r="A221" s="70" t="s">
        <v>2753</v>
      </c>
      <c r="B221" s="32" t="s">
        <v>28</v>
      </c>
      <c r="C221" s="94" t="s">
        <v>592</v>
      </c>
      <c r="D221" s="99" t="s">
        <v>593</v>
      </c>
      <c r="E221" s="99" t="s">
        <v>593</v>
      </c>
      <c r="F221" s="99" t="s">
        <v>1294</v>
      </c>
      <c r="G221" s="32" t="s">
        <v>2234</v>
      </c>
      <c r="H221" s="34">
        <v>60</v>
      </c>
      <c r="I221" s="32">
        <v>710000000</v>
      </c>
      <c r="J221" s="32" t="s">
        <v>33</v>
      </c>
      <c r="K221" s="77" t="s">
        <v>566</v>
      </c>
      <c r="L221" s="32" t="s">
        <v>45</v>
      </c>
      <c r="M221" s="77"/>
      <c r="N221" s="32" t="s">
        <v>573</v>
      </c>
      <c r="O221" s="32" t="s">
        <v>2257</v>
      </c>
      <c r="P221" s="77"/>
      <c r="Q221" s="77"/>
      <c r="R221" s="36"/>
      <c r="S221" s="36"/>
      <c r="T221" s="36">
        <v>447964285.71428567</v>
      </c>
      <c r="U221" s="36">
        <v>501720000</v>
      </c>
      <c r="V221" s="37"/>
      <c r="W221" s="32">
        <v>2016</v>
      </c>
      <c r="X221" s="72" t="s">
        <v>2748</v>
      </c>
    </row>
    <row r="222" spans="1:168" s="144" customFormat="1" ht="53.25" customHeight="1" x14ac:dyDescent="0.25">
      <c r="A222" s="127" t="s">
        <v>1000</v>
      </c>
      <c r="B222" s="32" t="s">
        <v>28</v>
      </c>
      <c r="C222" s="32" t="s">
        <v>263</v>
      </c>
      <c r="D222" s="99" t="s">
        <v>264</v>
      </c>
      <c r="E222" s="99" t="s">
        <v>264</v>
      </c>
      <c r="F222" s="99" t="s">
        <v>582</v>
      </c>
      <c r="G222" s="32" t="s">
        <v>32</v>
      </c>
      <c r="H222" s="34">
        <v>60</v>
      </c>
      <c r="I222" s="32">
        <v>710000000</v>
      </c>
      <c r="J222" s="32" t="s">
        <v>33</v>
      </c>
      <c r="K222" s="32" t="s">
        <v>583</v>
      </c>
      <c r="L222" s="75" t="s">
        <v>45</v>
      </c>
      <c r="M222" s="32"/>
      <c r="N222" s="32" t="s">
        <v>566</v>
      </c>
      <c r="O222" s="32" t="s">
        <v>2253</v>
      </c>
      <c r="P222" s="32"/>
      <c r="Q222" s="32"/>
      <c r="R222" s="36"/>
      <c r="S222" s="36"/>
      <c r="T222" s="36">
        <v>0</v>
      </c>
      <c r="U222" s="36">
        <v>0</v>
      </c>
      <c r="V222" s="32" t="s">
        <v>102</v>
      </c>
      <c r="W222" s="37">
        <v>2016</v>
      </c>
      <c r="X222" s="72" t="s">
        <v>2874</v>
      </c>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row>
    <row r="223" spans="1:168" s="144" customFormat="1" ht="53.25" customHeight="1" x14ac:dyDescent="0.25">
      <c r="A223" s="127" t="s">
        <v>2893</v>
      </c>
      <c r="B223" s="32" t="s">
        <v>28</v>
      </c>
      <c r="C223" s="32" t="s">
        <v>263</v>
      </c>
      <c r="D223" s="99" t="s">
        <v>264</v>
      </c>
      <c r="E223" s="99" t="s">
        <v>264</v>
      </c>
      <c r="F223" s="99" t="s">
        <v>2894</v>
      </c>
      <c r="G223" s="32" t="s">
        <v>2235</v>
      </c>
      <c r="H223" s="34">
        <v>60</v>
      </c>
      <c r="I223" s="32">
        <v>710000000</v>
      </c>
      <c r="J223" s="32" t="s">
        <v>33</v>
      </c>
      <c r="K223" s="32" t="s">
        <v>40</v>
      </c>
      <c r="L223" s="75" t="s">
        <v>45</v>
      </c>
      <c r="M223" s="32"/>
      <c r="N223" s="32" t="s">
        <v>41</v>
      </c>
      <c r="O223" s="32" t="s">
        <v>2253</v>
      </c>
      <c r="P223" s="32"/>
      <c r="Q223" s="32"/>
      <c r="R223" s="36"/>
      <c r="S223" s="36"/>
      <c r="T223" s="36">
        <f>U223/1.12</f>
        <v>88839.28571428571</v>
      </c>
      <c r="U223" s="36">
        <v>99500</v>
      </c>
      <c r="V223" s="32" t="s">
        <v>102</v>
      </c>
      <c r="W223" s="37">
        <v>2016</v>
      </c>
      <c r="X223" s="72" t="s">
        <v>2895</v>
      </c>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row>
    <row r="224" spans="1:168" s="73" customFormat="1" ht="38.25" x14ac:dyDescent="0.25">
      <c r="A224" s="127" t="s">
        <v>1001</v>
      </c>
      <c r="B224" s="32" t="s">
        <v>28</v>
      </c>
      <c r="C224" s="32" t="s">
        <v>592</v>
      </c>
      <c r="D224" s="99" t="s">
        <v>593</v>
      </c>
      <c r="E224" s="99" t="s">
        <v>593</v>
      </c>
      <c r="F224" s="99" t="s">
        <v>594</v>
      </c>
      <c r="G224" s="32" t="s">
        <v>32</v>
      </c>
      <c r="H224" s="34">
        <v>60</v>
      </c>
      <c r="I224" s="32">
        <v>710000000</v>
      </c>
      <c r="J224" s="32" t="s">
        <v>33</v>
      </c>
      <c r="K224" s="41" t="s">
        <v>583</v>
      </c>
      <c r="L224" s="75" t="s">
        <v>45</v>
      </c>
      <c r="M224" s="32"/>
      <c r="N224" s="32" t="s">
        <v>109</v>
      </c>
      <c r="O224" s="32" t="s">
        <v>2253</v>
      </c>
      <c r="P224" s="32"/>
      <c r="Q224" s="32"/>
      <c r="R224" s="36"/>
      <c r="S224" s="36"/>
      <c r="T224" s="36">
        <v>0</v>
      </c>
      <c r="U224" s="36">
        <v>0</v>
      </c>
      <c r="V224" s="32" t="s">
        <v>38</v>
      </c>
      <c r="W224" s="37">
        <v>2016</v>
      </c>
      <c r="X224" s="72" t="s">
        <v>2723</v>
      </c>
    </row>
    <row r="225" spans="1:103" s="102" customFormat="1" ht="38.25" x14ac:dyDescent="0.2">
      <c r="A225" s="127" t="s">
        <v>2754</v>
      </c>
      <c r="B225" s="32" t="s">
        <v>28</v>
      </c>
      <c r="C225" s="32" t="s">
        <v>592</v>
      </c>
      <c r="D225" s="99" t="s">
        <v>593</v>
      </c>
      <c r="E225" s="99" t="s">
        <v>593</v>
      </c>
      <c r="F225" s="99" t="s">
        <v>594</v>
      </c>
      <c r="G225" s="32" t="s">
        <v>2234</v>
      </c>
      <c r="H225" s="34">
        <v>60</v>
      </c>
      <c r="I225" s="32">
        <v>710000000</v>
      </c>
      <c r="J225" s="32" t="s">
        <v>33</v>
      </c>
      <c r="K225" s="41" t="s">
        <v>244</v>
      </c>
      <c r="L225" s="75" t="s">
        <v>45</v>
      </c>
      <c r="M225" s="32"/>
      <c r="N225" s="32" t="s">
        <v>225</v>
      </c>
      <c r="O225" s="32" t="s">
        <v>2253</v>
      </c>
      <c r="P225" s="32"/>
      <c r="Q225" s="32"/>
      <c r="R225" s="36"/>
      <c r="S225" s="36"/>
      <c r="T225" s="36">
        <v>0</v>
      </c>
      <c r="U225" s="36">
        <v>0</v>
      </c>
      <c r="V225" s="32"/>
      <c r="W225" s="37">
        <v>2016</v>
      </c>
      <c r="X225" s="72" t="s">
        <v>2896</v>
      </c>
    </row>
    <row r="226" spans="1:103" s="73" customFormat="1" ht="89.25" x14ac:dyDescent="0.25">
      <c r="A226" s="127" t="s">
        <v>1002</v>
      </c>
      <c r="B226" s="32" t="s">
        <v>28</v>
      </c>
      <c r="C226" s="44" t="s">
        <v>945</v>
      </c>
      <c r="D226" s="99" t="s">
        <v>106</v>
      </c>
      <c r="E226" s="99" t="s">
        <v>106</v>
      </c>
      <c r="F226" s="99" t="s">
        <v>935</v>
      </c>
      <c r="G226" s="32" t="s">
        <v>32</v>
      </c>
      <c r="H226" s="34">
        <v>100</v>
      </c>
      <c r="I226" s="32">
        <v>710000000</v>
      </c>
      <c r="J226" s="32" t="s">
        <v>33</v>
      </c>
      <c r="K226" s="32" t="s">
        <v>583</v>
      </c>
      <c r="L226" s="32" t="s">
        <v>33</v>
      </c>
      <c r="M226" s="32"/>
      <c r="N226" s="32" t="s">
        <v>1182</v>
      </c>
      <c r="O226" s="32" t="s">
        <v>2264</v>
      </c>
      <c r="P226" s="32"/>
      <c r="Q226" s="32"/>
      <c r="R226" s="36"/>
      <c r="S226" s="36"/>
      <c r="T226" s="36">
        <v>0</v>
      </c>
      <c r="U226" s="36">
        <v>0</v>
      </c>
      <c r="V226" s="32"/>
      <c r="W226" s="37">
        <v>2016</v>
      </c>
      <c r="X226" s="72" t="s">
        <v>2874</v>
      </c>
    </row>
    <row r="227" spans="1:103" s="102" customFormat="1" ht="89.25" x14ac:dyDescent="0.2">
      <c r="A227" s="127" t="s">
        <v>2897</v>
      </c>
      <c r="B227" s="32" t="s">
        <v>28</v>
      </c>
      <c r="C227" s="44" t="s">
        <v>945</v>
      </c>
      <c r="D227" s="99" t="s">
        <v>106</v>
      </c>
      <c r="E227" s="99" t="s">
        <v>106</v>
      </c>
      <c r="F227" s="99" t="s">
        <v>935</v>
      </c>
      <c r="G227" s="32" t="s">
        <v>2234</v>
      </c>
      <c r="H227" s="34">
        <v>100</v>
      </c>
      <c r="I227" s="32">
        <v>710000000</v>
      </c>
      <c r="J227" s="32" t="s">
        <v>33</v>
      </c>
      <c r="K227" s="32" t="s">
        <v>566</v>
      </c>
      <c r="L227" s="32" t="s">
        <v>33</v>
      </c>
      <c r="M227" s="32"/>
      <c r="N227" s="32" t="s">
        <v>2898</v>
      </c>
      <c r="O227" s="32" t="s">
        <v>2264</v>
      </c>
      <c r="P227" s="32"/>
      <c r="Q227" s="32"/>
      <c r="R227" s="36"/>
      <c r="S227" s="36"/>
      <c r="T227" s="36">
        <v>13297999.999999998</v>
      </c>
      <c r="U227" s="36">
        <v>14893760</v>
      </c>
      <c r="V227" s="32"/>
      <c r="W227" s="37">
        <v>2016</v>
      </c>
      <c r="X227" s="72" t="s">
        <v>2899</v>
      </c>
    </row>
    <row r="228" spans="1:103" s="73" customFormat="1" ht="89.25" customHeight="1" x14ac:dyDescent="0.2">
      <c r="A228" s="127" t="s">
        <v>1003</v>
      </c>
      <c r="B228" s="32" t="s">
        <v>28</v>
      </c>
      <c r="C228" s="44" t="s">
        <v>945</v>
      </c>
      <c r="D228" s="99" t="s">
        <v>106</v>
      </c>
      <c r="E228" s="99" t="s">
        <v>106</v>
      </c>
      <c r="F228" s="99" t="s">
        <v>936</v>
      </c>
      <c r="G228" s="32" t="s">
        <v>32</v>
      </c>
      <c r="H228" s="34">
        <v>100</v>
      </c>
      <c r="I228" s="32">
        <v>710000000</v>
      </c>
      <c r="J228" s="32" t="s">
        <v>33</v>
      </c>
      <c r="K228" s="41" t="s">
        <v>213</v>
      </c>
      <c r="L228" s="32" t="s">
        <v>33</v>
      </c>
      <c r="M228" s="32"/>
      <c r="N228" s="32" t="s">
        <v>136</v>
      </c>
      <c r="O228" s="32" t="s">
        <v>2265</v>
      </c>
      <c r="P228" s="32"/>
      <c r="Q228" s="32"/>
      <c r="R228" s="36"/>
      <c r="S228" s="36"/>
      <c r="T228" s="36">
        <v>5318999.9999999991</v>
      </c>
      <c r="U228" s="36">
        <v>5957280</v>
      </c>
      <c r="V228" s="32" t="s">
        <v>38</v>
      </c>
      <c r="W228" s="37">
        <v>2016</v>
      </c>
      <c r="X228" s="159"/>
    </row>
    <row r="229" spans="1:103" s="73" customFormat="1" ht="89.25" customHeight="1" x14ac:dyDescent="0.2">
      <c r="A229" s="127" t="s">
        <v>1004</v>
      </c>
      <c r="B229" s="32" t="s">
        <v>28</v>
      </c>
      <c r="C229" s="44" t="s">
        <v>945</v>
      </c>
      <c r="D229" s="99" t="s">
        <v>106</v>
      </c>
      <c r="E229" s="99" t="s">
        <v>106</v>
      </c>
      <c r="F229" s="99" t="s">
        <v>937</v>
      </c>
      <c r="G229" s="32" t="s">
        <v>32</v>
      </c>
      <c r="H229" s="34">
        <v>100</v>
      </c>
      <c r="I229" s="32">
        <v>710000000</v>
      </c>
      <c r="J229" s="32" t="s">
        <v>33</v>
      </c>
      <c r="K229" s="41" t="s">
        <v>213</v>
      </c>
      <c r="L229" s="32" t="s">
        <v>33</v>
      </c>
      <c r="M229" s="32"/>
      <c r="N229" s="32" t="s">
        <v>136</v>
      </c>
      <c r="O229" s="32" t="s">
        <v>2265</v>
      </c>
      <c r="P229" s="32"/>
      <c r="Q229" s="32"/>
      <c r="R229" s="36"/>
      <c r="S229" s="36"/>
      <c r="T229" s="36">
        <v>24600999.999999996</v>
      </c>
      <c r="U229" s="36">
        <v>27553120</v>
      </c>
      <c r="V229" s="32" t="s">
        <v>38</v>
      </c>
      <c r="W229" s="37">
        <v>2016</v>
      </c>
      <c r="X229" s="159"/>
    </row>
    <row r="230" spans="1:103" ht="89.25" x14ac:dyDescent="0.25">
      <c r="A230" s="127" t="s">
        <v>1005</v>
      </c>
      <c r="B230" s="32" t="s">
        <v>28</v>
      </c>
      <c r="C230" s="44" t="s">
        <v>945</v>
      </c>
      <c r="D230" s="99" t="s">
        <v>106</v>
      </c>
      <c r="E230" s="99" t="s">
        <v>106</v>
      </c>
      <c r="F230" s="99" t="s">
        <v>938</v>
      </c>
      <c r="G230" s="32" t="s">
        <v>32</v>
      </c>
      <c r="H230" s="34">
        <v>100</v>
      </c>
      <c r="I230" s="32">
        <v>710000000</v>
      </c>
      <c r="J230" s="32" t="s">
        <v>33</v>
      </c>
      <c r="K230" s="41" t="s">
        <v>213</v>
      </c>
      <c r="L230" s="32" t="s">
        <v>33</v>
      </c>
      <c r="M230" s="32"/>
      <c r="N230" s="32" t="s">
        <v>136</v>
      </c>
      <c r="O230" s="35" t="s">
        <v>2265</v>
      </c>
      <c r="P230" s="32"/>
      <c r="Q230" s="32"/>
      <c r="R230" s="36"/>
      <c r="S230" s="36"/>
      <c r="T230" s="36">
        <v>0</v>
      </c>
      <c r="U230" s="36">
        <v>0</v>
      </c>
      <c r="V230" s="32" t="s">
        <v>38</v>
      </c>
      <c r="W230" s="37">
        <v>2016</v>
      </c>
      <c r="X230" s="72" t="s">
        <v>2323</v>
      </c>
    </row>
    <row r="231" spans="1:103" ht="89.25" x14ac:dyDescent="0.25">
      <c r="A231" s="127" t="s">
        <v>2395</v>
      </c>
      <c r="B231" s="32" t="s">
        <v>28</v>
      </c>
      <c r="C231" s="44" t="s">
        <v>945</v>
      </c>
      <c r="D231" s="99" t="s">
        <v>106</v>
      </c>
      <c r="E231" s="99" t="s">
        <v>106</v>
      </c>
      <c r="F231" s="99" t="s">
        <v>2396</v>
      </c>
      <c r="G231" s="32" t="s">
        <v>32</v>
      </c>
      <c r="H231" s="34">
        <v>100</v>
      </c>
      <c r="I231" s="32">
        <v>710000000</v>
      </c>
      <c r="J231" s="32" t="s">
        <v>33</v>
      </c>
      <c r="K231" s="41" t="s">
        <v>213</v>
      </c>
      <c r="L231" s="32" t="s">
        <v>33</v>
      </c>
      <c r="M231" s="32"/>
      <c r="N231" s="32" t="s">
        <v>136</v>
      </c>
      <c r="O231" s="35" t="s">
        <v>2265</v>
      </c>
      <c r="P231" s="32"/>
      <c r="Q231" s="32"/>
      <c r="R231" s="36"/>
      <c r="S231" s="36"/>
      <c r="T231" s="36">
        <v>13297999.999999998</v>
      </c>
      <c r="U231" s="36">
        <v>14893760</v>
      </c>
      <c r="V231" s="32" t="s">
        <v>38</v>
      </c>
      <c r="W231" s="37">
        <v>2016</v>
      </c>
      <c r="X231" s="169" t="s">
        <v>2397</v>
      </c>
    </row>
    <row r="232" spans="1:103" s="7" customFormat="1" ht="110.25" customHeight="1" x14ac:dyDescent="0.2">
      <c r="A232" s="127" t="s">
        <v>1006</v>
      </c>
      <c r="B232" s="32" t="s">
        <v>28</v>
      </c>
      <c r="C232" s="75" t="s">
        <v>105</v>
      </c>
      <c r="D232" s="99" t="s">
        <v>106</v>
      </c>
      <c r="E232" s="99" t="s">
        <v>106</v>
      </c>
      <c r="F232" s="99" t="s">
        <v>1107</v>
      </c>
      <c r="G232" s="75" t="s">
        <v>32</v>
      </c>
      <c r="H232" s="34">
        <v>100</v>
      </c>
      <c r="I232" s="32">
        <v>710000000</v>
      </c>
      <c r="J232" s="32" t="s">
        <v>33</v>
      </c>
      <c r="K232" s="32" t="s">
        <v>111</v>
      </c>
      <c r="L232" s="75" t="s">
        <v>45</v>
      </c>
      <c r="M232" s="32"/>
      <c r="N232" s="32" t="s">
        <v>112</v>
      </c>
      <c r="O232" s="32" t="s">
        <v>2264</v>
      </c>
      <c r="P232" s="75"/>
      <c r="Q232" s="75"/>
      <c r="R232" s="47"/>
      <c r="S232" s="47"/>
      <c r="T232" s="36">
        <v>6250000</v>
      </c>
      <c r="U232" s="36">
        <v>7000000</v>
      </c>
      <c r="V232" s="75" t="s">
        <v>38</v>
      </c>
      <c r="W232" s="44">
        <v>2016</v>
      </c>
      <c r="X232" s="159"/>
      <c r="Y232" s="81"/>
      <c r="Z232" s="87"/>
      <c r="AA232" s="73"/>
      <c r="AB232" s="73"/>
      <c r="AC232" s="81"/>
      <c r="AD232" s="22"/>
      <c r="AE232" s="73"/>
      <c r="AF232" s="81"/>
      <c r="AG232" s="82"/>
      <c r="AH232" s="82"/>
      <c r="AI232" s="82"/>
      <c r="AJ232" s="81"/>
      <c r="AK232" s="83"/>
      <c r="AL232" s="73"/>
      <c r="AM232" s="73"/>
      <c r="AN232" s="73"/>
      <c r="AO232" s="81"/>
      <c r="AP232" s="73"/>
      <c r="AQ232" s="73"/>
      <c r="AR232" s="84"/>
      <c r="AS232" s="81"/>
      <c r="AT232" s="81"/>
      <c r="AU232" s="85"/>
      <c r="AV232" s="85"/>
      <c r="AW232" s="86"/>
      <c r="AX232" s="86"/>
      <c r="AY232" s="81"/>
      <c r="AZ232" s="87"/>
      <c r="BA232" s="73"/>
      <c r="BB232" s="73"/>
      <c r="BC232" s="81"/>
      <c r="BD232" s="22"/>
      <c r="BE232" s="73"/>
      <c r="BF232" s="81"/>
      <c r="BG232" s="82"/>
      <c r="BH232" s="82"/>
      <c r="BI232" s="82"/>
      <c r="BJ232" s="81"/>
      <c r="BK232" s="83"/>
      <c r="BL232" s="73"/>
      <c r="BM232" s="73"/>
      <c r="BN232" s="73"/>
      <c r="BO232" s="81"/>
      <c r="BP232" s="73"/>
      <c r="BQ232" s="73"/>
      <c r="BR232" s="84"/>
      <c r="BS232" s="81"/>
      <c r="BT232" s="81"/>
      <c r="BU232" s="85"/>
      <c r="BV232" s="85"/>
      <c r="BW232" s="86"/>
      <c r="BX232" s="86"/>
      <c r="BY232" s="81"/>
      <c r="BZ232" s="87"/>
      <c r="CA232" s="73"/>
      <c r="CB232" s="73"/>
      <c r="CC232" s="81"/>
      <c r="CD232" s="22"/>
      <c r="CE232" s="73"/>
      <c r="CF232" s="81"/>
      <c r="CG232" s="82"/>
      <c r="CH232" s="82"/>
      <c r="CI232" s="82"/>
      <c r="CJ232" s="81"/>
      <c r="CK232" s="83"/>
      <c r="CL232" s="73"/>
      <c r="CM232" s="73"/>
      <c r="CN232" s="73"/>
      <c r="CO232" s="81"/>
      <c r="CP232" s="73"/>
      <c r="CQ232" s="73"/>
      <c r="CR232" s="84"/>
      <c r="CS232" s="81"/>
      <c r="CT232" s="81"/>
      <c r="CU232" s="85"/>
      <c r="CV232" s="85"/>
      <c r="CW232" s="86"/>
      <c r="CX232" s="86"/>
      <c r="CY232" s="81"/>
    </row>
    <row r="233" spans="1:103" s="7" customFormat="1" ht="80.25" customHeight="1" x14ac:dyDescent="0.2">
      <c r="A233" s="127" t="s">
        <v>1007</v>
      </c>
      <c r="B233" s="32" t="s">
        <v>28</v>
      </c>
      <c r="C233" s="75" t="s">
        <v>105</v>
      </c>
      <c r="D233" s="99" t="s">
        <v>106</v>
      </c>
      <c r="E233" s="99" t="s">
        <v>106</v>
      </c>
      <c r="F233" s="99" t="s">
        <v>1108</v>
      </c>
      <c r="G233" s="75" t="s">
        <v>32</v>
      </c>
      <c r="H233" s="34">
        <v>100</v>
      </c>
      <c r="I233" s="32">
        <v>710000000</v>
      </c>
      <c r="J233" s="32" t="s">
        <v>33</v>
      </c>
      <c r="K233" s="32" t="s">
        <v>111</v>
      </c>
      <c r="L233" s="75" t="s">
        <v>45</v>
      </c>
      <c r="M233" s="32"/>
      <c r="N233" s="32" t="s">
        <v>112</v>
      </c>
      <c r="O233" s="32" t="s">
        <v>2264</v>
      </c>
      <c r="P233" s="75"/>
      <c r="Q233" s="75"/>
      <c r="R233" s="47"/>
      <c r="S233" s="47"/>
      <c r="T233" s="36">
        <v>3571428.5714285709</v>
      </c>
      <c r="U233" s="36">
        <v>4000000</v>
      </c>
      <c r="V233" s="75" t="s">
        <v>38</v>
      </c>
      <c r="W233" s="44">
        <v>2016</v>
      </c>
      <c r="X233" s="159"/>
      <c r="Y233" s="81"/>
      <c r="Z233" s="87"/>
      <c r="AA233" s="73"/>
      <c r="AB233" s="73"/>
      <c r="AC233" s="81"/>
      <c r="AD233" s="22"/>
      <c r="AE233" s="73"/>
      <c r="AF233" s="81"/>
      <c r="AG233" s="82"/>
      <c r="AH233" s="82"/>
      <c r="AI233" s="82"/>
      <c r="AJ233" s="81"/>
      <c r="AK233" s="83"/>
      <c r="AL233" s="73"/>
      <c r="AM233" s="73"/>
      <c r="AN233" s="73"/>
      <c r="AO233" s="81"/>
      <c r="AP233" s="73"/>
      <c r="AQ233" s="73"/>
      <c r="AR233" s="84"/>
      <c r="AS233" s="81"/>
      <c r="AT233" s="81"/>
      <c r="AU233" s="85"/>
      <c r="AV233" s="85"/>
      <c r="AW233" s="86"/>
      <c r="AX233" s="86"/>
      <c r="AY233" s="81"/>
      <c r="AZ233" s="87"/>
      <c r="BA233" s="73"/>
      <c r="BB233" s="73"/>
      <c r="BC233" s="81"/>
      <c r="BD233" s="22"/>
      <c r="BE233" s="73"/>
      <c r="BF233" s="81"/>
      <c r="BG233" s="82"/>
      <c r="BH233" s="82"/>
      <c r="BI233" s="82"/>
      <c r="BJ233" s="81"/>
      <c r="BK233" s="83"/>
      <c r="BL233" s="73"/>
      <c r="BM233" s="73"/>
      <c r="BN233" s="73"/>
      <c r="BO233" s="81"/>
      <c r="BP233" s="73"/>
      <c r="BQ233" s="73"/>
      <c r="BR233" s="84"/>
      <c r="BS233" s="81"/>
      <c r="BT233" s="81"/>
      <c r="BU233" s="85"/>
      <c r="BV233" s="85"/>
      <c r="BW233" s="86"/>
      <c r="BX233" s="86"/>
      <c r="BY233" s="81"/>
      <c r="BZ233" s="87"/>
      <c r="CA233" s="73"/>
      <c r="CB233" s="73"/>
      <c r="CC233" s="81"/>
      <c r="CD233" s="22"/>
      <c r="CE233" s="73"/>
      <c r="CF233" s="81"/>
      <c r="CG233" s="82"/>
      <c r="CH233" s="82"/>
      <c r="CI233" s="82"/>
      <c r="CJ233" s="81"/>
      <c r="CK233" s="83"/>
      <c r="CL233" s="73"/>
      <c r="CM233" s="73"/>
      <c r="CN233" s="73"/>
      <c r="CO233" s="81"/>
      <c r="CP233" s="73"/>
      <c r="CQ233" s="73"/>
      <c r="CR233" s="84"/>
      <c r="CS233" s="81"/>
      <c r="CT233" s="81"/>
      <c r="CU233" s="85"/>
      <c r="CV233" s="85"/>
      <c r="CW233" s="86"/>
      <c r="CX233" s="86"/>
      <c r="CY233" s="81"/>
    </row>
    <row r="234" spans="1:103" s="7" customFormat="1" ht="76.5" x14ac:dyDescent="0.2">
      <c r="A234" s="127" t="s">
        <v>2023</v>
      </c>
      <c r="B234" s="32" t="s">
        <v>28</v>
      </c>
      <c r="C234" s="75" t="s">
        <v>253</v>
      </c>
      <c r="D234" s="99" t="s">
        <v>1394</v>
      </c>
      <c r="E234" s="99" t="s">
        <v>1394</v>
      </c>
      <c r="F234" s="99" t="s">
        <v>2025</v>
      </c>
      <c r="G234" s="75" t="s">
        <v>32</v>
      </c>
      <c r="H234" s="34">
        <v>100</v>
      </c>
      <c r="I234" s="32">
        <v>710000000</v>
      </c>
      <c r="J234" s="32" t="s">
        <v>33</v>
      </c>
      <c r="K234" s="32" t="s">
        <v>2026</v>
      </c>
      <c r="L234" s="75" t="s">
        <v>33</v>
      </c>
      <c r="M234" s="32"/>
      <c r="N234" s="32" t="s">
        <v>2035</v>
      </c>
      <c r="O234" s="32" t="s">
        <v>2245</v>
      </c>
      <c r="P234" s="67"/>
      <c r="Q234" s="75"/>
      <c r="R234" s="47"/>
      <c r="S234" s="47"/>
      <c r="T234" s="36">
        <v>0</v>
      </c>
      <c r="U234" s="36">
        <v>0</v>
      </c>
      <c r="V234" s="75" t="s">
        <v>102</v>
      </c>
      <c r="W234" s="44">
        <v>2016</v>
      </c>
      <c r="X234" s="72" t="s">
        <v>2723</v>
      </c>
      <c r="Y234" s="81"/>
      <c r="Z234" s="87"/>
      <c r="AA234" s="73"/>
      <c r="AB234" s="73"/>
      <c r="AC234" s="81"/>
      <c r="AD234" s="22"/>
      <c r="AE234" s="73"/>
      <c r="AF234" s="81"/>
      <c r="AG234" s="82"/>
      <c r="AH234" s="82"/>
      <c r="AI234" s="82"/>
      <c r="AJ234" s="81"/>
      <c r="AK234" s="83"/>
      <c r="AL234" s="73"/>
      <c r="AM234" s="73"/>
      <c r="AN234" s="73"/>
      <c r="AO234" s="81"/>
      <c r="AP234" s="73"/>
      <c r="AQ234" s="73"/>
      <c r="AR234" s="84"/>
      <c r="AS234" s="81"/>
      <c r="AT234" s="81"/>
      <c r="AU234" s="85"/>
      <c r="AV234" s="85"/>
      <c r="AW234" s="86"/>
      <c r="AX234" s="86"/>
      <c r="AY234" s="81"/>
      <c r="AZ234" s="87"/>
      <c r="BA234" s="73"/>
      <c r="BB234" s="73"/>
      <c r="BC234" s="81"/>
      <c r="BD234" s="22"/>
      <c r="BE234" s="73"/>
      <c r="BF234" s="81"/>
      <c r="BG234" s="82"/>
      <c r="BH234" s="82"/>
      <c r="BI234" s="82"/>
      <c r="BJ234" s="81"/>
      <c r="BK234" s="83"/>
      <c r="BL234" s="73"/>
      <c r="BM234" s="73"/>
      <c r="BN234" s="73"/>
      <c r="BO234" s="81"/>
      <c r="BP234" s="73"/>
      <c r="BQ234" s="73"/>
      <c r="BR234" s="84"/>
      <c r="BS234" s="81"/>
      <c r="BT234" s="81"/>
      <c r="BU234" s="85"/>
      <c r="BV234" s="85"/>
      <c r="BW234" s="86"/>
      <c r="BX234" s="86"/>
      <c r="BY234" s="81"/>
      <c r="BZ234" s="87"/>
      <c r="CA234" s="73"/>
      <c r="CB234" s="73"/>
      <c r="CC234" s="81"/>
      <c r="CD234" s="22"/>
      <c r="CE234" s="73"/>
      <c r="CF234" s="81"/>
      <c r="CG234" s="82"/>
      <c r="CH234" s="82"/>
      <c r="CI234" s="82"/>
      <c r="CJ234" s="81"/>
      <c r="CK234" s="83"/>
      <c r="CL234" s="73"/>
      <c r="CM234" s="73"/>
      <c r="CN234" s="73"/>
      <c r="CO234" s="81"/>
      <c r="CP234" s="73"/>
      <c r="CQ234" s="73"/>
      <c r="CR234" s="84"/>
      <c r="CS234" s="81"/>
      <c r="CT234" s="81"/>
      <c r="CU234" s="85"/>
      <c r="CV234" s="85"/>
      <c r="CW234" s="86"/>
      <c r="CX234" s="86"/>
      <c r="CY234" s="81"/>
    </row>
    <row r="235" spans="1:103" s="7" customFormat="1" ht="51" x14ac:dyDescent="0.2">
      <c r="A235" s="127" t="s">
        <v>2755</v>
      </c>
      <c r="B235" s="32" t="s">
        <v>28</v>
      </c>
      <c r="C235" s="75" t="s">
        <v>253</v>
      </c>
      <c r="D235" s="99" t="s">
        <v>1394</v>
      </c>
      <c r="E235" s="99" t="s">
        <v>1394</v>
      </c>
      <c r="F235" s="99" t="s">
        <v>2756</v>
      </c>
      <c r="G235" s="75" t="s">
        <v>32</v>
      </c>
      <c r="H235" s="34">
        <v>100</v>
      </c>
      <c r="I235" s="32">
        <v>710000000</v>
      </c>
      <c r="J235" s="32" t="s">
        <v>33</v>
      </c>
      <c r="K235" s="32" t="s">
        <v>244</v>
      </c>
      <c r="L235" s="75" t="s">
        <v>33</v>
      </c>
      <c r="M235" s="32"/>
      <c r="N235" s="32" t="s">
        <v>225</v>
      </c>
      <c r="O235" s="32" t="s">
        <v>2245</v>
      </c>
      <c r="P235" s="67"/>
      <c r="Q235" s="75"/>
      <c r="R235" s="47"/>
      <c r="S235" s="47"/>
      <c r="T235" s="36">
        <v>6000000</v>
      </c>
      <c r="U235" s="36">
        <v>6720000.0000000009</v>
      </c>
      <c r="V235" s="75" t="s">
        <v>102</v>
      </c>
      <c r="W235" s="44">
        <v>2016</v>
      </c>
      <c r="X235" s="72" t="s">
        <v>2757</v>
      </c>
      <c r="Y235" s="81"/>
      <c r="Z235" s="87"/>
      <c r="AA235" s="73"/>
      <c r="AB235" s="73"/>
      <c r="AC235" s="81"/>
      <c r="AD235" s="22"/>
      <c r="AE235" s="73"/>
      <c r="AF235" s="81"/>
      <c r="AG235" s="82"/>
      <c r="AH235" s="82"/>
      <c r="AI235" s="82"/>
      <c r="AJ235" s="81"/>
      <c r="AK235" s="83"/>
      <c r="AL235" s="73"/>
      <c r="AM235" s="73"/>
      <c r="AN235" s="73"/>
      <c r="AO235" s="81"/>
      <c r="AP235" s="73"/>
      <c r="AQ235" s="73"/>
      <c r="AR235" s="84"/>
      <c r="AS235" s="81"/>
      <c r="AT235" s="81"/>
      <c r="AU235" s="85"/>
      <c r="AV235" s="85"/>
      <c r="AW235" s="86"/>
      <c r="AX235" s="86"/>
      <c r="AY235" s="81"/>
      <c r="AZ235" s="87"/>
      <c r="BA235" s="73"/>
      <c r="BB235" s="73"/>
      <c r="BC235" s="81"/>
      <c r="BD235" s="22"/>
      <c r="BE235" s="73"/>
      <c r="BF235" s="81"/>
      <c r="BG235" s="82"/>
      <c r="BH235" s="82"/>
      <c r="BI235" s="82"/>
      <c r="BJ235" s="81"/>
      <c r="BK235" s="83"/>
      <c r="BL235" s="73"/>
      <c r="BM235" s="73"/>
      <c r="BN235" s="73"/>
      <c r="BO235" s="81"/>
      <c r="BP235" s="73"/>
      <c r="BQ235" s="73"/>
      <c r="BR235" s="84"/>
      <c r="BS235" s="81"/>
      <c r="BT235" s="81"/>
      <c r="BU235" s="85"/>
      <c r="BV235" s="85"/>
      <c r="BW235" s="86"/>
      <c r="BX235" s="86"/>
      <c r="BY235" s="81"/>
      <c r="BZ235" s="87"/>
      <c r="CA235" s="73"/>
      <c r="CB235" s="73"/>
      <c r="CC235" s="81"/>
      <c r="CD235" s="22"/>
      <c r="CE235" s="73"/>
      <c r="CF235" s="81"/>
      <c r="CG235" s="82"/>
      <c r="CH235" s="82"/>
      <c r="CI235" s="82"/>
      <c r="CJ235" s="81"/>
      <c r="CK235" s="83"/>
      <c r="CL235" s="73"/>
      <c r="CM235" s="73"/>
      <c r="CN235" s="73"/>
      <c r="CO235" s="81"/>
      <c r="CP235" s="73"/>
      <c r="CQ235" s="73"/>
      <c r="CR235" s="84"/>
      <c r="CS235" s="81"/>
      <c r="CT235" s="81"/>
      <c r="CU235" s="85"/>
      <c r="CV235" s="85"/>
      <c r="CW235" s="86"/>
      <c r="CX235" s="86"/>
      <c r="CY235" s="81"/>
    </row>
    <row r="236" spans="1:103" s="7" customFormat="1" ht="63.75" x14ac:dyDescent="0.2">
      <c r="A236" s="127" t="s">
        <v>2024</v>
      </c>
      <c r="B236" s="32" t="s">
        <v>28</v>
      </c>
      <c r="C236" s="75" t="s">
        <v>253</v>
      </c>
      <c r="D236" s="99" t="s">
        <v>1394</v>
      </c>
      <c r="E236" s="99" t="s">
        <v>1394</v>
      </c>
      <c r="F236" s="99" t="s">
        <v>2027</v>
      </c>
      <c r="G236" s="75" t="s">
        <v>32</v>
      </c>
      <c r="H236" s="34">
        <v>100</v>
      </c>
      <c r="I236" s="32">
        <v>710000000</v>
      </c>
      <c r="J236" s="32" t="s">
        <v>33</v>
      </c>
      <c r="K236" s="32" t="s">
        <v>2026</v>
      </c>
      <c r="L236" s="75" t="s">
        <v>33</v>
      </c>
      <c r="M236" s="32"/>
      <c r="N236" s="32" t="s">
        <v>2035</v>
      </c>
      <c r="O236" s="32" t="s">
        <v>2245</v>
      </c>
      <c r="P236" s="67"/>
      <c r="Q236" s="75"/>
      <c r="R236" s="47"/>
      <c r="S236" s="47"/>
      <c r="T236" s="36">
        <v>0</v>
      </c>
      <c r="U236" s="36">
        <v>0</v>
      </c>
      <c r="V236" s="75" t="s">
        <v>102</v>
      </c>
      <c r="W236" s="44">
        <v>2016</v>
      </c>
      <c r="X236" s="72" t="s">
        <v>2723</v>
      </c>
      <c r="Y236" s="81"/>
      <c r="Z236" s="87"/>
      <c r="AA236" s="73"/>
      <c r="AB236" s="73"/>
      <c r="AC236" s="81"/>
      <c r="AD236" s="22"/>
      <c r="AE236" s="73"/>
      <c r="AF236" s="81"/>
      <c r="AG236" s="82"/>
      <c r="AH236" s="82"/>
      <c r="AI236" s="82"/>
      <c r="AJ236" s="81"/>
      <c r="AK236" s="83"/>
      <c r="AL236" s="73"/>
      <c r="AM236" s="73"/>
      <c r="AN236" s="73"/>
      <c r="AO236" s="81"/>
      <c r="AP236" s="73"/>
      <c r="AQ236" s="73"/>
      <c r="AR236" s="84"/>
      <c r="AS236" s="81"/>
      <c r="AT236" s="81"/>
      <c r="AU236" s="85"/>
      <c r="AV236" s="85"/>
      <c r="AW236" s="86"/>
      <c r="AX236" s="86"/>
      <c r="AY236" s="81"/>
      <c r="AZ236" s="87"/>
      <c r="BA236" s="73"/>
      <c r="BB236" s="73"/>
      <c r="BC236" s="81"/>
      <c r="BD236" s="22"/>
      <c r="BE236" s="73"/>
      <c r="BF236" s="81"/>
      <c r="BG236" s="82"/>
      <c r="BH236" s="82"/>
      <c r="BI236" s="82"/>
      <c r="BJ236" s="81"/>
      <c r="BK236" s="83"/>
      <c r="BL236" s="73"/>
      <c r="BM236" s="73"/>
      <c r="BN236" s="73"/>
      <c r="BO236" s="81"/>
      <c r="BP236" s="73"/>
      <c r="BQ236" s="73"/>
      <c r="BR236" s="84"/>
      <c r="BS236" s="81"/>
      <c r="BT236" s="81"/>
      <c r="BU236" s="85"/>
      <c r="BV236" s="85"/>
      <c r="BW236" s="86"/>
      <c r="BX236" s="86"/>
      <c r="BY236" s="81"/>
      <c r="BZ236" s="87"/>
      <c r="CA236" s="73"/>
      <c r="CB236" s="73"/>
      <c r="CC236" s="81"/>
      <c r="CD236" s="22"/>
      <c r="CE236" s="73"/>
      <c r="CF236" s="81"/>
      <c r="CG236" s="82"/>
      <c r="CH236" s="82"/>
      <c r="CI236" s="82"/>
      <c r="CJ236" s="81"/>
      <c r="CK236" s="83"/>
      <c r="CL236" s="73"/>
      <c r="CM236" s="73"/>
      <c r="CN236" s="73"/>
      <c r="CO236" s="81"/>
      <c r="CP236" s="73"/>
      <c r="CQ236" s="73"/>
      <c r="CR236" s="84"/>
      <c r="CS236" s="81"/>
      <c r="CT236" s="81"/>
      <c r="CU236" s="85"/>
      <c r="CV236" s="85"/>
      <c r="CW236" s="86"/>
      <c r="CX236" s="86"/>
      <c r="CY236" s="81"/>
    </row>
    <row r="237" spans="1:103" s="7" customFormat="1" ht="51" x14ac:dyDescent="0.2">
      <c r="A237" s="127" t="s">
        <v>2758</v>
      </c>
      <c r="B237" s="32" t="s">
        <v>28</v>
      </c>
      <c r="C237" s="75" t="s">
        <v>253</v>
      </c>
      <c r="D237" s="99" t="s">
        <v>1394</v>
      </c>
      <c r="E237" s="99" t="s">
        <v>1394</v>
      </c>
      <c r="F237" s="99" t="s">
        <v>2759</v>
      </c>
      <c r="G237" s="75" t="s">
        <v>32</v>
      </c>
      <c r="H237" s="34">
        <v>100</v>
      </c>
      <c r="I237" s="32">
        <v>710000000</v>
      </c>
      <c r="J237" s="32" t="s">
        <v>33</v>
      </c>
      <c r="K237" s="32" t="s">
        <v>244</v>
      </c>
      <c r="L237" s="75" t="s">
        <v>33</v>
      </c>
      <c r="M237" s="32"/>
      <c r="N237" s="32" t="s">
        <v>225</v>
      </c>
      <c r="O237" s="32" t="s">
        <v>2245</v>
      </c>
      <c r="P237" s="67"/>
      <c r="Q237" s="75"/>
      <c r="R237" s="47"/>
      <c r="S237" s="47"/>
      <c r="T237" s="48">
        <v>2633928.5714285714</v>
      </c>
      <c r="U237" s="48">
        <v>2950000</v>
      </c>
      <c r="V237" s="75" t="s">
        <v>102</v>
      </c>
      <c r="W237" s="44">
        <v>2016</v>
      </c>
      <c r="X237" s="72" t="s">
        <v>2760</v>
      </c>
      <c r="Y237" s="81"/>
      <c r="Z237" s="87"/>
      <c r="AA237" s="73"/>
      <c r="AB237" s="73"/>
      <c r="AC237" s="81"/>
      <c r="AD237" s="22"/>
      <c r="AE237" s="73"/>
      <c r="AF237" s="81"/>
      <c r="AG237" s="82"/>
      <c r="AH237" s="82"/>
      <c r="AI237" s="82"/>
      <c r="AJ237" s="81"/>
      <c r="AK237" s="83"/>
      <c r="AL237" s="73"/>
      <c r="AM237" s="73"/>
      <c r="AN237" s="73"/>
      <c r="AO237" s="81"/>
      <c r="AP237" s="73"/>
      <c r="AQ237" s="73"/>
      <c r="AR237" s="84"/>
      <c r="AS237" s="81"/>
      <c r="AT237" s="81"/>
      <c r="AU237" s="85"/>
      <c r="AV237" s="85"/>
      <c r="AW237" s="86"/>
      <c r="AX237" s="86"/>
      <c r="AY237" s="81"/>
      <c r="AZ237" s="87"/>
      <c r="BA237" s="73"/>
      <c r="BB237" s="73"/>
      <c r="BC237" s="81"/>
      <c r="BD237" s="22"/>
      <c r="BE237" s="73"/>
      <c r="BF237" s="81"/>
      <c r="BG237" s="82"/>
      <c r="BH237" s="82"/>
      <c r="BI237" s="82"/>
      <c r="BJ237" s="81"/>
      <c r="BK237" s="83"/>
      <c r="BL237" s="73"/>
      <c r="BM237" s="73"/>
      <c r="BN237" s="73"/>
      <c r="BO237" s="81"/>
      <c r="BP237" s="73"/>
      <c r="BQ237" s="73"/>
      <c r="BR237" s="84"/>
      <c r="BS237" s="81"/>
      <c r="BT237" s="81"/>
      <c r="BU237" s="85"/>
      <c r="BV237" s="85"/>
      <c r="BW237" s="86"/>
      <c r="BX237" s="86"/>
      <c r="BY237" s="81"/>
      <c r="BZ237" s="87"/>
      <c r="CA237" s="73"/>
      <c r="CB237" s="73"/>
      <c r="CC237" s="81"/>
      <c r="CD237" s="22"/>
      <c r="CE237" s="73"/>
      <c r="CF237" s="81"/>
      <c r="CG237" s="82"/>
      <c r="CH237" s="82"/>
      <c r="CI237" s="82"/>
      <c r="CJ237" s="81"/>
      <c r="CK237" s="83"/>
      <c r="CL237" s="73"/>
      <c r="CM237" s="73"/>
      <c r="CN237" s="73"/>
      <c r="CO237" s="81"/>
      <c r="CP237" s="73"/>
      <c r="CQ237" s="73"/>
      <c r="CR237" s="84"/>
      <c r="CS237" s="81"/>
      <c r="CT237" s="81"/>
      <c r="CU237" s="85"/>
      <c r="CV237" s="85"/>
      <c r="CW237" s="86"/>
      <c r="CX237" s="86"/>
      <c r="CY237" s="81"/>
    </row>
    <row r="238" spans="1:103" ht="51" customHeight="1" x14ac:dyDescent="0.25">
      <c r="A238" s="127" t="s">
        <v>2068</v>
      </c>
      <c r="B238" s="41" t="s">
        <v>28</v>
      </c>
      <c r="C238" s="41" t="s">
        <v>86</v>
      </c>
      <c r="D238" s="99" t="s">
        <v>87</v>
      </c>
      <c r="E238" s="99" t="s">
        <v>87</v>
      </c>
      <c r="F238" s="99" t="s">
        <v>2069</v>
      </c>
      <c r="G238" s="166" t="s">
        <v>32</v>
      </c>
      <c r="H238" s="67">
        <v>90</v>
      </c>
      <c r="I238" s="41">
        <v>710000000</v>
      </c>
      <c r="J238" s="32" t="s">
        <v>33</v>
      </c>
      <c r="K238" s="32" t="s">
        <v>185</v>
      </c>
      <c r="L238" s="41" t="s">
        <v>62</v>
      </c>
      <c r="M238" s="41"/>
      <c r="N238" s="32" t="s">
        <v>58</v>
      </c>
      <c r="O238" s="32" t="s">
        <v>2267</v>
      </c>
      <c r="P238" s="170"/>
      <c r="Q238" s="66"/>
      <c r="R238" s="65"/>
      <c r="S238" s="65"/>
      <c r="T238" s="65">
        <v>254768672.32142854</v>
      </c>
      <c r="U238" s="65">
        <v>285340913</v>
      </c>
      <c r="V238" s="41" t="s">
        <v>38</v>
      </c>
      <c r="W238" s="41">
        <v>2016</v>
      </c>
      <c r="X238" s="165" t="s">
        <v>2306</v>
      </c>
    </row>
    <row r="239" spans="1:103" ht="51" customHeight="1" x14ac:dyDescent="0.25">
      <c r="A239" s="127" t="s">
        <v>2070</v>
      </c>
      <c r="B239" s="41" t="s">
        <v>28</v>
      </c>
      <c r="C239" s="41" t="s">
        <v>86</v>
      </c>
      <c r="D239" s="99" t="s">
        <v>87</v>
      </c>
      <c r="E239" s="99" t="s">
        <v>87</v>
      </c>
      <c r="F239" s="99" t="s">
        <v>2071</v>
      </c>
      <c r="G239" s="166" t="s">
        <v>32</v>
      </c>
      <c r="H239" s="67">
        <v>90</v>
      </c>
      <c r="I239" s="41">
        <v>710000000</v>
      </c>
      <c r="J239" s="32" t="s">
        <v>33</v>
      </c>
      <c r="K239" s="32" t="s">
        <v>185</v>
      </c>
      <c r="L239" s="41" t="s">
        <v>62</v>
      </c>
      <c r="M239" s="41"/>
      <c r="N239" s="32" t="s">
        <v>58</v>
      </c>
      <c r="O239" s="32" t="s">
        <v>2267</v>
      </c>
      <c r="P239" s="170"/>
      <c r="Q239" s="66"/>
      <c r="R239" s="65"/>
      <c r="S239" s="65"/>
      <c r="T239" s="65">
        <v>46364616.964285709</v>
      </c>
      <c r="U239" s="65">
        <v>51928371</v>
      </c>
      <c r="V239" s="41" t="s">
        <v>38</v>
      </c>
      <c r="W239" s="41">
        <v>2016</v>
      </c>
      <c r="X239" s="165" t="s">
        <v>2306</v>
      </c>
    </row>
    <row r="240" spans="1:103" ht="51" x14ac:dyDescent="0.25">
      <c r="A240" s="127" t="s">
        <v>2072</v>
      </c>
      <c r="B240" s="41" t="s">
        <v>28</v>
      </c>
      <c r="C240" s="41" t="s">
        <v>86</v>
      </c>
      <c r="D240" s="99" t="s">
        <v>87</v>
      </c>
      <c r="E240" s="99" t="s">
        <v>87</v>
      </c>
      <c r="F240" s="99" t="s">
        <v>2073</v>
      </c>
      <c r="G240" s="166" t="s">
        <v>32</v>
      </c>
      <c r="H240" s="67">
        <v>90</v>
      </c>
      <c r="I240" s="41">
        <v>710000000</v>
      </c>
      <c r="J240" s="32" t="s">
        <v>33</v>
      </c>
      <c r="K240" s="32" t="s">
        <v>185</v>
      </c>
      <c r="L240" s="41" t="s">
        <v>62</v>
      </c>
      <c r="M240" s="41"/>
      <c r="N240" s="32" t="s">
        <v>58</v>
      </c>
      <c r="O240" s="32" t="s">
        <v>2267</v>
      </c>
      <c r="P240" s="170"/>
      <c r="Q240" s="66"/>
      <c r="R240" s="65"/>
      <c r="S240" s="65"/>
      <c r="T240" s="65">
        <v>919721941.96428561</v>
      </c>
      <c r="U240" s="65">
        <v>1030088575</v>
      </c>
      <c r="V240" s="41" t="s">
        <v>38</v>
      </c>
      <c r="W240" s="41">
        <v>2016</v>
      </c>
      <c r="X240" s="165" t="s">
        <v>2306</v>
      </c>
    </row>
    <row r="241" spans="1:24" ht="63.75" customHeight="1" x14ac:dyDescent="0.25">
      <c r="A241" s="127" t="s">
        <v>2074</v>
      </c>
      <c r="B241" s="32" t="s">
        <v>28</v>
      </c>
      <c r="C241" s="167" t="s">
        <v>2075</v>
      </c>
      <c r="D241" s="167" t="s">
        <v>2076</v>
      </c>
      <c r="E241" s="167" t="s">
        <v>2076</v>
      </c>
      <c r="F241" s="168" t="s">
        <v>2077</v>
      </c>
      <c r="G241" s="32" t="s">
        <v>2233</v>
      </c>
      <c r="H241" s="39">
        <v>64</v>
      </c>
      <c r="I241" s="32">
        <v>710000000</v>
      </c>
      <c r="J241" s="32" t="s">
        <v>33</v>
      </c>
      <c r="K241" s="32" t="s">
        <v>583</v>
      </c>
      <c r="L241" s="32" t="s">
        <v>45</v>
      </c>
      <c r="M241" s="32"/>
      <c r="N241" s="32" t="s">
        <v>51</v>
      </c>
      <c r="O241" s="32" t="s">
        <v>2267</v>
      </c>
      <c r="P241" s="170"/>
      <c r="Q241" s="32"/>
      <c r="R241" s="36"/>
      <c r="S241" s="36"/>
      <c r="T241" s="36">
        <v>722355619.99999988</v>
      </c>
      <c r="U241" s="36">
        <f>(541767000*1.12)+202259254.4</f>
        <v>809038294.39999998</v>
      </c>
      <c r="V241" s="32" t="s">
        <v>102</v>
      </c>
      <c r="W241" s="41">
        <v>2016</v>
      </c>
      <c r="X241" s="169" t="s">
        <v>2306</v>
      </c>
    </row>
    <row r="242" spans="1:24" s="102" customFormat="1" ht="165.75" x14ac:dyDescent="0.25">
      <c r="A242" s="127" t="s">
        <v>2078</v>
      </c>
      <c r="B242" s="41" t="s">
        <v>28</v>
      </c>
      <c r="C242" s="167" t="s">
        <v>1284</v>
      </c>
      <c r="D242" s="167" t="s">
        <v>1285</v>
      </c>
      <c r="E242" s="167" t="s">
        <v>1286</v>
      </c>
      <c r="F242" s="167" t="s">
        <v>2079</v>
      </c>
      <c r="G242" s="166" t="s">
        <v>32</v>
      </c>
      <c r="H242" s="67">
        <v>100</v>
      </c>
      <c r="I242" s="41">
        <v>710000000</v>
      </c>
      <c r="J242" s="32" t="s">
        <v>33</v>
      </c>
      <c r="K242" s="41" t="s">
        <v>213</v>
      </c>
      <c r="L242" s="32" t="s">
        <v>33</v>
      </c>
      <c r="M242" s="41"/>
      <c r="N242" s="66" t="s">
        <v>221</v>
      </c>
      <c r="O242" s="32" t="s">
        <v>2405</v>
      </c>
      <c r="P242" s="170"/>
      <c r="Q242" s="66"/>
      <c r="R242" s="65"/>
      <c r="S242" s="65"/>
      <c r="T242" s="65">
        <v>0</v>
      </c>
      <c r="U242" s="65">
        <v>0</v>
      </c>
      <c r="V242" s="41" t="s">
        <v>38</v>
      </c>
      <c r="W242" s="41">
        <v>2016</v>
      </c>
      <c r="X242" s="169" t="s">
        <v>2874</v>
      </c>
    </row>
    <row r="243" spans="1:24" s="102" customFormat="1" ht="165.75" x14ac:dyDescent="0.25">
      <c r="A243" s="127" t="s">
        <v>2900</v>
      </c>
      <c r="B243" s="41" t="s">
        <v>28</v>
      </c>
      <c r="C243" s="167" t="s">
        <v>1284</v>
      </c>
      <c r="D243" s="167" t="s">
        <v>1285</v>
      </c>
      <c r="E243" s="167" t="s">
        <v>1286</v>
      </c>
      <c r="F243" s="167" t="s">
        <v>2079</v>
      </c>
      <c r="G243" s="166" t="s">
        <v>32</v>
      </c>
      <c r="H243" s="67">
        <v>100</v>
      </c>
      <c r="I243" s="41">
        <v>710000000</v>
      </c>
      <c r="J243" s="32" t="s">
        <v>33</v>
      </c>
      <c r="K243" s="41" t="s">
        <v>223</v>
      </c>
      <c r="L243" s="32" t="s">
        <v>33</v>
      </c>
      <c r="M243" s="41"/>
      <c r="N243" s="66" t="s">
        <v>2901</v>
      </c>
      <c r="O243" s="32" t="s">
        <v>2405</v>
      </c>
      <c r="P243" s="170"/>
      <c r="Q243" s="66"/>
      <c r="R243" s="65"/>
      <c r="S243" s="65"/>
      <c r="T243" s="65">
        <f>U243/1.12</f>
        <v>5533928.5714285709</v>
      </c>
      <c r="U243" s="65">
        <v>6198000</v>
      </c>
      <c r="V243" s="41" t="s">
        <v>38</v>
      </c>
      <c r="W243" s="41">
        <v>2016</v>
      </c>
      <c r="X243" s="169" t="s">
        <v>2902</v>
      </c>
    </row>
    <row r="244" spans="1:24" ht="38.25" customHeight="1" x14ac:dyDescent="0.25">
      <c r="A244" s="127" t="s">
        <v>2080</v>
      </c>
      <c r="B244" s="32" t="s">
        <v>28</v>
      </c>
      <c r="C244" s="94" t="s">
        <v>592</v>
      </c>
      <c r="D244" s="99" t="s">
        <v>593</v>
      </c>
      <c r="E244" s="99" t="s">
        <v>593</v>
      </c>
      <c r="F244" s="99" t="s">
        <v>2081</v>
      </c>
      <c r="G244" s="32" t="s">
        <v>2234</v>
      </c>
      <c r="H244" s="34">
        <v>50</v>
      </c>
      <c r="I244" s="32">
        <v>710000000</v>
      </c>
      <c r="J244" s="32" t="s">
        <v>33</v>
      </c>
      <c r="K244" s="77" t="s">
        <v>583</v>
      </c>
      <c r="L244" s="32" t="s">
        <v>45</v>
      </c>
      <c r="M244" s="77"/>
      <c r="N244" s="77" t="s">
        <v>2082</v>
      </c>
      <c r="O244" s="32" t="s">
        <v>2257</v>
      </c>
      <c r="P244" s="77"/>
      <c r="Q244" s="77"/>
      <c r="R244" s="36"/>
      <c r="S244" s="36"/>
      <c r="T244" s="36">
        <v>41964285.714285702</v>
      </c>
      <c r="U244" s="48">
        <v>46999999.999999993</v>
      </c>
      <c r="V244" s="37"/>
      <c r="W244" s="32">
        <v>2016</v>
      </c>
      <c r="X244" s="169" t="s">
        <v>2306</v>
      </c>
    </row>
    <row r="245" spans="1:24" ht="51" x14ac:dyDescent="0.25">
      <c r="A245" s="127" t="s">
        <v>2398</v>
      </c>
      <c r="B245" s="41" t="s">
        <v>28</v>
      </c>
      <c r="C245" s="41" t="s">
        <v>53</v>
      </c>
      <c r="D245" s="99" t="s">
        <v>54</v>
      </c>
      <c r="E245" s="99" t="s">
        <v>55</v>
      </c>
      <c r="F245" s="99" t="s">
        <v>2342</v>
      </c>
      <c r="G245" s="166" t="s">
        <v>32</v>
      </c>
      <c r="H245" s="67">
        <v>90</v>
      </c>
      <c r="I245" s="41">
        <v>710000000</v>
      </c>
      <c r="J245" s="32" t="s">
        <v>33</v>
      </c>
      <c r="K245" s="32" t="s">
        <v>2026</v>
      </c>
      <c r="L245" s="41" t="s">
        <v>62</v>
      </c>
      <c r="M245" s="41"/>
      <c r="N245" s="32" t="s">
        <v>58</v>
      </c>
      <c r="O245" s="32" t="s">
        <v>2309</v>
      </c>
      <c r="P245" s="170"/>
      <c r="Q245" s="66"/>
      <c r="R245" s="65"/>
      <c r="S245" s="65"/>
      <c r="T245" s="65">
        <f t="shared" ref="T245" si="43">U245/1.12</f>
        <v>128858675.89285713</v>
      </c>
      <c r="U245" s="65">
        <v>144321717</v>
      </c>
      <c r="V245" s="41" t="s">
        <v>38</v>
      </c>
      <c r="W245" s="41">
        <v>2016</v>
      </c>
      <c r="X245" s="165" t="s">
        <v>2321</v>
      </c>
    </row>
    <row r="246" spans="1:24" s="40" customFormat="1" ht="89.25" x14ac:dyDescent="0.25">
      <c r="A246" s="127" t="s">
        <v>2399</v>
      </c>
      <c r="B246" s="32" t="s">
        <v>28</v>
      </c>
      <c r="C246" s="32" t="s">
        <v>105</v>
      </c>
      <c r="D246" s="99" t="s">
        <v>106</v>
      </c>
      <c r="E246" s="99" t="s">
        <v>106</v>
      </c>
      <c r="F246" s="168" t="s">
        <v>2400</v>
      </c>
      <c r="G246" s="32" t="s">
        <v>32</v>
      </c>
      <c r="H246" s="45">
        <v>100</v>
      </c>
      <c r="I246" s="32">
        <v>710000000</v>
      </c>
      <c r="J246" s="32" t="s">
        <v>33</v>
      </c>
      <c r="K246" s="32" t="s">
        <v>583</v>
      </c>
      <c r="L246" s="32" t="s">
        <v>64</v>
      </c>
      <c r="M246" s="32"/>
      <c r="N246" s="32" t="s">
        <v>2401</v>
      </c>
      <c r="O246" s="32" t="s">
        <v>2402</v>
      </c>
      <c r="P246" s="32"/>
      <c r="Q246" s="32"/>
      <c r="R246" s="36"/>
      <c r="S246" s="36"/>
      <c r="T246" s="36">
        <f>U246/1.12</f>
        <v>26785714.285714284</v>
      </c>
      <c r="U246" s="36">
        <v>30000000</v>
      </c>
      <c r="V246" s="32" t="s">
        <v>102</v>
      </c>
      <c r="W246" s="32">
        <v>2016</v>
      </c>
      <c r="X246" s="72" t="s">
        <v>2321</v>
      </c>
    </row>
    <row r="247" spans="1:24" s="102" customFormat="1" ht="51" x14ac:dyDescent="0.2">
      <c r="A247" s="127" t="s">
        <v>2403</v>
      </c>
      <c r="B247" s="32" t="s">
        <v>28</v>
      </c>
      <c r="C247" s="44" t="s">
        <v>592</v>
      </c>
      <c r="D247" s="99" t="s">
        <v>593</v>
      </c>
      <c r="E247" s="99" t="s">
        <v>593</v>
      </c>
      <c r="F247" s="99" t="s">
        <v>2404</v>
      </c>
      <c r="G247" s="32" t="s">
        <v>2234</v>
      </c>
      <c r="H247" s="34">
        <v>50</v>
      </c>
      <c r="I247" s="32">
        <v>710000000</v>
      </c>
      <c r="J247" s="32" t="s">
        <v>33</v>
      </c>
      <c r="K247" s="32" t="s">
        <v>583</v>
      </c>
      <c r="L247" s="32" t="s">
        <v>45</v>
      </c>
      <c r="M247" s="32"/>
      <c r="N247" s="32" t="s">
        <v>109</v>
      </c>
      <c r="O247" s="32" t="s">
        <v>2405</v>
      </c>
      <c r="P247" s="32"/>
      <c r="Q247" s="32"/>
      <c r="R247" s="36"/>
      <c r="S247" s="36"/>
      <c r="T247" s="36">
        <v>0</v>
      </c>
      <c r="U247" s="36">
        <v>0</v>
      </c>
      <c r="V247" s="32"/>
      <c r="W247" s="37">
        <v>2016</v>
      </c>
      <c r="X247" s="72" t="s">
        <v>2874</v>
      </c>
    </row>
    <row r="248" spans="1:24" s="102" customFormat="1" ht="51" x14ac:dyDescent="0.2">
      <c r="A248" s="127" t="s">
        <v>2903</v>
      </c>
      <c r="B248" s="32" t="s">
        <v>28</v>
      </c>
      <c r="C248" s="44" t="s">
        <v>592</v>
      </c>
      <c r="D248" s="99" t="s">
        <v>593</v>
      </c>
      <c r="E248" s="99" t="s">
        <v>593</v>
      </c>
      <c r="F248" s="99" t="s">
        <v>2404</v>
      </c>
      <c r="G248" s="32" t="s">
        <v>2234</v>
      </c>
      <c r="H248" s="34">
        <v>50</v>
      </c>
      <c r="I248" s="32">
        <v>710000000</v>
      </c>
      <c r="J248" s="32" t="s">
        <v>33</v>
      </c>
      <c r="K248" s="32" t="s">
        <v>252</v>
      </c>
      <c r="L248" s="32" t="s">
        <v>45</v>
      </c>
      <c r="M248" s="32"/>
      <c r="N248" s="32" t="s">
        <v>573</v>
      </c>
      <c r="O248" s="32" t="s">
        <v>2405</v>
      </c>
      <c r="P248" s="32"/>
      <c r="Q248" s="32"/>
      <c r="R248" s="36"/>
      <c r="S248" s="36"/>
      <c r="T248" s="36">
        <v>107142857.14285713</v>
      </c>
      <c r="U248" s="36">
        <v>120000000</v>
      </c>
      <c r="V248" s="32"/>
      <c r="W248" s="37">
        <v>2016</v>
      </c>
      <c r="X248" s="72" t="s">
        <v>2904</v>
      </c>
    </row>
    <row r="249" spans="1:24" s="7" customFormat="1" ht="89.25" x14ac:dyDescent="0.25">
      <c r="A249" s="127" t="s">
        <v>2406</v>
      </c>
      <c r="B249" s="32" t="s">
        <v>28</v>
      </c>
      <c r="C249" s="44" t="s">
        <v>105</v>
      </c>
      <c r="D249" s="184" t="s">
        <v>2407</v>
      </c>
      <c r="E249" s="167" t="s">
        <v>2407</v>
      </c>
      <c r="F249" s="167" t="s">
        <v>2408</v>
      </c>
      <c r="G249" s="188" t="s">
        <v>32</v>
      </c>
      <c r="H249" s="35">
        <v>100</v>
      </c>
      <c r="I249" s="32">
        <v>710000000</v>
      </c>
      <c r="J249" s="32" t="s">
        <v>33</v>
      </c>
      <c r="K249" s="32" t="s">
        <v>583</v>
      </c>
      <c r="L249" s="32" t="s">
        <v>33</v>
      </c>
      <c r="M249" s="170"/>
      <c r="N249" s="44" t="s">
        <v>2099</v>
      </c>
      <c r="O249" s="35" t="s">
        <v>2265</v>
      </c>
      <c r="P249" s="170"/>
      <c r="Q249" s="170"/>
      <c r="R249" s="170"/>
      <c r="S249" s="170"/>
      <c r="T249" s="36">
        <f>U249/1.12</f>
        <v>8928571.4285714272</v>
      </c>
      <c r="U249" s="36">
        <v>10000000</v>
      </c>
      <c r="V249" s="32" t="s">
        <v>38</v>
      </c>
      <c r="W249" s="37">
        <v>2016</v>
      </c>
      <c r="X249" s="72" t="s">
        <v>2321</v>
      </c>
    </row>
    <row r="250" spans="1:24" s="102" customFormat="1" ht="76.5" x14ac:dyDescent="0.2">
      <c r="A250" s="127" t="s">
        <v>2905</v>
      </c>
      <c r="B250" s="32" t="s">
        <v>28</v>
      </c>
      <c r="C250" s="99" t="s">
        <v>2906</v>
      </c>
      <c r="D250" s="99" t="s">
        <v>2907</v>
      </c>
      <c r="E250" s="99" t="s">
        <v>2907</v>
      </c>
      <c r="F250" s="99" t="s">
        <v>2908</v>
      </c>
      <c r="G250" s="32" t="s">
        <v>32</v>
      </c>
      <c r="H250" s="34">
        <v>100</v>
      </c>
      <c r="I250" s="32">
        <v>710000000</v>
      </c>
      <c r="J250" s="32" t="s">
        <v>33</v>
      </c>
      <c r="K250" s="32" t="s">
        <v>223</v>
      </c>
      <c r="L250" s="32" t="s">
        <v>57</v>
      </c>
      <c r="M250" s="32"/>
      <c r="N250" s="32" t="s">
        <v>2909</v>
      </c>
      <c r="O250" s="32" t="s">
        <v>2245</v>
      </c>
      <c r="P250" s="32"/>
      <c r="Q250" s="32"/>
      <c r="R250" s="32"/>
      <c r="S250" s="32"/>
      <c r="T250" s="36">
        <v>401785.71428571426</v>
      </c>
      <c r="U250" s="36">
        <v>450000</v>
      </c>
      <c r="V250" s="32" t="s">
        <v>102</v>
      </c>
      <c r="W250" s="32">
        <v>2016</v>
      </c>
      <c r="X250" s="72" t="s">
        <v>2910</v>
      </c>
    </row>
    <row r="251" spans="1:24" s="102" customFormat="1" ht="51" x14ac:dyDescent="0.2">
      <c r="A251" s="127" t="s">
        <v>2911</v>
      </c>
      <c r="B251" s="32" t="s">
        <v>28</v>
      </c>
      <c r="C251" s="32" t="s">
        <v>263</v>
      </c>
      <c r="D251" s="99" t="s">
        <v>264</v>
      </c>
      <c r="E251" s="99" t="s">
        <v>264</v>
      </c>
      <c r="F251" s="99" t="s">
        <v>2912</v>
      </c>
      <c r="G251" s="32" t="s">
        <v>2235</v>
      </c>
      <c r="H251" s="34">
        <v>60</v>
      </c>
      <c r="I251" s="32">
        <v>710000000</v>
      </c>
      <c r="J251" s="32" t="s">
        <v>33</v>
      </c>
      <c r="K251" s="32" t="s">
        <v>223</v>
      </c>
      <c r="L251" s="32" t="s">
        <v>33</v>
      </c>
      <c r="M251" s="32"/>
      <c r="N251" s="32" t="s">
        <v>225</v>
      </c>
      <c r="O251" s="32" t="s">
        <v>2913</v>
      </c>
      <c r="P251" s="32"/>
      <c r="Q251" s="32"/>
      <c r="R251" s="36"/>
      <c r="S251" s="36"/>
      <c r="T251" s="36">
        <f>U251/1.12</f>
        <v>261160.71428571426</v>
      </c>
      <c r="U251" s="36">
        <v>292500</v>
      </c>
      <c r="V251" s="32" t="s">
        <v>102</v>
      </c>
      <c r="W251" s="37">
        <v>2016</v>
      </c>
      <c r="X251" s="72" t="s">
        <v>2914</v>
      </c>
    </row>
    <row r="252" spans="1:24" s="40" customFormat="1" ht="76.5" x14ac:dyDescent="0.25">
      <c r="A252" s="127" t="s">
        <v>2915</v>
      </c>
      <c r="B252" s="32" t="s">
        <v>28</v>
      </c>
      <c r="C252" s="32" t="s">
        <v>2916</v>
      </c>
      <c r="D252" s="167" t="s">
        <v>2917</v>
      </c>
      <c r="E252" s="167" t="s">
        <v>2917</v>
      </c>
      <c r="F252" s="167" t="s">
        <v>2918</v>
      </c>
      <c r="G252" s="44" t="s">
        <v>32</v>
      </c>
      <c r="H252" s="46">
        <v>70</v>
      </c>
      <c r="I252" s="32">
        <v>710000000</v>
      </c>
      <c r="J252" s="32" t="s">
        <v>33</v>
      </c>
      <c r="K252" s="32" t="s">
        <v>252</v>
      </c>
      <c r="L252" s="32" t="s">
        <v>33</v>
      </c>
      <c r="M252" s="32"/>
      <c r="N252" s="32" t="s">
        <v>2919</v>
      </c>
      <c r="O252" s="35" t="s">
        <v>2920</v>
      </c>
      <c r="P252" s="32"/>
      <c r="Q252" s="44"/>
      <c r="R252" s="36"/>
      <c r="S252" s="36"/>
      <c r="T252" s="48">
        <f t="shared" ref="T252:T262" si="44">U252/1.12</f>
        <v>56249999.999999993</v>
      </c>
      <c r="U252" s="48">
        <v>63000000</v>
      </c>
      <c r="V252" s="32" t="s">
        <v>38</v>
      </c>
      <c r="W252" s="32">
        <v>2016</v>
      </c>
      <c r="X252" s="169" t="s">
        <v>2914</v>
      </c>
    </row>
    <row r="253" spans="1:24" s="40" customFormat="1" ht="63.75" x14ac:dyDescent="0.25">
      <c r="A253" s="127" t="s">
        <v>2921</v>
      </c>
      <c r="B253" s="32" t="s">
        <v>28</v>
      </c>
      <c r="C253" s="32" t="s">
        <v>2916</v>
      </c>
      <c r="D253" s="167" t="s">
        <v>2917</v>
      </c>
      <c r="E253" s="167" t="s">
        <v>2917</v>
      </c>
      <c r="F253" s="167" t="s">
        <v>2922</v>
      </c>
      <c r="G253" s="44" t="s">
        <v>32</v>
      </c>
      <c r="H253" s="46">
        <v>70</v>
      </c>
      <c r="I253" s="32">
        <v>710000000</v>
      </c>
      <c r="J253" s="32" t="s">
        <v>33</v>
      </c>
      <c r="K253" s="32" t="s">
        <v>252</v>
      </c>
      <c r="L253" s="32" t="s">
        <v>33</v>
      </c>
      <c r="M253" s="32"/>
      <c r="N253" s="32" t="s">
        <v>2919</v>
      </c>
      <c r="O253" s="35" t="s">
        <v>2920</v>
      </c>
      <c r="P253" s="32"/>
      <c r="Q253" s="44"/>
      <c r="R253" s="36"/>
      <c r="S253" s="36"/>
      <c r="T253" s="48">
        <f t="shared" si="44"/>
        <v>40178571.428571425</v>
      </c>
      <c r="U253" s="48">
        <v>45000000</v>
      </c>
      <c r="V253" s="32" t="s">
        <v>38</v>
      </c>
      <c r="W253" s="32">
        <v>2016</v>
      </c>
      <c r="X253" s="169" t="s">
        <v>2914</v>
      </c>
    </row>
    <row r="254" spans="1:24" s="40" customFormat="1" ht="76.5" x14ac:dyDescent="0.25">
      <c r="A254" s="127" t="s">
        <v>2923</v>
      </c>
      <c r="B254" s="32" t="s">
        <v>28</v>
      </c>
      <c r="C254" s="32" t="s">
        <v>2916</v>
      </c>
      <c r="D254" s="167" t="s">
        <v>2917</v>
      </c>
      <c r="E254" s="167" t="s">
        <v>2917</v>
      </c>
      <c r="F254" s="167" t="s">
        <v>2924</v>
      </c>
      <c r="G254" s="44" t="s">
        <v>32</v>
      </c>
      <c r="H254" s="46">
        <v>70</v>
      </c>
      <c r="I254" s="32">
        <v>710000000</v>
      </c>
      <c r="J254" s="32" t="s">
        <v>33</v>
      </c>
      <c r="K254" s="32" t="s">
        <v>252</v>
      </c>
      <c r="L254" s="32" t="s">
        <v>33</v>
      </c>
      <c r="M254" s="32"/>
      <c r="N254" s="32" t="s">
        <v>2919</v>
      </c>
      <c r="O254" s="35" t="s">
        <v>2920</v>
      </c>
      <c r="P254" s="32"/>
      <c r="Q254" s="44"/>
      <c r="R254" s="36"/>
      <c r="S254" s="36"/>
      <c r="T254" s="48">
        <f t="shared" si="44"/>
        <v>89285714.285714284</v>
      </c>
      <c r="U254" s="48">
        <v>100000000</v>
      </c>
      <c r="V254" s="32" t="s">
        <v>38</v>
      </c>
      <c r="W254" s="32">
        <v>2016</v>
      </c>
      <c r="X254" s="169" t="s">
        <v>2914</v>
      </c>
    </row>
    <row r="255" spans="1:24" s="40" customFormat="1" ht="76.5" x14ac:dyDescent="0.25">
      <c r="A255" s="127" t="s">
        <v>2925</v>
      </c>
      <c r="B255" s="32" t="s">
        <v>28</v>
      </c>
      <c r="C255" s="32" t="s">
        <v>2916</v>
      </c>
      <c r="D255" s="167" t="s">
        <v>2917</v>
      </c>
      <c r="E255" s="167" t="s">
        <v>2917</v>
      </c>
      <c r="F255" s="167" t="s">
        <v>2926</v>
      </c>
      <c r="G255" s="44" t="s">
        <v>32</v>
      </c>
      <c r="H255" s="46">
        <v>70</v>
      </c>
      <c r="I255" s="32">
        <v>710000000</v>
      </c>
      <c r="J255" s="32" t="s">
        <v>33</v>
      </c>
      <c r="K255" s="32" t="s">
        <v>252</v>
      </c>
      <c r="L255" s="32" t="s">
        <v>33</v>
      </c>
      <c r="M255" s="32"/>
      <c r="N255" s="32" t="s">
        <v>2919</v>
      </c>
      <c r="O255" s="35" t="s">
        <v>2920</v>
      </c>
      <c r="P255" s="32"/>
      <c r="Q255" s="44"/>
      <c r="R255" s="36"/>
      <c r="S255" s="36"/>
      <c r="T255" s="48">
        <f t="shared" si="44"/>
        <v>68875000</v>
      </c>
      <c r="U255" s="48">
        <v>77140000</v>
      </c>
      <c r="V255" s="32" t="s">
        <v>38</v>
      </c>
      <c r="W255" s="32">
        <v>2016</v>
      </c>
      <c r="X255" s="169" t="s">
        <v>2914</v>
      </c>
    </row>
    <row r="256" spans="1:24" s="40" customFormat="1" ht="63.75" x14ac:dyDescent="0.25">
      <c r="A256" s="127" t="s">
        <v>2927</v>
      </c>
      <c r="B256" s="32" t="s">
        <v>28</v>
      </c>
      <c r="C256" s="32" t="s">
        <v>2916</v>
      </c>
      <c r="D256" s="167" t="s">
        <v>2917</v>
      </c>
      <c r="E256" s="167" t="s">
        <v>2917</v>
      </c>
      <c r="F256" s="167" t="s">
        <v>2928</v>
      </c>
      <c r="G256" s="44" t="s">
        <v>32</v>
      </c>
      <c r="H256" s="46">
        <v>70</v>
      </c>
      <c r="I256" s="32">
        <v>710000000</v>
      </c>
      <c r="J256" s="32" t="s">
        <v>33</v>
      </c>
      <c r="K256" s="32" t="s">
        <v>252</v>
      </c>
      <c r="L256" s="32" t="s">
        <v>33</v>
      </c>
      <c r="M256" s="32"/>
      <c r="N256" s="32" t="s">
        <v>2919</v>
      </c>
      <c r="O256" s="35" t="s">
        <v>2920</v>
      </c>
      <c r="P256" s="32"/>
      <c r="Q256" s="44"/>
      <c r="R256" s="36"/>
      <c r="S256" s="36"/>
      <c r="T256" s="48">
        <f t="shared" si="44"/>
        <v>44642857.142857142</v>
      </c>
      <c r="U256" s="48">
        <v>50000000</v>
      </c>
      <c r="V256" s="32" t="s">
        <v>38</v>
      </c>
      <c r="W256" s="32">
        <v>2016</v>
      </c>
      <c r="X256" s="169" t="s">
        <v>2914</v>
      </c>
    </row>
    <row r="257" spans="1:187" s="40" customFormat="1" ht="63.75" x14ac:dyDescent="0.25">
      <c r="A257" s="127" t="s">
        <v>2929</v>
      </c>
      <c r="B257" s="32" t="s">
        <v>28</v>
      </c>
      <c r="C257" s="32" t="s">
        <v>2916</v>
      </c>
      <c r="D257" s="167" t="s">
        <v>2917</v>
      </c>
      <c r="E257" s="167" t="s">
        <v>2917</v>
      </c>
      <c r="F257" s="167" t="s">
        <v>2930</v>
      </c>
      <c r="G257" s="44" t="s">
        <v>32</v>
      </c>
      <c r="H257" s="46">
        <v>70</v>
      </c>
      <c r="I257" s="32">
        <v>710000000</v>
      </c>
      <c r="J257" s="32" t="s">
        <v>33</v>
      </c>
      <c r="K257" s="32" t="s">
        <v>252</v>
      </c>
      <c r="L257" s="32" t="s">
        <v>33</v>
      </c>
      <c r="M257" s="32"/>
      <c r="N257" s="32" t="s">
        <v>2919</v>
      </c>
      <c r="O257" s="35" t="s">
        <v>2920</v>
      </c>
      <c r="P257" s="32"/>
      <c r="Q257" s="44"/>
      <c r="R257" s="36"/>
      <c r="S257" s="36"/>
      <c r="T257" s="48">
        <f t="shared" si="44"/>
        <v>15089285.714285713</v>
      </c>
      <c r="U257" s="48">
        <v>16900000</v>
      </c>
      <c r="V257" s="32" t="s">
        <v>38</v>
      </c>
      <c r="W257" s="32">
        <v>2016</v>
      </c>
      <c r="X257" s="169" t="s">
        <v>2914</v>
      </c>
    </row>
    <row r="258" spans="1:187" s="40" customFormat="1" ht="76.5" x14ac:dyDescent="0.25">
      <c r="A258" s="127" t="s">
        <v>2931</v>
      </c>
      <c r="B258" s="32" t="s">
        <v>28</v>
      </c>
      <c r="C258" s="32" t="s">
        <v>2916</v>
      </c>
      <c r="D258" s="167" t="s">
        <v>2917</v>
      </c>
      <c r="E258" s="167" t="s">
        <v>2917</v>
      </c>
      <c r="F258" s="167" t="s">
        <v>2932</v>
      </c>
      <c r="G258" s="44" t="s">
        <v>32</v>
      </c>
      <c r="H258" s="46">
        <v>70</v>
      </c>
      <c r="I258" s="32">
        <v>710000000</v>
      </c>
      <c r="J258" s="32" t="s">
        <v>33</v>
      </c>
      <c r="K258" s="32" t="s">
        <v>252</v>
      </c>
      <c r="L258" s="32" t="s">
        <v>33</v>
      </c>
      <c r="M258" s="32"/>
      <c r="N258" s="32" t="s">
        <v>2919</v>
      </c>
      <c r="O258" s="35" t="s">
        <v>2920</v>
      </c>
      <c r="P258" s="32"/>
      <c r="Q258" s="44"/>
      <c r="R258" s="36"/>
      <c r="S258" s="36"/>
      <c r="T258" s="48">
        <f t="shared" si="44"/>
        <v>17857142.857142854</v>
      </c>
      <c r="U258" s="48">
        <v>20000000</v>
      </c>
      <c r="V258" s="32" t="s">
        <v>38</v>
      </c>
      <c r="W258" s="32">
        <v>2016</v>
      </c>
      <c r="X258" s="169" t="s">
        <v>2914</v>
      </c>
    </row>
    <row r="259" spans="1:187" s="40" customFormat="1" ht="63.75" x14ac:dyDescent="0.25">
      <c r="A259" s="127" t="s">
        <v>2933</v>
      </c>
      <c r="B259" s="32" t="s">
        <v>28</v>
      </c>
      <c r="C259" s="32" t="s">
        <v>2916</v>
      </c>
      <c r="D259" s="167" t="s">
        <v>2917</v>
      </c>
      <c r="E259" s="167" t="s">
        <v>2917</v>
      </c>
      <c r="F259" s="167" t="s">
        <v>2934</v>
      </c>
      <c r="G259" s="44" t="s">
        <v>32</v>
      </c>
      <c r="H259" s="46">
        <v>70</v>
      </c>
      <c r="I259" s="32">
        <v>710000000</v>
      </c>
      <c r="J259" s="32" t="s">
        <v>33</v>
      </c>
      <c r="K259" s="32" t="s">
        <v>252</v>
      </c>
      <c r="L259" s="32" t="s">
        <v>33</v>
      </c>
      <c r="M259" s="32"/>
      <c r="N259" s="32" t="s">
        <v>2919</v>
      </c>
      <c r="O259" s="35" t="s">
        <v>2920</v>
      </c>
      <c r="P259" s="32"/>
      <c r="Q259" s="44"/>
      <c r="R259" s="36"/>
      <c r="S259" s="36"/>
      <c r="T259" s="48">
        <f t="shared" si="44"/>
        <v>17500000</v>
      </c>
      <c r="U259" s="48">
        <v>19600000</v>
      </c>
      <c r="V259" s="32" t="s">
        <v>38</v>
      </c>
      <c r="W259" s="32">
        <v>2016</v>
      </c>
      <c r="X259" s="169" t="s">
        <v>2914</v>
      </c>
    </row>
    <row r="260" spans="1:187" s="40" customFormat="1" ht="63.75" x14ac:dyDescent="0.25">
      <c r="A260" s="127" t="s">
        <v>2935</v>
      </c>
      <c r="B260" s="32" t="s">
        <v>28</v>
      </c>
      <c r="C260" s="32" t="s">
        <v>2916</v>
      </c>
      <c r="D260" s="167" t="s">
        <v>2917</v>
      </c>
      <c r="E260" s="167" t="s">
        <v>2917</v>
      </c>
      <c r="F260" s="167" t="s">
        <v>2936</v>
      </c>
      <c r="G260" s="44" t="s">
        <v>32</v>
      </c>
      <c r="H260" s="46">
        <v>70</v>
      </c>
      <c r="I260" s="32">
        <v>710000000</v>
      </c>
      <c r="J260" s="32" t="s">
        <v>33</v>
      </c>
      <c r="K260" s="32" t="s">
        <v>252</v>
      </c>
      <c r="L260" s="32" t="s">
        <v>33</v>
      </c>
      <c r="M260" s="32"/>
      <c r="N260" s="32" t="s">
        <v>2919</v>
      </c>
      <c r="O260" s="35" t="s">
        <v>2920</v>
      </c>
      <c r="P260" s="38"/>
      <c r="Q260" s="38"/>
      <c r="R260" s="36"/>
      <c r="S260" s="36"/>
      <c r="T260" s="48">
        <f t="shared" si="44"/>
        <v>17857142.857142854</v>
      </c>
      <c r="U260" s="48">
        <v>20000000</v>
      </c>
      <c r="V260" s="32" t="s">
        <v>38</v>
      </c>
      <c r="W260" s="32">
        <v>2016</v>
      </c>
      <c r="X260" s="169" t="s">
        <v>2914</v>
      </c>
    </row>
    <row r="261" spans="1:187" s="40" customFormat="1" ht="63.75" x14ac:dyDescent="0.25">
      <c r="A261" s="127" t="s">
        <v>2937</v>
      </c>
      <c r="B261" s="32" t="s">
        <v>28</v>
      </c>
      <c r="C261" s="32" t="s">
        <v>2916</v>
      </c>
      <c r="D261" s="167" t="s">
        <v>2917</v>
      </c>
      <c r="E261" s="167" t="s">
        <v>2917</v>
      </c>
      <c r="F261" s="167" t="s">
        <v>2938</v>
      </c>
      <c r="G261" s="44" t="s">
        <v>32</v>
      </c>
      <c r="H261" s="46">
        <v>70</v>
      </c>
      <c r="I261" s="32">
        <v>710000000</v>
      </c>
      <c r="J261" s="32" t="s">
        <v>33</v>
      </c>
      <c r="K261" s="32" t="s">
        <v>252</v>
      </c>
      <c r="L261" s="32" t="s">
        <v>33</v>
      </c>
      <c r="M261" s="32"/>
      <c r="N261" s="32" t="s">
        <v>2919</v>
      </c>
      <c r="O261" s="35" t="s">
        <v>2939</v>
      </c>
      <c r="P261" s="38"/>
      <c r="Q261" s="38"/>
      <c r="R261" s="36"/>
      <c r="S261" s="36"/>
      <c r="T261" s="48">
        <f t="shared" si="44"/>
        <v>13839285.714285713</v>
      </c>
      <c r="U261" s="48">
        <v>15500000</v>
      </c>
      <c r="V261" s="32" t="s">
        <v>38</v>
      </c>
      <c r="W261" s="32">
        <v>2016</v>
      </c>
      <c r="X261" s="169" t="s">
        <v>2914</v>
      </c>
    </row>
    <row r="262" spans="1:187" s="40" customFormat="1" ht="63.75" x14ac:dyDescent="0.25">
      <c r="A262" s="127" t="s">
        <v>2940</v>
      </c>
      <c r="B262" s="32" t="s">
        <v>28</v>
      </c>
      <c r="C262" s="32" t="s">
        <v>2916</v>
      </c>
      <c r="D262" s="167" t="s">
        <v>2917</v>
      </c>
      <c r="E262" s="167" t="s">
        <v>2917</v>
      </c>
      <c r="F262" s="167" t="s">
        <v>2941</v>
      </c>
      <c r="G262" s="44" t="s">
        <v>32</v>
      </c>
      <c r="H262" s="46">
        <v>70</v>
      </c>
      <c r="I262" s="32">
        <v>710000000</v>
      </c>
      <c r="J262" s="32" t="s">
        <v>33</v>
      </c>
      <c r="K262" s="32" t="s">
        <v>252</v>
      </c>
      <c r="L262" s="32" t="s">
        <v>33</v>
      </c>
      <c r="M262" s="32"/>
      <c r="N262" s="32" t="s">
        <v>2919</v>
      </c>
      <c r="O262" s="35" t="s">
        <v>2920</v>
      </c>
      <c r="P262" s="32"/>
      <c r="Q262" s="44"/>
      <c r="R262" s="36"/>
      <c r="S262" s="36"/>
      <c r="T262" s="48">
        <f t="shared" si="44"/>
        <v>13392857.142857142</v>
      </c>
      <c r="U262" s="48">
        <v>15000000</v>
      </c>
      <c r="V262" s="32" t="s">
        <v>38</v>
      </c>
      <c r="W262" s="32">
        <v>2016</v>
      </c>
      <c r="X262" s="169" t="s">
        <v>2914</v>
      </c>
    </row>
    <row r="263" spans="1:187" s="40" customFormat="1" ht="38.25" x14ac:dyDescent="0.25">
      <c r="A263" s="127" t="s">
        <v>2942</v>
      </c>
      <c r="B263" s="32" t="s">
        <v>28</v>
      </c>
      <c r="C263" s="32" t="s">
        <v>2943</v>
      </c>
      <c r="D263" s="115" t="s">
        <v>2944</v>
      </c>
      <c r="E263" s="115" t="s">
        <v>2944</v>
      </c>
      <c r="F263" s="115" t="s">
        <v>2944</v>
      </c>
      <c r="G263" s="44" t="s">
        <v>32</v>
      </c>
      <c r="H263" s="46">
        <v>50</v>
      </c>
      <c r="I263" s="32">
        <v>710000000</v>
      </c>
      <c r="J263" s="32" t="s">
        <v>33</v>
      </c>
      <c r="K263" s="32" t="s">
        <v>252</v>
      </c>
      <c r="L263" s="32" t="s">
        <v>33</v>
      </c>
      <c r="M263" s="44"/>
      <c r="N263" s="44" t="s">
        <v>118</v>
      </c>
      <c r="O263" s="32" t="s">
        <v>2945</v>
      </c>
      <c r="P263" s="38"/>
      <c r="Q263" s="38"/>
      <c r="R263" s="38"/>
      <c r="S263" s="38"/>
      <c r="T263" s="47">
        <f>U263/1.12</f>
        <v>1653571.4300000002</v>
      </c>
      <c r="U263" s="47">
        <v>1852000.0016000003</v>
      </c>
      <c r="V263" s="32" t="s">
        <v>43</v>
      </c>
      <c r="W263" s="37">
        <v>2016</v>
      </c>
      <c r="X263" s="72" t="s">
        <v>2914</v>
      </c>
    </row>
    <row r="264" spans="1:187" s="144" customFormat="1" ht="12.75" customHeight="1" x14ac:dyDescent="0.2">
      <c r="A264" s="132" t="s">
        <v>188</v>
      </c>
      <c r="B264" s="54"/>
      <c r="C264" s="55"/>
      <c r="D264" s="105"/>
      <c r="E264" s="105"/>
      <c r="F264" s="105"/>
      <c r="G264" s="56"/>
      <c r="H264" s="57"/>
      <c r="I264" s="54"/>
      <c r="J264" s="38"/>
      <c r="K264" s="58"/>
      <c r="L264" s="58"/>
      <c r="M264" s="58"/>
      <c r="N264" s="58"/>
      <c r="O264" s="32"/>
      <c r="P264" s="54"/>
      <c r="Q264" s="54"/>
      <c r="R264" s="59"/>
      <c r="S264" s="59"/>
      <c r="T264" s="59">
        <f>SUM(T115:T263)</f>
        <v>57361369118.123215</v>
      </c>
      <c r="U264" s="59">
        <f>SUM(U115:U263)</f>
        <v>64244455012.298004</v>
      </c>
      <c r="V264" s="54"/>
      <c r="W264" s="54"/>
      <c r="X264" s="160"/>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row>
    <row r="265" spans="1:187" s="144" customFormat="1" ht="12.75" customHeight="1" x14ac:dyDescent="0.2">
      <c r="A265" s="132" t="s">
        <v>189</v>
      </c>
      <c r="B265" s="54"/>
      <c r="C265" s="55"/>
      <c r="D265" s="105"/>
      <c r="E265" s="105"/>
      <c r="F265" s="105"/>
      <c r="G265" s="56"/>
      <c r="H265" s="57"/>
      <c r="I265" s="54"/>
      <c r="J265" s="38"/>
      <c r="K265" s="58"/>
      <c r="L265" s="58"/>
      <c r="M265" s="58"/>
      <c r="N265" s="58"/>
      <c r="O265" s="32"/>
      <c r="P265" s="54"/>
      <c r="Q265" s="54"/>
      <c r="R265" s="59"/>
      <c r="S265" s="59"/>
      <c r="T265" s="59"/>
      <c r="U265" s="59"/>
      <c r="V265" s="54"/>
      <c r="W265" s="54"/>
      <c r="X265" s="160"/>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row>
    <row r="266" spans="1:187" s="102" customFormat="1" ht="51" x14ac:dyDescent="0.2">
      <c r="A266" s="70" t="s">
        <v>113</v>
      </c>
      <c r="B266" s="32" t="s">
        <v>28</v>
      </c>
      <c r="C266" s="32" t="s">
        <v>114</v>
      </c>
      <c r="D266" s="99" t="s">
        <v>115</v>
      </c>
      <c r="E266" s="99" t="s">
        <v>115</v>
      </c>
      <c r="F266" s="99" t="s">
        <v>2242</v>
      </c>
      <c r="G266" s="32" t="s">
        <v>2234</v>
      </c>
      <c r="H266" s="43">
        <v>100</v>
      </c>
      <c r="I266" s="32">
        <v>710000000</v>
      </c>
      <c r="J266" s="32" t="s">
        <v>33</v>
      </c>
      <c r="K266" s="32" t="s">
        <v>49</v>
      </c>
      <c r="L266" s="44" t="s">
        <v>57</v>
      </c>
      <c r="M266" s="32"/>
      <c r="N266" s="44" t="s">
        <v>51</v>
      </c>
      <c r="O266" s="32" t="s">
        <v>2310</v>
      </c>
      <c r="P266" s="32"/>
      <c r="Q266" s="32"/>
      <c r="R266" s="36"/>
      <c r="S266" s="36"/>
      <c r="T266" s="36">
        <v>44642857.142857142</v>
      </c>
      <c r="U266" s="36">
        <v>50000000</v>
      </c>
      <c r="V266" s="32" t="s">
        <v>102</v>
      </c>
      <c r="W266" s="32">
        <v>2016</v>
      </c>
      <c r="X266" s="159"/>
    </row>
    <row r="267" spans="1:187" s="102" customFormat="1" ht="51" customHeight="1" x14ac:dyDescent="0.2">
      <c r="A267" s="127" t="s">
        <v>116</v>
      </c>
      <c r="B267" s="32" t="s">
        <v>28</v>
      </c>
      <c r="C267" s="32" t="s">
        <v>114</v>
      </c>
      <c r="D267" s="99" t="s">
        <v>115</v>
      </c>
      <c r="E267" s="99" t="s">
        <v>115</v>
      </c>
      <c r="F267" s="99" t="s">
        <v>117</v>
      </c>
      <c r="G267" s="32" t="s">
        <v>2235</v>
      </c>
      <c r="H267" s="45">
        <v>100</v>
      </c>
      <c r="I267" s="32">
        <v>710000000</v>
      </c>
      <c r="J267" s="32" t="s">
        <v>33</v>
      </c>
      <c r="K267" s="32" t="s">
        <v>118</v>
      </c>
      <c r="L267" s="44" t="s">
        <v>57</v>
      </c>
      <c r="M267" s="37"/>
      <c r="N267" s="44" t="s">
        <v>119</v>
      </c>
      <c r="O267" s="32" t="s">
        <v>2310</v>
      </c>
      <c r="P267" s="32"/>
      <c r="Q267" s="32"/>
      <c r="R267" s="36"/>
      <c r="S267" s="36"/>
      <c r="T267" s="36">
        <v>3499999.9999999995</v>
      </c>
      <c r="U267" s="36">
        <v>3920000</v>
      </c>
      <c r="V267" s="32" t="s">
        <v>102</v>
      </c>
      <c r="W267" s="32">
        <v>2016</v>
      </c>
      <c r="X267" s="159"/>
    </row>
    <row r="268" spans="1:187" s="102" customFormat="1" ht="51" customHeight="1" x14ac:dyDescent="0.2">
      <c r="A268" s="70" t="s">
        <v>120</v>
      </c>
      <c r="B268" s="32" t="s">
        <v>28</v>
      </c>
      <c r="C268" s="32" t="s">
        <v>114</v>
      </c>
      <c r="D268" s="99" t="s">
        <v>115</v>
      </c>
      <c r="E268" s="99" t="s">
        <v>115</v>
      </c>
      <c r="F268" s="99" t="s">
        <v>2243</v>
      </c>
      <c r="G268" s="32" t="s">
        <v>32</v>
      </c>
      <c r="H268" s="39">
        <v>100</v>
      </c>
      <c r="I268" s="32">
        <v>710000000</v>
      </c>
      <c r="J268" s="32" t="s">
        <v>33</v>
      </c>
      <c r="K268" s="32" t="s">
        <v>49</v>
      </c>
      <c r="L268" s="32" t="s">
        <v>33</v>
      </c>
      <c r="M268" s="32"/>
      <c r="N268" s="44" t="s">
        <v>51</v>
      </c>
      <c r="O268" s="32" t="s">
        <v>2310</v>
      </c>
      <c r="P268" s="32"/>
      <c r="Q268" s="32"/>
      <c r="R268" s="36"/>
      <c r="S268" s="36"/>
      <c r="T268" s="36">
        <v>13392857.142857142</v>
      </c>
      <c r="U268" s="36">
        <v>15000000</v>
      </c>
      <c r="V268" s="32" t="s">
        <v>38</v>
      </c>
      <c r="W268" s="32">
        <v>2016</v>
      </c>
      <c r="X268" s="159"/>
    </row>
    <row r="269" spans="1:187" s="144" customFormat="1" ht="51" x14ac:dyDescent="0.25">
      <c r="A269" s="70" t="s">
        <v>121</v>
      </c>
      <c r="B269" s="32" t="s">
        <v>28</v>
      </c>
      <c r="C269" s="32" t="s">
        <v>114</v>
      </c>
      <c r="D269" s="99" t="s">
        <v>115</v>
      </c>
      <c r="E269" s="99" t="s">
        <v>115</v>
      </c>
      <c r="F269" s="99" t="s">
        <v>2240</v>
      </c>
      <c r="G269" s="32" t="s">
        <v>2234</v>
      </c>
      <c r="H269" s="39">
        <v>100</v>
      </c>
      <c r="I269" s="32">
        <v>710000000</v>
      </c>
      <c r="J269" s="32" t="s">
        <v>33</v>
      </c>
      <c r="K269" s="32" t="s">
        <v>49</v>
      </c>
      <c r="L269" s="32" t="s">
        <v>33</v>
      </c>
      <c r="M269" s="32"/>
      <c r="N269" s="44" t="s">
        <v>51</v>
      </c>
      <c r="O269" s="32" t="s">
        <v>2249</v>
      </c>
      <c r="P269" s="32"/>
      <c r="Q269" s="32"/>
      <c r="R269" s="36"/>
      <c r="S269" s="36"/>
      <c r="T269" s="36">
        <v>0</v>
      </c>
      <c r="U269" s="36">
        <v>0</v>
      </c>
      <c r="V269" s="32" t="s">
        <v>38</v>
      </c>
      <c r="W269" s="32">
        <v>2016</v>
      </c>
      <c r="X269" s="72" t="s">
        <v>2874</v>
      </c>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row>
    <row r="270" spans="1:187" s="144" customFormat="1" ht="51" x14ac:dyDescent="0.25">
      <c r="A270" s="70" t="s">
        <v>2946</v>
      </c>
      <c r="B270" s="32" t="s">
        <v>28</v>
      </c>
      <c r="C270" s="32" t="s">
        <v>114</v>
      </c>
      <c r="D270" s="99" t="s">
        <v>115</v>
      </c>
      <c r="E270" s="99" t="s">
        <v>115</v>
      </c>
      <c r="F270" s="99" t="s">
        <v>2240</v>
      </c>
      <c r="G270" s="32" t="s">
        <v>2234</v>
      </c>
      <c r="H270" s="39">
        <v>100</v>
      </c>
      <c r="I270" s="32">
        <v>710000000</v>
      </c>
      <c r="J270" s="32" t="s">
        <v>33</v>
      </c>
      <c r="K270" s="32" t="s">
        <v>111</v>
      </c>
      <c r="L270" s="32" t="s">
        <v>33</v>
      </c>
      <c r="M270" s="32"/>
      <c r="N270" s="44" t="s">
        <v>112</v>
      </c>
      <c r="O270" s="32" t="s">
        <v>2249</v>
      </c>
      <c r="P270" s="32"/>
      <c r="Q270" s="32"/>
      <c r="R270" s="36"/>
      <c r="S270" s="36"/>
      <c r="T270" s="36">
        <v>35174285.714285709</v>
      </c>
      <c r="U270" s="36">
        <v>39395200</v>
      </c>
      <c r="V270" s="41" t="s">
        <v>102</v>
      </c>
      <c r="W270" s="32">
        <v>2016</v>
      </c>
      <c r="X270" s="72" t="s">
        <v>2947</v>
      </c>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row>
    <row r="271" spans="1:187" s="102" customFormat="1" ht="25.5" customHeight="1" x14ac:dyDescent="0.2">
      <c r="A271" s="70" t="s">
        <v>122</v>
      </c>
      <c r="B271" s="32" t="s">
        <v>28</v>
      </c>
      <c r="C271" s="32" t="s">
        <v>123</v>
      </c>
      <c r="D271" s="99" t="s">
        <v>124</v>
      </c>
      <c r="E271" s="99" t="s">
        <v>124</v>
      </c>
      <c r="F271" s="99" t="s">
        <v>125</v>
      </c>
      <c r="G271" s="32" t="s">
        <v>2235</v>
      </c>
      <c r="H271" s="39">
        <v>100</v>
      </c>
      <c r="I271" s="32">
        <v>710000000</v>
      </c>
      <c r="J271" s="32" t="s">
        <v>33</v>
      </c>
      <c r="K271" s="32" t="s">
        <v>49</v>
      </c>
      <c r="L271" s="32" t="s">
        <v>57</v>
      </c>
      <c r="M271" s="32"/>
      <c r="N271" s="44" t="s">
        <v>51</v>
      </c>
      <c r="O271" s="32" t="s">
        <v>2310</v>
      </c>
      <c r="P271" s="32"/>
      <c r="Q271" s="32"/>
      <c r="R271" s="36"/>
      <c r="S271" s="36"/>
      <c r="T271" s="36">
        <v>7499999.9999999991</v>
      </c>
      <c r="U271" s="36">
        <v>8400000</v>
      </c>
      <c r="V271" s="32" t="s">
        <v>38</v>
      </c>
      <c r="W271" s="32">
        <v>2016</v>
      </c>
      <c r="X271" s="159"/>
    </row>
    <row r="272" spans="1:187" s="102" customFormat="1" ht="63.75" x14ac:dyDescent="0.2">
      <c r="A272" s="70" t="s">
        <v>126</v>
      </c>
      <c r="B272" s="32" t="s">
        <v>28</v>
      </c>
      <c r="C272" s="32" t="s">
        <v>114</v>
      </c>
      <c r="D272" s="99" t="s">
        <v>115</v>
      </c>
      <c r="E272" s="99" t="s">
        <v>115</v>
      </c>
      <c r="F272" s="99" t="s">
        <v>127</v>
      </c>
      <c r="G272" s="32" t="s">
        <v>2234</v>
      </c>
      <c r="H272" s="39">
        <v>100</v>
      </c>
      <c r="I272" s="32">
        <v>710000000</v>
      </c>
      <c r="J272" s="32" t="s">
        <v>33</v>
      </c>
      <c r="K272" s="32" t="s">
        <v>49</v>
      </c>
      <c r="L272" s="32" t="s">
        <v>33</v>
      </c>
      <c r="M272" s="32"/>
      <c r="N272" s="44" t="s">
        <v>51</v>
      </c>
      <c r="O272" s="32" t="s">
        <v>2249</v>
      </c>
      <c r="P272" s="32"/>
      <c r="Q272" s="32"/>
      <c r="R272" s="36"/>
      <c r="S272" s="36"/>
      <c r="T272" s="36">
        <v>0</v>
      </c>
      <c r="U272" s="36">
        <v>0</v>
      </c>
      <c r="V272" s="32" t="s">
        <v>38</v>
      </c>
      <c r="W272" s="32">
        <v>2016</v>
      </c>
      <c r="X272" s="72" t="s">
        <v>2723</v>
      </c>
    </row>
    <row r="273" spans="1:168" s="102" customFormat="1" ht="63.75" x14ac:dyDescent="0.2">
      <c r="A273" s="70" t="s">
        <v>2761</v>
      </c>
      <c r="B273" s="32" t="s">
        <v>28</v>
      </c>
      <c r="C273" s="32" t="s">
        <v>114</v>
      </c>
      <c r="D273" s="99" t="s">
        <v>115</v>
      </c>
      <c r="E273" s="99" t="s">
        <v>115</v>
      </c>
      <c r="F273" s="99" t="s">
        <v>127</v>
      </c>
      <c r="G273" s="32" t="s">
        <v>2234</v>
      </c>
      <c r="H273" s="39">
        <v>100</v>
      </c>
      <c r="I273" s="32">
        <v>710000000</v>
      </c>
      <c r="J273" s="32" t="s">
        <v>33</v>
      </c>
      <c r="K273" s="32" t="s">
        <v>49</v>
      </c>
      <c r="L273" s="32" t="s">
        <v>33</v>
      </c>
      <c r="M273" s="32"/>
      <c r="N273" s="44" t="s">
        <v>51</v>
      </c>
      <c r="O273" s="32" t="s">
        <v>2249</v>
      </c>
      <c r="P273" s="32"/>
      <c r="Q273" s="32"/>
      <c r="R273" s="36"/>
      <c r="S273" s="36"/>
      <c r="T273" s="36">
        <v>20964285.714285713</v>
      </c>
      <c r="U273" s="36">
        <v>23480000</v>
      </c>
      <c r="V273" s="32" t="s">
        <v>38</v>
      </c>
      <c r="W273" s="32">
        <v>2016</v>
      </c>
      <c r="X273" s="72" t="s">
        <v>2762</v>
      </c>
    </row>
    <row r="274" spans="1:168" s="102" customFormat="1" ht="51" customHeight="1" x14ac:dyDescent="0.2">
      <c r="A274" s="70" t="s">
        <v>128</v>
      </c>
      <c r="B274" s="32" t="s">
        <v>28</v>
      </c>
      <c r="C274" s="32" t="s">
        <v>129</v>
      </c>
      <c r="D274" s="99" t="s">
        <v>130</v>
      </c>
      <c r="E274" s="99" t="s">
        <v>131</v>
      </c>
      <c r="F274" s="99" t="s">
        <v>2244</v>
      </c>
      <c r="G274" s="32" t="s">
        <v>32</v>
      </c>
      <c r="H274" s="39">
        <v>100</v>
      </c>
      <c r="I274" s="32">
        <v>710000000</v>
      </c>
      <c r="J274" s="32" t="s">
        <v>33</v>
      </c>
      <c r="K274" s="32" t="s">
        <v>49</v>
      </c>
      <c r="L274" s="32" t="s">
        <v>62</v>
      </c>
      <c r="M274" s="32"/>
      <c r="N274" s="44" t="s">
        <v>51</v>
      </c>
      <c r="O274" s="32" t="s">
        <v>2310</v>
      </c>
      <c r="P274" s="32"/>
      <c r="Q274" s="32"/>
      <c r="R274" s="36"/>
      <c r="S274" s="36"/>
      <c r="T274" s="36">
        <v>10714285.714285713</v>
      </c>
      <c r="U274" s="36">
        <v>12000000</v>
      </c>
      <c r="V274" s="32" t="s">
        <v>38</v>
      </c>
      <c r="W274" s="32">
        <v>2016</v>
      </c>
      <c r="X274" s="159"/>
    </row>
    <row r="275" spans="1:168" s="102" customFormat="1" ht="38.25" customHeight="1" x14ac:dyDescent="0.2">
      <c r="A275" s="70" t="s">
        <v>132</v>
      </c>
      <c r="B275" s="32" t="s">
        <v>28</v>
      </c>
      <c r="C275" s="32" t="s">
        <v>133</v>
      </c>
      <c r="D275" s="99" t="s">
        <v>134</v>
      </c>
      <c r="E275" s="99" t="s">
        <v>134</v>
      </c>
      <c r="F275" s="99" t="s">
        <v>135</v>
      </c>
      <c r="G275" s="32" t="s">
        <v>32</v>
      </c>
      <c r="H275" s="45">
        <v>100</v>
      </c>
      <c r="I275" s="32">
        <v>710000000</v>
      </c>
      <c r="J275" s="32" t="s">
        <v>33</v>
      </c>
      <c r="K275" s="41" t="s">
        <v>2040</v>
      </c>
      <c r="L275" s="75" t="s">
        <v>45</v>
      </c>
      <c r="M275" s="37"/>
      <c r="N275" s="32" t="s">
        <v>112</v>
      </c>
      <c r="O275" s="32" t="s">
        <v>2310</v>
      </c>
      <c r="P275" s="32"/>
      <c r="Q275" s="32"/>
      <c r="R275" s="36"/>
      <c r="S275" s="36"/>
      <c r="T275" s="36">
        <v>13426785.714285713</v>
      </c>
      <c r="U275" s="36">
        <v>15038000</v>
      </c>
      <c r="V275" s="32" t="s">
        <v>38</v>
      </c>
      <c r="W275" s="32">
        <v>2016</v>
      </c>
      <c r="X275" s="159"/>
    </row>
    <row r="276" spans="1:168" s="88" customFormat="1" ht="63.75" customHeight="1" x14ac:dyDescent="0.2">
      <c r="A276" s="70" t="s">
        <v>137</v>
      </c>
      <c r="B276" s="32" t="s">
        <v>28</v>
      </c>
      <c r="C276" s="32" t="s">
        <v>138</v>
      </c>
      <c r="D276" s="99" t="s">
        <v>139</v>
      </c>
      <c r="E276" s="99" t="s">
        <v>140</v>
      </c>
      <c r="F276" s="99" t="s">
        <v>141</v>
      </c>
      <c r="G276" s="32" t="s">
        <v>32</v>
      </c>
      <c r="H276" s="46">
        <v>100</v>
      </c>
      <c r="I276" s="32">
        <v>710000000</v>
      </c>
      <c r="J276" s="32" t="s">
        <v>33</v>
      </c>
      <c r="K276" s="44" t="s">
        <v>56</v>
      </c>
      <c r="L276" s="32" t="s">
        <v>33</v>
      </c>
      <c r="M276" s="44"/>
      <c r="N276" s="44" t="s">
        <v>58</v>
      </c>
      <c r="O276" s="35" t="s">
        <v>2310</v>
      </c>
      <c r="P276" s="44"/>
      <c r="Q276" s="44"/>
      <c r="R276" s="47"/>
      <c r="S276" s="47"/>
      <c r="T276" s="48">
        <v>10714285.714285713</v>
      </c>
      <c r="U276" s="48">
        <v>12000000</v>
      </c>
      <c r="V276" s="44" t="s">
        <v>38</v>
      </c>
      <c r="W276" s="32">
        <v>2015</v>
      </c>
      <c r="X276" s="159"/>
    </row>
    <row r="277" spans="1:168" s="88" customFormat="1" ht="51" customHeight="1" x14ac:dyDescent="0.2">
      <c r="A277" s="70" t="s">
        <v>143</v>
      </c>
      <c r="B277" s="32" t="s">
        <v>28</v>
      </c>
      <c r="C277" s="32" t="s">
        <v>138</v>
      </c>
      <c r="D277" s="99" t="s">
        <v>139</v>
      </c>
      <c r="E277" s="99" t="s">
        <v>140</v>
      </c>
      <c r="F277" s="99" t="s">
        <v>144</v>
      </c>
      <c r="G277" s="32" t="s">
        <v>2235</v>
      </c>
      <c r="H277" s="46">
        <v>100</v>
      </c>
      <c r="I277" s="32">
        <v>710000000</v>
      </c>
      <c r="J277" s="32" t="s">
        <v>33</v>
      </c>
      <c r="K277" s="44" t="s">
        <v>34</v>
      </c>
      <c r="L277" s="32" t="s">
        <v>33</v>
      </c>
      <c r="M277" s="44"/>
      <c r="N277" s="44" t="s">
        <v>142</v>
      </c>
      <c r="O277" s="32" t="s">
        <v>2263</v>
      </c>
      <c r="P277" s="44"/>
      <c r="Q277" s="44"/>
      <c r="R277" s="47"/>
      <c r="S277" s="47"/>
      <c r="T277" s="48">
        <v>0</v>
      </c>
      <c r="U277" s="48">
        <v>0</v>
      </c>
      <c r="V277" s="44" t="s">
        <v>38</v>
      </c>
      <c r="W277" s="32">
        <v>2016</v>
      </c>
      <c r="X277" s="72" t="s">
        <v>2305</v>
      </c>
    </row>
    <row r="278" spans="1:168" s="7" customFormat="1" ht="51" customHeight="1" x14ac:dyDescent="0.2">
      <c r="A278" s="70" t="s">
        <v>2083</v>
      </c>
      <c r="B278" s="32" t="s">
        <v>28</v>
      </c>
      <c r="C278" s="32" t="s">
        <v>138</v>
      </c>
      <c r="D278" s="99" t="s">
        <v>139</v>
      </c>
      <c r="E278" s="99" t="s">
        <v>140</v>
      </c>
      <c r="F278" s="99" t="s">
        <v>144</v>
      </c>
      <c r="G278" s="32" t="s">
        <v>2235</v>
      </c>
      <c r="H278" s="46">
        <v>100</v>
      </c>
      <c r="I278" s="32">
        <v>710000000</v>
      </c>
      <c r="J278" s="32" t="s">
        <v>33</v>
      </c>
      <c r="K278" s="44" t="s">
        <v>34</v>
      </c>
      <c r="L278" s="32" t="s">
        <v>33</v>
      </c>
      <c r="M278" s="44"/>
      <c r="N278" s="44" t="s">
        <v>142</v>
      </c>
      <c r="O278" s="32" t="s">
        <v>2263</v>
      </c>
      <c r="P278" s="44"/>
      <c r="Q278" s="44"/>
      <c r="R278" s="47"/>
      <c r="S278" s="47"/>
      <c r="T278" s="48">
        <v>5357142.8571428563</v>
      </c>
      <c r="U278" s="48">
        <v>6000000</v>
      </c>
      <c r="V278" s="32" t="s">
        <v>102</v>
      </c>
      <c r="W278" s="32">
        <v>2016</v>
      </c>
      <c r="X278" s="72" t="s">
        <v>2084</v>
      </c>
    </row>
    <row r="279" spans="1:168" s="102" customFormat="1" ht="63.75" customHeight="1" x14ac:dyDescent="0.2">
      <c r="A279" s="70" t="s">
        <v>145</v>
      </c>
      <c r="B279" s="32" t="s">
        <v>28</v>
      </c>
      <c r="C279" s="32" t="s">
        <v>146</v>
      </c>
      <c r="D279" s="99" t="s">
        <v>147</v>
      </c>
      <c r="E279" s="99" t="s">
        <v>147</v>
      </c>
      <c r="F279" s="99" t="s">
        <v>148</v>
      </c>
      <c r="G279" s="32" t="s">
        <v>32</v>
      </c>
      <c r="H279" s="45">
        <v>100</v>
      </c>
      <c r="I279" s="32">
        <v>710000000</v>
      </c>
      <c r="J279" s="32" t="s">
        <v>33</v>
      </c>
      <c r="K279" s="32" t="s">
        <v>49</v>
      </c>
      <c r="L279" s="44" t="s">
        <v>50</v>
      </c>
      <c r="M279" s="37"/>
      <c r="N279" s="44" t="s">
        <v>51</v>
      </c>
      <c r="O279" s="32" t="s">
        <v>2310</v>
      </c>
      <c r="P279" s="32"/>
      <c r="Q279" s="32"/>
      <c r="R279" s="36"/>
      <c r="S279" s="36"/>
      <c r="T279" s="36">
        <v>5803571.4285714282</v>
      </c>
      <c r="U279" s="36">
        <v>6500000</v>
      </c>
      <c r="V279" s="44" t="s">
        <v>38</v>
      </c>
      <c r="W279" s="32">
        <v>2016</v>
      </c>
      <c r="X279" s="159"/>
    </row>
    <row r="280" spans="1:168" s="102" customFormat="1" ht="51" customHeight="1" x14ac:dyDescent="0.2">
      <c r="A280" s="70" t="s">
        <v>149</v>
      </c>
      <c r="B280" s="32" t="s">
        <v>28</v>
      </c>
      <c r="C280" s="32" t="s">
        <v>150</v>
      </c>
      <c r="D280" s="99" t="s">
        <v>151</v>
      </c>
      <c r="E280" s="99" t="s">
        <v>151</v>
      </c>
      <c r="F280" s="99" t="s">
        <v>152</v>
      </c>
      <c r="G280" s="32" t="s">
        <v>32</v>
      </c>
      <c r="H280" s="45">
        <v>100</v>
      </c>
      <c r="I280" s="32">
        <v>710000000</v>
      </c>
      <c r="J280" s="32" t="s">
        <v>33</v>
      </c>
      <c r="K280" s="32" t="s">
        <v>49</v>
      </c>
      <c r="L280" s="32" t="s">
        <v>62</v>
      </c>
      <c r="M280" s="37"/>
      <c r="N280" s="44" t="s">
        <v>51</v>
      </c>
      <c r="O280" s="32" t="s">
        <v>2310</v>
      </c>
      <c r="P280" s="32"/>
      <c r="Q280" s="32"/>
      <c r="R280" s="36"/>
      <c r="S280" s="36"/>
      <c r="T280" s="36">
        <v>1339285.7142857141</v>
      </c>
      <c r="U280" s="36">
        <v>1500000</v>
      </c>
      <c r="V280" s="44" t="s">
        <v>102</v>
      </c>
      <c r="W280" s="32">
        <v>2016</v>
      </c>
      <c r="X280" s="159"/>
    </row>
    <row r="281" spans="1:168" s="102" customFormat="1" ht="76.5" x14ac:dyDescent="0.2">
      <c r="A281" s="70" t="s">
        <v>153</v>
      </c>
      <c r="B281" s="32" t="s">
        <v>28</v>
      </c>
      <c r="C281" s="32" t="s">
        <v>154</v>
      </c>
      <c r="D281" s="99" t="s">
        <v>155</v>
      </c>
      <c r="E281" s="99" t="s">
        <v>156</v>
      </c>
      <c r="F281" s="99" t="s">
        <v>157</v>
      </c>
      <c r="G281" s="32" t="s">
        <v>2234</v>
      </c>
      <c r="H281" s="45">
        <v>100</v>
      </c>
      <c r="I281" s="32">
        <v>710000000</v>
      </c>
      <c r="J281" s="32" t="s">
        <v>33</v>
      </c>
      <c r="K281" s="32" t="s">
        <v>111</v>
      </c>
      <c r="L281" s="32" t="s">
        <v>33</v>
      </c>
      <c r="M281" s="37"/>
      <c r="N281" s="44" t="s">
        <v>112</v>
      </c>
      <c r="O281" s="32" t="s">
        <v>2310</v>
      </c>
      <c r="P281" s="32"/>
      <c r="Q281" s="32"/>
      <c r="R281" s="36"/>
      <c r="S281" s="36"/>
      <c r="T281" s="36">
        <v>0</v>
      </c>
      <c r="U281" s="36">
        <v>0</v>
      </c>
      <c r="V281" s="44" t="s">
        <v>102</v>
      </c>
      <c r="W281" s="32">
        <v>2016</v>
      </c>
      <c r="X281" s="72" t="s">
        <v>2323</v>
      </c>
    </row>
    <row r="282" spans="1:168" s="102" customFormat="1" ht="76.5" x14ac:dyDescent="0.2">
      <c r="A282" s="70" t="s">
        <v>2409</v>
      </c>
      <c r="B282" s="32" t="s">
        <v>28</v>
      </c>
      <c r="C282" s="32" t="s">
        <v>154</v>
      </c>
      <c r="D282" s="99" t="s">
        <v>155</v>
      </c>
      <c r="E282" s="99" t="s">
        <v>156</v>
      </c>
      <c r="F282" s="99" t="s">
        <v>157</v>
      </c>
      <c r="G282" s="32" t="s">
        <v>2234</v>
      </c>
      <c r="H282" s="45">
        <v>100</v>
      </c>
      <c r="I282" s="32">
        <v>710000000</v>
      </c>
      <c r="J282" s="32" t="s">
        <v>33</v>
      </c>
      <c r="K282" s="32" t="s">
        <v>111</v>
      </c>
      <c r="L282" s="32" t="s">
        <v>33</v>
      </c>
      <c r="M282" s="37"/>
      <c r="N282" s="44" t="s">
        <v>112</v>
      </c>
      <c r="O282" s="32" t="s">
        <v>2310</v>
      </c>
      <c r="P282" s="32"/>
      <c r="Q282" s="32"/>
      <c r="R282" s="36"/>
      <c r="S282" s="36"/>
      <c r="T282" s="36">
        <f>U282/1.12</f>
        <v>30357142.857142854</v>
      </c>
      <c r="U282" s="36">
        <v>34000000</v>
      </c>
      <c r="V282" s="44" t="s">
        <v>102</v>
      </c>
      <c r="W282" s="32">
        <v>2016</v>
      </c>
      <c r="X282" s="72" t="s">
        <v>2327</v>
      </c>
    </row>
    <row r="283" spans="1:168" s="144" customFormat="1" ht="114.75" x14ac:dyDescent="0.2">
      <c r="A283" s="70" t="s">
        <v>703</v>
      </c>
      <c r="B283" s="41" t="s">
        <v>28</v>
      </c>
      <c r="C283" s="41" t="s">
        <v>240</v>
      </c>
      <c r="D283" s="99" t="s">
        <v>245</v>
      </c>
      <c r="E283" s="99" t="s">
        <v>245</v>
      </c>
      <c r="F283" s="99" t="s">
        <v>254</v>
      </c>
      <c r="G283" s="41" t="s">
        <v>32</v>
      </c>
      <c r="H283" s="39">
        <v>100</v>
      </c>
      <c r="I283" s="41">
        <v>710000000</v>
      </c>
      <c r="J283" s="32" t="s">
        <v>33</v>
      </c>
      <c r="K283" s="32" t="s">
        <v>49</v>
      </c>
      <c r="L283" s="41" t="s">
        <v>2948</v>
      </c>
      <c r="M283" s="41"/>
      <c r="N283" s="66" t="s">
        <v>241</v>
      </c>
      <c r="O283" s="32" t="s">
        <v>2251</v>
      </c>
      <c r="P283" s="101"/>
      <c r="Q283" s="41"/>
      <c r="R283" s="65"/>
      <c r="S283" s="65"/>
      <c r="T283" s="65">
        <v>0</v>
      </c>
      <c r="U283" s="65">
        <v>0</v>
      </c>
      <c r="V283" s="41" t="s">
        <v>102</v>
      </c>
      <c r="W283" s="41">
        <v>2016</v>
      </c>
      <c r="X283" s="72" t="s">
        <v>2874</v>
      </c>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row>
    <row r="284" spans="1:168" s="144" customFormat="1" ht="114.75" x14ac:dyDescent="0.2">
      <c r="A284" s="70" t="s">
        <v>2949</v>
      </c>
      <c r="B284" s="41" t="s">
        <v>28</v>
      </c>
      <c r="C284" s="41" t="s">
        <v>240</v>
      </c>
      <c r="D284" s="99" t="s">
        <v>245</v>
      </c>
      <c r="E284" s="99" t="s">
        <v>245</v>
      </c>
      <c r="F284" s="99" t="s">
        <v>254</v>
      </c>
      <c r="G284" s="41" t="s">
        <v>32</v>
      </c>
      <c r="H284" s="39">
        <v>100</v>
      </c>
      <c r="I284" s="41">
        <v>710000000</v>
      </c>
      <c r="J284" s="32" t="s">
        <v>33</v>
      </c>
      <c r="K284" s="32" t="s">
        <v>566</v>
      </c>
      <c r="L284" s="41" t="s">
        <v>2948</v>
      </c>
      <c r="M284" s="41"/>
      <c r="N284" s="66" t="s">
        <v>239</v>
      </c>
      <c r="O284" s="32" t="s">
        <v>2251</v>
      </c>
      <c r="P284" s="101"/>
      <c r="Q284" s="41"/>
      <c r="R284" s="65"/>
      <c r="S284" s="65"/>
      <c r="T284" s="65">
        <v>1229020</v>
      </c>
      <c r="U284" s="65">
        <v>1376502.4000000001</v>
      </c>
      <c r="V284" s="41" t="s">
        <v>102</v>
      </c>
      <c r="W284" s="41">
        <v>2016</v>
      </c>
      <c r="X284" s="72" t="s">
        <v>2882</v>
      </c>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row>
    <row r="285" spans="1:168" s="102" customFormat="1" ht="89.25" customHeight="1" x14ac:dyDescent="0.2">
      <c r="A285" s="127" t="s">
        <v>704</v>
      </c>
      <c r="B285" s="41" t="s">
        <v>28</v>
      </c>
      <c r="C285" s="41" t="s">
        <v>240</v>
      </c>
      <c r="D285" s="99" t="s">
        <v>245</v>
      </c>
      <c r="E285" s="99" t="s">
        <v>245</v>
      </c>
      <c r="F285" s="99" t="s">
        <v>255</v>
      </c>
      <c r="G285" s="41" t="s">
        <v>32</v>
      </c>
      <c r="H285" s="39">
        <v>100</v>
      </c>
      <c r="I285" s="41">
        <v>710000000</v>
      </c>
      <c r="J285" s="32" t="s">
        <v>33</v>
      </c>
      <c r="K285" s="41" t="s">
        <v>242</v>
      </c>
      <c r="L285" s="32" t="s">
        <v>57</v>
      </c>
      <c r="M285" s="41"/>
      <c r="N285" s="66" t="s">
        <v>36</v>
      </c>
      <c r="O285" s="32" t="s">
        <v>2251</v>
      </c>
      <c r="P285" s="101"/>
      <c r="Q285" s="41"/>
      <c r="R285" s="65"/>
      <c r="S285" s="65"/>
      <c r="T285" s="65">
        <v>2303550</v>
      </c>
      <c r="U285" s="65">
        <v>2579976.0000000005</v>
      </c>
      <c r="V285" s="41" t="s">
        <v>102</v>
      </c>
      <c r="W285" s="41">
        <v>2016</v>
      </c>
      <c r="X285" s="159"/>
    </row>
    <row r="286" spans="1:168" s="144" customFormat="1" ht="114.75" x14ac:dyDescent="0.2">
      <c r="A286" s="70" t="s">
        <v>705</v>
      </c>
      <c r="B286" s="41" t="s">
        <v>28</v>
      </c>
      <c r="C286" s="41" t="s">
        <v>240</v>
      </c>
      <c r="D286" s="99" t="s">
        <v>245</v>
      </c>
      <c r="E286" s="99" t="s">
        <v>245</v>
      </c>
      <c r="F286" s="99" t="s">
        <v>256</v>
      </c>
      <c r="G286" s="32" t="s">
        <v>2234</v>
      </c>
      <c r="H286" s="39">
        <v>100</v>
      </c>
      <c r="I286" s="41">
        <v>710000000</v>
      </c>
      <c r="J286" s="32" t="s">
        <v>33</v>
      </c>
      <c r="K286" s="32" t="s">
        <v>49</v>
      </c>
      <c r="L286" s="41" t="s">
        <v>2948</v>
      </c>
      <c r="M286" s="41"/>
      <c r="N286" s="41" t="s">
        <v>243</v>
      </c>
      <c r="O286" s="32" t="s">
        <v>2251</v>
      </c>
      <c r="P286" s="101"/>
      <c r="Q286" s="41"/>
      <c r="R286" s="65"/>
      <c r="S286" s="65"/>
      <c r="T286" s="65">
        <v>0</v>
      </c>
      <c r="U286" s="65">
        <v>0</v>
      </c>
      <c r="V286" s="41" t="s">
        <v>102</v>
      </c>
      <c r="W286" s="41">
        <v>2016</v>
      </c>
      <c r="X286" s="72" t="s">
        <v>2874</v>
      </c>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row>
    <row r="287" spans="1:168" s="144" customFormat="1" ht="114.75" x14ac:dyDescent="0.2">
      <c r="A287" s="70" t="s">
        <v>2950</v>
      </c>
      <c r="B287" s="41" t="s">
        <v>28</v>
      </c>
      <c r="C287" s="41" t="s">
        <v>240</v>
      </c>
      <c r="D287" s="99" t="s">
        <v>245</v>
      </c>
      <c r="E287" s="99" t="s">
        <v>245</v>
      </c>
      <c r="F287" s="99" t="s">
        <v>256</v>
      </c>
      <c r="G287" s="32" t="s">
        <v>2234</v>
      </c>
      <c r="H287" s="39">
        <v>100</v>
      </c>
      <c r="I287" s="41">
        <v>710000000</v>
      </c>
      <c r="J287" s="32" t="s">
        <v>33</v>
      </c>
      <c r="K287" s="32" t="s">
        <v>225</v>
      </c>
      <c r="L287" s="41" t="s">
        <v>2948</v>
      </c>
      <c r="M287" s="41"/>
      <c r="N287" s="41" t="s">
        <v>2951</v>
      </c>
      <c r="O287" s="32" t="s">
        <v>2251</v>
      </c>
      <c r="P287" s="101"/>
      <c r="Q287" s="41"/>
      <c r="R287" s="65"/>
      <c r="S287" s="65"/>
      <c r="T287" s="65">
        <v>7785860</v>
      </c>
      <c r="U287" s="65">
        <v>8720163.2000000011</v>
      </c>
      <c r="V287" s="41" t="s">
        <v>102</v>
      </c>
      <c r="W287" s="41">
        <v>2016</v>
      </c>
      <c r="X287" s="72" t="s">
        <v>2882</v>
      </c>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row>
    <row r="288" spans="1:168" s="102" customFormat="1" ht="89.25" customHeight="1" x14ac:dyDescent="0.2">
      <c r="A288" s="70" t="s">
        <v>706</v>
      </c>
      <c r="B288" s="41" t="s">
        <v>28</v>
      </c>
      <c r="C288" s="41" t="s">
        <v>240</v>
      </c>
      <c r="D288" s="99" t="s">
        <v>245</v>
      </c>
      <c r="E288" s="99" t="s">
        <v>245</v>
      </c>
      <c r="F288" s="99" t="s">
        <v>257</v>
      </c>
      <c r="G288" s="32" t="s">
        <v>2234</v>
      </c>
      <c r="H288" s="39">
        <v>100</v>
      </c>
      <c r="I288" s="41">
        <v>710000000</v>
      </c>
      <c r="J288" s="32" t="s">
        <v>33</v>
      </c>
      <c r="K288" s="41" t="s">
        <v>242</v>
      </c>
      <c r="L288" s="32" t="s">
        <v>57</v>
      </c>
      <c r="M288" s="41"/>
      <c r="N288" s="41" t="s">
        <v>36</v>
      </c>
      <c r="O288" s="32" t="s">
        <v>2251</v>
      </c>
      <c r="P288" s="101"/>
      <c r="Q288" s="41"/>
      <c r="R288" s="65"/>
      <c r="S288" s="65"/>
      <c r="T288" s="65">
        <v>12980490</v>
      </c>
      <c r="U288" s="65">
        <v>14538148.800000001</v>
      </c>
      <c r="V288" s="41" t="s">
        <v>102</v>
      </c>
      <c r="W288" s="41">
        <v>2016</v>
      </c>
      <c r="X288" s="159"/>
    </row>
    <row r="289" spans="1:168" s="102" customFormat="1" ht="106.5" customHeight="1" x14ac:dyDescent="0.2">
      <c r="A289" s="70" t="s">
        <v>707</v>
      </c>
      <c r="B289" s="41" t="s">
        <v>28</v>
      </c>
      <c r="C289" s="41" t="s">
        <v>240</v>
      </c>
      <c r="D289" s="99" t="s">
        <v>245</v>
      </c>
      <c r="E289" s="99" t="s">
        <v>245</v>
      </c>
      <c r="F289" s="99" t="s">
        <v>246</v>
      </c>
      <c r="G289" s="41" t="s">
        <v>32</v>
      </c>
      <c r="H289" s="39">
        <v>100</v>
      </c>
      <c r="I289" s="41">
        <v>710000000</v>
      </c>
      <c r="J289" s="32" t="s">
        <v>33</v>
      </c>
      <c r="K289" s="41" t="s">
        <v>111</v>
      </c>
      <c r="L289" s="41" t="s">
        <v>57</v>
      </c>
      <c r="M289" s="41"/>
      <c r="N289" s="41" t="s">
        <v>239</v>
      </c>
      <c r="O289" s="32" t="s">
        <v>2270</v>
      </c>
      <c r="P289" s="101"/>
      <c r="Q289" s="41"/>
      <c r="R289" s="65"/>
      <c r="S289" s="65"/>
      <c r="T289" s="65">
        <v>464285.71428571426</v>
      </c>
      <c r="U289" s="65">
        <v>520000</v>
      </c>
      <c r="V289" s="41" t="s">
        <v>38</v>
      </c>
      <c r="W289" s="41">
        <v>2016</v>
      </c>
      <c r="X289" s="159"/>
    </row>
    <row r="290" spans="1:168" s="102" customFormat="1" ht="106.5" customHeight="1" x14ac:dyDescent="0.2">
      <c r="A290" s="70" t="s">
        <v>708</v>
      </c>
      <c r="B290" s="41" t="s">
        <v>28</v>
      </c>
      <c r="C290" s="41" t="s">
        <v>240</v>
      </c>
      <c r="D290" s="99" t="s">
        <v>245</v>
      </c>
      <c r="E290" s="99" t="s">
        <v>245</v>
      </c>
      <c r="F290" s="99" t="s">
        <v>258</v>
      </c>
      <c r="G290" s="32" t="s">
        <v>2234</v>
      </c>
      <c r="H290" s="39">
        <v>100</v>
      </c>
      <c r="I290" s="41">
        <v>710000000</v>
      </c>
      <c r="J290" s="32" t="s">
        <v>33</v>
      </c>
      <c r="K290" s="41" t="s">
        <v>111</v>
      </c>
      <c r="L290" s="41" t="s">
        <v>57</v>
      </c>
      <c r="M290" s="41"/>
      <c r="N290" s="41" t="s">
        <v>239</v>
      </c>
      <c r="O290" s="32" t="s">
        <v>2270</v>
      </c>
      <c r="P290" s="101"/>
      <c r="Q290" s="41"/>
      <c r="R290" s="65"/>
      <c r="S290" s="65"/>
      <c r="T290" s="65">
        <v>1874999.9999999998</v>
      </c>
      <c r="U290" s="65">
        <v>2100000</v>
      </c>
      <c r="V290" s="41" t="s">
        <v>102</v>
      </c>
      <c r="W290" s="41">
        <v>2016</v>
      </c>
      <c r="X290" s="159"/>
    </row>
    <row r="291" spans="1:168" s="102" customFormat="1" ht="63.75" customHeight="1" x14ac:dyDescent="0.2">
      <c r="A291" s="70" t="s">
        <v>709</v>
      </c>
      <c r="B291" s="32" t="s">
        <v>28</v>
      </c>
      <c r="C291" s="41" t="s">
        <v>138</v>
      </c>
      <c r="D291" s="99" t="s">
        <v>139</v>
      </c>
      <c r="E291" s="99" t="s">
        <v>140</v>
      </c>
      <c r="F291" s="99" t="s">
        <v>247</v>
      </c>
      <c r="G291" s="41" t="s">
        <v>32</v>
      </c>
      <c r="H291" s="39">
        <v>100</v>
      </c>
      <c r="I291" s="32">
        <v>710000000</v>
      </c>
      <c r="J291" s="32" t="s">
        <v>33</v>
      </c>
      <c r="K291" s="41" t="s">
        <v>40</v>
      </c>
      <c r="L291" s="32" t="s">
        <v>33</v>
      </c>
      <c r="M291" s="41"/>
      <c r="N291" s="41" t="s">
        <v>248</v>
      </c>
      <c r="O291" s="32" t="s">
        <v>2245</v>
      </c>
      <c r="P291" s="67"/>
      <c r="Q291" s="41"/>
      <c r="R291" s="65"/>
      <c r="S291" s="65"/>
      <c r="T291" s="65">
        <v>265000</v>
      </c>
      <c r="U291" s="65">
        <v>296800</v>
      </c>
      <c r="V291" s="41" t="s">
        <v>102</v>
      </c>
      <c r="W291" s="41">
        <v>2016</v>
      </c>
      <c r="X291" s="159"/>
    </row>
    <row r="292" spans="1:168" s="102" customFormat="1" ht="89.25" customHeight="1" x14ac:dyDescent="0.2">
      <c r="A292" s="70" t="s">
        <v>710</v>
      </c>
      <c r="B292" s="32" t="s">
        <v>28</v>
      </c>
      <c r="C292" s="41" t="s">
        <v>249</v>
      </c>
      <c r="D292" s="99" t="s">
        <v>250</v>
      </c>
      <c r="E292" s="99" t="s">
        <v>250</v>
      </c>
      <c r="F292" s="99" t="s">
        <v>251</v>
      </c>
      <c r="G292" s="41" t="s">
        <v>32</v>
      </c>
      <c r="H292" s="39">
        <v>100</v>
      </c>
      <c r="I292" s="32">
        <v>710000000</v>
      </c>
      <c r="J292" s="32" t="s">
        <v>33</v>
      </c>
      <c r="K292" s="41" t="s">
        <v>40</v>
      </c>
      <c r="L292" s="32" t="s">
        <v>33</v>
      </c>
      <c r="M292" s="41"/>
      <c r="N292" s="41" t="s">
        <v>248</v>
      </c>
      <c r="O292" s="32" t="s">
        <v>2245</v>
      </c>
      <c r="P292" s="67"/>
      <c r="Q292" s="41"/>
      <c r="R292" s="65"/>
      <c r="S292" s="65"/>
      <c r="T292" s="65">
        <v>259999.99999999997</v>
      </c>
      <c r="U292" s="65">
        <v>291200</v>
      </c>
      <c r="V292" s="41" t="s">
        <v>102</v>
      </c>
      <c r="W292" s="41">
        <v>2016</v>
      </c>
      <c r="X292" s="159"/>
    </row>
    <row r="293" spans="1:168" s="102" customFormat="1" ht="63.75" customHeight="1" x14ac:dyDescent="0.2">
      <c r="A293" s="70" t="s">
        <v>711</v>
      </c>
      <c r="B293" s="32" t="s">
        <v>28</v>
      </c>
      <c r="C293" s="41" t="s">
        <v>249</v>
      </c>
      <c r="D293" s="99" t="s">
        <v>250</v>
      </c>
      <c r="E293" s="99" t="s">
        <v>250</v>
      </c>
      <c r="F293" s="99" t="s">
        <v>2007</v>
      </c>
      <c r="G293" s="41" t="s">
        <v>32</v>
      </c>
      <c r="H293" s="39">
        <v>100</v>
      </c>
      <c r="I293" s="32">
        <v>710000000</v>
      </c>
      <c r="J293" s="32" t="s">
        <v>33</v>
      </c>
      <c r="K293" s="41" t="s">
        <v>252</v>
      </c>
      <c r="L293" s="32" t="s">
        <v>33</v>
      </c>
      <c r="M293" s="41"/>
      <c r="N293" s="41" t="s">
        <v>118</v>
      </c>
      <c r="O293" s="32" t="s">
        <v>2245</v>
      </c>
      <c r="P293" s="67"/>
      <c r="Q293" s="41"/>
      <c r="R293" s="65"/>
      <c r="S293" s="65"/>
      <c r="T293" s="65">
        <v>239999.99999999997</v>
      </c>
      <c r="U293" s="65">
        <v>268800</v>
      </c>
      <c r="V293" s="41" t="s">
        <v>102</v>
      </c>
      <c r="W293" s="41">
        <v>2016</v>
      </c>
      <c r="X293" s="159"/>
    </row>
    <row r="294" spans="1:168" s="73" customFormat="1" ht="66.75" customHeight="1" x14ac:dyDescent="0.25">
      <c r="A294" s="70" t="s">
        <v>712</v>
      </c>
      <c r="B294" s="32" t="s">
        <v>28</v>
      </c>
      <c r="C294" s="90" t="s">
        <v>274</v>
      </c>
      <c r="D294" s="99" t="s">
        <v>275</v>
      </c>
      <c r="E294" s="99" t="s">
        <v>275</v>
      </c>
      <c r="F294" s="99" t="s">
        <v>276</v>
      </c>
      <c r="G294" s="32" t="s">
        <v>2235</v>
      </c>
      <c r="H294" s="43">
        <v>100</v>
      </c>
      <c r="I294" s="32">
        <v>710000000</v>
      </c>
      <c r="J294" s="32" t="s">
        <v>33</v>
      </c>
      <c r="K294" s="32" t="s">
        <v>277</v>
      </c>
      <c r="L294" s="32" t="s">
        <v>1170</v>
      </c>
      <c r="M294" s="32"/>
      <c r="N294" s="32" t="s">
        <v>278</v>
      </c>
      <c r="O294" s="32" t="s">
        <v>2273</v>
      </c>
      <c r="P294" s="44"/>
      <c r="Q294" s="44"/>
      <c r="R294" s="47"/>
      <c r="S294" s="47"/>
      <c r="T294" s="36">
        <v>0</v>
      </c>
      <c r="U294" s="36">
        <v>0</v>
      </c>
      <c r="V294" s="32"/>
      <c r="W294" s="32" t="s">
        <v>1559</v>
      </c>
      <c r="X294" s="72" t="s">
        <v>2874</v>
      </c>
    </row>
    <row r="295" spans="1:168" s="144" customFormat="1" ht="51" x14ac:dyDescent="0.25">
      <c r="A295" s="70" t="s">
        <v>2952</v>
      </c>
      <c r="B295" s="32" t="s">
        <v>28</v>
      </c>
      <c r="C295" s="90" t="s">
        <v>274</v>
      </c>
      <c r="D295" s="99" t="s">
        <v>275</v>
      </c>
      <c r="E295" s="99" t="s">
        <v>275</v>
      </c>
      <c r="F295" s="99" t="s">
        <v>276</v>
      </c>
      <c r="G295" s="32" t="s">
        <v>2235</v>
      </c>
      <c r="H295" s="43">
        <v>100</v>
      </c>
      <c r="I295" s="32">
        <v>710000000</v>
      </c>
      <c r="J295" s="32" t="s">
        <v>33</v>
      </c>
      <c r="K295" s="32" t="s">
        <v>277</v>
      </c>
      <c r="L295" s="32" t="s">
        <v>1170</v>
      </c>
      <c r="M295" s="32"/>
      <c r="N295" s="32" t="s">
        <v>278</v>
      </c>
      <c r="O295" s="32" t="s">
        <v>2273</v>
      </c>
      <c r="P295" s="44"/>
      <c r="Q295" s="44"/>
      <c r="R295" s="47"/>
      <c r="S295" s="47"/>
      <c r="T295" s="36">
        <v>1275000</v>
      </c>
      <c r="U295" s="36">
        <v>1428000.0000000002</v>
      </c>
      <c r="V295" s="32"/>
      <c r="W295" s="32" t="s">
        <v>1559</v>
      </c>
      <c r="X295" s="72" t="s">
        <v>2953</v>
      </c>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row>
    <row r="296" spans="1:168" s="73" customFormat="1" ht="25.5" customHeight="1" x14ac:dyDescent="0.2">
      <c r="A296" s="70" t="s">
        <v>713</v>
      </c>
      <c r="B296" s="32" t="s">
        <v>28</v>
      </c>
      <c r="C296" s="90" t="s">
        <v>274</v>
      </c>
      <c r="D296" s="99" t="s">
        <v>275</v>
      </c>
      <c r="E296" s="99" t="s">
        <v>275</v>
      </c>
      <c r="F296" s="99" t="s">
        <v>279</v>
      </c>
      <c r="G296" s="32" t="s">
        <v>2235</v>
      </c>
      <c r="H296" s="43">
        <v>100</v>
      </c>
      <c r="I296" s="32">
        <v>710000000</v>
      </c>
      <c r="J296" s="32" t="s">
        <v>33</v>
      </c>
      <c r="K296" s="41" t="s">
        <v>213</v>
      </c>
      <c r="L296" s="32" t="s">
        <v>280</v>
      </c>
      <c r="M296" s="32"/>
      <c r="N296" s="32" t="s">
        <v>58</v>
      </c>
      <c r="O296" s="32" t="s">
        <v>2273</v>
      </c>
      <c r="P296" s="44"/>
      <c r="Q296" s="44"/>
      <c r="R296" s="47"/>
      <c r="S296" s="47"/>
      <c r="T296" s="36">
        <v>273052</v>
      </c>
      <c r="U296" s="36">
        <v>305818.23999999999</v>
      </c>
      <c r="V296" s="32"/>
      <c r="W296" s="32">
        <v>2016</v>
      </c>
      <c r="X296" s="159"/>
    </row>
    <row r="297" spans="1:168" s="73" customFormat="1" ht="54.75" customHeight="1" x14ac:dyDescent="0.25">
      <c r="A297" s="70" t="s">
        <v>714</v>
      </c>
      <c r="B297" s="32" t="s">
        <v>28</v>
      </c>
      <c r="C297" s="90" t="s">
        <v>274</v>
      </c>
      <c r="D297" s="99" t="s">
        <v>275</v>
      </c>
      <c r="E297" s="99" t="s">
        <v>275</v>
      </c>
      <c r="F297" s="99" t="s">
        <v>281</v>
      </c>
      <c r="G297" s="32" t="s">
        <v>2235</v>
      </c>
      <c r="H297" s="43">
        <v>100</v>
      </c>
      <c r="I297" s="32">
        <v>710000000</v>
      </c>
      <c r="J297" s="32" t="s">
        <v>33</v>
      </c>
      <c r="K297" s="41" t="s">
        <v>213</v>
      </c>
      <c r="L297" s="32" t="s">
        <v>282</v>
      </c>
      <c r="M297" s="32"/>
      <c r="N297" s="32" t="s">
        <v>58</v>
      </c>
      <c r="O297" s="32" t="s">
        <v>2273</v>
      </c>
      <c r="P297" s="44"/>
      <c r="Q297" s="44"/>
      <c r="R297" s="47"/>
      <c r="S297" s="47"/>
      <c r="T297" s="36">
        <v>0</v>
      </c>
      <c r="U297" s="36">
        <v>0</v>
      </c>
      <c r="V297" s="32"/>
      <c r="W297" s="32">
        <v>2016</v>
      </c>
      <c r="X297" s="72" t="s">
        <v>2874</v>
      </c>
    </row>
    <row r="298" spans="1:168" s="144" customFormat="1" ht="38.25" x14ac:dyDescent="0.25">
      <c r="A298" s="70" t="s">
        <v>2954</v>
      </c>
      <c r="B298" s="32" t="s">
        <v>28</v>
      </c>
      <c r="C298" s="90" t="s">
        <v>274</v>
      </c>
      <c r="D298" s="99" t="s">
        <v>275</v>
      </c>
      <c r="E298" s="99" t="s">
        <v>275</v>
      </c>
      <c r="F298" s="99" t="s">
        <v>281</v>
      </c>
      <c r="G298" s="32" t="s">
        <v>2235</v>
      </c>
      <c r="H298" s="43">
        <v>100</v>
      </c>
      <c r="I298" s="32">
        <v>710000000</v>
      </c>
      <c r="J298" s="32" t="s">
        <v>33</v>
      </c>
      <c r="K298" s="41" t="s">
        <v>213</v>
      </c>
      <c r="L298" s="32" t="s">
        <v>282</v>
      </c>
      <c r="M298" s="32"/>
      <c r="N298" s="32" t="s">
        <v>58</v>
      </c>
      <c r="O298" s="32" t="s">
        <v>2273</v>
      </c>
      <c r="P298" s="44"/>
      <c r="Q298" s="44"/>
      <c r="R298" s="47"/>
      <c r="S298" s="47"/>
      <c r="T298" s="36">
        <v>676100</v>
      </c>
      <c r="U298" s="36">
        <v>757232.00000000012</v>
      </c>
      <c r="V298" s="32"/>
      <c r="W298" s="32">
        <v>2016</v>
      </c>
      <c r="X298" s="72" t="s">
        <v>2953</v>
      </c>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row>
    <row r="299" spans="1:168" s="73" customFormat="1" ht="51" x14ac:dyDescent="0.25">
      <c r="A299" s="70" t="s">
        <v>715</v>
      </c>
      <c r="B299" s="32" t="s">
        <v>28</v>
      </c>
      <c r="C299" s="90" t="s">
        <v>274</v>
      </c>
      <c r="D299" s="99" t="s">
        <v>275</v>
      </c>
      <c r="E299" s="99" t="s">
        <v>275</v>
      </c>
      <c r="F299" s="99" t="s">
        <v>283</v>
      </c>
      <c r="G299" s="32" t="s">
        <v>2235</v>
      </c>
      <c r="H299" s="43">
        <v>100</v>
      </c>
      <c r="I299" s="32">
        <v>710000000</v>
      </c>
      <c r="J299" s="32" t="s">
        <v>33</v>
      </c>
      <c r="K299" s="32" t="s">
        <v>277</v>
      </c>
      <c r="L299" s="41" t="s">
        <v>1171</v>
      </c>
      <c r="M299" s="32"/>
      <c r="N299" s="32" t="s">
        <v>278</v>
      </c>
      <c r="O299" s="32" t="s">
        <v>2273</v>
      </c>
      <c r="P299" s="44"/>
      <c r="Q299" s="44"/>
      <c r="R299" s="47"/>
      <c r="S299" s="47"/>
      <c r="T299" s="36">
        <v>0</v>
      </c>
      <c r="U299" s="36">
        <v>0</v>
      </c>
      <c r="V299" s="32"/>
      <c r="W299" s="32" t="s">
        <v>1559</v>
      </c>
      <c r="X299" s="72" t="s">
        <v>2874</v>
      </c>
    </row>
    <row r="300" spans="1:168" s="144" customFormat="1" ht="51" x14ac:dyDescent="0.25">
      <c r="A300" s="70" t="s">
        <v>2955</v>
      </c>
      <c r="B300" s="32" t="s">
        <v>28</v>
      </c>
      <c r="C300" s="90" t="s">
        <v>274</v>
      </c>
      <c r="D300" s="99" t="s">
        <v>275</v>
      </c>
      <c r="E300" s="99" t="s">
        <v>275</v>
      </c>
      <c r="F300" s="99" t="s">
        <v>283</v>
      </c>
      <c r="G300" s="32" t="s">
        <v>2235</v>
      </c>
      <c r="H300" s="43">
        <v>100</v>
      </c>
      <c r="I300" s="32">
        <v>710000000</v>
      </c>
      <c r="J300" s="32" t="s">
        <v>33</v>
      </c>
      <c r="K300" s="32" t="s">
        <v>277</v>
      </c>
      <c r="L300" s="41" t="s">
        <v>1171</v>
      </c>
      <c r="M300" s="32"/>
      <c r="N300" s="32" t="s">
        <v>278</v>
      </c>
      <c r="O300" s="32" t="s">
        <v>2273</v>
      </c>
      <c r="P300" s="44"/>
      <c r="Q300" s="44"/>
      <c r="R300" s="47"/>
      <c r="S300" s="47"/>
      <c r="T300" s="36">
        <f>U300/1.12</f>
        <v>869196.42857142852</v>
      </c>
      <c r="U300" s="36">
        <v>973500</v>
      </c>
      <c r="V300" s="32"/>
      <c r="W300" s="32" t="s">
        <v>1559</v>
      </c>
      <c r="X300" s="72" t="s">
        <v>2953</v>
      </c>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row>
    <row r="301" spans="1:168" s="7" customFormat="1" ht="51" x14ac:dyDescent="0.2">
      <c r="A301" s="70" t="s">
        <v>716</v>
      </c>
      <c r="B301" s="32" t="s">
        <v>28</v>
      </c>
      <c r="C301" s="44" t="s">
        <v>150</v>
      </c>
      <c r="D301" s="99" t="s">
        <v>151</v>
      </c>
      <c r="E301" s="99" t="s">
        <v>151</v>
      </c>
      <c r="F301" s="99" t="s">
        <v>284</v>
      </c>
      <c r="G301" s="32" t="s">
        <v>32</v>
      </c>
      <c r="H301" s="43">
        <v>100</v>
      </c>
      <c r="I301" s="32">
        <v>710000000</v>
      </c>
      <c r="J301" s="32" t="s">
        <v>33</v>
      </c>
      <c r="K301" s="32" t="s">
        <v>277</v>
      </c>
      <c r="L301" s="75" t="s">
        <v>45</v>
      </c>
      <c r="M301" s="32"/>
      <c r="N301" s="32" t="s">
        <v>278</v>
      </c>
      <c r="O301" s="35" t="s">
        <v>2273</v>
      </c>
      <c r="P301" s="44"/>
      <c r="Q301" s="44"/>
      <c r="R301" s="47"/>
      <c r="S301" s="47"/>
      <c r="T301" s="36">
        <v>0</v>
      </c>
      <c r="U301" s="36">
        <v>0</v>
      </c>
      <c r="V301" s="32"/>
      <c r="W301" s="32" t="s">
        <v>1559</v>
      </c>
      <c r="X301" s="72" t="s">
        <v>2323</v>
      </c>
    </row>
    <row r="302" spans="1:168" s="7" customFormat="1" ht="114.75" x14ac:dyDescent="0.2">
      <c r="A302" s="70" t="s">
        <v>2410</v>
      </c>
      <c r="B302" s="32" t="s">
        <v>28</v>
      </c>
      <c r="C302" s="44" t="s">
        <v>150</v>
      </c>
      <c r="D302" s="99" t="s">
        <v>151</v>
      </c>
      <c r="E302" s="99" t="s">
        <v>151</v>
      </c>
      <c r="F302" s="99" t="s">
        <v>2722</v>
      </c>
      <c r="G302" s="32" t="s">
        <v>32</v>
      </c>
      <c r="H302" s="43">
        <v>100</v>
      </c>
      <c r="I302" s="32">
        <v>710000000</v>
      </c>
      <c r="J302" s="32" t="s">
        <v>33</v>
      </c>
      <c r="K302" s="32" t="s">
        <v>108</v>
      </c>
      <c r="L302" s="75" t="s">
        <v>45</v>
      </c>
      <c r="M302" s="32"/>
      <c r="N302" s="32" t="s">
        <v>2096</v>
      </c>
      <c r="O302" s="35" t="s">
        <v>2245</v>
      </c>
      <c r="P302" s="44"/>
      <c r="Q302" s="44"/>
      <c r="R302" s="47"/>
      <c r="S302" s="47"/>
      <c r="T302" s="36">
        <v>900000</v>
      </c>
      <c r="U302" s="36">
        <v>1008000</v>
      </c>
      <c r="V302" s="32"/>
      <c r="W302" s="32">
        <v>2016</v>
      </c>
      <c r="X302" s="72" t="s">
        <v>2411</v>
      </c>
    </row>
    <row r="303" spans="1:168" s="73" customFormat="1" ht="51" customHeight="1" x14ac:dyDescent="0.2">
      <c r="A303" s="70" t="s">
        <v>717</v>
      </c>
      <c r="B303" s="32" t="s">
        <v>28</v>
      </c>
      <c r="C303" s="32" t="s">
        <v>285</v>
      </c>
      <c r="D303" s="99" t="s">
        <v>286</v>
      </c>
      <c r="E303" s="99" t="s">
        <v>287</v>
      </c>
      <c r="F303" s="99" t="s">
        <v>288</v>
      </c>
      <c r="G303" s="32" t="s">
        <v>2235</v>
      </c>
      <c r="H303" s="43">
        <v>100</v>
      </c>
      <c r="I303" s="32">
        <v>710000000</v>
      </c>
      <c r="J303" s="32" t="s">
        <v>33</v>
      </c>
      <c r="K303" s="32" t="s">
        <v>118</v>
      </c>
      <c r="L303" s="75" t="s">
        <v>45</v>
      </c>
      <c r="M303" s="32"/>
      <c r="N303" s="32" t="s">
        <v>289</v>
      </c>
      <c r="O303" s="32" t="s">
        <v>2273</v>
      </c>
      <c r="P303" s="44"/>
      <c r="Q303" s="44"/>
      <c r="R303" s="47"/>
      <c r="S303" s="47"/>
      <c r="T303" s="36">
        <v>5000000</v>
      </c>
      <c r="U303" s="36">
        <v>5600000</v>
      </c>
      <c r="V303" s="32"/>
      <c r="W303" s="32">
        <v>2016</v>
      </c>
      <c r="X303" s="159"/>
    </row>
    <row r="304" spans="1:168" s="73" customFormat="1" ht="51" customHeight="1" x14ac:dyDescent="0.2">
      <c r="A304" s="70" t="s">
        <v>718</v>
      </c>
      <c r="B304" s="32" t="s">
        <v>28</v>
      </c>
      <c r="C304" s="32" t="s">
        <v>285</v>
      </c>
      <c r="D304" s="99" t="s">
        <v>286</v>
      </c>
      <c r="E304" s="99" t="s">
        <v>287</v>
      </c>
      <c r="F304" s="99" t="s">
        <v>290</v>
      </c>
      <c r="G304" s="32" t="s">
        <v>2235</v>
      </c>
      <c r="H304" s="43">
        <v>100</v>
      </c>
      <c r="I304" s="32">
        <v>710000000</v>
      </c>
      <c r="J304" s="32" t="s">
        <v>33</v>
      </c>
      <c r="K304" s="32" t="s">
        <v>118</v>
      </c>
      <c r="L304" s="75" t="s">
        <v>45</v>
      </c>
      <c r="M304" s="32"/>
      <c r="N304" s="32" t="s">
        <v>289</v>
      </c>
      <c r="O304" s="32" t="s">
        <v>2273</v>
      </c>
      <c r="P304" s="44"/>
      <c r="Q304" s="44"/>
      <c r="R304" s="47"/>
      <c r="S304" s="47"/>
      <c r="T304" s="36">
        <v>5000000</v>
      </c>
      <c r="U304" s="36">
        <v>5600000</v>
      </c>
      <c r="V304" s="32"/>
      <c r="W304" s="32">
        <v>2016</v>
      </c>
      <c r="X304" s="159"/>
    </row>
    <row r="305" spans="1:168" s="73" customFormat="1" ht="89.25" customHeight="1" x14ac:dyDescent="0.25">
      <c r="A305" s="70" t="s">
        <v>719</v>
      </c>
      <c r="B305" s="32" t="s">
        <v>28</v>
      </c>
      <c r="C305" s="32" t="s">
        <v>291</v>
      </c>
      <c r="D305" s="99" t="s">
        <v>292</v>
      </c>
      <c r="E305" s="99" t="s">
        <v>292</v>
      </c>
      <c r="F305" s="99" t="s">
        <v>293</v>
      </c>
      <c r="G305" s="32" t="s">
        <v>2234</v>
      </c>
      <c r="H305" s="43">
        <v>100</v>
      </c>
      <c r="I305" s="32">
        <v>710000000</v>
      </c>
      <c r="J305" s="32" t="s">
        <v>33</v>
      </c>
      <c r="K305" s="32" t="s">
        <v>277</v>
      </c>
      <c r="L305" s="32" t="s">
        <v>294</v>
      </c>
      <c r="M305" s="32"/>
      <c r="N305" s="32" t="s">
        <v>278</v>
      </c>
      <c r="O305" s="32" t="s">
        <v>2273</v>
      </c>
      <c r="P305" s="44"/>
      <c r="Q305" s="44"/>
      <c r="R305" s="47"/>
      <c r="S305" s="47"/>
      <c r="T305" s="36">
        <v>0</v>
      </c>
      <c r="U305" s="36">
        <v>0</v>
      </c>
      <c r="V305" s="32"/>
      <c r="W305" s="32" t="s">
        <v>1559</v>
      </c>
      <c r="X305" s="72" t="s">
        <v>2305</v>
      </c>
    </row>
    <row r="306" spans="1:168" s="7" customFormat="1" ht="51" customHeight="1" x14ac:dyDescent="0.2">
      <c r="A306" s="70" t="s">
        <v>2085</v>
      </c>
      <c r="B306" s="32" t="s">
        <v>28</v>
      </c>
      <c r="C306" s="32" t="s">
        <v>291</v>
      </c>
      <c r="D306" s="99" t="s">
        <v>292</v>
      </c>
      <c r="E306" s="99" t="s">
        <v>292</v>
      </c>
      <c r="F306" s="99" t="s">
        <v>293</v>
      </c>
      <c r="G306" s="32" t="s">
        <v>2234</v>
      </c>
      <c r="H306" s="43">
        <v>100</v>
      </c>
      <c r="I306" s="32">
        <v>710000000</v>
      </c>
      <c r="J306" s="32" t="s">
        <v>33</v>
      </c>
      <c r="K306" s="32" t="s">
        <v>2026</v>
      </c>
      <c r="L306" s="32" t="s">
        <v>62</v>
      </c>
      <c r="M306" s="32"/>
      <c r="N306" s="32" t="s">
        <v>2229</v>
      </c>
      <c r="O306" s="32" t="s">
        <v>2273</v>
      </c>
      <c r="P306" s="44"/>
      <c r="Q306" s="44"/>
      <c r="R306" s="47"/>
      <c r="S306" s="47"/>
      <c r="T306" s="36">
        <v>43895492.049999997</v>
      </c>
      <c r="U306" s="36">
        <v>49162951.100000001</v>
      </c>
      <c r="V306" s="32"/>
      <c r="W306" s="32">
        <v>2016</v>
      </c>
      <c r="X306" s="72" t="s">
        <v>2086</v>
      </c>
    </row>
    <row r="307" spans="1:168" s="7" customFormat="1" ht="63.75" x14ac:dyDescent="0.2">
      <c r="A307" s="70" t="s">
        <v>720</v>
      </c>
      <c r="B307" s="32" t="s">
        <v>28</v>
      </c>
      <c r="C307" s="44" t="s">
        <v>295</v>
      </c>
      <c r="D307" s="99" t="s">
        <v>296</v>
      </c>
      <c r="E307" s="99" t="s">
        <v>296</v>
      </c>
      <c r="F307" s="99" t="s">
        <v>297</v>
      </c>
      <c r="G307" s="32" t="s">
        <v>2234</v>
      </c>
      <c r="H307" s="43">
        <v>100</v>
      </c>
      <c r="I307" s="32">
        <v>710000000</v>
      </c>
      <c r="J307" s="32" t="s">
        <v>33</v>
      </c>
      <c r="K307" s="32" t="s">
        <v>583</v>
      </c>
      <c r="L307" s="32" t="s">
        <v>298</v>
      </c>
      <c r="M307" s="32"/>
      <c r="N307" s="32" t="s">
        <v>299</v>
      </c>
      <c r="O307" s="32" t="s">
        <v>2273</v>
      </c>
      <c r="P307" s="44"/>
      <c r="Q307" s="44"/>
      <c r="R307" s="47"/>
      <c r="S307" s="47"/>
      <c r="T307" s="36">
        <v>0</v>
      </c>
      <c r="U307" s="36">
        <v>0</v>
      </c>
      <c r="V307" s="32"/>
      <c r="W307" s="32">
        <v>2016</v>
      </c>
      <c r="X307" s="169" t="s">
        <v>2323</v>
      </c>
    </row>
    <row r="308" spans="1:168" s="7" customFormat="1" ht="63.75" x14ac:dyDescent="0.2">
      <c r="A308" s="70" t="s">
        <v>2412</v>
      </c>
      <c r="B308" s="32" t="s">
        <v>28</v>
      </c>
      <c r="C308" s="44" t="s">
        <v>295</v>
      </c>
      <c r="D308" s="99" t="s">
        <v>296</v>
      </c>
      <c r="E308" s="99" t="s">
        <v>296</v>
      </c>
      <c r="F308" s="99" t="s">
        <v>2413</v>
      </c>
      <c r="G308" s="32" t="s">
        <v>2234</v>
      </c>
      <c r="H308" s="43">
        <v>100</v>
      </c>
      <c r="I308" s="32">
        <v>710000000</v>
      </c>
      <c r="J308" s="32" t="s">
        <v>33</v>
      </c>
      <c r="K308" s="32" t="s">
        <v>583</v>
      </c>
      <c r="L308" s="32" t="s">
        <v>298</v>
      </c>
      <c r="M308" s="32"/>
      <c r="N308" s="32" t="s">
        <v>1555</v>
      </c>
      <c r="O308" s="32" t="s">
        <v>2273</v>
      </c>
      <c r="P308" s="44"/>
      <c r="Q308" s="44"/>
      <c r="R308" s="47"/>
      <c r="S308" s="47"/>
      <c r="T308" s="36">
        <v>88830000</v>
      </c>
      <c r="U308" s="36">
        <v>99489600.000000015</v>
      </c>
      <c r="V308" s="32"/>
      <c r="W308" s="32">
        <v>2016</v>
      </c>
      <c r="X308" s="169" t="s">
        <v>2414</v>
      </c>
    </row>
    <row r="309" spans="1:168" s="73" customFormat="1" ht="25.5" customHeight="1" x14ac:dyDescent="0.2">
      <c r="A309" s="70" t="s">
        <v>721</v>
      </c>
      <c r="B309" s="32" t="s">
        <v>28</v>
      </c>
      <c r="C309" s="32" t="s">
        <v>300</v>
      </c>
      <c r="D309" s="99" t="s">
        <v>301</v>
      </c>
      <c r="E309" s="99" t="s">
        <v>301</v>
      </c>
      <c r="F309" s="99" t="s">
        <v>302</v>
      </c>
      <c r="G309" s="32" t="s">
        <v>32</v>
      </c>
      <c r="H309" s="43">
        <v>100</v>
      </c>
      <c r="I309" s="32">
        <v>710000000</v>
      </c>
      <c r="J309" s="32" t="s">
        <v>33</v>
      </c>
      <c r="K309" s="32" t="s">
        <v>1183</v>
      </c>
      <c r="L309" s="41" t="s">
        <v>1171</v>
      </c>
      <c r="M309" s="32"/>
      <c r="N309" s="32" t="s">
        <v>303</v>
      </c>
      <c r="O309" s="32" t="s">
        <v>2273</v>
      </c>
      <c r="P309" s="32"/>
      <c r="Q309" s="32"/>
      <c r="R309" s="36"/>
      <c r="S309" s="36"/>
      <c r="T309" s="36">
        <v>450000</v>
      </c>
      <c r="U309" s="36">
        <v>504000</v>
      </c>
      <c r="V309" s="32"/>
      <c r="W309" s="32" t="s">
        <v>1559</v>
      </c>
      <c r="X309" s="159"/>
    </row>
    <row r="310" spans="1:168" s="7" customFormat="1" ht="38.25" x14ac:dyDescent="0.2">
      <c r="A310" s="70" t="s">
        <v>722</v>
      </c>
      <c r="B310" s="32" t="s">
        <v>28</v>
      </c>
      <c r="C310" s="44" t="s">
        <v>304</v>
      </c>
      <c r="D310" s="99" t="s">
        <v>305</v>
      </c>
      <c r="E310" s="99" t="s">
        <v>306</v>
      </c>
      <c r="F310" s="99" t="s">
        <v>307</v>
      </c>
      <c r="G310" s="32" t="s">
        <v>2234</v>
      </c>
      <c r="H310" s="46">
        <v>70</v>
      </c>
      <c r="I310" s="32">
        <v>710000000</v>
      </c>
      <c r="J310" s="32" t="s">
        <v>33</v>
      </c>
      <c r="K310" s="32" t="s">
        <v>56</v>
      </c>
      <c r="L310" s="44" t="s">
        <v>2415</v>
      </c>
      <c r="M310" s="44"/>
      <c r="N310" s="32" t="s">
        <v>58</v>
      </c>
      <c r="O310" s="35" t="s">
        <v>2273</v>
      </c>
      <c r="P310" s="44"/>
      <c r="Q310" s="44"/>
      <c r="R310" s="47"/>
      <c r="S310" s="47"/>
      <c r="T310" s="47">
        <v>0</v>
      </c>
      <c r="U310" s="47">
        <v>0</v>
      </c>
      <c r="V310" s="44"/>
      <c r="W310" s="32">
        <v>2015</v>
      </c>
      <c r="X310" s="72" t="s">
        <v>2323</v>
      </c>
    </row>
    <row r="311" spans="1:168" s="144" customFormat="1" ht="38.25" x14ac:dyDescent="0.25">
      <c r="A311" s="70" t="s">
        <v>2416</v>
      </c>
      <c r="B311" s="32" t="s">
        <v>28</v>
      </c>
      <c r="C311" s="44" t="s">
        <v>304</v>
      </c>
      <c r="D311" s="99" t="s">
        <v>305</v>
      </c>
      <c r="E311" s="99" t="s">
        <v>306</v>
      </c>
      <c r="F311" s="99" t="s">
        <v>307</v>
      </c>
      <c r="G311" s="32" t="s">
        <v>2234</v>
      </c>
      <c r="H311" s="46">
        <v>70</v>
      </c>
      <c r="I311" s="32">
        <v>710000000</v>
      </c>
      <c r="J311" s="32" t="s">
        <v>33</v>
      </c>
      <c r="K311" s="32" t="s">
        <v>2417</v>
      </c>
      <c r="L311" s="44" t="s">
        <v>2415</v>
      </c>
      <c r="M311" s="44"/>
      <c r="N311" s="32" t="s">
        <v>1555</v>
      </c>
      <c r="O311" s="35" t="s">
        <v>2273</v>
      </c>
      <c r="P311" s="44"/>
      <c r="Q311" s="44"/>
      <c r="R311" s="47"/>
      <c r="S311" s="47"/>
      <c r="T311" s="47">
        <v>0</v>
      </c>
      <c r="U311" s="47">
        <v>0</v>
      </c>
      <c r="V311" s="44"/>
      <c r="W311" s="32">
        <v>2016</v>
      </c>
      <c r="X311" s="72" t="s">
        <v>2874</v>
      </c>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row>
    <row r="312" spans="1:168" s="144" customFormat="1" ht="38.25" x14ac:dyDescent="0.25">
      <c r="A312" s="70" t="s">
        <v>2959</v>
      </c>
      <c r="B312" s="32" t="s">
        <v>28</v>
      </c>
      <c r="C312" s="44" t="s">
        <v>304</v>
      </c>
      <c r="D312" s="99" t="s">
        <v>305</v>
      </c>
      <c r="E312" s="99" t="s">
        <v>306</v>
      </c>
      <c r="F312" s="99" t="s">
        <v>307</v>
      </c>
      <c r="G312" s="32" t="s">
        <v>2234</v>
      </c>
      <c r="H312" s="46">
        <v>70</v>
      </c>
      <c r="I312" s="32">
        <v>710000000</v>
      </c>
      <c r="J312" s="32" t="s">
        <v>33</v>
      </c>
      <c r="K312" s="32" t="s">
        <v>2958</v>
      </c>
      <c r="L312" s="44" t="s">
        <v>2957</v>
      </c>
      <c r="M312" s="44"/>
      <c r="N312" s="32" t="s">
        <v>1178</v>
      </c>
      <c r="O312" s="35" t="s">
        <v>2274</v>
      </c>
      <c r="P312" s="44"/>
      <c r="Q312" s="44"/>
      <c r="R312" s="47"/>
      <c r="S312" s="47"/>
      <c r="T312" s="47">
        <v>110737000</v>
      </c>
      <c r="U312" s="47">
        <v>110737000</v>
      </c>
      <c r="V312" s="44"/>
      <c r="W312" s="32">
        <v>2016</v>
      </c>
      <c r="X312" s="72" t="s">
        <v>2956</v>
      </c>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row>
    <row r="313" spans="1:168" s="7" customFormat="1" ht="38.25" x14ac:dyDescent="0.2">
      <c r="A313" s="70" t="s">
        <v>723</v>
      </c>
      <c r="B313" s="32" t="s">
        <v>28</v>
      </c>
      <c r="C313" s="44" t="s">
        <v>304</v>
      </c>
      <c r="D313" s="99" t="s">
        <v>305</v>
      </c>
      <c r="E313" s="99" t="s">
        <v>306</v>
      </c>
      <c r="F313" s="99" t="s">
        <v>308</v>
      </c>
      <c r="G313" s="32" t="s">
        <v>2234</v>
      </c>
      <c r="H313" s="46">
        <v>70</v>
      </c>
      <c r="I313" s="32">
        <v>710000000</v>
      </c>
      <c r="J313" s="32" t="s">
        <v>33</v>
      </c>
      <c r="K313" s="32" t="s">
        <v>56</v>
      </c>
      <c r="L313" s="44" t="s">
        <v>2415</v>
      </c>
      <c r="M313" s="44"/>
      <c r="N313" s="32" t="s">
        <v>58</v>
      </c>
      <c r="O313" s="32" t="s">
        <v>2273</v>
      </c>
      <c r="P313" s="44"/>
      <c r="Q313" s="44"/>
      <c r="R313" s="47"/>
      <c r="S313" s="47"/>
      <c r="T313" s="36">
        <v>0</v>
      </c>
      <c r="U313" s="47">
        <v>0</v>
      </c>
      <c r="V313" s="44"/>
      <c r="W313" s="32">
        <v>2015</v>
      </c>
      <c r="X313" s="72" t="s">
        <v>2323</v>
      </c>
    </row>
    <row r="314" spans="1:168" s="144" customFormat="1" ht="38.25" x14ac:dyDescent="0.25">
      <c r="A314" s="70" t="s">
        <v>2419</v>
      </c>
      <c r="B314" s="32" t="s">
        <v>28</v>
      </c>
      <c r="C314" s="44" t="s">
        <v>304</v>
      </c>
      <c r="D314" s="99" t="s">
        <v>305</v>
      </c>
      <c r="E314" s="99" t="s">
        <v>306</v>
      </c>
      <c r="F314" s="99" t="s">
        <v>308</v>
      </c>
      <c r="G314" s="32" t="s">
        <v>2234</v>
      </c>
      <c r="H314" s="46">
        <v>70</v>
      </c>
      <c r="I314" s="32">
        <v>710000000</v>
      </c>
      <c r="J314" s="32" t="s">
        <v>33</v>
      </c>
      <c r="K314" s="32" t="s">
        <v>2417</v>
      </c>
      <c r="L314" s="44" t="s">
        <v>2415</v>
      </c>
      <c r="M314" s="44"/>
      <c r="N314" s="32" t="s">
        <v>1555</v>
      </c>
      <c r="O314" s="32" t="s">
        <v>2273</v>
      </c>
      <c r="P314" s="44"/>
      <c r="Q314" s="44"/>
      <c r="R314" s="47"/>
      <c r="S314" s="47"/>
      <c r="T314" s="36">
        <v>0</v>
      </c>
      <c r="U314" s="47">
        <v>0</v>
      </c>
      <c r="V314" s="44"/>
      <c r="W314" s="32">
        <v>2016</v>
      </c>
      <c r="X314" s="72" t="s">
        <v>2874</v>
      </c>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row>
    <row r="315" spans="1:168" s="144" customFormat="1" ht="38.25" x14ac:dyDescent="0.25">
      <c r="A315" s="70" t="s">
        <v>2960</v>
      </c>
      <c r="B315" s="32" t="s">
        <v>28</v>
      </c>
      <c r="C315" s="44" t="s">
        <v>304</v>
      </c>
      <c r="D315" s="99" t="s">
        <v>305</v>
      </c>
      <c r="E315" s="99" t="s">
        <v>306</v>
      </c>
      <c r="F315" s="99" t="s">
        <v>308</v>
      </c>
      <c r="G315" s="32" t="s">
        <v>2234</v>
      </c>
      <c r="H315" s="46">
        <v>70</v>
      </c>
      <c r="I315" s="32">
        <v>710000000</v>
      </c>
      <c r="J315" s="32" t="s">
        <v>33</v>
      </c>
      <c r="K315" s="32" t="s">
        <v>2958</v>
      </c>
      <c r="L315" s="44" t="s">
        <v>2957</v>
      </c>
      <c r="M315" s="44"/>
      <c r="N315" s="32" t="s">
        <v>1178</v>
      </c>
      <c r="O315" s="32" t="s">
        <v>2274</v>
      </c>
      <c r="P315" s="44"/>
      <c r="Q315" s="44"/>
      <c r="R315" s="47"/>
      <c r="S315" s="47"/>
      <c r="T315" s="36">
        <v>205793800</v>
      </c>
      <c r="U315" s="47">
        <v>205793800</v>
      </c>
      <c r="V315" s="44"/>
      <c r="W315" s="32">
        <v>2016</v>
      </c>
      <c r="X315" s="72" t="s">
        <v>2956</v>
      </c>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row>
    <row r="316" spans="1:168" s="7" customFormat="1" ht="38.25" x14ac:dyDescent="0.2">
      <c r="A316" s="70" t="s">
        <v>724</v>
      </c>
      <c r="B316" s="32" t="s">
        <v>28</v>
      </c>
      <c r="C316" s="44" t="s">
        <v>304</v>
      </c>
      <c r="D316" s="99" t="s">
        <v>305</v>
      </c>
      <c r="E316" s="99" t="s">
        <v>306</v>
      </c>
      <c r="F316" s="99" t="s">
        <v>309</v>
      </c>
      <c r="G316" s="32" t="s">
        <v>2234</v>
      </c>
      <c r="H316" s="46">
        <v>70</v>
      </c>
      <c r="I316" s="32">
        <v>710000000</v>
      </c>
      <c r="J316" s="32" t="s">
        <v>33</v>
      </c>
      <c r="K316" s="32" t="s">
        <v>56</v>
      </c>
      <c r="L316" s="44" t="s">
        <v>2415</v>
      </c>
      <c r="M316" s="44"/>
      <c r="N316" s="32" t="s">
        <v>58</v>
      </c>
      <c r="O316" s="35" t="s">
        <v>2273</v>
      </c>
      <c r="P316" s="44"/>
      <c r="Q316" s="44"/>
      <c r="R316" s="47"/>
      <c r="S316" s="47"/>
      <c r="T316" s="36">
        <v>0</v>
      </c>
      <c r="U316" s="47">
        <v>0</v>
      </c>
      <c r="V316" s="44"/>
      <c r="W316" s="32">
        <v>2015</v>
      </c>
      <c r="X316" s="72" t="s">
        <v>2323</v>
      </c>
    </row>
    <row r="317" spans="1:168" s="144" customFormat="1" ht="38.25" x14ac:dyDescent="0.25">
      <c r="A317" s="70" t="s">
        <v>2420</v>
      </c>
      <c r="B317" s="32" t="s">
        <v>28</v>
      </c>
      <c r="C317" s="44" t="s">
        <v>304</v>
      </c>
      <c r="D317" s="99" t="s">
        <v>305</v>
      </c>
      <c r="E317" s="99" t="s">
        <v>306</v>
      </c>
      <c r="F317" s="99" t="s">
        <v>2421</v>
      </c>
      <c r="G317" s="32" t="s">
        <v>2234</v>
      </c>
      <c r="H317" s="46">
        <v>70</v>
      </c>
      <c r="I317" s="32">
        <v>710000000</v>
      </c>
      <c r="J317" s="32" t="s">
        <v>33</v>
      </c>
      <c r="K317" s="32" t="s">
        <v>2417</v>
      </c>
      <c r="L317" s="44" t="s">
        <v>2415</v>
      </c>
      <c r="M317" s="44"/>
      <c r="N317" s="32" t="s">
        <v>1555</v>
      </c>
      <c r="O317" s="32" t="s">
        <v>2273</v>
      </c>
      <c r="P317" s="44"/>
      <c r="Q317" s="44"/>
      <c r="R317" s="47"/>
      <c r="S317" s="47"/>
      <c r="T317" s="36">
        <v>0</v>
      </c>
      <c r="U317" s="47">
        <v>0</v>
      </c>
      <c r="V317" s="44"/>
      <c r="W317" s="32">
        <v>2016</v>
      </c>
      <c r="X317" s="72" t="s">
        <v>2874</v>
      </c>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row>
    <row r="318" spans="1:168" s="144" customFormat="1" ht="38.25" x14ac:dyDescent="0.25">
      <c r="A318" s="70" t="s">
        <v>2961</v>
      </c>
      <c r="B318" s="32" t="s">
        <v>28</v>
      </c>
      <c r="C318" s="44" t="s">
        <v>304</v>
      </c>
      <c r="D318" s="99" t="s">
        <v>305</v>
      </c>
      <c r="E318" s="99" t="s">
        <v>306</v>
      </c>
      <c r="F318" s="99" t="s">
        <v>2421</v>
      </c>
      <c r="G318" s="32" t="s">
        <v>2234</v>
      </c>
      <c r="H318" s="46">
        <v>70</v>
      </c>
      <c r="I318" s="32">
        <v>710000000</v>
      </c>
      <c r="J318" s="32" t="s">
        <v>33</v>
      </c>
      <c r="K318" s="32" t="s">
        <v>2958</v>
      </c>
      <c r="L318" s="44" t="s">
        <v>2957</v>
      </c>
      <c r="M318" s="44"/>
      <c r="N318" s="32" t="s">
        <v>1178</v>
      </c>
      <c r="O318" s="32" t="s">
        <v>2274</v>
      </c>
      <c r="P318" s="44"/>
      <c r="Q318" s="44"/>
      <c r="R318" s="47"/>
      <c r="S318" s="47"/>
      <c r="T318" s="47">
        <v>23537640</v>
      </c>
      <c r="U318" s="47">
        <v>23537640</v>
      </c>
      <c r="V318" s="44"/>
      <c r="W318" s="32">
        <v>2016</v>
      </c>
      <c r="X318" s="72" t="s">
        <v>2956</v>
      </c>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c r="FA318" s="26"/>
      <c r="FB318" s="26"/>
      <c r="FC318" s="26"/>
      <c r="FD318" s="26"/>
      <c r="FE318" s="26"/>
      <c r="FF318" s="26"/>
      <c r="FG318" s="26"/>
      <c r="FH318" s="26"/>
      <c r="FI318" s="26"/>
      <c r="FJ318" s="26"/>
      <c r="FK318" s="26"/>
      <c r="FL318" s="26"/>
    </row>
    <row r="319" spans="1:168" s="7" customFormat="1" ht="63.75" x14ac:dyDescent="0.2">
      <c r="A319" s="70" t="s">
        <v>725</v>
      </c>
      <c r="B319" s="32" t="s">
        <v>28</v>
      </c>
      <c r="C319" s="44" t="s">
        <v>304</v>
      </c>
      <c r="D319" s="99" t="s">
        <v>305</v>
      </c>
      <c r="E319" s="99" t="s">
        <v>306</v>
      </c>
      <c r="F319" s="99" t="s">
        <v>310</v>
      </c>
      <c r="G319" s="32" t="s">
        <v>2234</v>
      </c>
      <c r="H319" s="46">
        <v>70</v>
      </c>
      <c r="I319" s="32">
        <v>710000000</v>
      </c>
      <c r="J319" s="32" t="s">
        <v>33</v>
      </c>
      <c r="K319" s="32" t="s">
        <v>56</v>
      </c>
      <c r="L319" s="44" t="s">
        <v>2415</v>
      </c>
      <c r="M319" s="44"/>
      <c r="N319" s="32" t="s">
        <v>58</v>
      </c>
      <c r="O319" s="32" t="s">
        <v>2273</v>
      </c>
      <c r="P319" s="44"/>
      <c r="Q319" s="44"/>
      <c r="R319" s="47"/>
      <c r="S319" s="47"/>
      <c r="T319" s="36">
        <v>0</v>
      </c>
      <c r="U319" s="47">
        <v>0</v>
      </c>
      <c r="V319" s="44"/>
      <c r="W319" s="32">
        <v>2015</v>
      </c>
      <c r="X319" s="72" t="s">
        <v>2323</v>
      </c>
    </row>
    <row r="320" spans="1:168" s="7" customFormat="1" ht="63.75" x14ac:dyDescent="0.2">
      <c r="A320" s="70" t="s">
        <v>2422</v>
      </c>
      <c r="B320" s="32" t="s">
        <v>28</v>
      </c>
      <c r="C320" s="44" t="s">
        <v>304</v>
      </c>
      <c r="D320" s="99" t="s">
        <v>305</v>
      </c>
      <c r="E320" s="99" t="s">
        <v>306</v>
      </c>
      <c r="F320" s="99" t="s">
        <v>310</v>
      </c>
      <c r="G320" s="32" t="s">
        <v>2234</v>
      </c>
      <c r="H320" s="46">
        <v>70</v>
      </c>
      <c r="I320" s="32">
        <v>710000000</v>
      </c>
      <c r="J320" s="32" t="s">
        <v>33</v>
      </c>
      <c r="K320" s="32" t="s">
        <v>566</v>
      </c>
      <c r="L320" s="44" t="s">
        <v>2415</v>
      </c>
      <c r="M320" s="44"/>
      <c r="N320" s="32" t="s">
        <v>1178</v>
      </c>
      <c r="O320" s="32" t="s">
        <v>2273</v>
      </c>
      <c r="P320" s="44"/>
      <c r="Q320" s="44"/>
      <c r="R320" s="47"/>
      <c r="S320" s="47"/>
      <c r="T320" s="36">
        <v>54602530</v>
      </c>
      <c r="U320" s="47">
        <v>61154833.600000001</v>
      </c>
      <c r="V320" s="44"/>
      <c r="W320" s="32">
        <v>2016</v>
      </c>
      <c r="X320" s="72" t="s">
        <v>2423</v>
      </c>
    </row>
    <row r="321" spans="1:168" s="7" customFormat="1" ht="38.25" x14ac:dyDescent="0.2">
      <c r="A321" s="70" t="s">
        <v>726</v>
      </c>
      <c r="B321" s="32" t="s">
        <v>28</v>
      </c>
      <c r="C321" s="44" t="s">
        <v>304</v>
      </c>
      <c r="D321" s="99" t="s">
        <v>305</v>
      </c>
      <c r="E321" s="99" t="s">
        <v>306</v>
      </c>
      <c r="F321" s="99" t="s">
        <v>311</v>
      </c>
      <c r="G321" s="32" t="s">
        <v>2234</v>
      </c>
      <c r="H321" s="46">
        <v>70</v>
      </c>
      <c r="I321" s="32">
        <v>710000000</v>
      </c>
      <c r="J321" s="32" t="s">
        <v>33</v>
      </c>
      <c r="K321" s="32" t="s">
        <v>56</v>
      </c>
      <c r="L321" s="44" t="s">
        <v>2415</v>
      </c>
      <c r="M321" s="44"/>
      <c r="N321" s="32" t="s">
        <v>58</v>
      </c>
      <c r="O321" s="35" t="s">
        <v>2273</v>
      </c>
      <c r="P321" s="44"/>
      <c r="Q321" s="44"/>
      <c r="R321" s="47"/>
      <c r="S321" s="47"/>
      <c r="T321" s="36">
        <v>0</v>
      </c>
      <c r="U321" s="47">
        <v>0</v>
      </c>
      <c r="V321" s="44"/>
      <c r="W321" s="32">
        <v>2015</v>
      </c>
      <c r="X321" s="72" t="s">
        <v>2323</v>
      </c>
    </row>
    <row r="322" spans="1:168" s="144" customFormat="1" ht="38.25" x14ac:dyDescent="0.25">
      <c r="A322" s="70" t="s">
        <v>2424</v>
      </c>
      <c r="B322" s="32" t="s">
        <v>28</v>
      </c>
      <c r="C322" s="44" t="s">
        <v>304</v>
      </c>
      <c r="D322" s="99" t="s">
        <v>305</v>
      </c>
      <c r="E322" s="99" t="s">
        <v>306</v>
      </c>
      <c r="F322" s="99" t="s">
        <v>311</v>
      </c>
      <c r="G322" s="32" t="s">
        <v>2234</v>
      </c>
      <c r="H322" s="46">
        <v>70</v>
      </c>
      <c r="I322" s="32">
        <v>710000000</v>
      </c>
      <c r="J322" s="32" t="s">
        <v>33</v>
      </c>
      <c r="K322" s="32" t="s">
        <v>2417</v>
      </c>
      <c r="L322" s="44" t="s">
        <v>2415</v>
      </c>
      <c r="M322" s="44"/>
      <c r="N322" s="32" t="s">
        <v>1555</v>
      </c>
      <c r="O322" s="32" t="s">
        <v>2273</v>
      </c>
      <c r="P322" s="44"/>
      <c r="Q322" s="44"/>
      <c r="R322" s="47"/>
      <c r="S322" s="47"/>
      <c r="T322" s="36">
        <v>0</v>
      </c>
      <c r="U322" s="47">
        <v>0</v>
      </c>
      <c r="V322" s="44"/>
      <c r="W322" s="32">
        <v>2016</v>
      </c>
      <c r="X322" s="72" t="s">
        <v>2874</v>
      </c>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c r="AY322" s="26"/>
      <c r="AZ322" s="26"/>
      <c r="BA322" s="26"/>
      <c r="BB322" s="26"/>
      <c r="BC322" s="26"/>
      <c r="BD322" s="26"/>
      <c r="BE322" s="26"/>
      <c r="BF322" s="26"/>
      <c r="BG322" s="26"/>
      <c r="BH322" s="26"/>
      <c r="BI322" s="26"/>
      <c r="BJ322" s="26"/>
      <c r="BK322" s="26"/>
      <c r="BL322" s="26"/>
      <c r="BM322" s="26"/>
      <c r="BN322" s="26"/>
      <c r="BO322" s="26"/>
      <c r="BP322" s="26"/>
      <c r="BQ322" s="26"/>
      <c r="BR322" s="26"/>
      <c r="BS322" s="26"/>
      <c r="BT322" s="26"/>
      <c r="BU322" s="26"/>
      <c r="BV322" s="26"/>
      <c r="BW322" s="26"/>
      <c r="BX322" s="26"/>
      <c r="BY322" s="26"/>
      <c r="BZ322" s="26"/>
      <c r="CA322" s="26"/>
      <c r="CB322" s="26"/>
      <c r="CC322" s="26"/>
      <c r="CD322" s="26"/>
      <c r="CE322" s="26"/>
      <c r="CF322" s="26"/>
      <c r="CG322" s="26"/>
      <c r="CH322" s="26"/>
      <c r="CI322" s="26"/>
      <c r="CJ322" s="26"/>
      <c r="CK322" s="26"/>
      <c r="CL322" s="26"/>
      <c r="CM322" s="26"/>
      <c r="CN322" s="26"/>
      <c r="CO322" s="26"/>
      <c r="CP322" s="26"/>
      <c r="CQ322" s="26"/>
      <c r="CR322" s="26"/>
      <c r="CS322" s="26"/>
      <c r="CT322" s="26"/>
      <c r="CU322" s="26"/>
      <c r="CV322" s="26"/>
      <c r="CW322" s="26"/>
      <c r="CX322" s="26"/>
      <c r="CY322" s="26"/>
      <c r="CZ322" s="26"/>
      <c r="DA322" s="26"/>
      <c r="DB322" s="26"/>
      <c r="DC322" s="26"/>
      <c r="DD322" s="26"/>
      <c r="DE322" s="26"/>
      <c r="DF322" s="26"/>
      <c r="DG322" s="26"/>
      <c r="DH322" s="26"/>
      <c r="DI322" s="26"/>
      <c r="DJ322" s="26"/>
      <c r="DK322" s="26"/>
      <c r="DL322" s="26"/>
      <c r="DM322" s="26"/>
      <c r="DN322" s="26"/>
      <c r="DO322" s="26"/>
      <c r="DP322" s="26"/>
      <c r="DQ322" s="26"/>
      <c r="DR322" s="26"/>
      <c r="DS322" s="26"/>
      <c r="DT322" s="26"/>
      <c r="DU322" s="26"/>
      <c r="DV322" s="26"/>
      <c r="DW322" s="26"/>
      <c r="DX322" s="26"/>
      <c r="DY322" s="26"/>
      <c r="DZ322" s="26"/>
      <c r="EA322" s="26"/>
      <c r="EB322" s="26"/>
      <c r="EC322" s="26"/>
      <c r="ED322" s="26"/>
      <c r="EE322" s="26"/>
      <c r="EF322" s="26"/>
      <c r="EG322" s="26"/>
      <c r="EH322" s="26"/>
      <c r="EI322" s="26"/>
      <c r="EJ322" s="26"/>
      <c r="EK322" s="26"/>
      <c r="EL322" s="26"/>
      <c r="EM322" s="26"/>
      <c r="EN322" s="26"/>
      <c r="EO322" s="26"/>
      <c r="EP322" s="26"/>
      <c r="EQ322" s="26"/>
      <c r="ER322" s="26"/>
      <c r="ES322" s="26"/>
      <c r="ET322" s="26"/>
      <c r="EU322" s="26"/>
      <c r="EV322" s="26"/>
      <c r="EW322" s="26"/>
      <c r="EX322" s="26"/>
      <c r="EY322" s="26"/>
      <c r="EZ322" s="26"/>
      <c r="FA322" s="26"/>
      <c r="FB322" s="26"/>
      <c r="FC322" s="26"/>
      <c r="FD322" s="26"/>
      <c r="FE322" s="26"/>
      <c r="FF322" s="26"/>
      <c r="FG322" s="26"/>
      <c r="FH322" s="26"/>
      <c r="FI322" s="26"/>
      <c r="FJ322" s="26"/>
      <c r="FK322" s="26"/>
      <c r="FL322" s="26"/>
    </row>
    <row r="323" spans="1:168" s="144" customFormat="1" ht="38.25" x14ac:dyDescent="0.25">
      <c r="A323" s="70" t="s">
        <v>2962</v>
      </c>
      <c r="B323" s="32" t="s">
        <v>28</v>
      </c>
      <c r="C323" s="44" t="s">
        <v>304</v>
      </c>
      <c r="D323" s="99" t="s">
        <v>305</v>
      </c>
      <c r="E323" s="99" t="s">
        <v>306</v>
      </c>
      <c r="F323" s="99" t="s">
        <v>311</v>
      </c>
      <c r="G323" s="32" t="s">
        <v>2234</v>
      </c>
      <c r="H323" s="46">
        <v>70</v>
      </c>
      <c r="I323" s="32">
        <v>710000000</v>
      </c>
      <c r="J323" s="32" t="s">
        <v>33</v>
      </c>
      <c r="K323" s="32" t="s">
        <v>2958</v>
      </c>
      <c r="L323" s="44" t="s">
        <v>2415</v>
      </c>
      <c r="M323" s="44"/>
      <c r="N323" s="32" t="s">
        <v>1178</v>
      </c>
      <c r="O323" s="32" t="s">
        <v>2274</v>
      </c>
      <c r="P323" s="44"/>
      <c r="Q323" s="44"/>
      <c r="R323" s="47"/>
      <c r="S323" s="47"/>
      <c r="T323" s="36">
        <v>98790420</v>
      </c>
      <c r="U323" s="47">
        <v>110645270.40000001</v>
      </c>
      <c r="V323" s="44"/>
      <c r="W323" s="32">
        <v>2016</v>
      </c>
      <c r="X323" s="72" t="s">
        <v>2963</v>
      </c>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c r="AY323" s="26"/>
      <c r="AZ323" s="26"/>
      <c r="BA323" s="26"/>
      <c r="BB323" s="26"/>
      <c r="BC323" s="26"/>
      <c r="BD323" s="26"/>
      <c r="BE323" s="26"/>
      <c r="BF323" s="26"/>
      <c r="BG323" s="26"/>
      <c r="BH323" s="26"/>
      <c r="BI323" s="26"/>
      <c r="BJ323" s="26"/>
      <c r="BK323" s="26"/>
      <c r="BL323" s="26"/>
      <c r="BM323" s="26"/>
      <c r="BN323" s="26"/>
      <c r="BO323" s="26"/>
      <c r="BP323" s="26"/>
      <c r="BQ323" s="26"/>
      <c r="BR323" s="26"/>
      <c r="BS323" s="26"/>
      <c r="BT323" s="26"/>
      <c r="BU323" s="26"/>
      <c r="BV323" s="26"/>
      <c r="BW323" s="26"/>
      <c r="BX323" s="26"/>
      <c r="BY323" s="26"/>
      <c r="BZ323" s="26"/>
      <c r="CA323" s="26"/>
      <c r="CB323" s="26"/>
      <c r="CC323" s="26"/>
      <c r="CD323" s="26"/>
      <c r="CE323" s="26"/>
      <c r="CF323" s="26"/>
      <c r="CG323" s="26"/>
      <c r="CH323" s="26"/>
      <c r="CI323" s="26"/>
      <c r="CJ323" s="26"/>
      <c r="CK323" s="26"/>
      <c r="CL323" s="26"/>
      <c r="CM323" s="26"/>
      <c r="CN323" s="26"/>
      <c r="CO323" s="26"/>
      <c r="CP323" s="26"/>
      <c r="CQ323" s="26"/>
      <c r="CR323" s="26"/>
      <c r="CS323" s="26"/>
      <c r="CT323" s="26"/>
      <c r="CU323" s="26"/>
      <c r="CV323" s="26"/>
      <c r="CW323" s="26"/>
      <c r="CX323" s="26"/>
      <c r="CY323" s="26"/>
      <c r="CZ323" s="26"/>
      <c r="DA323" s="26"/>
      <c r="DB323" s="26"/>
      <c r="DC323" s="26"/>
      <c r="DD323" s="26"/>
      <c r="DE323" s="26"/>
      <c r="DF323" s="26"/>
      <c r="DG323" s="26"/>
      <c r="DH323" s="26"/>
      <c r="DI323" s="26"/>
      <c r="DJ323" s="26"/>
      <c r="DK323" s="26"/>
      <c r="DL323" s="26"/>
      <c r="DM323" s="26"/>
      <c r="DN323" s="26"/>
      <c r="DO323" s="26"/>
      <c r="DP323" s="26"/>
      <c r="DQ323" s="26"/>
      <c r="DR323" s="26"/>
      <c r="DS323" s="26"/>
      <c r="DT323" s="26"/>
      <c r="DU323" s="26"/>
      <c r="DV323" s="26"/>
      <c r="DW323" s="26"/>
      <c r="DX323" s="26"/>
      <c r="DY323" s="26"/>
      <c r="DZ323" s="26"/>
      <c r="EA323" s="26"/>
      <c r="EB323" s="26"/>
      <c r="EC323" s="26"/>
      <c r="ED323" s="26"/>
      <c r="EE323" s="26"/>
      <c r="EF323" s="26"/>
      <c r="EG323" s="26"/>
      <c r="EH323" s="26"/>
      <c r="EI323" s="26"/>
      <c r="EJ323" s="26"/>
      <c r="EK323" s="26"/>
      <c r="EL323" s="26"/>
      <c r="EM323" s="26"/>
      <c r="EN323" s="26"/>
      <c r="EO323" s="26"/>
      <c r="EP323" s="26"/>
      <c r="EQ323" s="26"/>
      <c r="ER323" s="26"/>
      <c r="ES323" s="26"/>
      <c r="ET323" s="26"/>
      <c r="EU323" s="26"/>
      <c r="EV323" s="26"/>
      <c r="EW323" s="26"/>
      <c r="EX323" s="26"/>
      <c r="EY323" s="26"/>
      <c r="EZ323" s="26"/>
      <c r="FA323" s="26"/>
      <c r="FB323" s="26"/>
      <c r="FC323" s="26"/>
      <c r="FD323" s="26"/>
      <c r="FE323" s="26"/>
      <c r="FF323" s="26"/>
      <c r="FG323" s="26"/>
      <c r="FH323" s="26"/>
      <c r="FI323" s="26"/>
      <c r="FJ323" s="26"/>
      <c r="FK323" s="26"/>
      <c r="FL323" s="26"/>
    </row>
    <row r="324" spans="1:168" s="73" customFormat="1" ht="38.25" customHeight="1" x14ac:dyDescent="0.25">
      <c r="A324" s="70" t="s">
        <v>727</v>
      </c>
      <c r="B324" s="32" t="s">
        <v>28</v>
      </c>
      <c r="C324" s="44" t="s">
        <v>312</v>
      </c>
      <c r="D324" s="99" t="s">
        <v>313</v>
      </c>
      <c r="E324" s="99" t="s">
        <v>313</v>
      </c>
      <c r="F324" s="99" t="s">
        <v>314</v>
      </c>
      <c r="G324" s="44" t="s">
        <v>32</v>
      </c>
      <c r="H324" s="46">
        <v>100</v>
      </c>
      <c r="I324" s="32">
        <v>710000000</v>
      </c>
      <c r="J324" s="32" t="s">
        <v>33</v>
      </c>
      <c r="K324" s="32" t="s">
        <v>56</v>
      </c>
      <c r="L324" s="44" t="s">
        <v>315</v>
      </c>
      <c r="M324" s="44"/>
      <c r="N324" s="32" t="s">
        <v>58</v>
      </c>
      <c r="O324" s="32" t="s">
        <v>2273</v>
      </c>
      <c r="P324" s="44"/>
      <c r="Q324" s="44"/>
      <c r="R324" s="47"/>
      <c r="S324" s="47"/>
      <c r="T324" s="36">
        <v>600000</v>
      </c>
      <c r="U324" s="47">
        <v>600000</v>
      </c>
      <c r="V324" s="44"/>
      <c r="W324" s="44">
        <v>2015</v>
      </c>
      <c r="X324" s="72" t="s">
        <v>266</v>
      </c>
    </row>
    <row r="325" spans="1:168" s="73" customFormat="1" ht="38.25" customHeight="1" x14ac:dyDescent="0.25">
      <c r="A325" s="70" t="s">
        <v>728</v>
      </c>
      <c r="B325" s="32" t="s">
        <v>28</v>
      </c>
      <c r="C325" s="44" t="s">
        <v>312</v>
      </c>
      <c r="D325" s="99" t="s">
        <v>313</v>
      </c>
      <c r="E325" s="99" t="s">
        <v>313</v>
      </c>
      <c r="F325" s="99" t="s">
        <v>314</v>
      </c>
      <c r="G325" s="44" t="s">
        <v>32</v>
      </c>
      <c r="H325" s="46">
        <v>100</v>
      </c>
      <c r="I325" s="32">
        <v>710000000</v>
      </c>
      <c r="J325" s="32" t="s">
        <v>33</v>
      </c>
      <c r="K325" s="32" t="s">
        <v>56</v>
      </c>
      <c r="L325" s="44" t="s">
        <v>316</v>
      </c>
      <c r="M325" s="44"/>
      <c r="N325" s="32" t="s">
        <v>58</v>
      </c>
      <c r="O325" s="32" t="s">
        <v>2273</v>
      </c>
      <c r="P325" s="44"/>
      <c r="Q325" s="44"/>
      <c r="R325" s="47"/>
      <c r="S325" s="47"/>
      <c r="T325" s="36">
        <v>600000</v>
      </c>
      <c r="U325" s="47">
        <v>600000</v>
      </c>
      <c r="V325" s="44"/>
      <c r="W325" s="44">
        <v>2015</v>
      </c>
      <c r="X325" s="72" t="s">
        <v>266</v>
      </c>
    </row>
    <row r="326" spans="1:168" s="7" customFormat="1" ht="63.75" x14ac:dyDescent="0.2">
      <c r="A326" s="70" t="s">
        <v>729</v>
      </c>
      <c r="B326" s="32" t="s">
        <v>28</v>
      </c>
      <c r="C326" s="90" t="s">
        <v>317</v>
      </c>
      <c r="D326" s="99" t="s">
        <v>318</v>
      </c>
      <c r="E326" s="99" t="s">
        <v>318</v>
      </c>
      <c r="F326" s="99" t="s">
        <v>319</v>
      </c>
      <c r="G326" s="44" t="s">
        <v>32</v>
      </c>
      <c r="H326" s="46">
        <v>100</v>
      </c>
      <c r="I326" s="32">
        <v>710000000</v>
      </c>
      <c r="J326" s="32" t="s">
        <v>33</v>
      </c>
      <c r="K326" s="32" t="s">
        <v>56</v>
      </c>
      <c r="L326" s="44" t="s">
        <v>320</v>
      </c>
      <c r="M326" s="44"/>
      <c r="N326" s="32" t="s">
        <v>58</v>
      </c>
      <c r="O326" s="32" t="s">
        <v>2247</v>
      </c>
      <c r="P326" s="44"/>
      <c r="Q326" s="44"/>
      <c r="R326" s="47"/>
      <c r="S326" s="47"/>
      <c r="T326" s="47">
        <v>0</v>
      </c>
      <c r="U326" s="47">
        <v>0</v>
      </c>
      <c r="V326" s="44"/>
      <c r="W326" s="44">
        <v>2015</v>
      </c>
      <c r="X326" s="72" t="s">
        <v>2323</v>
      </c>
    </row>
    <row r="327" spans="1:168" s="7" customFormat="1" ht="63.75" x14ac:dyDescent="0.2">
      <c r="A327" s="70" t="s">
        <v>2425</v>
      </c>
      <c r="B327" s="32" t="s">
        <v>28</v>
      </c>
      <c r="C327" s="90" t="s">
        <v>317</v>
      </c>
      <c r="D327" s="99" t="s">
        <v>318</v>
      </c>
      <c r="E327" s="99" t="s">
        <v>318</v>
      </c>
      <c r="F327" s="99" t="s">
        <v>319</v>
      </c>
      <c r="G327" s="44" t="s">
        <v>32</v>
      </c>
      <c r="H327" s="46">
        <v>100</v>
      </c>
      <c r="I327" s="32">
        <v>710000000</v>
      </c>
      <c r="J327" s="32" t="s">
        <v>33</v>
      </c>
      <c r="K327" s="32" t="s">
        <v>108</v>
      </c>
      <c r="L327" s="44" t="s">
        <v>320</v>
      </c>
      <c r="M327" s="44"/>
      <c r="N327" s="32" t="s">
        <v>136</v>
      </c>
      <c r="O327" s="32" t="s">
        <v>2426</v>
      </c>
      <c r="P327" s="44"/>
      <c r="Q327" s="44"/>
      <c r="R327" s="47"/>
      <c r="S327" s="47"/>
      <c r="T327" s="47">
        <v>43845769</v>
      </c>
      <c r="U327" s="47">
        <v>43845769</v>
      </c>
      <c r="V327" s="44"/>
      <c r="W327" s="44">
        <v>2016</v>
      </c>
      <c r="X327" s="72" t="s">
        <v>2427</v>
      </c>
    </row>
    <row r="328" spans="1:168" s="7" customFormat="1" ht="76.5" x14ac:dyDescent="0.2">
      <c r="A328" s="70" t="s">
        <v>730</v>
      </c>
      <c r="B328" s="32" t="s">
        <v>28</v>
      </c>
      <c r="C328" s="75" t="s">
        <v>321</v>
      </c>
      <c r="D328" s="99" t="s">
        <v>322</v>
      </c>
      <c r="E328" s="99" t="s">
        <v>322</v>
      </c>
      <c r="F328" s="99" t="s">
        <v>323</v>
      </c>
      <c r="G328" s="75" t="s">
        <v>32</v>
      </c>
      <c r="H328" s="46">
        <v>100</v>
      </c>
      <c r="I328" s="32">
        <v>710000000</v>
      </c>
      <c r="J328" s="32" t="s">
        <v>33</v>
      </c>
      <c r="K328" s="32" t="s">
        <v>56</v>
      </c>
      <c r="L328" s="75" t="s">
        <v>324</v>
      </c>
      <c r="M328" s="75"/>
      <c r="N328" s="32" t="s">
        <v>58</v>
      </c>
      <c r="O328" s="32" t="s">
        <v>2247</v>
      </c>
      <c r="P328" s="75"/>
      <c r="Q328" s="75"/>
      <c r="R328" s="47"/>
      <c r="S328" s="47"/>
      <c r="T328" s="47">
        <v>0</v>
      </c>
      <c r="U328" s="47">
        <v>0</v>
      </c>
      <c r="V328" s="75"/>
      <c r="W328" s="44">
        <v>2015</v>
      </c>
      <c r="X328" s="72" t="s">
        <v>2323</v>
      </c>
    </row>
    <row r="329" spans="1:168" s="7" customFormat="1" ht="76.5" x14ac:dyDescent="0.2">
      <c r="A329" s="70" t="s">
        <v>2428</v>
      </c>
      <c r="B329" s="32" t="s">
        <v>28</v>
      </c>
      <c r="C329" s="75" t="s">
        <v>321</v>
      </c>
      <c r="D329" s="99" t="s">
        <v>322</v>
      </c>
      <c r="E329" s="99" t="s">
        <v>322</v>
      </c>
      <c r="F329" s="99" t="s">
        <v>323</v>
      </c>
      <c r="G329" s="75" t="s">
        <v>32</v>
      </c>
      <c r="H329" s="46">
        <v>100</v>
      </c>
      <c r="I329" s="32">
        <v>710000000</v>
      </c>
      <c r="J329" s="32" t="s">
        <v>33</v>
      </c>
      <c r="K329" s="32" t="s">
        <v>108</v>
      </c>
      <c r="L329" s="75" t="s">
        <v>324</v>
      </c>
      <c r="M329" s="75"/>
      <c r="N329" s="32" t="s">
        <v>136</v>
      </c>
      <c r="O329" s="32" t="s">
        <v>2247</v>
      </c>
      <c r="P329" s="75"/>
      <c r="Q329" s="75"/>
      <c r="R329" s="47"/>
      <c r="S329" s="47"/>
      <c r="T329" s="47">
        <v>8940000</v>
      </c>
      <c r="U329" s="47">
        <v>8940000</v>
      </c>
      <c r="V329" s="75"/>
      <c r="W329" s="44">
        <v>2016</v>
      </c>
      <c r="X329" s="72" t="s">
        <v>2418</v>
      </c>
    </row>
    <row r="330" spans="1:168" s="73" customFormat="1" ht="63.75" customHeight="1" x14ac:dyDescent="0.25">
      <c r="A330" s="70" t="s">
        <v>731</v>
      </c>
      <c r="B330" s="32" t="s">
        <v>28</v>
      </c>
      <c r="C330" s="75" t="s">
        <v>325</v>
      </c>
      <c r="D330" s="99" t="s">
        <v>326</v>
      </c>
      <c r="E330" s="99" t="s">
        <v>326</v>
      </c>
      <c r="F330" s="99" t="s">
        <v>327</v>
      </c>
      <c r="G330" s="75" t="s">
        <v>32</v>
      </c>
      <c r="H330" s="46">
        <v>0</v>
      </c>
      <c r="I330" s="32">
        <v>710000000</v>
      </c>
      <c r="J330" s="32" t="s">
        <v>33</v>
      </c>
      <c r="K330" s="75" t="s">
        <v>328</v>
      </c>
      <c r="L330" s="75" t="s">
        <v>329</v>
      </c>
      <c r="M330" s="75"/>
      <c r="N330" s="75" t="s">
        <v>328</v>
      </c>
      <c r="O330" s="32" t="s">
        <v>2274</v>
      </c>
      <c r="P330" s="75"/>
      <c r="Q330" s="75"/>
      <c r="R330" s="47"/>
      <c r="S330" s="47"/>
      <c r="T330" s="47">
        <v>0</v>
      </c>
      <c r="U330" s="47">
        <v>0</v>
      </c>
      <c r="V330" s="75"/>
      <c r="W330" s="44">
        <v>2016</v>
      </c>
      <c r="X330" s="72" t="s">
        <v>2305</v>
      </c>
    </row>
    <row r="331" spans="1:168" s="7" customFormat="1" ht="153" x14ac:dyDescent="0.2">
      <c r="A331" s="70" t="s">
        <v>2087</v>
      </c>
      <c r="B331" s="32" t="s">
        <v>28</v>
      </c>
      <c r="C331" s="75" t="s">
        <v>325</v>
      </c>
      <c r="D331" s="99" t="s">
        <v>326</v>
      </c>
      <c r="E331" s="99" t="s">
        <v>326</v>
      </c>
      <c r="F331" s="99" t="s">
        <v>327</v>
      </c>
      <c r="G331" s="75" t="s">
        <v>32</v>
      </c>
      <c r="H331" s="46">
        <v>0</v>
      </c>
      <c r="I331" s="32">
        <v>710000000</v>
      </c>
      <c r="J331" s="32" t="s">
        <v>33</v>
      </c>
      <c r="K331" s="75" t="s">
        <v>2088</v>
      </c>
      <c r="L331" s="75" t="s">
        <v>329</v>
      </c>
      <c r="M331" s="75"/>
      <c r="N331" s="75" t="s">
        <v>2088</v>
      </c>
      <c r="O331" s="32" t="s">
        <v>2274</v>
      </c>
      <c r="P331" s="75"/>
      <c r="Q331" s="75"/>
      <c r="R331" s="47"/>
      <c r="S331" s="47"/>
      <c r="T331" s="47">
        <v>0</v>
      </c>
      <c r="U331" s="47">
        <v>0</v>
      </c>
      <c r="V331" s="75"/>
      <c r="W331" s="44">
        <v>2016</v>
      </c>
      <c r="X331" s="72" t="s">
        <v>2323</v>
      </c>
    </row>
    <row r="332" spans="1:168" s="7" customFormat="1" ht="153" x14ac:dyDescent="0.2">
      <c r="A332" s="70" t="s">
        <v>2429</v>
      </c>
      <c r="B332" s="32" t="s">
        <v>28</v>
      </c>
      <c r="C332" s="75" t="s">
        <v>325</v>
      </c>
      <c r="D332" s="99" t="s">
        <v>326</v>
      </c>
      <c r="E332" s="99" t="s">
        <v>326</v>
      </c>
      <c r="F332" s="99" t="s">
        <v>327</v>
      </c>
      <c r="G332" s="75" t="s">
        <v>32</v>
      </c>
      <c r="H332" s="46">
        <v>0</v>
      </c>
      <c r="I332" s="32">
        <v>710000000</v>
      </c>
      <c r="J332" s="32" t="s">
        <v>33</v>
      </c>
      <c r="K332" s="75" t="s">
        <v>2088</v>
      </c>
      <c r="L332" s="75" t="s">
        <v>329</v>
      </c>
      <c r="M332" s="75"/>
      <c r="N332" s="75" t="s">
        <v>2088</v>
      </c>
      <c r="O332" s="32" t="s">
        <v>2274</v>
      </c>
      <c r="P332" s="75"/>
      <c r="Q332" s="75"/>
      <c r="R332" s="47"/>
      <c r="S332" s="47"/>
      <c r="T332" s="47">
        <v>727553127</v>
      </c>
      <c r="U332" s="47">
        <v>727553127</v>
      </c>
      <c r="V332" s="75"/>
      <c r="W332" s="44">
        <v>2016</v>
      </c>
      <c r="X332" s="72" t="s">
        <v>2430</v>
      </c>
    </row>
    <row r="333" spans="1:168" s="73" customFormat="1" ht="51" customHeight="1" x14ac:dyDescent="0.25">
      <c r="A333" s="127" t="s">
        <v>732</v>
      </c>
      <c r="B333" s="32" t="s">
        <v>28</v>
      </c>
      <c r="C333" s="75" t="s">
        <v>325</v>
      </c>
      <c r="D333" s="99" t="s">
        <v>326</v>
      </c>
      <c r="E333" s="99" t="s">
        <v>326</v>
      </c>
      <c r="F333" s="99" t="s">
        <v>330</v>
      </c>
      <c r="G333" s="75" t="s">
        <v>32</v>
      </c>
      <c r="H333" s="46">
        <v>0</v>
      </c>
      <c r="I333" s="32">
        <v>710000000</v>
      </c>
      <c r="J333" s="32" t="s">
        <v>33</v>
      </c>
      <c r="K333" s="75" t="s">
        <v>331</v>
      </c>
      <c r="L333" s="75" t="s">
        <v>332</v>
      </c>
      <c r="M333" s="75"/>
      <c r="N333" s="75" t="s">
        <v>331</v>
      </c>
      <c r="O333" s="32" t="s">
        <v>2274</v>
      </c>
      <c r="P333" s="75"/>
      <c r="Q333" s="75"/>
      <c r="R333" s="47"/>
      <c r="S333" s="47"/>
      <c r="T333" s="47">
        <v>0</v>
      </c>
      <c r="U333" s="47">
        <v>0</v>
      </c>
      <c r="V333" s="75"/>
      <c r="W333" s="44">
        <v>2016</v>
      </c>
      <c r="X333" s="72" t="s">
        <v>2305</v>
      </c>
    </row>
    <row r="334" spans="1:168" s="7" customFormat="1" ht="153" x14ac:dyDescent="0.2">
      <c r="A334" s="70" t="s">
        <v>2090</v>
      </c>
      <c r="B334" s="32" t="s">
        <v>28</v>
      </c>
      <c r="C334" s="75" t="s">
        <v>325</v>
      </c>
      <c r="D334" s="99" t="s">
        <v>326</v>
      </c>
      <c r="E334" s="99" t="s">
        <v>326</v>
      </c>
      <c r="F334" s="99" t="s">
        <v>330</v>
      </c>
      <c r="G334" s="75" t="s">
        <v>32</v>
      </c>
      <c r="H334" s="46">
        <v>0</v>
      </c>
      <c r="I334" s="32">
        <v>710000000</v>
      </c>
      <c r="J334" s="32" t="s">
        <v>33</v>
      </c>
      <c r="K334" s="75" t="s">
        <v>2088</v>
      </c>
      <c r="L334" s="75" t="s">
        <v>332</v>
      </c>
      <c r="M334" s="75"/>
      <c r="N334" s="75" t="s">
        <v>2088</v>
      </c>
      <c r="O334" s="32" t="s">
        <v>2274</v>
      </c>
      <c r="P334" s="75"/>
      <c r="Q334" s="75"/>
      <c r="R334" s="47"/>
      <c r="S334" s="47"/>
      <c r="T334" s="47">
        <v>0</v>
      </c>
      <c r="U334" s="47">
        <v>0</v>
      </c>
      <c r="V334" s="75"/>
      <c r="W334" s="44">
        <v>2016</v>
      </c>
      <c r="X334" s="72" t="s">
        <v>2323</v>
      </c>
    </row>
    <row r="335" spans="1:168" s="7" customFormat="1" ht="153" x14ac:dyDescent="0.2">
      <c r="A335" s="70" t="s">
        <v>2431</v>
      </c>
      <c r="B335" s="32" t="s">
        <v>28</v>
      </c>
      <c r="C335" s="75" t="s">
        <v>325</v>
      </c>
      <c r="D335" s="99" t="s">
        <v>326</v>
      </c>
      <c r="E335" s="99" t="s">
        <v>326</v>
      </c>
      <c r="F335" s="99" t="s">
        <v>330</v>
      </c>
      <c r="G335" s="75" t="s">
        <v>32</v>
      </c>
      <c r="H335" s="46">
        <v>0</v>
      </c>
      <c r="I335" s="32">
        <v>710000000</v>
      </c>
      <c r="J335" s="32" t="s">
        <v>33</v>
      </c>
      <c r="K335" s="75" t="s">
        <v>2088</v>
      </c>
      <c r="L335" s="75" t="s">
        <v>332</v>
      </c>
      <c r="M335" s="75"/>
      <c r="N335" s="75" t="s">
        <v>2088</v>
      </c>
      <c r="O335" s="32" t="s">
        <v>2274</v>
      </c>
      <c r="P335" s="75"/>
      <c r="Q335" s="75"/>
      <c r="R335" s="47"/>
      <c r="S335" s="47"/>
      <c r="T335" s="47">
        <v>456305168</v>
      </c>
      <c r="U335" s="47">
        <v>456305168</v>
      </c>
      <c r="V335" s="75"/>
      <c r="W335" s="44">
        <v>2016</v>
      </c>
      <c r="X335" s="72" t="s">
        <v>2430</v>
      </c>
    </row>
    <row r="336" spans="1:168" s="73" customFormat="1" ht="51" customHeight="1" x14ac:dyDescent="0.25">
      <c r="A336" s="70" t="s">
        <v>733</v>
      </c>
      <c r="B336" s="32" t="s">
        <v>28</v>
      </c>
      <c r="C336" s="75" t="s">
        <v>325</v>
      </c>
      <c r="D336" s="99" t="s">
        <v>326</v>
      </c>
      <c r="E336" s="99" t="s">
        <v>326</v>
      </c>
      <c r="F336" s="99" t="s">
        <v>333</v>
      </c>
      <c r="G336" s="75" t="s">
        <v>32</v>
      </c>
      <c r="H336" s="46">
        <v>0</v>
      </c>
      <c r="I336" s="32">
        <v>710000000</v>
      </c>
      <c r="J336" s="32" t="s">
        <v>33</v>
      </c>
      <c r="K336" s="75" t="s">
        <v>334</v>
      </c>
      <c r="L336" s="75" t="s">
        <v>335</v>
      </c>
      <c r="M336" s="75"/>
      <c r="N336" s="75" t="s">
        <v>336</v>
      </c>
      <c r="O336" s="32" t="s">
        <v>2274</v>
      </c>
      <c r="P336" s="75"/>
      <c r="Q336" s="75"/>
      <c r="R336" s="47"/>
      <c r="S336" s="47"/>
      <c r="T336" s="47">
        <v>0</v>
      </c>
      <c r="U336" s="47">
        <v>0</v>
      </c>
      <c r="V336" s="75"/>
      <c r="W336" s="44">
        <v>2016</v>
      </c>
      <c r="X336" s="72" t="s">
        <v>2305</v>
      </c>
    </row>
    <row r="337" spans="1:24" s="73" customFormat="1" ht="102" customHeight="1" x14ac:dyDescent="0.25">
      <c r="A337" s="70" t="s">
        <v>2091</v>
      </c>
      <c r="B337" s="32" t="s">
        <v>28</v>
      </c>
      <c r="C337" s="75" t="s">
        <v>325</v>
      </c>
      <c r="D337" s="99" t="s">
        <v>326</v>
      </c>
      <c r="E337" s="99" t="s">
        <v>326</v>
      </c>
      <c r="F337" s="99" t="s">
        <v>333</v>
      </c>
      <c r="G337" s="75" t="s">
        <v>32</v>
      </c>
      <c r="H337" s="46">
        <v>0</v>
      </c>
      <c r="I337" s="32">
        <v>710000000</v>
      </c>
      <c r="J337" s="32" t="s">
        <v>33</v>
      </c>
      <c r="K337" s="75" t="s">
        <v>2088</v>
      </c>
      <c r="L337" s="75" t="s">
        <v>335</v>
      </c>
      <c r="M337" s="75"/>
      <c r="N337" s="75" t="s">
        <v>58</v>
      </c>
      <c r="O337" s="32" t="s">
        <v>2274</v>
      </c>
      <c r="P337" s="75"/>
      <c r="Q337" s="75"/>
      <c r="R337" s="47"/>
      <c r="S337" s="47"/>
      <c r="T337" s="47">
        <v>802478659</v>
      </c>
      <c r="U337" s="47">
        <v>802478659</v>
      </c>
      <c r="V337" s="75"/>
      <c r="W337" s="44">
        <v>2016</v>
      </c>
      <c r="X337" s="72" t="s">
        <v>2089</v>
      </c>
    </row>
    <row r="338" spans="1:24" s="7" customFormat="1" ht="102" x14ac:dyDescent="0.2">
      <c r="A338" s="70" t="s">
        <v>734</v>
      </c>
      <c r="B338" s="32" t="s">
        <v>28</v>
      </c>
      <c r="C338" s="44" t="s">
        <v>337</v>
      </c>
      <c r="D338" s="99" t="s">
        <v>338</v>
      </c>
      <c r="E338" s="99" t="s">
        <v>339</v>
      </c>
      <c r="F338" s="99" t="s">
        <v>340</v>
      </c>
      <c r="G338" s="75" t="s">
        <v>32</v>
      </c>
      <c r="H338" s="46">
        <v>0</v>
      </c>
      <c r="I338" s="32">
        <v>710000000</v>
      </c>
      <c r="J338" s="32" t="s">
        <v>33</v>
      </c>
      <c r="K338" s="41" t="s">
        <v>213</v>
      </c>
      <c r="L338" s="75" t="s">
        <v>1177</v>
      </c>
      <c r="M338" s="75"/>
      <c r="N338" s="32" t="s">
        <v>58</v>
      </c>
      <c r="O338" s="32" t="s">
        <v>2273</v>
      </c>
      <c r="P338" s="75"/>
      <c r="Q338" s="75"/>
      <c r="R338" s="47"/>
      <c r="S338" s="47"/>
      <c r="T338" s="47">
        <v>0</v>
      </c>
      <c r="U338" s="47">
        <v>0</v>
      </c>
      <c r="V338" s="75"/>
      <c r="W338" s="71">
        <v>2016</v>
      </c>
      <c r="X338" s="169" t="s">
        <v>2323</v>
      </c>
    </row>
    <row r="339" spans="1:24" s="7" customFormat="1" ht="102" x14ac:dyDescent="0.2">
      <c r="A339" s="70" t="s">
        <v>2432</v>
      </c>
      <c r="B339" s="32" t="s">
        <v>28</v>
      </c>
      <c r="C339" s="44" t="s">
        <v>337</v>
      </c>
      <c r="D339" s="99" t="s">
        <v>338</v>
      </c>
      <c r="E339" s="99" t="s">
        <v>339</v>
      </c>
      <c r="F339" s="99" t="s">
        <v>340</v>
      </c>
      <c r="G339" s="75" t="s">
        <v>32</v>
      </c>
      <c r="H339" s="46">
        <v>0</v>
      </c>
      <c r="I339" s="32">
        <v>710000000</v>
      </c>
      <c r="J339" s="32" t="s">
        <v>33</v>
      </c>
      <c r="K339" s="41" t="s">
        <v>213</v>
      </c>
      <c r="L339" s="75" t="s">
        <v>1177</v>
      </c>
      <c r="M339" s="75"/>
      <c r="N339" s="32" t="s">
        <v>58</v>
      </c>
      <c r="O339" s="32" t="s">
        <v>2273</v>
      </c>
      <c r="P339" s="75"/>
      <c r="Q339" s="75"/>
      <c r="R339" s="47"/>
      <c r="S339" s="47"/>
      <c r="T339" s="47">
        <v>231250</v>
      </c>
      <c r="U339" s="47">
        <v>231250</v>
      </c>
      <c r="V339" s="75"/>
      <c r="W339" s="71">
        <v>2016</v>
      </c>
      <c r="X339" s="72" t="s">
        <v>2433</v>
      </c>
    </row>
    <row r="340" spans="1:24" s="73" customFormat="1" ht="102" customHeight="1" x14ac:dyDescent="0.25">
      <c r="A340" s="70" t="s">
        <v>735</v>
      </c>
      <c r="B340" s="32" t="s">
        <v>28</v>
      </c>
      <c r="C340" s="44" t="s">
        <v>304</v>
      </c>
      <c r="D340" s="99" t="s">
        <v>305</v>
      </c>
      <c r="E340" s="99" t="s">
        <v>306</v>
      </c>
      <c r="F340" s="99" t="s">
        <v>341</v>
      </c>
      <c r="G340" s="32" t="s">
        <v>2234</v>
      </c>
      <c r="H340" s="46">
        <v>80</v>
      </c>
      <c r="I340" s="32">
        <v>710000000</v>
      </c>
      <c r="J340" s="32" t="s">
        <v>33</v>
      </c>
      <c r="K340" s="32" t="s">
        <v>583</v>
      </c>
      <c r="L340" s="75" t="s">
        <v>342</v>
      </c>
      <c r="M340" s="75"/>
      <c r="N340" s="75" t="s">
        <v>343</v>
      </c>
      <c r="O340" s="32" t="s">
        <v>2274</v>
      </c>
      <c r="P340" s="75"/>
      <c r="Q340" s="75"/>
      <c r="R340" s="47"/>
      <c r="S340" s="47"/>
      <c r="T340" s="47">
        <v>11173382.699999999</v>
      </c>
      <c r="U340" s="47">
        <v>11173382.699999999</v>
      </c>
      <c r="V340" s="75"/>
      <c r="W340" s="71">
        <v>2016</v>
      </c>
      <c r="X340" s="72" t="s">
        <v>266</v>
      </c>
    </row>
    <row r="341" spans="1:24" s="73" customFormat="1" ht="102" customHeight="1" x14ac:dyDescent="0.25">
      <c r="A341" s="70" t="s">
        <v>736</v>
      </c>
      <c r="B341" s="32" t="s">
        <v>28</v>
      </c>
      <c r="C341" s="44" t="s">
        <v>304</v>
      </c>
      <c r="D341" s="99" t="s">
        <v>305</v>
      </c>
      <c r="E341" s="99" t="s">
        <v>306</v>
      </c>
      <c r="F341" s="99" t="s">
        <v>344</v>
      </c>
      <c r="G341" s="32" t="s">
        <v>2234</v>
      </c>
      <c r="H341" s="46">
        <v>80</v>
      </c>
      <c r="I341" s="32">
        <v>710000000</v>
      </c>
      <c r="J341" s="32" t="s">
        <v>33</v>
      </c>
      <c r="K341" s="32" t="s">
        <v>583</v>
      </c>
      <c r="L341" s="75" t="s">
        <v>345</v>
      </c>
      <c r="M341" s="75"/>
      <c r="N341" s="75" t="s">
        <v>343</v>
      </c>
      <c r="O341" s="32" t="s">
        <v>2274</v>
      </c>
      <c r="P341" s="75"/>
      <c r="Q341" s="75"/>
      <c r="R341" s="47"/>
      <c r="S341" s="47"/>
      <c r="T341" s="47">
        <v>10532623.75</v>
      </c>
      <c r="U341" s="47">
        <v>10532623.75</v>
      </c>
      <c r="V341" s="75"/>
      <c r="W341" s="71">
        <v>2016</v>
      </c>
      <c r="X341" s="72" t="s">
        <v>266</v>
      </c>
    </row>
    <row r="342" spans="1:24" s="73" customFormat="1" ht="127.5" customHeight="1" x14ac:dyDescent="0.25">
      <c r="A342" s="70" t="s">
        <v>737</v>
      </c>
      <c r="B342" s="32" t="s">
        <v>28</v>
      </c>
      <c r="C342" s="44" t="s">
        <v>304</v>
      </c>
      <c r="D342" s="99" t="s">
        <v>305</v>
      </c>
      <c r="E342" s="99" t="s">
        <v>306</v>
      </c>
      <c r="F342" s="99" t="s">
        <v>346</v>
      </c>
      <c r="G342" s="32" t="s">
        <v>2234</v>
      </c>
      <c r="H342" s="46">
        <v>80</v>
      </c>
      <c r="I342" s="32">
        <v>710000000</v>
      </c>
      <c r="J342" s="32" t="s">
        <v>33</v>
      </c>
      <c r="K342" s="32" t="s">
        <v>583</v>
      </c>
      <c r="L342" s="75" t="s">
        <v>347</v>
      </c>
      <c r="M342" s="75"/>
      <c r="N342" s="75" t="s">
        <v>343</v>
      </c>
      <c r="O342" s="32" t="s">
        <v>2274</v>
      </c>
      <c r="P342" s="75"/>
      <c r="Q342" s="75"/>
      <c r="R342" s="47"/>
      <c r="S342" s="47"/>
      <c r="T342" s="47">
        <v>14559087</v>
      </c>
      <c r="U342" s="47">
        <v>14559087</v>
      </c>
      <c r="V342" s="75"/>
      <c r="W342" s="71">
        <v>2016</v>
      </c>
      <c r="X342" s="72" t="s">
        <v>266</v>
      </c>
    </row>
    <row r="343" spans="1:24" s="7" customFormat="1" ht="76.5" x14ac:dyDescent="0.2">
      <c r="A343" s="70" t="s">
        <v>738</v>
      </c>
      <c r="B343" s="32" t="s">
        <v>28</v>
      </c>
      <c r="C343" s="75" t="s">
        <v>348</v>
      </c>
      <c r="D343" s="99" t="s">
        <v>349</v>
      </c>
      <c r="E343" s="99" t="s">
        <v>349</v>
      </c>
      <c r="F343" s="99" t="s">
        <v>350</v>
      </c>
      <c r="G343" s="75" t="s">
        <v>32</v>
      </c>
      <c r="H343" s="46">
        <v>100</v>
      </c>
      <c r="I343" s="32">
        <v>710000000</v>
      </c>
      <c r="J343" s="32" t="s">
        <v>33</v>
      </c>
      <c r="K343" s="32" t="s">
        <v>277</v>
      </c>
      <c r="L343" s="75" t="s">
        <v>1175</v>
      </c>
      <c r="M343" s="75"/>
      <c r="N343" s="32" t="s">
        <v>278</v>
      </c>
      <c r="O343" s="32" t="s">
        <v>2262</v>
      </c>
      <c r="P343" s="75"/>
      <c r="Q343" s="75"/>
      <c r="R343" s="47"/>
      <c r="S343" s="47"/>
      <c r="T343" s="47">
        <v>0</v>
      </c>
      <c r="U343" s="47">
        <v>0</v>
      </c>
      <c r="V343" s="32" t="s">
        <v>38</v>
      </c>
      <c r="W343" s="32" t="s">
        <v>1559</v>
      </c>
      <c r="X343" s="72" t="s">
        <v>2323</v>
      </c>
    </row>
    <row r="344" spans="1:24" s="7" customFormat="1" ht="76.5" x14ac:dyDescent="0.2">
      <c r="A344" s="70" t="s">
        <v>2434</v>
      </c>
      <c r="B344" s="32" t="s">
        <v>28</v>
      </c>
      <c r="C344" s="75" t="s">
        <v>348</v>
      </c>
      <c r="D344" s="99" t="s">
        <v>349</v>
      </c>
      <c r="E344" s="99" t="s">
        <v>349</v>
      </c>
      <c r="F344" s="99" t="s">
        <v>350</v>
      </c>
      <c r="G344" s="75" t="s">
        <v>32</v>
      </c>
      <c r="H344" s="46">
        <v>100</v>
      </c>
      <c r="I344" s="32">
        <v>710000000</v>
      </c>
      <c r="J344" s="32" t="s">
        <v>33</v>
      </c>
      <c r="K344" s="32" t="s">
        <v>2417</v>
      </c>
      <c r="L344" s="75" t="s">
        <v>1175</v>
      </c>
      <c r="M344" s="75"/>
      <c r="N344" s="32" t="s">
        <v>1555</v>
      </c>
      <c r="O344" s="32" t="s">
        <v>2262</v>
      </c>
      <c r="P344" s="75"/>
      <c r="Q344" s="75"/>
      <c r="R344" s="47"/>
      <c r="S344" s="47"/>
      <c r="T344" s="47">
        <v>184968078</v>
      </c>
      <c r="U344" s="47">
        <v>207164247.36000001</v>
      </c>
      <c r="V344" s="32" t="s">
        <v>38</v>
      </c>
      <c r="W344" s="32">
        <v>2016</v>
      </c>
      <c r="X344" s="72" t="s">
        <v>2423</v>
      </c>
    </row>
    <row r="345" spans="1:24" s="7" customFormat="1" ht="76.5" x14ac:dyDescent="0.2">
      <c r="A345" s="127" t="s">
        <v>739</v>
      </c>
      <c r="B345" s="32" t="s">
        <v>28</v>
      </c>
      <c r="C345" s="75" t="s">
        <v>348</v>
      </c>
      <c r="D345" s="99" t="s">
        <v>349</v>
      </c>
      <c r="E345" s="99" t="s">
        <v>349</v>
      </c>
      <c r="F345" s="99" t="s">
        <v>2435</v>
      </c>
      <c r="G345" s="32" t="s">
        <v>2234</v>
      </c>
      <c r="H345" s="46">
        <v>100</v>
      </c>
      <c r="I345" s="32">
        <v>710000000</v>
      </c>
      <c r="J345" s="32" t="s">
        <v>33</v>
      </c>
      <c r="K345" s="32" t="s">
        <v>583</v>
      </c>
      <c r="L345" s="75" t="s">
        <v>1175</v>
      </c>
      <c r="M345" s="75"/>
      <c r="N345" s="75" t="s">
        <v>2436</v>
      </c>
      <c r="O345" s="32" t="s">
        <v>2262</v>
      </c>
      <c r="P345" s="75"/>
      <c r="Q345" s="75"/>
      <c r="R345" s="47"/>
      <c r="S345" s="47"/>
      <c r="T345" s="47">
        <v>0</v>
      </c>
      <c r="U345" s="47">
        <v>0</v>
      </c>
      <c r="V345" s="75"/>
      <c r="W345" s="71">
        <v>2016</v>
      </c>
      <c r="X345" s="169" t="s">
        <v>2323</v>
      </c>
    </row>
    <row r="346" spans="1:24" s="7" customFormat="1" ht="89.25" x14ac:dyDescent="0.2">
      <c r="A346" s="127" t="s">
        <v>2437</v>
      </c>
      <c r="B346" s="32" t="s">
        <v>28</v>
      </c>
      <c r="C346" s="75" t="s">
        <v>348</v>
      </c>
      <c r="D346" s="99" t="s">
        <v>349</v>
      </c>
      <c r="E346" s="99" t="s">
        <v>349</v>
      </c>
      <c r="F346" s="99" t="s">
        <v>2438</v>
      </c>
      <c r="G346" s="32" t="s">
        <v>2234</v>
      </c>
      <c r="H346" s="46">
        <v>100</v>
      </c>
      <c r="I346" s="32">
        <v>710000000</v>
      </c>
      <c r="J346" s="32" t="s">
        <v>33</v>
      </c>
      <c r="K346" s="32" t="s">
        <v>583</v>
      </c>
      <c r="L346" s="75" t="s">
        <v>2869</v>
      </c>
      <c r="M346" s="75"/>
      <c r="N346" s="75" t="s">
        <v>1555</v>
      </c>
      <c r="O346" s="32" t="s">
        <v>2262</v>
      </c>
      <c r="P346" s="75"/>
      <c r="Q346" s="75"/>
      <c r="R346" s="47"/>
      <c r="S346" s="47"/>
      <c r="T346" s="47">
        <v>67468473</v>
      </c>
      <c r="U346" s="47">
        <v>75564689.760000005</v>
      </c>
      <c r="V346" s="75"/>
      <c r="W346" s="71">
        <v>2016</v>
      </c>
      <c r="X346" s="72" t="s">
        <v>2414</v>
      </c>
    </row>
    <row r="347" spans="1:24" s="7" customFormat="1" ht="38.25" x14ac:dyDescent="0.2">
      <c r="A347" s="70" t="s">
        <v>740</v>
      </c>
      <c r="B347" s="32" t="s">
        <v>28</v>
      </c>
      <c r="C347" s="75" t="s">
        <v>351</v>
      </c>
      <c r="D347" s="99" t="s">
        <v>352</v>
      </c>
      <c r="E347" s="99" t="s">
        <v>352</v>
      </c>
      <c r="F347" s="99" t="s">
        <v>353</v>
      </c>
      <c r="G347" s="32" t="s">
        <v>2234</v>
      </c>
      <c r="H347" s="46">
        <v>100</v>
      </c>
      <c r="I347" s="32">
        <v>710000000</v>
      </c>
      <c r="J347" s="32" t="s">
        <v>33</v>
      </c>
      <c r="K347" s="32" t="s">
        <v>583</v>
      </c>
      <c r="L347" s="75" t="s">
        <v>1175</v>
      </c>
      <c r="M347" s="75"/>
      <c r="N347" s="75" t="s">
        <v>2436</v>
      </c>
      <c r="O347" s="32" t="s">
        <v>2262</v>
      </c>
      <c r="P347" s="75"/>
      <c r="Q347" s="75"/>
      <c r="R347" s="47"/>
      <c r="S347" s="47"/>
      <c r="T347" s="47">
        <v>0</v>
      </c>
      <c r="U347" s="47">
        <v>0</v>
      </c>
      <c r="V347" s="75"/>
      <c r="W347" s="71">
        <v>2016</v>
      </c>
      <c r="X347" s="169" t="s">
        <v>2323</v>
      </c>
    </row>
    <row r="348" spans="1:24" ht="38.25" x14ac:dyDescent="0.25">
      <c r="A348" s="70" t="s">
        <v>2439</v>
      </c>
      <c r="B348" s="32" t="s">
        <v>28</v>
      </c>
      <c r="C348" s="75" t="s">
        <v>351</v>
      </c>
      <c r="D348" s="99" t="s">
        <v>352</v>
      </c>
      <c r="E348" s="99" t="s">
        <v>352</v>
      </c>
      <c r="F348" s="99" t="s">
        <v>2440</v>
      </c>
      <c r="G348" s="32" t="s">
        <v>2234</v>
      </c>
      <c r="H348" s="46">
        <v>100</v>
      </c>
      <c r="I348" s="32">
        <v>710000000</v>
      </c>
      <c r="J348" s="32" t="s">
        <v>33</v>
      </c>
      <c r="K348" s="32" t="s">
        <v>583</v>
      </c>
      <c r="L348" s="75" t="s">
        <v>1175</v>
      </c>
      <c r="M348" s="75"/>
      <c r="N348" s="75" t="s">
        <v>1555</v>
      </c>
      <c r="O348" s="32" t="s">
        <v>2262</v>
      </c>
      <c r="P348" s="75"/>
      <c r="Q348" s="75"/>
      <c r="R348" s="47"/>
      <c r="S348" s="47"/>
      <c r="T348" s="47">
        <v>14092565</v>
      </c>
      <c r="U348" s="47">
        <v>15783672.800000001</v>
      </c>
      <c r="V348" s="75"/>
      <c r="W348" s="71">
        <v>2016</v>
      </c>
      <c r="X348" s="72" t="s">
        <v>2414</v>
      </c>
    </row>
    <row r="349" spans="1:24" s="73" customFormat="1" ht="63.75" customHeight="1" x14ac:dyDescent="0.2">
      <c r="A349" s="70" t="s">
        <v>741</v>
      </c>
      <c r="B349" s="32" t="s">
        <v>28</v>
      </c>
      <c r="C349" s="44" t="s">
        <v>354</v>
      </c>
      <c r="D349" s="99" t="s">
        <v>355</v>
      </c>
      <c r="E349" s="99" t="s">
        <v>355</v>
      </c>
      <c r="F349" s="99" t="s">
        <v>356</v>
      </c>
      <c r="G349" s="32" t="s">
        <v>32</v>
      </c>
      <c r="H349" s="46">
        <v>100</v>
      </c>
      <c r="I349" s="32">
        <v>710000000</v>
      </c>
      <c r="J349" s="32" t="s">
        <v>33</v>
      </c>
      <c r="K349" s="32" t="s">
        <v>56</v>
      </c>
      <c r="L349" s="32" t="s">
        <v>357</v>
      </c>
      <c r="M349" s="32"/>
      <c r="N349" s="32" t="s">
        <v>58</v>
      </c>
      <c r="O349" s="32" t="s">
        <v>2247</v>
      </c>
      <c r="P349" s="44"/>
      <c r="Q349" s="44"/>
      <c r="R349" s="47"/>
      <c r="S349" s="47"/>
      <c r="T349" s="47">
        <v>9081468</v>
      </c>
      <c r="U349" s="47">
        <v>10171244.16</v>
      </c>
      <c r="V349" s="32" t="s">
        <v>38</v>
      </c>
      <c r="W349" s="93">
        <v>2015</v>
      </c>
      <c r="X349" s="159"/>
    </row>
    <row r="350" spans="1:24" s="7" customFormat="1" ht="51" x14ac:dyDescent="0.2">
      <c r="A350" s="70" t="s">
        <v>742</v>
      </c>
      <c r="B350" s="32" t="s">
        <v>28</v>
      </c>
      <c r="C350" s="44" t="s">
        <v>359</v>
      </c>
      <c r="D350" s="99" t="s">
        <v>360</v>
      </c>
      <c r="E350" s="99" t="s">
        <v>360</v>
      </c>
      <c r="F350" s="99" t="s">
        <v>361</v>
      </c>
      <c r="G350" s="32" t="s">
        <v>2234</v>
      </c>
      <c r="H350" s="46">
        <v>100</v>
      </c>
      <c r="I350" s="32">
        <v>710000000</v>
      </c>
      <c r="J350" s="32" t="s">
        <v>33</v>
      </c>
      <c r="K350" s="32" t="s">
        <v>277</v>
      </c>
      <c r="L350" s="32" t="s">
        <v>357</v>
      </c>
      <c r="M350" s="32"/>
      <c r="N350" s="32" t="s">
        <v>278</v>
      </c>
      <c r="O350" s="32" t="s">
        <v>2247</v>
      </c>
      <c r="P350" s="44"/>
      <c r="Q350" s="44"/>
      <c r="R350" s="47"/>
      <c r="S350" s="47"/>
      <c r="T350" s="47">
        <v>0</v>
      </c>
      <c r="U350" s="47">
        <v>0</v>
      </c>
      <c r="V350" s="75"/>
      <c r="W350" s="32" t="s">
        <v>1559</v>
      </c>
      <c r="X350" s="72" t="s">
        <v>2323</v>
      </c>
    </row>
    <row r="351" spans="1:24" s="7" customFormat="1" ht="51" x14ac:dyDescent="0.2">
      <c r="A351" s="70" t="s">
        <v>2441</v>
      </c>
      <c r="B351" s="32" t="s">
        <v>28</v>
      </c>
      <c r="C351" s="44" t="s">
        <v>359</v>
      </c>
      <c r="D351" s="99" t="s">
        <v>360</v>
      </c>
      <c r="E351" s="99" t="s">
        <v>360</v>
      </c>
      <c r="F351" s="99" t="s">
        <v>361</v>
      </c>
      <c r="G351" s="32" t="s">
        <v>2234</v>
      </c>
      <c r="H351" s="46">
        <v>100</v>
      </c>
      <c r="I351" s="32">
        <v>710000000</v>
      </c>
      <c r="J351" s="32" t="s">
        <v>33</v>
      </c>
      <c r="K351" s="32" t="s">
        <v>2417</v>
      </c>
      <c r="L351" s="32" t="s">
        <v>357</v>
      </c>
      <c r="M351" s="32"/>
      <c r="N351" s="32" t="s">
        <v>1555</v>
      </c>
      <c r="O351" s="32" t="s">
        <v>2247</v>
      </c>
      <c r="P351" s="44"/>
      <c r="Q351" s="44"/>
      <c r="R351" s="47"/>
      <c r="S351" s="47"/>
      <c r="T351" s="47">
        <v>14312351</v>
      </c>
      <c r="U351" s="47">
        <v>16029833.119999999</v>
      </c>
      <c r="V351" s="75"/>
      <c r="W351" s="32">
        <v>2016</v>
      </c>
      <c r="X351" s="72" t="s">
        <v>2423</v>
      </c>
    </row>
    <row r="352" spans="1:24" s="103" customFormat="1" ht="25.5" customHeight="1" x14ac:dyDescent="0.2">
      <c r="A352" s="70" t="s">
        <v>743</v>
      </c>
      <c r="B352" s="32" t="s">
        <v>28</v>
      </c>
      <c r="C352" s="32" t="s">
        <v>1295</v>
      </c>
      <c r="D352" s="99" t="s">
        <v>1296</v>
      </c>
      <c r="E352" s="99" t="s">
        <v>1296</v>
      </c>
      <c r="F352" s="99" t="s">
        <v>1524</v>
      </c>
      <c r="G352" s="32" t="s">
        <v>2234</v>
      </c>
      <c r="H352" s="34">
        <v>50</v>
      </c>
      <c r="I352" s="32">
        <v>710000000</v>
      </c>
      <c r="J352" s="32" t="s">
        <v>33</v>
      </c>
      <c r="K352" s="77" t="s">
        <v>142</v>
      </c>
      <c r="L352" s="32" t="s">
        <v>45</v>
      </c>
      <c r="M352" s="77"/>
      <c r="N352" s="77" t="s">
        <v>958</v>
      </c>
      <c r="O352" s="32" t="s">
        <v>2251</v>
      </c>
      <c r="P352" s="77"/>
      <c r="Q352" s="77"/>
      <c r="R352" s="36"/>
      <c r="S352" s="36"/>
      <c r="T352" s="47">
        <f>U352/1.12</f>
        <v>7167164.7089285702</v>
      </c>
      <c r="U352" s="47">
        <v>8027224.4739999995</v>
      </c>
      <c r="V352" s="37"/>
      <c r="W352" s="32">
        <v>2016</v>
      </c>
      <c r="X352" s="72"/>
    </row>
    <row r="353" spans="1:154" s="103" customFormat="1" ht="38.25" customHeight="1" x14ac:dyDescent="0.2">
      <c r="A353" s="70" t="s">
        <v>744</v>
      </c>
      <c r="B353" s="32" t="s">
        <v>28</v>
      </c>
      <c r="C353" s="94" t="s">
        <v>249</v>
      </c>
      <c r="D353" s="99" t="s">
        <v>250</v>
      </c>
      <c r="E353" s="99" t="s">
        <v>250</v>
      </c>
      <c r="F353" s="99" t="s">
        <v>1297</v>
      </c>
      <c r="G353" s="32" t="s">
        <v>2234</v>
      </c>
      <c r="H353" s="43">
        <v>30</v>
      </c>
      <c r="I353" s="32">
        <v>710000000</v>
      </c>
      <c r="J353" s="32" t="s">
        <v>33</v>
      </c>
      <c r="K353" s="32" t="s">
        <v>225</v>
      </c>
      <c r="L353" s="32" t="s">
        <v>45</v>
      </c>
      <c r="M353" s="96"/>
      <c r="N353" s="77" t="s">
        <v>119</v>
      </c>
      <c r="O353" s="32" t="s">
        <v>2251</v>
      </c>
      <c r="P353" s="77"/>
      <c r="Q353" s="77"/>
      <c r="R353" s="36"/>
      <c r="S353" s="36"/>
      <c r="T353" s="47">
        <f>U353/1.12</f>
        <v>16382199.999999998</v>
      </c>
      <c r="U353" s="47">
        <v>18348064</v>
      </c>
      <c r="V353" s="37"/>
      <c r="W353" s="32">
        <v>2016</v>
      </c>
      <c r="X353" s="72"/>
    </row>
    <row r="354" spans="1:154" s="95" customFormat="1" ht="25.5" customHeight="1" x14ac:dyDescent="0.25">
      <c r="A354" s="70" t="s">
        <v>745</v>
      </c>
      <c r="B354" s="32" t="s">
        <v>28</v>
      </c>
      <c r="C354" s="94" t="s">
        <v>1298</v>
      </c>
      <c r="D354" s="99" t="s">
        <v>1299</v>
      </c>
      <c r="E354" s="99" t="s">
        <v>1299</v>
      </c>
      <c r="F354" s="99" t="s">
        <v>1300</v>
      </c>
      <c r="G354" s="32" t="s">
        <v>2234</v>
      </c>
      <c r="H354" s="34">
        <v>50</v>
      </c>
      <c r="I354" s="32">
        <v>710000000</v>
      </c>
      <c r="J354" s="32" t="s">
        <v>33</v>
      </c>
      <c r="K354" s="77" t="s">
        <v>118</v>
      </c>
      <c r="L354" s="32" t="s">
        <v>45</v>
      </c>
      <c r="M354" s="77"/>
      <c r="N354" s="77" t="s">
        <v>119</v>
      </c>
      <c r="O354" s="32" t="s">
        <v>2259</v>
      </c>
      <c r="P354" s="77"/>
      <c r="Q354" s="77"/>
      <c r="R354" s="36"/>
      <c r="S354" s="36"/>
      <c r="T354" s="47">
        <f>U354/1.12</f>
        <v>0</v>
      </c>
      <c r="U354" s="47">
        <v>0</v>
      </c>
      <c r="V354" s="37"/>
      <c r="W354" s="32">
        <v>2016</v>
      </c>
      <c r="X354" s="131" t="s">
        <v>2304</v>
      </c>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c r="CC354" s="23"/>
      <c r="CD354" s="23"/>
      <c r="CE354" s="23"/>
      <c r="CF354" s="23"/>
      <c r="CG354" s="23"/>
      <c r="CH354" s="23"/>
      <c r="CI354" s="23"/>
      <c r="CJ354" s="23"/>
      <c r="CK354" s="23"/>
      <c r="CL354" s="23"/>
      <c r="CM354" s="23"/>
      <c r="CN354" s="23"/>
      <c r="CO354" s="23"/>
      <c r="CP354" s="23"/>
      <c r="CQ354" s="23"/>
      <c r="CR354" s="23"/>
      <c r="CS354" s="23"/>
      <c r="CT354" s="23"/>
      <c r="CU354" s="23"/>
      <c r="CV354" s="23"/>
      <c r="CW354" s="23"/>
      <c r="CX354" s="23"/>
      <c r="CY354" s="23"/>
      <c r="CZ354" s="23"/>
      <c r="DA354" s="23"/>
      <c r="DB354" s="23"/>
      <c r="DC354" s="23"/>
      <c r="DD354" s="23"/>
      <c r="DE354" s="23"/>
      <c r="DF354" s="23"/>
      <c r="DG354" s="23"/>
      <c r="DH354" s="23"/>
      <c r="DI354" s="23"/>
      <c r="DJ354" s="23"/>
      <c r="DK354" s="23"/>
      <c r="DL354" s="23"/>
      <c r="DM354" s="23"/>
      <c r="DN354" s="23"/>
      <c r="DO354" s="23"/>
      <c r="DP354" s="23"/>
      <c r="DQ354" s="23"/>
      <c r="DR354" s="23"/>
      <c r="DS354" s="23"/>
      <c r="DT354" s="23"/>
      <c r="DU354" s="23"/>
      <c r="DV354" s="23"/>
      <c r="DW354" s="23"/>
      <c r="DX354" s="23"/>
      <c r="DY354" s="23"/>
      <c r="DZ354" s="23"/>
      <c r="EA354" s="23"/>
      <c r="EB354" s="23"/>
      <c r="EC354" s="23"/>
      <c r="ED354" s="23"/>
      <c r="EE354" s="23"/>
      <c r="EF354" s="23"/>
      <c r="EG354" s="23"/>
      <c r="EH354" s="23"/>
      <c r="EI354" s="23"/>
      <c r="EJ354" s="23"/>
      <c r="EK354" s="23"/>
      <c r="EL354" s="23"/>
      <c r="EM354" s="23"/>
      <c r="EN354" s="23"/>
      <c r="EO354" s="23"/>
      <c r="EP354" s="23"/>
      <c r="EQ354" s="23"/>
      <c r="ER354" s="23"/>
      <c r="ES354" s="23"/>
      <c r="ET354" s="23"/>
      <c r="EU354" s="23"/>
      <c r="EV354" s="23"/>
      <c r="EW354" s="23"/>
      <c r="EX354" s="23"/>
    </row>
    <row r="355" spans="1:154" s="95" customFormat="1" ht="38.25" customHeight="1" x14ac:dyDescent="0.25">
      <c r="A355" s="70" t="s">
        <v>746</v>
      </c>
      <c r="B355" s="32" t="s">
        <v>28</v>
      </c>
      <c r="C355" s="94" t="s">
        <v>249</v>
      </c>
      <c r="D355" s="99" t="s">
        <v>250</v>
      </c>
      <c r="E355" s="99" t="s">
        <v>250</v>
      </c>
      <c r="F355" s="99" t="s">
        <v>1301</v>
      </c>
      <c r="G355" s="32" t="s">
        <v>2234</v>
      </c>
      <c r="H355" s="34">
        <v>50</v>
      </c>
      <c r="I355" s="32">
        <v>710000000</v>
      </c>
      <c r="J355" s="32" t="s">
        <v>33</v>
      </c>
      <c r="K355" s="32" t="s">
        <v>244</v>
      </c>
      <c r="L355" s="32" t="s">
        <v>45</v>
      </c>
      <c r="M355" s="77"/>
      <c r="N355" s="32" t="s">
        <v>51</v>
      </c>
      <c r="O355" s="32" t="s">
        <v>2259</v>
      </c>
      <c r="P355" s="32"/>
      <c r="Q355" s="32"/>
      <c r="R355" s="36"/>
      <c r="S355" s="36"/>
      <c r="T355" s="47">
        <v>0</v>
      </c>
      <c r="U355" s="47">
        <v>0</v>
      </c>
      <c r="V355" s="32"/>
      <c r="W355" s="32">
        <v>2016</v>
      </c>
      <c r="X355" s="72" t="s">
        <v>2305</v>
      </c>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c r="CC355" s="23"/>
      <c r="CD355" s="23"/>
      <c r="CE355" s="23"/>
      <c r="CF355" s="23"/>
      <c r="CG355" s="23"/>
      <c r="CH355" s="23"/>
      <c r="CI355" s="23"/>
      <c r="CJ355" s="23"/>
      <c r="CK355" s="23"/>
      <c r="CL355" s="23"/>
      <c r="CM355" s="23"/>
      <c r="CN355" s="23"/>
      <c r="CO355" s="23"/>
      <c r="CP355" s="23"/>
      <c r="CQ355" s="23"/>
      <c r="CR355" s="23"/>
      <c r="CS355" s="23"/>
      <c r="CT355" s="23"/>
      <c r="CU355" s="23"/>
      <c r="CV355" s="23"/>
      <c r="CW355" s="23"/>
      <c r="CX355" s="23"/>
      <c r="CY355" s="23"/>
      <c r="CZ355" s="23"/>
      <c r="DA355" s="23"/>
      <c r="DB355" s="23"/>
      <c r="DC355" s="23"/>
      <c r="DD355" s="23"/>
      <c r="DE355" s="23"/>
      <c r="DF355" s="23"/>
      <c r="DG355" s="23"/>
      <c r="DH355" s="23"/>
      <c r="DI355" s="23"/>
      <c r="DJ355" s="23"/>
      <c r="DK355" s="23"/>
      <c r="DL355" s="23"/>
      <c r="DM355" s="23"/>
      <c r="DN355" s="23"/>
      <c r="DO355" s="23"/>
      <c r="DP355" s="23"/>
      <c r="DQ355" s="23"/>
      <c r="DR355" s="23"/>
      <c r="DS355" s="23"/>
      <c r="DT355" s="23"/>
      <c r="DU355" s="23"/>
      <c r="DV355" s="23"/>
      <c r="DW355" s="23"/>
      <c r="DX355" s="23"/>
      <c r="DY355" s="23"/>
      <c r="DZ355" s="23"/>
      <c r="EA355" s="23"/>
      <c r="EB355" s="23"/>
      <c r="EC355" s="23"/>
      <c r="ED355" s="23"/>
      <c r="EE355" s="23"/>
      <c r="EF355" s="23"/>
      <c r="EG355" s="23"/>
      <c r="EH355" s="23"/>
      <c r="EI355" s="23"/>
      <c r="EJ355" s="23"/>
      <c r="EK355" s="23"/>
      <c r="EL355" s="23"/>
      <c r="EM355" s="23"/>
      <c r="EN355" s="23"/>
      <c r="EO355" s="23"/>
      <c r="EP355" s="23"/>
      <c r="EQ355" s="23"/>
      <c r="ER355" s="23"/>
      <c r="ES355" s="23"/>
      <c r="ET355" s="23"/>
      <c r="EU355" s="23"/>
      <c r="EV355" s="23"/>
      <c r="EW355" s="23"/>
      <c r="EX355" s="23"/>
    </row>
    <row r="356" spans="1:154" s="7" customFormat="1" ht="38.25" customHeight="1" x14ac:dyDescent="0.2">
      <c r="A356" s="70" t="s">
        <v>2092</v>
      </c>
      <c r="B356" s="32" t="s">
        <v>28</v>
      </c>
      <c r="C356" s="94" t="s">
        <v>249</v>
      </c>
      <c r="D356" s="99" t="s">
        <v>250</v>
      </c>
      <c r="E356" s="99" t="s">
        <v>250</v>
      </c>
      <c r="F356" s="99" t="s">
        <v>1301</v>
      </c>
      <c r="G356" s="32" t="s">
        <v>32</v>
      </c>
      <c r="H356" s="34">
        <v>50</v>
      </c>
      <c r="I356" s="32">
        <v>710000000</v>
      </c>
      <c r="J356" s="32" t="s">
        <v>33</v>
      </c>
      <c r="K356" s="32" t="s">
        <v>2026</v>
      </c>
      <c r="L356" s="32" t="s">
        <v>45</v>
      </c>
      <c r="M356" s="77"/>
      <c r="N356" s="32" t="s">
        <v>109</v>
      </c>
      <c r="O356" s="32" t="s">
        <v>2251</v>
      </c>
      <c r="P356" s="32"/>
      <c r="Q356" s="32"/>
      <c r="R356" s="36"/>
      <c r="S356" s="36"/>
      <c r="T356" s="47">
        <f>U356/1.12</f>
        <v>1448214.2857142857</v>
      </c>
      <c r="U356" s="47">
        <v>1622000</v>
      </c>
      <c r="V356" s="32"/>
      <c r="W356" s="32">
        <v>2016</v>
      </c>
      <c r="X356" s="72" t="s">
        <v>2093</v>
      </c>
    </row>
    <row r="357" spans="1:154" s="95" customFormat="1" ht="38.25" x14ac:dyDescent="0.25">
      <c r="A357" s="70" t="s">
        <v>747</v>
      </c>
      <c r="B357" s="32" t="s">
        <v>28</v>
      </c>
      <c r="C357" s="94" t="s">
        <v>249</v>
      </c>
      <c r="D357" s="99" t="s">
        <v>250</v>
      </c>
      <c r="E357" s="99" t="s">
        <v>250</v>
      </c>
      <c r="F357" s="99" t="s">
        <v>1523</v>
      </c>
      <c r="G357" s="32" t="s">
        <v>2234</v>
      </c>
      <c r="H357" s="34">
        <v>50</v>
      </c>
      <c r="I357" s="32">
        <v>710000000</v>
      </c>
      <c r="J357" s="32" t="s">
        <v>33</v>
      </c>
      <c r="K357" s="32" t="s">
        <v>108</v>
      </c>
      <c r="L357" s="32" t="s">
        <v>45</v>
      </c>
      <c r="M357" s="77"/>
      <c r="N357" s="32" t="s">
        <v>1555</v>
      </c>
      <c r="O357" s="32" t="s">
        <v>2251</v>
      </c>
      <c r="P357" s="77"/>
      <c r="Q357" s="77"/>
      <c r="R357" s="36"/>
      <c r="S357" s="36"/>
      <c r="T357" s="47">
        <v>0</v>
      </c>
      <c r="U357" s="47">
        <v>0</v>
      </c>
      <c r="V357" s="37"/>
      <c r="W357" s="32">
        <v>2016</v>
      </c>
      <c r="X357" s="72" t="s">
        <v>2323</v>
      </c>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23"/>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23"/>
      <c r="EA357" s="23"/>
      <c r="EB357" s="23"/>
      <c r="EC357" s="23"/>
      <c r="ED357" s="23"/>
      <c r="EE357" s="23"/>
      <c r="EF357" s="23"/>
      <c r="EG357" s="23"/>
      <c r="EH357" s="23"/>
      <c r="EI357" s="23"/>
      <c r="EJ357" s="23"/>
      <c r="EK357" s="23"/>
      <c r="EL357" s="23"/>
      <c r="EM357" s="23"/>
      <c r="EN357" s="23"/>
      <c r="EO357" s="23"/>
      <c r="EP357" s="23"/>
      <c r="EQ357" s="23"/>
      <c r="ER357" s="23"/>
      <c r="ES357" s="23"/>
      <c r="ET357" s="23"/>
      <c r="EU357" s="23"/>
      <c r="EV357" s="23"/>
      <c r="EW357" s="23"/>
      <c r="EX357" s="23"/>
    </row>
    <row r="358" spans="1:154" s="40" customFormat="1" ht="38.25" x14ac:dyDescent="0.25">
      <c r="A358" s="70" t="s">
        <v>2442</v>
      </c>
      <c r="B358" s="32" t="s">
        <v>28</v>
      </c>
      <c r="C358" s="94" t="s">
        <v>249</v>
      </c>
      <c r="D358" s="99" t="s">
        <v>250</v>
      </c>
      <c r="E358" s="99" t="s">
        <v>250</v>
      </c>
      <c r="F358" s="99" t="s">
        <v>1523</v>
      </c>
      <c r="G358" s="32" t="s">
        <v>2234</v>
      </c>
      <c r="H358" s="34">
        <v>50</v>
      </c>
      <c r="I358" s="32">
        <v>710000000</v>
      </c>
      <c r="J358" s="32" t="s">
        <v>33</v>
      </c>
      <c r="K358" s="32" t="s">
        <v>244</v>
      </c>
      <c r="L358" s="32" t="s">
        <v>33</v>
      </c>
      <c r="M358" s="77"/>
      <c r="N358" s="32" t="s">
        <v>1178</v>
      </c>
      <c r="O358" s="32" t="s">
        <v>2251</v>
      </c>
      <c r="P358" s="77"/>
      <c r="Q358" s="77"/>
      <c r="R358" s="36"/>
      <c r="S358" s="36"/>
      <c r="T358" s="47">
        <v>0</v>
      </c>
      <c r="U358" s="47">
        <v>0</v>
      </c>
      <c r="V358" s="37"/>
      <c r="W358" s="32">
        <v>2016</v>
      </c>
      <c r="X358" s="72" t="s">
        <v>2874</v>
      </c>
    </row>
    <row r="359" spans="1:154" s="95" customFormat="1" ht="38.25" x14ac:dyDescent="0.25">
      <c r="A359" s="70" t="s">
        <v>2964</v>
      </c>
      <c r="B359" s="32" t="s">
        <v>28</v>
      </c>
      <c r="C359" s="94" t="s">
        <v>249</v>
      </c>
      <c r="D359" s="99" t="s">
        <v>250</v>
      </c>
      <c r="E359" s="99" t="s">
        <v>250</v>
      </c>
      <c r="F359" s="99" t="s">
        <v>1523</v>
      </c>
      <c r="G359" s="32" t="s">
        <v>2234</v>
      </c>
      <c r="H359" s="34">
        <v>50</v>
      </c>
      <c r="I359" s="32">
        <v>710000000</v>
      </c>
      <c r="J359" s="32" t="s">
        <v>33</v>
      </c>
      <c r="K359" s="32" t="s">
        <v>566</v>
      </c>
      <c r="L359" s="32" t="s">
        <v>33</v>
      </c>
      <c r="M359" s="77"/>
      <c r="N359" s="32" t="s">
        <v>1178</v>
      </c>
      <c r="O359" s="32" t="s">
        <v>2251</v>
      </c>
      <c r="P359" s="77"/>
      <c r="Q359" s="77"/>
      <c r="R359" s="36"/>
      <c r="S359" s="36"/>
      <c r="T359" s="36">
        <v>50285714.285714284</v>
      </c>
      <c r="U359" s="36">
        <v>56320000</v>
      </c>
      <c r="V359" s="37"/>
      <c r="W359" s="32">
        <v>2016</v>
      </c>
      <c r="X359" s="130" t="s">
        <v>2965</v>
      </c>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23"/>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23"/>
      <c r="EA359" s="23"/>
      <c r="EB359" s="23"/>
      <c r="EC359" s="23"/>
      <c r="ED359" s="23"/>
      <c r="EE359" s="23"/>
      <c r="EF359" s="23"/>
      <c r="EG359" s="23"/>
      <c r="EH359" s="23"/>
      <c r="EI359" s="23"/>
      <c r="EJ359" s="23"/>
      <c r="EK359" s="23"/>
      <c r="EL359" s="23"/>
      <c r="EM359" s="23"/>
      <c r="EN359" s="23"/>
      <c r="EO359" s="23"/>
      <c r="EP359" s="23"/>
      <c r="EQ359" s="23"/>
      <c r="ER359" s="23"/>
      <c r="ES359" s="23"/>
      <c r="ET359" s="23"/>
      <c r="EU359" s="23"/>
      <c r="EV359" s="23"/>
      <c r="EW359" s="23"/>
      <c r="EX359" s="23"/>
    </row>
    <row r="360" spans="1:154" s="40" customFormat="1" ht="63.75" x14ac:dyDescent="0.25">
      <c r="A360" s="70" t="s">
        <v>748</v>
      </c>
      <c r="B360" s="32" t="s">
        <v>28</v>
      </c>
      <c r="C360" s="94" t="s">
        <v>1298</v>
      </c>
      <c r="D360" s="99" t="s">
        <v>1299</v>
      </c>
      <c r="E360" s="99" t="s">
        <v>1302</v>
      </c>
      <c r="F360" s="99" t="s">
        <v>1303</v>
      </c>
      <c r="G360" s="32" t="s">
        <v>2234</v>
      </c>
      <c r="H360" s="34">
        <v>50</v>
      </c>
      <c r="I360" s="32">
        <v>710000000</v>
      </c>
      <c r="J360" s="32" t="s">
        <v>33</v>
      </c>
      <c r="K360" s="77" t="s">
        <v>49</v>
      </c>
      <c r="L360" s="32" t="s">
        <v>45</v>
      </c>
      <c r="M360" s="77"/>
      <c r="N360" s="77" t="s">
        <v>51</v>
      </c>
      <c r="O360" s="32" t="s">
        <v>2259</v>
      </c>
      <c r="P360" s="77"/>
      <c r="Q360" s="77"/>
      <c r="R360" s="36"/>
      <c r="S360" s="36"/>
      <c r="T360" s="47">
        <v>0</v>
      </c>
      <c r="U360" s="47">
        <v>0</v>
      </c>
      <c r="V360" s="37"/>
      <c r="W360" s="32">
        <v>2016</v>
      </c>
      <c r="X360" s="129" t="s">
        <v>2723</v>
      </c>
    </row>
    <row r="361" spans="1:154" s="40" customFormat="1" ht="63.75" x14ac:dyDescent="0.25">
      <c r="A361" s="70" t="s">
        <v>2763</v>
      </c>
      <c r="B361" s="32" t="s">
        <v>28</v>
      </c>
      <c r="C361" s="94" t="s">
        <v>1298</v>
      </c>
      <c r="D361" s="99" t="s">
        <v>1299</v>
      </c>
      <c r="E361" s="99" t="s">
        <v>1302</v>
      </c>
      <c r="F361" s="99" t="s">
        <v>1303</v>
      </c>
      <c r="G361" s="32" t="s">
        <v>2234</v>
      </c>
      <c r="H361" s="34">
        <v>50</v>
      </c>
      <c r="I361" s="32">
        <v>710000000</v>
      </c>
      <c r="J361" s="32" t="s">
        <v>33</v>
      </c>
      <c r="K361" s="77" t="s">
        <v>244</v>
      </c>
      <c r="L361" s="32" t="s">
        <v>33</v>
      </c>
      <c r="M361" s="77"/>
      <c r="N361" s="77" t="s">
        <v>51</v>
      </c>
      <c r="O361" s="35" t="s">
        <v>2258</v>
      </c>
      <c r="P361" s="77"/>
      <c r="Q361" s="77"/>
      <c r="R361" s="36"/>
      <c r="S361" s="36"/>
      <c r="T361" s="47">
        <v>0</v>
      </c>
      <c r="U361" s="47">
        <v>0</v>
      </c>
      <c r="V361" s="37"/>
      <c r="W361" s="32">
        <v>2016</v>
      </c>
      <c r="X361" s="72" t="s">
        <v>2874</v>
      </c>
    </row>
    <row r="362" spans="1:154" s="40" customFormat="1" ht="63.75" x14ac:dyDescent="0.25">
      <c r="A362" s="70" t="s">
        <v>2966</v>
      </c>
      <c r="B362" s="32" t="s">
        <v>28</v>
      </c>
      <c r="C362" s="94" t="s">
        <v>1298</v>
      </c>
      <c r="D362" s="99" t="s">
        <v>1299</v>
      </c>
      <c r="E362" s="99" t="s">
        <v>1302</v>
      </c>
      <c r="F362" s="99" t="s">
        <v>1303</v>
      </c>
      <c r="G362" s="32" t="s">
        <v>2234</v>
      </c>
      <c r="H362" s="34">
        <v>50</v>
      </c>
      <c r="I362" s="32">
        <v>710000000</v>
      </c>
      <c r="J362" s="32" t="s">
        <v>33</v>
      </c>
      <c r="K362" s="77" t="s">
        <v>225</v>
      </c>
      <c r="L362" s="32" t="s">
        <v>33</v>
      </c>
      <c r="M362" s="77"/>
      <c r="N362" s="77" t="s">
        <v>2967</v>
      </c>
      <c r="O362" s="35" t="s">
        <v>2258</v>
      </c>
      <c r="P362" s="77"/>
      <c r="Q362" s="77"/>
      <c r="R362" s="36"/>
      <c r="S362" s="36"/>
      <c r="T362" s="47">
        <v>47646250</v>
      </c>
      <c r="U362" s="47">
        <v>53363800.000000007</v>
      </c>
      <c r="V362" s="37"/>
      <c r="W362" s="32">
        <v>2016</v>
      </c>
      <c r="X362" s="72" t="s">
        <v>2968</v>
      </c>
    </row>
    <row r="363" spans="1:154" s="189" customFormat="1" ht="38.25" customHeight="1" x14ac:dyDescent="0.25">
      <c r="A363" s="70" t="s">
        <v>749</v>
      </c>
      <c r="B363" s="32" t="s">
        <v>28</v>
      </c>
      <c r="C363" s="94" t="s">
        <v>249</v>
      </c>
      <c r="D363" s="99" t="s">
        <v>250</v>
      </c>
      <c r="E363" s="99" t="s">
        <v>250</v>
      </c>
      <c r="F363" s="99" t="s">
        <v>1304</v>
      </c>
      <c r="G363" s="32" t="s">
        <v>2234</v>
      </c>
      <c r="H363" s="34">
        <v>50</v>
      </c>
      <c r="I363" s="32">
        <v>710000000</v>
      </c>
      <c r="J363" s="32" t="s">
        <v>33</v>
      </c>
      <c r="K363" s="32" t="s">
        <v>185</v>
      </c>
      <c r="L363" s="32" t="s">
        <v>45</v>
      </c>
      <c r="M363" s="77"/>
      <c r="N363" s="32" t="s">
        <v>136</v>
      </c>
      <c r="O363" s="32" t="s">
        <v>2251</v>
      </c>
      <c r="P363" s="77"/>
      <c r="Q363" s="77"/>
      <c r="R363" s="36"/>
      <c r="S363" s="36"/>
      <c r="T363" s="47">
        <v>0</v>
      </c>
      <c r="U363" s="47">
        <v>0</v>
      </c>
      <c r="V363" s="37"/>
      <c r="W363" s="32">
        <v>2016</v>
      </c>
      <c r="X363" s="72" t="s">
        <v>2305</v>
      </c>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23"/>
      <c r="EA363" s="23"/>
      <c r="EB363" s="23"/>
      <c r="EC363" s="23"/>
      <c r="ED363" s="23"/>
      <c r="EE363" s="23"/>
      <c r="EF363" s="23"/>
      <c r="EG363" s="23"/>
      <c r="EH363" s="23"/>
      <c r="EI363" s="23"/>
      <c r="EJ363" s="23"/>
      <c r="EK363" s="23"/>
      <c r="EL363" s="23"/>
      <c r="EM363" s="23"/>
      <c r="EN363" s="23"/>
      <c r="EO363" s="23"/>
      <c r="EP363" s="23"/>
      <c r="EQ363" s="23"/>
      <c r="ER363" s="23"/>
      <c r="ES363" s="23"/>
      <c r="ET363" s="23"/>
      <c r="EU363" s="23"/>
      <c r="EV363" s="23"/>
      <c r="EW363" s="23"/>
      <c r="EX363" s="23"/>
    </row>
    <row r="364" spans="1:154" s="40" customFormat="1" ht="38.25" x14ac:dyDescent="0.25">
      <c r="A364" s="70" t="s">
        <v>2094</v>
      </c>
      <c r="B364" s="32" t="s">
        <v>28</v>
      </c>
      <c r="C364" s="94" t="s">
        <v>249</v>
      </c>
      <c r="D364" s="99" t="s">
        <v>250</v>
      </c>
      <c r="E364" s="99" t="s">
        <v>250</v>
      </c>
      <c r="F364" s="99" t="s">
        <v>1304</v>
      </c>
      <c r="G364" s="32" t="s">
        <v>32</v>
      </c>
      <c r="H364" s="34">
        <v>50</v>
      </c>
      <c r="I364" s="32">
        <v>710000000</v>
      </c>
      <c r="J364" s="32" t="s">
        <v>33</v>
      </c>
      <c r="K364" s="32" t="s">
        <v>2026</v>
      </c>
      <c r="L364" s="32" t="s">
        <v>45</v>
      </c>
      <c r="M364" s="77"/>
      <c r="N364" s="32" t="s">
        <v>136</v>
      </c>
      <c r="O364" s="32" t="s">
        <v>2251</v>
      </c>
      <c r="P364" s="77"/>
      <c r="Q364" s="77"/>
      <c r="R364" s="36"/>
      <c r="S364" s="36"/>
      <c r="T364" s="36">
        <v>0</v>
      </c>
      <c r="U364" s="47">
        <v>0</v>
      </c>
      <c r="V364" s="37"/>
      <c r="W364" s="32">
        <v>2016</v>
      </c>
      <c r="X364" s="129" t="s">
        <v>2723</v>
      </c>
    </row>
    <row r="365" spans="1:154" s="40" customFormat="1" ht="38.25" x14ac:dyDescent="0.25">
      <c r="A365" s="70" t="s">
        <v>2969</v>
      </c>
      <c r="B365" s="32" t="s">
        <v>28</v>
      </c>
      <c r="C365" s="94" t="s">
        <v>249</v>
      </c>
      <c r="D365" s="99" t="s">
        <v>250</v>
      </c>
      <c r="E365" s="99" t="s">
        <v>250</v>
      </c>
      <c r="F365" s="99" t="s">
        <v>1304</v>
      </c>
      <c r="G365" s="32" t="s">
        <v>32</v>
      </c>
      <c r="H365" s="34">
        <v>50</v>
      </c>
      <c r="I365" s="32">
        <v>710000000</v>
      </c>
      <c r="J365" s="32" t="s">
        <v>33</v>
      </c>
      <c r="K365" s="32" t="s">
        <v>49</v>
      </c>
      <c r="L365" s="32" t="s">
        <v>33</v>
      </c>
      <c r="M365" s="77"/>
      <c r="N365" s="32" t="s">
        <v>2919</v>
      </c>
      <c r="O365" s="32" t="s">
        <v>2251</v>
      </c>
      <c r="P365" s="77"/>
      <c r="Q365" s="77"/>
      <c r="R365" s="36"/>
      <c r="S365" s="36"/>
      <c r="T365" s="36">
        <v>0</v>
      </c>
      <c r="U365" s="47">
        <v>0</v>
      </c>
      <c r="V365" s="37" t="s">
        <v>38</v>
      </c>
      <c r="W365" s="32">
        <v>2016</v>
      </c>
      <c r="X365" s="72" t="s">
        <v>2874</v>
      </c>
    </row>
    <row r="366" spans="1:154" s="40" customFormat="1" ht="38.25" x14ac:dyDescent="0.25">
      <c r="A366" s="70" t="s">
        <v>2970</v>
      </c>
      <c r="B366" s="32" t="s">
        <v>28</v>
      </c>
      <c r="C366" s="94" t="s">
        <v>249</v>
      </c>
      <c r="D366" s="99" t="s">
        <v>250</v>
      </c>
      <c r="E366" s="99" t="s">
        <v>250</v>
      </c>
      <c r="F366" s="99" t="s">
        <v>1304</v>
      </c>
      <c r="G366" s="32" t="s">
        <v>32</v>
      </c>
      <c r="H366" s="34">
        <v>50</v>
      </c>
      <c r="I366" s="32">
        <v>710000000</v>
      </c>
      <c r="J366" s="32" t="s">
        <v>33</v>
      </c>
      <c r="K366" s="32" t="s">
        <v>2971</v>
      </c>
      <c r="L366" s="32" t="s">
        <v>33</v>
      </c>
      <c r="M366" s="77"/>
      <c r="N366" s="77" t="s">
        <v>51</v>
      </c>
      <c r="O366" s="32" t="s">
        <v>2251</v>
      </c>
      <c r="P366" s="77"/>
      <c r="Q366" s="77"/>
      <c r="R366" s="36"/>
      <c r="S366" s="36"/>
      <c r="T366" s="36">
        <v>16509642.859999999</v>
      </c>
      <c r="U366" s="47">
        <v>18490800.003200002</v>
      </c>
      <c r="V366" s="37" t="s">
        <v>38</v>
      </c>
      <c r="W366" s="32">
        <v>2016</v>
      </c>
      <c r="X366" s="72" t="s">
        <v>2972</v>
      </c>
    </row>
    <row r="367" spans="1:154" s="95" customFormat="1" ht="38.25" customHeight="1" x14ac:dyDescent="0.25">
      <c r="A367" s="70" t="s">
        <v>750</v>
      </c>
      <c r="B367" s="32" t="s">
        <v>28</v>
      </c>
      <c r="C367" s="94" t="s">
        <v>1305</v>
      </c>
      <c r="D367" s="99" t="s">
        <v>1306</v>
      </c>
      <c r="E367" s="99" t="s">
        <v>1306</v>
      </c>
      <c r="F367" s="99" t="s">
        <v>1307</v>
      </c>
      <c r="G367" s="32" t="s">
        <v>32</v>
      </c>
      <c r="H367" s="34">
        <v>50</v>
      </c>
      <c r="I367" s="32">
        <v>710000000</v>
      </c>
      <c r="J367" s="32" t="s">
        <v>33</v>
      </c>
      <c r="K367" s="77" t="s">
        <v>185</v>
      </c>
      <c r="L367" s="32" t="s">
        <v>45</v>
      </c>
      <c r="M367" s="77"/>
      <c r="N367" s="77" t="s">
        <v>278</v>
      </c>
      <c r="O367" s="32" t="s">
        <v>2259</v>
      </c>
      <c r="P367" s="32"/>
      <c r="Q367" s="32"/>
      <c r="R367" s="36"/>
      <c r="S367" s="36"/>
      <c r="T367" s="47">
        <f t="shared" ref="T367:T371" si="45">U367/1.12</f>
        <v>17653848.214285713</v>
      </c>
      <c r="U367" s="47">
        <v>19772310</v>
      </c>
      <c r="V367" s="32" t="s">
        <v>38</v>
      </c>
      <c r="W367" s="32">
        <v>2016</v>
      </c>
      <c r="X367" s="72"/>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c r="CR367" s="23"/>
      <c r="CS367" s="23"/>
      <c r="CT367" s="23"/>
      <c r="CU367" s="23"/>
      <c r="CV367" s="23"/>
      <c r="CW367" s="23"/>
      <c r="CX367" s="23"/>
      <c r="CY367" s="23"/>
      <c r="CZ367" s="23"/>
      <c r="DA367" s="23"/>
      <c r="DB367" s="23"/>
      <c r="DC367" s="23"/>
      <c r="DD367" s="23"/>
      <c r="DE367" s="23"/>
      <c r="DF367" s="23"/>
      <c r="DG367" s="23"/>
      <c r="DH367" s="23"/>
      <c r="DI367" s="23"/>
      <c r="DJ367" s="23"/>
      <c r="DK367" s="23"/>
      <c r="DL367" s="23"/>
      <c r="DM367" s="23"/>
      <c r="DN367" s="23"/>
      <c r="DO367" s="23"/>
      <c r="DP367" s="23"/>
      <c r="DQ367" s="23"/>
      <c r="DR367" s="23"/>
      <c r="DS367" s="23"/>
      <c r="DT367" s="23"/>
      <c r="DU367" s="23"/>
      <c r="DV367" s="23"/>
      <c r="DW367" s="23"/>
      <c r="DX367" s="23"/>
      <c r="DY367" s="23"/>
      <c r="DZ367" s="23"/>
      <c r="EA367" s="23"/>
      <c r="EB367" s="23"/>
      <c r="EC367" s="23"/>
      <c r="ED367" s="23"/>
      <c r="EE367" s="23"/>
      <c r="EF367" s="23"/>
      <c r="EG367" s="23"/>
      <c r="EH367" s="23"/>
      <c r="EI367" s="23"/>
      <c r="EJ367" s="23"/>
      <c r="EK367" s="23"/>
      <c r="EL367" s="23"/>
      <c r="EM367" s="23"/>
      <c r="EN367" s="23"/>
      <c r="EO367" s="23"/>
      <c r="EP367" s="23"/>
      <c r="EQ367" s="23"/>
      <c r="ER367" s="23"/>
      <c r="ES367" s="23"/>
      <c r="ET367" s="23"/>
      <c r="EU367" s="23"/>
      <c r="EV367" s="23"/>
      <c r="EW367" s="23"/>
      <c r="EX367" s="23"/>
    </row>
    <row r="368" spans="1:154" s="103" customFormat="1" ht="38.25" customHeight="1" x14ac:dyDescent="0.2">
      <c r="A368" s="70" t="s">
        <v>751</v>
      </c>
      <c r="B368" s="32" t="s">
        <v>28</v>
      </c>
      <c r="C368" s="94" t="s">
        <v>1308</v>
      </c>
      <c r="D368" s="99" t="s">
        <v>1309</v>
      </c>
      <c r="E368" s="99" t="s">
        <v>1309</v>
      </c>
      <c r="F368" s="99" t="s">
        <v>1310</v>
      </c>
      <c r="G368" s="32" t="s">
        <v>2234</v>
      </c>
      <c r="H368" s="34">
        <v>0</v>
      </c>
      <c r="I368" s="32">
        <v>710000000</v>
      </c>
      <c r="J368" s="32" t="s">
        <v>33</v>
      </c>
      <c r="K368" s="77" t="s">
        <v>118</v>
      </c>
      <c r="L368" s="32" t="s">
        <v>33</v>
      </c>
      <c r="M368" s="77"/>
      <c r="N368" s="77" t="s">
        <v>111</v>
      </c>
      <c r="O368" s="32" t="s">
        <v>2251</v>
      </c>
      <c r="P368" s="77"/>
      <c r="Q368" s="77"/>
      <c r="R368" s="36"/>
      <c r="S368" s="36"/>
      <c r="T368" s="47">
        <f t="shared" si="45"/>
        <v>93989107.142857134</v>
      </c>
      <c r="U368" s="47">
        <v>105267800</v>
      </c>
      <c r="V368" s="37"/>
      <c r="W368" s="32">
        <v>2016</v>
      </c>
      <c r="X368" s="72"/>
      <c r="Y368" s="102"/>
    </row>
    <row r="369" spans="1:154" s="40" customFormat="1" ht="63.75" x14ac:dyDescent="0.25">
      <c r="A369" s="70" t="s">
        <v>752</v>
      </c>
      <c r="B369" s="32" t="s">
        <v>28</v>
      </c>
      <c r="C369" s="94" t="s">
        <v>1311</v>
      </c>
      <c r="D369" s="99" t="s">
        <v>1312</v>
      </c>
      <c r="E369" s="99" t="s">
        <v>1313</v>
      </c>
      <c r="F369" s="99" t="s">
        <v>1314</v>
      </c>
      <c r="G369" s="44" t="s">
        <v>32</v>
      </c>
      <c r="H369" s="46">
        <v>70</v>
      </c>
      <c r="I369" s="32">
        <v>710000000</v>
      </c>
      <c r="J369" s="32" t="s">
        <v>33</v>
      </c>
      <c r="K369" s="32" t="s">
        <v>56</v>
      </c>
      <c r="L369" s="32" t="s">
        <v>33</v>
      </c>
      <c r="M369" s="32"/>
      <c r="N369" s="32" t="s">
        <v>58</v>
      </c>
      <c r="O369" s="32" t="s">
        <v>2259</v>
      </c>
      <c r="P369" s="32"/>
      <c r="Q369" s="44"/>
      <c r="R369" s="36"/>
      <c r="S369" s="36"/>
      <c r="T369" s="47">
        <v>0</v>
      </c>
      <c r="U369" s="47">
        <v>0</v>
      </c>
      <c r="V369" s="32" t="s">
        <v>38</v>
      </c>
      <c r="W369" s="32">
        <v>2015</v>
      </c>
      <c r="X369" s="129" t="s">
        <v>2723</v>
      </c>
    </row>
    <row r="370" spans="1:154" s="40" customFormat="1" ht="63.75" x14ac:dyDescent="0.25">
      <c r="A370" s="70" t="s">
        <v>2766</v>
      </c>
      <c r="B370" s="32" t="s">
        <v>28</v>
      </c>
      <c r="C370" s="94" t="s">
        <v>1311</v>
      </c>
      <c r="D370" s="99" t="s">
        <v>1312</v>
      </c>
      <c r="E370" s="99" t="s">
        <v>1313</v>
      </c>
      <c r="F370" s="99" t="s">
        <v>1314</v>
      </c>
      <c r="G370" s="44" t="s">
        <v>32</v>
      </c>
      <c r="H370" s="46">
        <v>70</v>
      </c>
      <c r="I370" s="32">
        <v>710000000</v>
      </c>
      <c r="J370" s="32" t="s">
        <v>33</v>
      </c>
      <c r="K370" s="32" t="s">
        <v>244</v>
      </c>
      <c r="L370" s="32" t="s">
        <v>33</v>
      </c>
      <c r="M370" s="32"/>
      <c r="N370" s="32" t="s">
        <v>58</v>
      </c>
      <c r="O370" s="32" t="s">
        <v>2259</v>
      </c>
      <c r="P370" s="32"/>
      <c r="Q370" s="44"/>
      <c r="R370" s="36"/>
      <c r="S370" s="36"/>
      <c r="T370" s="47">
        <v>397985514.28571427</v>
      </c>
      <c r="U370" s="47">
        <v>445743776</v>
      </c>
      <c r="V370" s="32" t="s">
        <v>38</v>
      </c>
      <c r="W370" s="32">
        <v>2016</v>
      </c>
      <c r="X370" s="130" t="s">
        <v>2764</v>
      </c>
    </row>
    <row r="371" spans="1:154" s="103" customFormat="1" ht="76.5" customHeight="1" x14ac:dyDescent="0.2">
      <c r="A371" s="161" t="s">
        <v>753</v>
      </c>
      <c r="B371" s="32" t="s">
        <v>28</v>
      </c>
      <c r="C371" s="94" t="s">
        <v>1315</v>
      </c>
      <c r="D371" s="99" t="s">
        <v>1316</v>
      </c>
      <c r="E371" s="99" t="s">
        <v>1317</v>
      </c>
      <c r="F371" s="99" t="s">
        <v>2048</v>
      </c>
      <c r="G371" s="44" t="s">
        <v>32</v>
      </c>
      <c r="H371" s="46">
        <v>100</v>
      </c>
      <c r="I371" s="32">
        <v>710000000</v>
      </c>
      <c r="J371" s="32" t="s">
        <v>33</v>
      </c>
      <c r="K371" s="32" t="s">
        <v>56</v>
      </c>
      <c r="L371" s="32" t="s">
        <v>33</v>
      </c>
      <c r="M371" s="77"/>
      <c r="N371" s="32" t="s">
        <v>58</v>
      </c>
      <c r="O371" s="32" t="s">
        <v>2259</v>
      </c>
      <c r="P371" s="77"/>
      <c r="Q371" s="77"/>
      <c r="R371" s="36"/>
      <c r="S371" s="36"/>
      <c r="T371" s="47">
        <f t="shared" si="45"/>
        <v>85739540.919285715</v>
      </c>
      <c r="U371" s="47">
        <v>96028285.829600006</v>
      </c>
      <c r="V371" s="32" t="s">
        <v>38</v>
      </c>
      <c r="W371" s="32">
        <v>2015</v>
      </c>
      <c r="X371" s="72"/>
    </row>
    <row r="372" spans="1:154" s="40" customFormat="1" ht="38.25" x14ac:dyDescent="0.25">
      <c r="A372" s="70" t="s">
        <v>754</v>
      </c>
      <c r="B372" s="32" t="s">
        <v>28</v>
      </c>
      <c r="C372" s="94" t="s">
        <v>1298</v>
      </c>
      <c r="D372" s="99" t="s">
        <v>1299</v>
      </c>
      <c r="E372" s="99" t="s">
        <v>1302</v>
      </c>
      <c r="F372" s="99" t="s">
        <v>1318</v>
      </c>
      <c r="G372" s="32" t="s">
        <v>32</v>
      </c>
      <c r="H372" s="34">
        <v>50</v>
      </c>
      <c r="I372" s="32">
        <v>710000000</v>
      </c>
      <c r="J372" s="32" t="s">
        <v>33</v>
      </c>
      <c r="K372" s="77" t="s">
        <v>248</v>
      </c>
      <c r="L372" s="32" t="s">
        <v>45</v>
      </c>
      <c r="M372" s="77"/>
      <c r="N372" s="32" t="s">
        <v>1319</v>
      </c>
      <c r="O372" s="32" t="s">
        <v>2251</v>
      </c>
      <c r="P372" s="77"/>
      <c r="Q372" s="77"/>
      <c r="R372" s="36"/>
      <c r="S372" s="36"/>
      <c r="T372" s="47">
        <v>0</v>
      </c>
      <c r="U372" s="47">
        <v>0</v>
      </c>
      <c r="V372" s="32" t="s">
        <v>38</v>
      </c>
      <c r="W372" s="32">
        <v>2016</v>
      </c>
      <c r="X372" s="129" t="s">
        <v>2723</v>
      </c>
    </row>
    <row r="373" spans="1:154" s="40" customFormat="1" ht="38.25" x14ac:dyDescent="0.25">
      <c r="A373" s="70" t="s">
        <v>2767</v>
      </c>
      <c r="B373" s="32" t="s">
        <v>28</v>
      </c>
      <c r="C373" s="94" t="s">
        <v>1298</v>
      </c>
      <c r="D373" s="99" t="s">
        <v>1299</v>
      </c>
      <c r="E373" s="99" t="s">
        <v>1302</v>
      </c>
      <c r="F373" s="99" t="s">
        <v>1318</v>
      </c>
      <c r="G373" s="32" t="s">
        <v>32</v>
      </c>
      <c r="H373" s="34">
        <v>50</v>
      </c>
      <c r="I373" s="32">
        <v>710000000</v>
      </c>
      <c r="J373" s="32" t="s">
        <v>33</v>
      </c>
      <c r="K373" s="77" t="s">
        <v>41</v>
      </c>
      <c r="L373" s="32" t="s">
        <v>45</v>
      </c>
      <c r="M373" s="77"/>
      <c r="N373" s="32" t="s">
        <v>2768</v>
      </c>
      <c r="O373" s="32" t="s">
        <v>2251</v>
      </c>
      <c r="P373" s="77"/>
      <c r="Q373" s="77"/>
      <c r="R373" s="36"/>
      <c r="S373" s="36"/>
      <c r="T373" s="47">
        <v>173785714.28571427</v>
      </c>
      <c r="U373" s="47">
        <v>194640000</v>
      </c>
      <c r="V373" s="32" t="s">
        <v>38</v>
      </c>
      <c r="W373" s="32">
        <v>2016</v>
      </c>
      <c r="X373" s="130" t="s">
        <v>2752</v>
      </c>
    </row>
    <row r="374" spans="1:154" s="95" customFormat="1" ht="38.25" x14ac:dyDescent="0.25">
      <c r="A374" s="70" t="s">
        <v>755</v>
      </c>
      <c r="B374" s="32" t="s">
        <v>28</v>
      </c>
      <c r="C374" s="94" t="s">
        <v>1320</v>
      </c>
      <c r="D374" s="99" t="s">
        <v>1321</v>
      </c>
      <c r="E374" s="99" t="s">
        <v>1321</v>
      </c>
      <c r="F374" s="99" t="s">
        <v>1322</v>
      </c>
      <c r="G374" s="32" t="s">
        <v>2234</v>
      </c>
      <c r="H374" s="34">
        <v>50</v>
      </c>
      <c r="I374" s="32">
        <v>710000000</v>
      </c>
      <c r="J374" s="32" t="s">
        <v>33</v>
      </c>
      <c r="K374" s="32" t="s">
        <v>56</v>
      </c>
      <c r="L374" s="32" t="s">
        <v>33</v>
      </c>
      <c r="M374" s="77"/>
      <c r="N374" s="32" t="s">
        <v>58</v>
      </c>
      <c r="O374" s="32" t="s">
        <v>2251</v>
      </c>
      <c r="P374" s="77"/>
      <c r="Q374" s="77"/>
      <c r="R374" s="36"/>
      <c r="S374" s="36"/>
      <c r="T374" s="47">
        <v>0</v>
      </c>
      <c r="U374" s="47">
        <v>0</v>
      </c>
      <c r="V374" s="37"/>
      <c r="W374" s="32">
        <v>2015</v>
      </c>
      <c r="X374" s="72" t="s">
        <v>2323</v>
      </c>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c r="CC374" s="23"/>
      <c r="CD374" s="23"/>
      <c r="CE374" s="23"/>
      <c r="CF374" s="23"/>
      <c r="CG374" s="23"/>
      <c r="CH374" s="23"/>
      <c r="CI374" s="23"/>
      <c r="CJ374" s="23"/>
      <c r="CK374" s="23"/>
      <c r="CL374" s="23"/>
      <c r="CM374" s="23"/>
      <c r="CN374" s="23"/>
      <c r="CO374" s="23"/>
      <c r="CP374" s="23"/>
      <c r="CQ374" s="23"/>
      <c r="CR374" s="23"/>
      <c r="CS374" s="23"/>
      <c r="CT374" s="23"/>
      <c r="CU374" s="23"/>
      <c r="CV374" s="23"/>
      <c r="CW374" s="23"/>
      <c r="CX374" s="23"/>
      <c r="CY374" s="23"/>
      <c r="CZ374" s="23"/>
      <c r="DA374" s="23"/>
      <c r="DB374" s="23"/>
      <c r="DC374" s="23"/>
      <c r="DD374" s="23"/>
      <c r="DE374" s="23"/>
      <c r="DF374" s="23"/>
      <c r="DG374" s="23"/>
      <c r="DH374" s="23"/>
      <c r="DI374" s="23"/>
      <c r="DJ374" s="23"/>
      <c r="DK374" s="23"/>
      <c r="DL374" s="23"/>
      <c r="DM374" s="23"/>
      <c r="DN374" s="23"/>
      <c r="DO374" s="23"/>
      <c r="DP374" s="23"/>
      <c r="DQ374" s="23"/>
      <c r="DR374" s="23"/>
      <c r="DS374" s="23"/>
      <c r="DT374" s="23"/>
      <c r="DU374" s="23"/>
      <c r="DV374" s="23"/>
      <c r="DW374" s="23"/>
      <c r="DX374" s="23"/>
      <c r="DY374" s="23"/>
      <c r="DZ374" s="23"/>
      <c r="EA374" s="23"/>
      <c r="EB374" s="23"/>
      <c r="EC374" s="23"/>
      <c r="ED374" s="23"/>
      <c r="EE374" s="23"/>
      <c r="EF374" s="23"/>
      <c r="EG374" s="23"/>
      <c r="EH374" s="23"/>
      <c r="EI374" s="23"/>
      <c r="EJ374" s="23"/>
      <c r="EK374" s="23"/>
      <c r="EL374" s="23"/>
      <c r="EM374" s="23"/>
      <c r="EN374" s="23"/>
      <c r="EO374" s="23"/>
      <c r="EP374" s="23"/>
      <c r="EQ374" s="23"/>
      <c r="ER374" s="23"/>
      <c r="ES374" s="23"/>
      <c r="ET374" s="23"/>
      <c r="EU374" s="23"/>
      <c r="EV374" s="23"/>
      <c r="EW374" s="23"/>
      <c r="EX374" s="23"/>
    </row>
    <row r="375" spans="1:154" s="40" customFormat="1" ht="38.25" x14ac:dyDescent="0.25">
      <c r="A375" s="70" t="s">
        <v>2443</v>
      </c>
      <c r="B375" s="32" t="s">
        <v>28</v>
      </c>
      <c r="C375" s="94" t="s">
        <v>1320</v>
      </c>
      <c r="D375" s="99" t="s">
        <v>1321</v>
      </c>
      <c r="E375" s="99" t="s">
        <v>1321</v>
      </c>
      <c r="F375" s="99" t="s">
        <v>1322</v>
      </c>
      <c r="G375" s="32" t="s">
        <v>2234</v>
      </c>
      <c r="H375" s="34">
        <v>50</v>
      </c>
      <c r="I375" s="32">
        <v>710000000</v>
      </c>
      <c r="J375" s="32" t="s">
        <v>33</v>
      </c>
      <c r="K375" s="32" t="s">
        <v>566</v>
      </c>
      <c r="L375" s="32" t="s">
        <v>33</v>
      </c>
      <c r="M375" s="77"/>
      <c r="N375" s="32" t="s">
        <v>573</v>
      </c>
      <c r="O375" s="32" t="s">
        <v>2251</v>
      </c>
      <c r="P375" s="77"/>
      <c r="Q375" s="77"/>
      <c r="R375" s="36"/>
      <c r="S375" s="36"/>
      <c r="T375" s="47">
        <v>0</v>
      </c>
      <c r="U375" s="47">
        <v>0</v>
      </c>
      <c r="V375" s="37"/>
      <c r="W375" s="32">
        <v>2016</v>
      </c>
      <c r="X375" s="72" t="s">
        <v>2874</v>
      </c>
    </row>
    <row r="376" spans="1:154" s="95" customFormat="1" ht="38.25" x14ac:dyDescent="0.25">
      <c r="A376" s="70" t="s">
        <v>2973</v>
      </c>
      <c r="B376" s="32" t="s">
        <v>28</v>
      </c>
      <c r="C376" s="94" t="s">
        <v>1320</v>
      </c>
      <c r="D376" s="99" t="s">
        <v>1321</v>
      </c>
      <c r="E376" s="99" t="s">
        <v>1321</v>
      </c>
      <c r="F376" s="99" t="s">
        <v>2974</v>
      </c>
      <c r="G376" s="32" t="s">
        <v>32</v>
      </c>
      <c r="H376" s="34">
        <v>50</v>
      </c>
      <c r="I376" s="32">
        <v>710000000</v>
      </c>
      <c r="J376" s="32" t="s">
        <v>33</v>
      </c>
      <c r="K376" s="32" t="s">
        <v>252</v>
      </c>
      <c r="L376" s="32" t="s">
        <v>33</v>
      </c>
      <c r="M376" s="77"/>
      <c r="N376" s="32" t="s">
        <v>2975</v>
      </c>
      <c r="O376" s="32" t="s">
        <v>2251</v>
      </c>
      <c r="P376" s="77"/>
      <c r="Q376" s="77"/>
      <c r="R376" s="36"/>
      <c r="S376" s="36"/>
      <c r="T376" s="47">
        <f>U376*100/112</f>
        <v>23214285.714285713</v>
      </c>
      <c r="U376" s="47">
        <v>26000000</v>
      </c>
      <c r="V376" s="37"/>
      <c r="W376" s="32">
        <v>2016</v>
      </c>
      <c r="X376" s="72" t="s">
        <v>2976</v>
      </c>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c r="CC376" s="23"/>
      <c r="CD376" s="23"/>
      <c r="CE376" s="23"/>
      <c r="CF376" s="23"/>
      <c r="CG376" s="23"/>
      <c r="CH376" s="23"/>
      <c r="CI376" s="23"/>
      <c r="CJ376" s="23"/>
      <c r="CK376" s="23"/>
      <c r="CL376" s="23"/>
      <c r="CM376" s="23"/>
      <c r="CN376" s="23"/>
      <c r="CO376" s="23"/>
      <c r="CP376" s="23"/>
      <c r="CQ376" s="23"/>
      <c r="CR376" s="23"/>
      <c r="CS376" s="23"/>
      <c r="CT376" s="23"/>
      <c r="CU376" s="23"/>
      <c r="CV376" s="23"/>
      <c r="CW376" s="23"/>
      <c r="CX376" s="23"/>
      <c r="CY376" s="23"/>
      <c r="CZ376" s="23"/>
      <c r="DA376" s="23"/>
      <c r="DB376" s="23"/>
      <c r="DC376" s="23"/>
      <c r="DD376" s="23"/>
      <c r="DE376" s="23"/>
      <c r="DF376" s="23"/>
      <c r="DG376" s="23"/>
      <c r="DH376" s="23"/>
      <c r="DI376" s="23"/>
      <c r="DJ376" s="23"/>
      <c r="DK376" s="23"/>
      <c r="DL376" s="23"/>
      <c r="DM376" s="23"/>
      <c r="DN376" s="23"/>
      <c r="DO376" s="23"/>
      <c r="DP376" s="23"/>
      <c r="DQ376" s="23"/>
      <c r="DR376" s="23"/>
      <c r="DS376" s="23"/>
      <c r="DT376" s="23"/>
      <c r="DU376" s="23"/>
      <c r="DV376" s="23"/>
      <c r="DW376" s="23"/>
      <c r="DX376" s="23"/>
      <c r="DY376" s="23"/>
      <c r="DZ376" s="23"/>
      <c r="EA376" s="23"/>
      <c r="EB376" s="23"/>
      <c r="EC376" s="23"/>
      <c r="ED376" s="23"/>
      <c r="EE376" s="23"/>
      <c r="EF376" s="23"/>
      <c r="EG376" s="23"/>
      <c r="EH376" s="23"/>
      <c r="EI376" s="23"/>
      <c r="EJ376" s="23"/>
      <c r="EK376" s="23"/>
      <c r="EL376" s="23"/>
      <c r="EM376" s="23"/>
      <c r="EN376" s="23"/>
      <c r="EO376" s="23"/>
      <c r="EP376" s="23"/>
      <c r="EQ376" s="23"/>
      <c r="ER376" s="23"/>
      <c r="ES376" s="23"/>
      <c r="ET376" s="23"/>
      <c r="EU376" s="23"/>
      <c r="EV376" s="23"/>
      <c r="EW376" s="23"/>
      <c r="EX376" s="23"/>
    </row>
    <row r="377" spans="1:154" s="7" customFormat="1" ht="38.25" x14ac:dyDescent="0.2">
      <c r="A377" s="127" t="s">
        <v>756</v>
      </c>
      <c r="B377" s="32" t="s">
        <v>28</v>
      </c>
      <c r="C377" s="44" t="s">
        <v>550</v>
      </c>
      <c r="D377" s="99" t="s">
        <v>1396</v>
      </c>
      <c r="E377" s="99" t="s">
        <v>1396</v>
      </c>
      <c r="F377" s="99" t="s">
        <v>551</v>
      </c>
      <c r="G377" s="32" t="s">
        <v>32</v>
      </c>
      <c r="H377" s="34">
        <v>100</v>
      </c>
      <c r="I377" s="32">
        <v>710000000</v>
      </c>
      <c r="J377" s="32" t="s">
        <v>33</v>
      </c>
      <c r="K377" s="44" t="s">
        <v>185</v>
      </c>
      <c r="L377" s="32" t="s">
        <v>33</v>
      </c>
      <c r="M377" s="44"/>
      <c r="N377" s="44" t="s">
        <v>58</v>
      </c>
      <c r="O377" s="32" t="s">
        <v>2272</v>
      </c>
      <c r="P377" s="32"/>
      <c r="Q377" s="32"/>
      <c r="R377" s="36"/>
      <c r="S377" s="36"/>
      <c r="T377" s="47">
        <v>0</v>
      </c>
      <c r="U377" s="47">
        <v>0</v>
      </c>
      <c r="V377" s="32" t="s">
        <v>38</v>
      </c>
      <c r="W377" s="37">
        <v>2016</v>
      </c>
      <c r="X377" s="72" t="s">
        <v>2323</v>
      </c>
    </row>
    <row r="378" spans="1:154" s="7" customFormat="1" ht="38.25" x14ac:dyDescent="0.2">
      <c r="A378" s="127" t="s">
        <v>2444</v>
      </c>
      <c r="B378" s="32" t="s">
        <v>28</v>
      </c>
      <c r="C378" s="44" t="s">
        <v>550</v>
      </c>
      <c r="D378" s="99" t="s">
        <v>1396</v>
      </c>
      <c r="E378" s="99" t="s">
        <v>1396</v>
      </c>
      <c r="F378" s="99" t="s">
        <v>551</v>
      </c>
      <c r="G378" s="32" t="s">
        <v>32</v>
      </c>
      <c r="H378" s="34">
        <v>100</v>
      </c>
      <c r="I378" s="32">
        <v>710000000</v>
      </c>
      <c r="J378" s="32" t="s">
        <v>33</v>
      </c>
      <c r="K378" s="44" t="s">
        <v>185</v>
      </c>
      <c r="L378" s="32" t="s">
        <v>33</v>
      </c>
      <c r="M378" s="44"/>
      <c r="N378" s="44" t="s">
        <v>185</v>
      </c>
      <c r="O378" s="32" t="s">
        <v>2272</v>
      </c>
      <c r="P378" s="32"/>
      <c r="Q378" s="32"/>
      <c r="R378" s="36"/>
      <c r="S378" s="36"/>
      <c r="T378" s="47">
        <v>22963931.455357142</v>
      </c>
      <c r="U378" s="47">
        <v>25719603.23</v>
      </c>
      <c r="V378" s="32" t="s">
        <v>38</v>
      </c>
      <c r="W378" s="37">
        <v>2016</v>
      </c>
      <c r="X378" s="72" t="s">
        <v>2445</v>
      </c>
    </row>
    <row r="379" spans="1:154" s="95" customFormat="1" ht="38.25" x14ac:dyDescent="0.25">
      <c r="A379" s="70" t="s">
        <v>757</v>
      </c>
      <c r="B379" s="32" t="s">
        <v>28</v>
      </c>
      <c r="C379" s="94" t="s">
        <v>552</v>
      </c>
      <c r="D379" s="99" t="s">
        <v>553</v>
      </c>
      <c r="E379" s="99" t="s">
        <v>553</v>
      </c>
      <c r="F379" s="99" t="s">
        <v>554</v>
      </c>
      <c r="G379" s="32" t="s">
        <v>32</v>
      </c>
      <c r="H379" s="34">
        <v>65</v>
      </c>
      <c r="I379" s="32">
        <v>710000000</v>
      </c>
      <c r="J379" s="32" t="s">
        <v>33</v>
      </c>
      <c r="K379" s="32" t="s">
        <v>185</v>
      </c>
      <c r="L379" s="32" t="s">
        <v>555</v>
      </c>
      <c r="M379" s="77"/>
      <c r="N379" s="32" t="s">
        <v>58</v>
      </c>
      <c r="O379" s="32" t="s">
        <v>2259</v>
      </c>
      <c r="P379" s="77"/>
      <c r="Q379" s="77"/>
      <c r="R379" s="36"/>
      <c r="S379" s="36"/>
      <c r="T379" s="47">
        <v>0</v>
      </c>
      <c r="U379" s="47">
        <v>0</v>
      </c>
      <c r="V379" s="37" t="s">
        <v>38</v>
      </c>
      <c r="W379" s="32">
        <v>2016</v>
      </c>
      <c r="X379" s="72" t="s">
        <v>2874</v>
      </c>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c r="CC379" s="23"/>
      <c r="CD379" s="23"/>
      <c r="CE379" s="23"/>
      <c r="CF379" s="23"/>
      <c r="CG379" s="23"/>
      <c r="CH379" s="23"/>
      <c r="CI379" s="23"/>
      <c r="CJ379" s="23"/>
      <c r="CK379" s="23"/>
      <c r="CL379" s="23"/>
      <c r="CM379" s="23"/>
      <c r="CN379" s="23"/>
      <c r="CO379" s="23"/>
      <c r="CP379" s="23"/>
      <c r="CQ379" s="23"/>
      <c r="CR379" s="23"/>
      <c r="CS379" s="23"/>
      <c r="CT379" s="23"/>
      <c r="CU379" s="23"/>
      <c r="CV379" s="23"/>
      <c r="CW379" s="23"/>
      <c r="CX379" s="23"/>
      <c r="CY379" s="23"/>
      <c r="CZ379" s="23"/>
      <c r="DA379" s="23"/>
      <c r="DB379" s="23"/>
      <c r="DC379" s="23"/>
      <c r="DD379" s="23"/>
      <c r="DE379" s="23"/>
      <c r="DF379" s="23"/>
      <c r="DG379" s="23"/>
      <c r="DH379" s="23"/>
      <c r="DI379" s="23"/>
      <c r="DJ379" s="23"/>
      <c r="DK379" s="23"/>
      <c r="DL379" s="23"/>
      <c r="DM379" s="23"/>
      <c r="DN379" s="23"/>
      <c r="DO379" s="23"/>
      <c r="DP379" s="23"/>
      <c r="DQ379" s="23"/>
      <c r="DR379" s="23"/>
      <c r="DS379" s="23"/>
      <c r="DT379" s="23"/>
      <c r="DU379" s="23"/>
      <c r="DV379" s="23"/>
      <c r="DW379" s="23"/>
      <c r="DX379" s="23"/>
      <c r="DY379" s="23"/>
      <c r="DZ379" s="23"/>
      <c r="EA379" s="23"/>
      <c r="EB379" s="23"/>
      <c r="EC379" s="23"/>
      <c r="ED379" s="23"/>
      <c r="EE379" s="23"/>
      <c r="EF379" s="23"/>
      <c r="EG379" s="23"/>
      <c r="EH379" s="23"/>
      <c r="EI379" s="23"/>
      <c r="EJ379" s="23"/>
      <c r="EK379" s="23"/>
      <c r="EL379" s="23"/>
      <c r="EM379" s="23"/>
      <c r="EN379" s="23"/>
      <c r="EO379" s="23"/>
      <c r="EP379" s="23"/>
      <c r="EQ379" s="23"/>
      <c r="ER379" s="23"/>
      <c r="ES379" s="23"/>
      <c r="ET379" s="23"/>
      <c r="EU379" s="23"/>
      <c r="EV379" s="23"/>
      <c r="EW379" s="23"/>
      <c r="EX379" s="23"/>
    </row>
    <row r="380" spans="1:154" s="95" customFormat="1" ht="38.25" x14ac:dyDescent="0.25">
      <c r="A380" s="70" t="s">
        <v>2977</v>
      </c>
      <c r="B380" s="32" t="s">
        <v>28</v>
      </c>
      <c r="C380" s="94" t="s">
        <v>552</v>
      </c>
      <c r="D380" s="99" t="s">
        <v>553</v>
      </c>
      <c r="E380" s="99" t="s">
        <v>553</v>
      </c>
      <c r="F380" s="99" t="s">
        <v>554</v>
      </c>
      <c r="G380" s="32" t="s">
        <v>32</v>
      </c>
      <c r="H380" s="34">
        <v>65</v>
      </c>
      <c r="I380" s="32">
        <v>710000000</v>
      </c>
      <c r="J380" s="32" t="s">
        <v>33</v>
      </c>
      <c r="K380" s="32" t="s">
        <v>185</v>
      </c>
      <c r="L380" s="32" t="s">
        <v>555</v>
      </c>
      <c r="M380" s="77"/>
      <c r="N380" s="32" t="s">
        <v>58</v>
      </c>
      <c r="O380" s="32" t="s">
        <v>2259</v>
      </c>
      <c r="P380" s="77"/>
      <c r="Q380" s="77"/>
      <c r="R380" s="36"/>
      <c r="S380" s="36"/>
      <c r="T380" s="47">
        <v>10012702.999999998</v>
      </c>
      <c r="U380" s="47">
        <v>11214227.359999999</v>
      </c>
      <c r="V380" s="37" t="s">
        <v>38</v>
      </c>
      <c r="W380" s="32">
        <v>2016</v>
      </c>
      <c r="X380" s="72" t="s">
        <v>2953</v>
      </c>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c r="CR380" s="23"/>
      <c r="CS380" s="23"/>
      <c r="CT380" s="23"/>
      <c r="CU380" s="23"/>
      <c r="CV380" s="23"/>
      <c r="CW380" s="23"/>
      <c r="CX380" s="23"/>
      <c r="CY380" s="23"/>
      <c r="CZ380" s="23"/>
      <c r="DA380" s="23"/>
      <c r="DB380" s="23"/>
      <c r="DC380" s="23"/>
      <c r="DD380" s="23"/>
      <c r="DE380" s="23"/>
      <c r="DF380" s="23"/>
      <c r="DG380" s="23"/>
      <c r="DH380" s="23"/>
      <c r="DI380" s="23"/>
      <c r="DJ380" s="23"/>
      <c r="DK380" s="23"/>
      <c r="DL380" s="23"/>
      <c r="DM380" s="23"/>
      <c r="DN380" s="23"/>
      <c r="DO380" s="23"/>
      <c r="DP380" s="23"/>
      <c r="DQ380" s="23"/>
      <c r="DR380" s="23"/>
      <c r="DS380" s="23"/>
      <c r="DT380" s="23"/>
      <c r="DU380" s="23"/>
      <c r="DV380" s="23"/>
      <c r="DW380" s="23"/>
      <c r="DX380" s="23"/>
      <c r="DY380" s="23"/>
      <c r="DZ380" s="23"/>
      <c r="EA380" s="23"/>
      <c r="EB380" s="23"/>
      <c r="EC380" s="23"/>
      <c r="ED380" s="23"/>
      <c r="EE380" s="23"/>
      <c r="EF380" s="23"/>
      <c r="EG380" s="23"/>
      <c r="EH380" s="23"/>
      <c r="EI380" s="23"/>
      <c r="EJ380" s="23"/>
      <c r="EK380" s="23"/>
      <c r="EL380" s="23"/>
      <c r="EM380" s="23"/>
      <c r="EN380" s="23"/>
      <c r="EO380" s="23"/>
      <c r="EP380" s="23"/>
      <c r="EQ380" s="23"/>
      <c r="ER380" s="23"/>
      <c r="ES380" s="23"/>
      <c r="ET380" s="23"/>
      <c r="EU380" s="23"/>
      <c r="EV380" s="23"/>
      <c r="EW380" s="23"/>
      <c r="EX380" s="23"/>
    </row>
    <row r="381" spans="1:154" s="73" customFormat="1" ht="25.5" customHeight="1" x14ac:dyDescent="0.2">
      <c r="A381" s="127" t="s">
        <v>758</v>
      </c>
      <c r="B381" s="32" t="s">
        <v>28</v>
      </c>
      <c r="C381" s="32" t="s">
        <v>556</v>
      </c>
      <c r="D381" s="99" t="s">
        <v>1397</v>
      </c>
      <c r="E381" s="99" t="s">
        <v>1397</v>
      </c>
      <c r="F381" s="33" t="s">
        <v>557</v>
      </c>
      <c r="G381" s="32" t="s">
        <v>32</v>
      </c>
      <c r="H381" s="34">
        <v>100</v>
      </c>
      <c r="I381" s="32">
        <v>710000000</v>
      </c>
      <c r="J381" s="32" t="s">
        <v>33</v>
      </c>
      <c r="K381" s="32" t="s">
        <v>185</v>
      </c>
      <c r="L381" s="32" t="s">
        <v>33</v>
      </c>
      <c r="M381" s="32"/>
      <c r="N381" s="32" t="s">
        <v>58</v>
      </c>
      <c r="O381" s="32" t="s">
        <v>2272</v>
      </c>
      <c r="P381" s="32"/>
      <c r="Q381" s="32"/>
      <c r="R381" s="36"/>
      <c r="S381" s="36"/>
      <c r="T381" s="47">
        <v>10092446.43</v>
      </c>
      <c r="U381" s="47">
        <v>11303540.001600001</v>
      </c>
      <c r="V381" s="32" t="s">
        <v>38</v>
      </c>
      <c r="W381" s="37">
        <v>2016</v>
      </c>
      <c r="X381" s="159"/>
    </row>
    <row r="382" spans="1:154" s="73" customFormat="1" ht="38.25" customHeight="1" x14ac:dyDescent="0.2">
      <c r="A382" s="127" t="s">
        <v>759</v>
      </c>
      <c r="B382" s="32" t="s">
        <v>28</v>
      </c>
      <c r="C382" s="32" t="s">
        <v>558</v>
      </c>
      <c r="D382" s="99" t="s">
        <v>559</v>
      </c>
      <c r="E382" s="99" t="s">
        <v>559</v>
      </c>
      <c r="F382" s="33" t="s">
        <v>560</v>
      </c>
      <c r="G382" s="32" t="s">
        <v>32</v>
      </c>
      <c r="H382" s="34">
        <v>100</v>
      </c>
      <c r="I382" s="32">
        <v>710000000</v>
      </c>
      <c r="J382" s="32" t="s">
        <v>33</v>
      </c>
      <c r="K382" s="32" t="s">
        <v>185</v>
      </c>
      <c r="L382" s="32" t="s">
        <v>555</v>
      </c>
      <c r="M382" s="32"/>
      <c r="N382" s="32" t="s">
        <v>58</v>
      </c>
      <c r="O382" s="32" t="s">
        <v>2259</v>
      </c>
      <c r="P382" s="32"/>
      <c r="Q382" s="32"/>
      <c r="R382" s="36"/>
      <c r="S382" s="36"/>
      <c r="T382" s="47">
        <v>508454.1</v>
      </c>
      <c r="U382" s="47">
        <v>569468.59200000006</v>
      </c>
      <c r="V382" s="32" t="s">
        <v>102</v>
      </c>
      <c r="W382" s="37">
        <v>2016</v>
      </c>
      <c r="X382" s="159"/>
    </row>
    <row r="383" spans="1:154" s="73" customFormat="1" ht="38.25" customHeight="1" x14ac:dyDescent="0.2">
      <c r="A383" s="127" t="s">
        <v>760</v>
      </c>
      <c r="B383" s="32" t="s">
        <v>28</v>
      </c>
      <c r="C383" s="32" t="s">
        <v>561</v>
      </c>
      <c r="D383" s="99" t="s">
        <v>1398</v>
      </c>
      <c r="E383" s="99" t="s">
        <v>1398</v>
      </c>
      <c r="F383" s="33" t="s">
        <v>562</v>
      </c>
      <c r="G383" s="32" t="s">
        <v>32</v>
      </c>
      <c r="H383" s="34">
        <v>100</v>
      </c>
      <c r="I383" s="32">
        <v>710000000</v>
      </c>
      <c r="J383" s="32" t="s">
        <v>33</v>
      </c>
      <c r="K383" s="32" t="s">
        <v>185</v>
      </c>
      <c r="L383" s="32" t="s">
        <v>33</v>
      </c>
      <c r="M383" s="32"/>
      <c r="N383" s="32" t="s">
        <v>58</v>
      </c>
      <c r="O383" s="32" t="s">
        <v>2245</v>
      </c>
      <c r="P383" s="32"/>
      <c r="Q383" s="32"/>
      <c r="R383" s="36"/>
      <c r="S383" s="36"/>
      <c r="T383" s="47">
        <v>14999999.999999998</v>
      </c>
      <c r="U383" s="47">
        <v>16800000</v>
      </c>
      <c r="V383" s="32" t="s">
        <v>38</v>
      </c>
      <c r="W383" s="37">
        <v>2016</v>
      </c>
      <c r="X383" s="159"/>
    </row>
    <row r="384" spans="1:154" s="73" customFormat="1" ht="25.5" customHeight="1" x14ac:dyDescent="0.2">
      <c r="A384" s="127" t="s">
        <v>761</v>
      </c>
      <c r="B384" s="32" t="s">
        <v>28</v>
      </c>
      <c r="C384" s="32" t="s">
        <v>563</v>
      </c>
      <c r="D384" s="99" t="s">
        <v>564</v>
      </c>
      <c r="E384" s="99" t="s">
        <v>564</v>
      </c>
      <c r="F384" s="33" t="s">
        <v>565</v>
      </c>
      <c r="G384" s="32" t="s">
        <v>32</v>
      </c>
      <c r="H384" s="34">
        <v>100</v>
      </c>
      <c r="I384" s="32">
        <v>710000000</v>
      </c>
      <c r="J384" s="32" t="s">
        <v>33</v>
      </c>
      <c r="K384" s="32" t="s">
        <v>185</v>
      </c>
      <c r="L384" s="32" t="s">
        <v>33</v>
      </c>
      <c r="M384" s="32"/>
      <c r="N384" s="32" t="s">
        <v>58</v>
      </c>
      <c r="O384" s="32" t="s">
        <v>2259</v>
      </c>
      <c r="P384" s="32"/>
      <c r="Q384" s="32"/>
      <c r="R384" s="36"/>
      <c r="S384" s="36"/>
      <c r="T384" s="47">
        <v>122702676</v>
      </c>
      <c r="U384" s="47">
        <v>137426997.12</v>
      </c>
      <c r="V384" s="32" t="s">
        <v>38</v>
      </c>
      <c r="W384" s="37">
        <v>2016</v>
      </c>
      <c r="X384" s="159"/>
    </row>
    <row r="385" spans="1:24" s="73" customFormat="1" ht="25.5" customHeight="1" x14ac:dyDescent="0.2">
      <c r="A385" s="127" t="s">
        <v>762</v>
      </c>
      <c r="B385" s="32" t="s">
        <v>28</v>
      </c>
      <c r="C385" s="32" t="s">
        <v>1421</v>
      </c>
      <c r="D385" s="33" t="s">
        <v>1422</v>
      </c>
      <c r="E385" s="33" t="s">
        <v>1422</v>
      </c>
      <c r="F385" s="99" t="s">
        <v>1423</v>
      </c>
      <c r="G385" s="32" t="s">
        <v>2235</v>
      </c>
      <c r="H385" s="34">
        <v>100</v>
      </c>
      <c r="I385" s="32">
        <v>710000000</v>
      </c>
      <c r="J385" s="32" t="s">
        <v>33</v>
      </c>
      <c r="K385" s="32" t="s">
        <v>566</v>
      </c>
      <c r="L385" s="32" t="s">
        <v>33</v>
      </c>
      <c r="M385" s="32"/>
      <c r="N385" s="32" t="s">
        <v>111</v>
      </c>
      <c r="O385" s="32" t="s">
        <v>2259</v>
      </c>
      <c r="P385" s="32"/>
      <c r="Q385" s="32"/>
      <c r="R385" s="36"/>
      <c r="S385" s="36"/>
      <c r="T385" s="47">
        <v>265500</v>
      </c>
      <c r="U385" s="47">
        <v>297360</v>
      </c>
      <c r="V385" s="32" t="s">
        <v>102</v>
      </c>
      <c r="W385" s="37">
        <v>2016</v>
      </c>
      <c r="X385" s="159"/>
    </row>
    <row r="386" spans="1:24" s="102" customFormat="1" ht="38.25" customHeight="1" x14ac:dyDescent="0.2">
      <c r="A386" s="70" t="s">
        <v>763</v>
      </c>
      <c r="B386" s="32" t="s">
        <v>28</v>
      </c>
      <c r="C386" s="32" t="s">
        <v>567</v>
      </c>
      <c r="D386" s="33" t="s">
        <v>568</v>
      </c>
      <c r="E386" s="33" t="s">
        <v>568</v>
      </c>
      <c r="F386" s="33" t="s">
        <v>569</v>
      </c>
      <c r="G386" s="32" t="s">
        <v>2235</v>
      </c>
      <c r="H386" s="34">
        <v>100</v>
      </c>
      <c r="I386" s="32">
        <v>710000000</v>
      </c>
      <c r="J386" s="32" t="s">
        <v>33</v>
      </c>
      <c r="K386" s="32" t="s">
        <v>185</v>
      </c>
      <c r="L386" s="32" t="s">
        <v>33</v>
      </c>
      <c r="M386" s="32"/>
      <c r="N386" s="32" t="s">
        <v>58</v>
      </c>
      <c r="O386" s="32" t="s">
        <v>2259</v>
      </c>
      <c r="P386" s="32"/>
      <c r="Q386" s="32"/>
      <c r="R386" s="36"/>
      <c r="S386" s="36"/>
      <c r="T386" s="47">
        <v>2275000</v>
      </c>
      <c r="U386" s="47">
        <v>2548000.0000000005</v>
      </c>
      <c r="V386" s="32" t="s">
        <v>102</v>
      </c>
      <c r="W386" s="37">
        <v>2016</v>
      </c>
      <c r="X386" s="159"/>
    </row>
    <row r="387" spans="1:24" s="22" customFormat="1" ht="63.75" customHeight="1" x14ac:dyDescent="0.2">
      <c r="A387" s="127" t="s">
        <v>764</v>
      </c>
      <c r="B387" s="32" t="s">
        <v>28</v>
      </c>
      <c r="C387" s="32" t="s">
        <v>570</v>
      </c>
      <c r="D387" s="33" t="s">
        <v>571</v>
      </c>
      <c r="E387" s="33" t="s">
        <v>571</v>
      </c>
      <c r="F387" s="99" t="s">
        <v>572</v>
      </c>
      <c r="G387" s="32" t="s">
        <v>2235</v>
      </c>
      <c r="H387" s="34">
        <v>45</v>
      </c>
      <c r="I387" s="32">
        <v>710000000</v>
      </c>
      <c r="J387" s="32" t="s">
        <v>33</v>
      </c>
      <c r="K387" s="32" t="s">
        <v>252</v>
      </c>
      <c r="L387" s="32" t="s">
        <v>33</v>
      </c>
      <c r="M387" s="32"/>
      <c r="N387" s="32" t="s">
        <v>573</v>
      </c>
      <c r="O387" s="32" t="s">
        <v>2259</v>
      </c>
      <c r="P387" s="32"/>
      <c r="Q387" s="32"/>
      <c r="R387" s="36"/>
      <c r="S387" s="36"/>
      <c r="T387" s="47">
        <v>428214.28571428568</v>
      </c>
      <c r="U387" s="47">
        <v>479600</v>
      </c>
      <c r="V387" s="32" t="s">
        <v>102</v>
      </c>
      <c r="W387" s="37">
        <v>2016</v>
      </c>
      <c r="X387" s="159"/>
    </row>
    <row r="388" spans="1:24" s="22" customFormat="1" ht="63.75" customHeight="1" x14ac:dyDescent="0.2">
      <c r="A388" s="127" t="s">
        <v>765</v>
      </c>
      <c r="B388" s="32" t="s">
        <v>28</v>
      </c>
      <c r="C388" s="32" t="s">
        <v>570</v>
      </c>
      <c r="D388" s="33" t="s">
        <v>571</v>
      </c>
      <c r="E388" s="33" t="s">
        <v>571</v>
      </c>
      <c r="F388" s="99" t="s">
        <v>574</v>
      </c>
      <c r="G388" s="32" t="s">
        <v>2235</v>
      </c>
      <c r="H388" s="34">
        <v>45</v>
      </c>
      <c r="I388" s="32">
        <v>710000000</v>
      </c>
      <c r="J388" s="32" t="s">
        <v>33</v>
      </c>
      <c r="K388" s="32" t="s">
        <v>252</v>
      </c>
      <c r="L388" s="32" t="s">
        <v>33</v>
      </c>
      <c r="M388" s="32"/>
      <c r="N388" s="32" t="s">
        <v>573</v>
      </c>
      <c r="O388" s="32" t="s">
        <v>2259</v>
      </c>
      <c r="P388" s="32"/>
      <c r="Q388" s="32"/>
      <c r="R388" s="36"/>
      <c r="S388" s="36"/>
      <c r="T388" s="47">
        <v>283928.57142857142</v>
      </c>
      <c r="U388" s="47">
        <v>318000</v>
      </c>
      <c r="V388" s="32" t="s">
        <v>102</v>
      </c>
      <c r="W388" s="37">
        <v>2016</v>
      </c>
      <c r="X388" s="159"/>
    </row>
    <row r="389" spans="1:24" s="22" customFormat="1" ht="63.75" customHeight="1" x14ac:dyDescent="0.2">
      <c r="A389" s="70" t="s">
        <v>766</v>
      </c>
      <c r="B389" s="32" t="s">
        <v>28</v>
      </c>
      <c r="C389" s="32" t="s">
        <v>570</v>
      </c>
      <c r="D389" s="33" t="s">
        <v>571</v>
      </c>
      <c r="E389" s="33" t="s">
        <v>571</v>
      </c>
      <c r="F389" s="33" t="s">
        <v>575</v>
      </c>
      <c r="G389" s="32" t="s">
        <v>2235</v>
      </c>
      <c r="H389" s="34">
        <v>45</v>
      </c>
      <c r="I389" s="32">
        <v>710000000</v>
      </c>
      <c r="J389" s="32" t="s">
        <v>33</v>
      </c>
      <c r="K389" s="32" t="s">
        <v>252</v>
      </c>
      <c r="L389" s="32" t="s">
        <v>33</v>
      </c>
      <c r="M389" s="32"/>
      <c r="N389" s="32" t="s">
        <v>573</v>
      </c>
      <c r="O389" s="32" t="s">
        <v>2259</v>
      </c>
      <c r="P389" s="32"/>
      <c r="Q389" s="32"/>
      <c r="R389" s="36"/>
      <c r="S389" s="36"/>
      <c r="T389" s="47">
        <v>668500</v>
      </c>
      <c r="U389" s="47">
        <v>748720.00000000012</v>
      </c>
      <c r="V389" s="32" t="s">
        <v>102</v>
      </c>
      <c r="W389" s="37">
        <v>2016</v>
      </c>
      <c r="X389" s="159"/>
    </row>
    <row r="390" spans="1:24" s="73" customFormat="1" ht="76.5" customHeight="1" x14ac:dyDescent="0.2">
      <c r="A390" s="127" t="s">
        <v>767</v>
      </c>
      <c r="B390" s="32" t="s">
        <v>28</v>
      </c>
      <c r="C390" s="32" t="s">
        <v>570</v>
      </c>
      <c r="D390" s="33" t="s">
        <v>571</v>
      </c>
      <c r="E390" s="33" t="s">
        <v>571</v>
      </c>
      <c r="F390" s="33" t="s">
        <v>576</v>
      </c>
      <c r="G390" s="32" t="s">
        <v>2235</v>
      </c>
      <c r="H390" s="34">
        <v>45</v>
      </c>
      <c r="I390" s="32">
        <v>710000000</v>
      </c>
      <c r="J390" s="32" t="s">
        <v>33</v>
      </c>
      <c r="K390" s="32" t="s">
        <v>111</v>
      </c>
      <c r="L390" s="32" t="s">
        <v>33</v>
      </c>
      <c r="M390" s="32"/>
      <c r="N390" s="32" t="s">
        <v>112</v>
      </c>
      <c r="O390" s="32" t="s">
        <v>2259</v>
      </c>
      <c r="P390" s="32"/>
      <c r="Q390" s="32"/>
      <c r="R390" s="36"/>
      <c r="S390" s="36"/>
      <c r="T390" s="47">
        <v>347946.42857142858</v>
      </c>
      <c r="U390" s="47">
        <v>389700.00000000006</v>
      </c>
      <c r="V390" s="32" t="s">
        <v>102</v>
      </c>
      <c r="W390" s="37">
        <v>2016</v>
      </c>
      <c r="X390" s="159"/>
    </row>
    <row r="391" spans="1:24" s="73" customFormat="1" ht="63.75" customHeight="1" x14ac:dyDescent="0.2">
      <c r="A391" s="127" t="s">
        <v>768</v>
      </c>
      <c r="B391" s="32" t="s">
        <v>28</v>
      </c>
      <c r="C391" s="32" t="s">
        <v>570</v>
      </c>
      <c r="D391" s="33" t="s">
        <v>571</v>
      </c>
      <c r="E391" s="33" t="s">
        <v>571</v>
      </c>
      <c r="F391" s="33" t="s">
        <v>577</v>
      </c>
      <c r="G391" s="32" t="s">
        <v>2235</v>
      </c>
      <c r="H391" s="34">
        <v>45</v>
      </c>
      <c r="I391" s="32">
        <v>710000000</v>
      </c>
      <c r="J391" s="32" t="s">
        <v>33</v>
      </c>
      <c r="K391" s="32" t="s">
        <v>111</v>
      </c>
      <c r="L391" s="32" t="s">
        <v>33</v>
      </c>
      <c r="M391" s="32"/>
      <c r="N391" s="32" t="s">
        <v>112</v>
      </c>
      <c r="O391" s="32" t="s">
        <v>2259</v>
      </c>
      <c r="P391" s="32"/>
      <c r="Q391" s="32"/>
      <c r="R391" s="36"/>
      <c r="S391" s="36"/>
      <c r="T391" s="47">
        <v>115982.14285714286</v>
      </c>
      <c r="U391" s="47">
        <v>129900.00000000001</v>
      </c>
      <c r="V391" s="32" t="s">
        <v>102</v>
      </c>
      <c r="W391" s="37">
        <v>2016</v>
      </c>
      <c r="X391" s="159"/>
    </row>
    <row r="392" spans="1:24" s="73" customFormat="1" ht="63.75" customHeight="1" x14ac:dyDescent="0.2">
      <c r="A392" s="127" t="s">
        <v>769</v>
      </c>
      <c r="B392" s="32" t="s">
        <v>28</v>
      </c>
      <c r="C392" s="32" t="s">
        <v>570</v>
      </c>
      <c r="D392" s="33" t="s">
        <v>571</v>
      </c>
      <c r="E392" s="33" t="s">
        <v>571</v>
      </c>
      <c r="F392" s="33" t="s">
        <v>578</v>
      </c>
      <c r="G392" s="32" t="s">
        <v>2235</v>
      </c>
      <c r="H392" s="34">
        <v>45</v>
      </c>
      <c r="I392" s="32">
        <v>710000000</v>
      </c>
      <c r="J392" s="32" t="s">
        <v>33</v>
      </c>
      <c r="K392" s="32" t="s">
        <v>111</v>
      </c>
      <c r="L392" s="32" t="s">
        <v>33</v>
      </c>
      <c r="M392" s="32"/>
      <c r="N392" s="32" t="s">
        <v>112</v>
      </c>
      <c r="O392" s="32" t="s">
        <v>2259</v>
      </c>
      <c r="P392" s="32"/>
      <c r="Q392" s="32"/>
      <c r="R392" s="36"/>
      <c r="S392" s="36"/>
      <c r="T392" s="47">
        <v>115982.14285714286</v>
      </c>
      <c r="U392" s="47">
        <v>129900.00000000001</v>
      </c>
      <c r="V392" s="32" t="s">
        <v>102</v>
      </c>
      <c r="W392" s="37">
        <v>2016</v>
      </c>
      <c r="X392" s="159"/>
    </row>
    <row r="393" spans="1:24" s="73" customFormat="1" ht="63.75" customHeight="1" x14ac:dyDescent="0.2">
      <c r="A393" s="135" t="s">
        <v>770</v>
      </c>
      <c r="B393" s="32" t="s">
        <v>28</v>
      </c>
      <c r="C393" s="32" t="s">
        <v>570</v>
      </c>
      <c r="D393" s="33" t="s">
        <v>571</v>
      </c>
      <c r="E393" s="33" t="s">
        <v>571</v>
      </c>
      <c r="F393" s="33" t="s">
        <v>579</v>
      </c>
      <c r="G393" s="32" t="s">
        <v>2235</v>
      </c>
      <c r="H393" s="34">
        <v>45</v>
      </c>
      <c r="I393" s="32">
        <v>710000000</v>
      </c>
      <c r="J393" s="32" t="s">
        <v>33</v>
      </c>
      <c r="K393" s="32" t="s">
        <v>111</v>
      </c>
      <c r="L393" s="32" t="s">
        <v>33</v>
      </c>
      <c r="M393" s="32"/>
      <c r="N393" s="32" t="s">
        <v>112</v>
      </c>
      <c r="O393" s="32" t="s">
        <v>2259</v>
      </c>
      <c r="P393" s="32"/>
      <c r="Q393" s="32"/>
      <c r="R393" s="36"/>
      <c r="S393" s="36"/>
      <c r="T393" s="47">
        <v>90852.678571428565</v>
      </c>
      <c r="U393" s="47">
        <v>101755</v>
      </c>
      <c r="V393" s="32" t="s">
        <v>102</v>
      </c>
      <c r="W393" s="37">
        <v>2016</v>
      </c>
      <c r="X393" s="159"/>
    </row>
    <row r="394" spans="1:24" s="73" customFormat="1" ht="408" customHeight="1" x14ac:dyDescent="0.2">
      <c r="A394" s="135" t="s">
        <v>929</v>
      </c>
      <c r="B394" s="32" t="s">
        <v>28</v>
      </c>
      <c r="C394" s="32" t="s">
        <v>570</v>
      </c>
      <c r="D394" s="33" t="s">
        <v>571</v>
      </c>
      <c r="E394" s="33" t="s">
        <v>571</v>
      </c>
      <c r="F394" s="33" t="s">
        <v>581</v>
      </c>
      <c r="G394" s="32" t="s">
        <v>2235</v>
      </c>
      <c r="H394" s="34">
        <v>45</v>
      </c>
      <c r="I394" s="32">
        <v>710000000</v>
      </c>
      <c r="J394" s="32" t="s">
        <v>33</v>
      </c>
      <c r="K394" s="32" t="s">
        <v>234</v>
      </c>
      <c r="L394" s="32" t="s">
        <v>33</v>
      </c>
      <c r="M394" s="32"/>
      <c r="N394" s="32" t="s">
        <v>235</v>
      </c>
      <c r="O394" s="32" t="s">
        <v>2259</v>
      </c>
      <c r="P394" s="32"/>
      <c r="Q394" s="32"/>
      <c r="R394" s="36"/>
      <c r="S394" s="36"/>
      <c r="T394" s="47">
        <v>2819800</v>
      </c>
      <c r="U394" s="47">
        <v>3158176.0000000005</v>
      </c>
      <c r="V394" s="32" t="s">
        <v>102</v>
      </c>
      <c r="W394" s="37">
        <v>2016</v>
      </c>
      <c r="X394" s="159"/>
    </row>
    <row r="395" spans="1:24" s="73" customFormat="1" ht="42.75" customHeight="1" x14ac:dyDescent="0.25">
      <c r="A395" s="135" t="s">
        <v>930</v>
      </c>
      <c r="B395" s="32" t="s">
        <v>28</v>
      </c>
      <c r="C395" s="32" t="s">
        <v>584</v>
      </c>
      <c r="D395" s="33" t="s">
        <v>585</v>
      </c>
      <c r="E395" s="33" t="s">
        <v>585</v>
      </c>
      <c r="F395" s="33" t="s">
        <v>585</v>
      </c>
      <c r="G395" s="32" t="s">
        <v>2234</v>
      </c>
      <c r="H395" s="34">
        <v>60</v>
      </c>
      <c r="I395" s="32">
        <v>710000000</v>
      </c>
      <c r="J395" s="32" t="s">
        <v>33</v>
      </c>
      <c r="K395" s="32" t="s">
        <v>56</v>
      </c>
      <c r="L395" s="75" t="s">
        <v>45</v>
      </c>
      <c r="M395" s="32"/>
      <c r="N395" s="32" t="s">
        <v>58</v>
      </c>
      <c r="O395" s="32" t="s">
        <v>2254</v>
      </c>
      <c r="P395" s="32"/>
      <c r="Q395" s="32"/>
      <c r="R395" s="36"/>
      <c r="S395" s="36"/>
      <c r="T395" s="47">
        <v>108600000</v>
      </c>
      <c r="U395" s="47">
        <v>108600000</v>
      </c>
      <c r="V395" s="32" t="s">
        <v>102</v>
      </c>
      <c r="W395" s="32">
        <v>2015</v>
      </c>
      <c r="X395" s="72" t="s">
        <v>266</v>
      </c>
    </row>
    <row r="396" spans="1:24" s="73" customFormat="1" ht="51" customHeight="1" x14ac:dyDescent="0.25">
      <c r="A396" s="135" t="s">
        <v>931</v>
      </c>
      <c r="B396" s="32" t="s">
        <v>28</v>
      </c>
      <c r="C396" s="32" t="s">
        <v>586</v>
      </c>
      <c r="D396" s="33" t="s">
        <v>1399</v>
      </c>
      <c r="E396" s="33" t="s">
        <v>1400</v>
      </c>
      <c r="F396" s="33" t="s">
        <v>587</v>
      </c>
      <c r="G396" s="32" t="s">
        <v>32</v>
      </c>
      <c r="H396" s="34">
        <v>60</v>
      </c>
      <c r="I396" s="32">
        <v>710000000</v>
      </c>
      <c r="J396" s="32" t="s">
        <v>33</v>
      </c>
      <c r="K396" s="41" t="s">
        <v>213</v>
      </c>
      <c r="L396" s="75" t="s">
        <v>45</v>
      </c>
      <c r="M396" s="32"/>
      <c r="N396" s="32" t="s">
        <v>136</v>
      </c>
      <c r="O396" s="32" t="s">
        <v>2252</v>
      </c>
      <c r="P396" s="32"/>
      <c r="Q396" s="32"/>
      <c r="R396" s="36"/>
      <c r="S396" s="36"/>
      <c r="T396" s="47">
        <v>148841274</v>
      </c>
      <c r="U396" s="47">
        <v>148841274</v>
      </c>
      <c r="V396" s="32"/>
      <c r="W396" s="37">
        <v>2016</v>
      </c>
      <c r="X396" s="72" t="s">
        <v>266</v>
      </c>
    </row>
    <row r="397" spans="1:24" s="73" customFormat="1" ht="38.25" customHeight="1" x14ac:dyDescent="0.2">
      <c r="A397" s="127" t="s">
        <v>960</v>
      </c>
      <c r="B397" s="32" t="s">
        <v>28</v>
      </c>
      <c r="C397" s="32" t="s">
        <v>588</v>
      </c>
      <c r="D397" s="33" t="s">
        <v>589</v>
      </c>
      <c r="E397" s="33" t="s">
        <v>589</v>
      </c>
      <c r="F397" s="33" t="s">
        <v>590</v>
      </c>
      <c r="G397" s="32" t="s">
        <v>2235</v>
      </c>
      <c r="H397" s="34">
        <v>60</v>
      </c>
      <c r="I397" s="32">
        <v>710000000</v>
      </c>
      <c r="J397" s="32" t="s">
        <v>33</v>
      </c>
      <c r="K397" s="32" t="s">
        <v>101</v>
      </c>
      <c r="L397" s="75" t="s">
        <v>45</v>
      </c>
      <c r="M397" s="32"/>
      <c r="N397" s="32" t="s">
        <v>235</v>
      </c>
      <c r="O397" s="32" t="s">
        <v>2252</v>
      </c>
      <c r="P397" s="32"/>
      <c r="Q397" s="32"/>
      <c r="R397" s="36"/>
      <c r="S397" s="36"/>
      <c r="T397" s="47">
        <v>3999999.9999999995</v>
      </c>
      <c r="U397" s="47">
        <v>4480000</v>
      </c>
      <c r="V397" s="32" t="s">
        <v>102</v>
      </c>
      <c r="W397" s="37">
        <v>2016</v>
      </c>
      <c r="X397" s="159"/>
    </row>
    <row r="398" spans="1:24" s="73" customFormat="1" ht="38.25" customHeight="1" x14ac:dyDescent="0.2">
      <c r="A398" s="127" t="s">
        <v>961</v>
      </c>
      <c r="B398" s="32" t="s">
        <v>28</v>
      </c>
      <c r="C398" s="32" t="s">
        <v>588</v>
      </c>
      <c r="D398" s="33" t="s">
        <v>589</v>
      </c>
      <c r="E398" s="33" t="s">
        <v>589</v>
      </c>
      <c r="F398" s="33" t="s">
        <v>1560</v>
      </c>
      <c r="G398" s="32" t="s">
        <v>2234</v>
      </c>
      <c r="H398" s="34">
        <v>60</v>
      </c>
      <c r="I398" s="32">
        <v>710000000</v>
      </c>
      <c r="J398" s="32" t="s">
        <v>33</v>
      </c>
      <c r="K398" s="41" t="s">
        <v>213</v>
      </c>
      <c r="L398" s="75" t="s">
        <v>45</v>
      </c>
      <c r="M398" s="32"/>
      <c r="N398" s="32" t="s">
        <v>583</v>
      </c>
      <c r="O398" s="32" t="s">
        <v>2252</v>
      </c>
      <c r="P398" s="32"/>
      <c r="Q398" s="32"/>
      <c r="R398" s="36"/>
      <c r="S398" s="36"/>
      <c r="T398" s="47">
        <v>30000000</v>
      </c>
      <c r="U398" s="47">
        <v>33600000</v>
      </c>
      <c r="V398" s="32" t="s">
        <v>102</v>
      </c>
      <c r="W398" s="37">
        <v>2016</v>
      </c>
      <c r="X398" s="159"/>
    </row>
    <row r="399" spans="1:24" s="7" customFormat="1" ht="38.25" x14ac:dyDescent="0.2">
      <c r="A399" s="127" t="s">
        <v>962</v>
      </c>
      <c r="B399" s="32" t="s">
        <v>28</v>
      </c>
      <c r="C399" s="32" t="s">
        <v>584</v>
      </c>
      <c r="D399" s="33" t="s">
        <v>585</v>
      </c>
      <c r="E399" s="33" t="s">
        <v>585</v>
      </c>
      <c r="F399" s="33" t="s">
        <v>591</v>
      </c>
      <c r="G399" s="32" t="s">
        <v>2234</v>
      </c>
      <c r="H399" s="34">
        <v>60</v>
      </c>
      <c r="I399" s="32">
        <v>710000000</v>
      </c>
      <c r="J399" s="32" t="s">
        <v>33</v>
      </c>
      <c r="K399" s="32" t="s">
        <v>56</v>
      </c>
      <c r="L399" s="32" t="s">
        <v>1173</v>
      </c>
      <c r="M399" s="32"/>
      <c r="N399" s="32" t="s">
        <v>58</v>
      </c>
      <c r="O399" s="32" t="s">
        <v>2252</v>
      </c>
      <c r="P399" s="32"/>
      <c r="Q399" s="32"/>
      <c r="R399" s="36"/>
      <c r="S399" s="36"/>
      <c r="T399" s="47">
        <v>0</v>
      </c>
      <c r="U399" s="47">
        <v>0</v>
      </c>
      <c r="V399" s="32" t="s">
        <v>102</v>
      </c>
      <c r="W399" s="32">
        <v>2015</v>
      </c>
      <c r="X399" s="72" t="s">
        <v>2446</v>
      </c>
    </row>
    <row r="400" spans="1:24" s="73" customFormat="1" ht="51" customHeight="1" x14ac:dyDescent="0.2">
      <c r="A400" s="127" t="s">
        <v>963</v>
      </c>
      <c r="B400" s="32" t="s">
        <v>28</v>
      </c>
      <c r="C400" s="32" t="s">
        <v>597</v>
      </c>
      <c r="D400" s="99" t="s">
        <v>1401</v>
      </c>
      <c r="E400" s="99" t="s">
        <v>1402</v>
      </c>
      <c r="F400" s="33" t="s">
        <v>598</v>
      </c>
      <c r="G400" s="32" t="s">
        <v>599</v>
      </c>
      <c r="H400" s="34">
        <v>100</v>
      </c>
      <c r="I400" s="32">
        <v>710000000</v>
      </c>
      <c r="J400" s="32" t="s">
        <v>33</v>
      </c>
      <c r="K400" s="32" t="s">
        <v>56</v>
      </c>
      <c r="L400" s="32" t="s">
        <v>33</v>
      </c>
      <c r="M400" s="32"/>
      <c r="N400" s="32" t="s">
        <v>58</v>
      </c>
      <c r="O400" s="32" t="s">
        <v>2259</v>
      </c>
      <c r="P400" s="32"/>
      <c r="Q400" s="32"/>
      <c r="R400" s="36"/>
      <c r="S400" s="36"/>
      <c r="T400" s="47">
        <v>58827516</v>
      </c>
      <c r="U400" s="47">
        <v>65886817.920000002</v>
      </c>
      <c r="V400" s="32" t="s">
        <v>38</v>
      </c>
      <c r="W400" s="32">
        <v>2015</v>
      </c>
      <c r="X400" s="159"/>
    </row>
    <row r="401" spans="1:168" s="73" customFormat="1" ht="89.25" customHeight="1" x14ac:dyDescent="0.2">
      <c r="A401" s="127" t="s">
        <v>964</v>
      </c>
      <c r="B401" s="32" t="s">
        <v>28</v>
      </c>
      <c r="C401" s="32" t="s">
        <v>600</v>
      </c>
      <c r="D401" s="99" t="s">
        <v>950</v>
      </c>
      <c r="E401" s="99" t="s">
        <v>950</v>
      </c>
      <c r="F401" s="33" t="s">
        <v>601</v>
      </c>
      <c r="G401" s="32" t="s">
        <v>2235</v>
      </c>
      <c r="H401" s="34">
        <v>100</v>
      </c>
      <c r="I401" s="32">
        <v>710000000</v>
      </c>
      <c r="J401" s="32" t="s">
        <v>33</v>
      </c>
      <c r="K401" s="32" t="s">
        <v>40</v>
      </c>
      <c r="L401" s="32" t="s">
        <v>33</v>
      </c>
      <c r="M401" s="32"/>
      <c r="N401" s="32" t="s">
        <v>41</v>
      </c>
      <c r="O401" s="32" t="s">
        <v>2259</v>
      </c>
      <c r="P401" s="32"/>
      <c r="Q401" s="32"/>
      <c r="R401" s="36"/>
      <c r="S401" s="36"/>
      <c r="T401" s="47">
        <v>5600000</v>
      </c>
      <c r="U401" s="47">
        <v>6272000</v>
      </c>
      <c r="V401" s="32" t="s">
        <v>102</v>
      </c>
      <c r="W401" s="37">
        <v>2016</v>
      </c>
      <c r="X401" s="159"/>
    </row>
    <row r="402" spans="1:168" s="73" customFormat="1" ht="63.75" customHeight="1" x14ac:dyDescent="0.2">
      <c r="A402" s="127" t="s">
        <v>965</v>
      </c>
      <c r="B402" s="32" t="s">
        <v>28</v>
      </c>
      <c r="C402" s="32" t="s">
        <v>602</v>
      </c>
      <c r="D402" s="99" t="s">
        <v>1403</v>
      </c>
      <c r="E402" s="99" t="s">
        <v>1403</v>
      </c>
      <c r="F402" s="33" t="s">
        <v>603</v>
      </c>
      <c r="G402" s="32" t="s">
        <v>32</v>
      </c>
      <c r="H402" s="34">
        <v>100</v>
      </c>
      <c r="I402" s="32">
        <v>710000000</v>
      </c>
      <c r="J402" s="32" t="s">
        <v>33</v>
      </c>
      <c r="K402" s="32" t="s">
        <v>34</v>
      </c>
      <c r="L402" s="32" t="s">
        <v>33</v>
      </c>
      <c r="M402" s="32"/>
      <c r="N402" s="32" t="s">
        <v>234</v>
      </c>
      <c r="O402" s="32" t="s">
        <v>2259</v>
      </c>
      <c r="P402" s="32"/>
      <c r="Q402" s="32"/>
      <c r="R402" s="36"/>
      <c r="S402" s="36"/>
      <c r="T402" s="47">
        <v>1500000</v>
      </c>
      <c r="U402" s="47">
        <v>1680000</v>
      </c>
      <c r="V402" s="32" t="s">
        <v>102</v>
      </c>
      <c r="W402" s="37">
        <v>2016</v>
      </c>
      <c r="X402" s="159"/>
    </row>
    <row r="403" spans="1:168" s="73" customFormat="1" ht="38.25" customHeight="1" x14ac:dyDescent="0.2">
      <c r="A403" s="127" t="s">
        <v>966</v>
      </c>
      <c r="B403" s="32" t="s">
        <v>28</v>
      </c>
      <c r="C403" s="32" t="s">
        <v>604</v>
      </c>
      <c r="D403" s="99" t="s">
        <v>605</v>
      </c>
      <c r="E403" s="99" t="s">
        <v>605</v>
      </c>
      <c r="F403" s="33" t="s">
        <v>606</v>
      </c>
      <c r="G403" s="32" t="s">
        <v>32</v>
      </c>
      <c r="H403" s="34">
        <v>100</v>
      </c>
      <c r="I403" s="32">
        <v>710000000</v>
      </c>
      <c r="J403" s="32" t="s">
        <v>33</v>
      </c>
      <c r="K403" s="32" t="s">
        <v>277</v>
      </c>
      <c r="L403" s="32" t="s">
        <v>33</v>
      </c>
      <c r="M403" s="32"/>
      <c r="N403" s="32" t="s">
        <v>58</v>
      </c>
      <c r="O403" s="32" t="s">
        <v>2269</v>
      </c>
      <c r="P403" s="32"/>
      <c r="Q403" s="32"/>
      <c r="R403" s="36"/>
      <c r="S403" s="36"/>
      <c r="T403" s="47">
        <v>178571.42857142855</v>
      </c>
      <c r="U403" s="47">
        <v>200000</v>
      </c>
      <c r="V403" s="32" t="s">
        <v>38</v>
      </c>
      <c r="W403" s="32" t="s">
        <v>1559</v>
      </c>
      <c r="X403" s="159"/>
    </row>
    <row r="404" spans="1:168" s="73" customFormat="1" ht="25.5" customHeight="1" x14ac:dyDescent="0.2">
      <c r="A404" s="127" t="s">
        <v>967</v>
      </c>
      <c r="B404" s="32" t="s">
        <v>28</v>
      </c>
      <c r="C404" s="32" t="s">
        <v>604</v>
      </c>
      <c r="D404" s="99" t="s">
        <v>605</v>
      </c>
      <c r="E404" s="99" t="s">
        <v>605</v>
      </c>
      <c r="F404" s="33" t="s">
        <v>607</v>
      </c>
      <c r="G404" s="32" t="s">
        <v>32</v>
      </c>
      <c r="H404" s="34">
        <v>100</v>
      </c>
      <c r="I404" s="32">
        <v>710000000</v>
      </c>
      <c r="J404" s="32" t="s">
        <v>33</v>
      </c>
      <c r="K404" s="32" t="s">
        <v>277</v>
      </c>
      <c r="L404" s="32" t="s">
        <v>33</v>
      </c>
      <c r="M404" s="32"/>
      <c r="N404" s="32" t="s">
        <v>58</v>
      </c>
      <c r="O404" s="32" t="s">
        <v>2269</v>
      </c>
      <c r="P404" s="32"/>
      <c r="Q404" s="32"/>
      <c r="R404" s="36"/>
      <c r="S404" s="36"/>
      <c r="T404" s="47">
        <v>624999.99999999988</v>
      </c>
      <c r="U404" s="47">
        <v>700000</v>
      </c>
      <c r="V404" s="32" t="s">
        <v>38</v>
      </c>
      <c r="W404" s="32" t="s">
        <v>1559</v>
      </c>
      <c r="X404" s="159"/>
    </row>
    <row r="405" spans="1:168" s="73" customFormat="1" ht="51" customHeight="1" x14ac:dyDescent="0.2">
      <c r="A405" s="127" t="s">
        <v>968</v>
      </c>
      <c r="B405" s="32" t="s">
        <v>28</v>
      </c>
      <c r="C405" s="32" t="s">
        <v>608</v>
      </c>
      <c r="D405" s="33" t="s">
        <v>609</v>
      </c>
      <c r="E405" s="33" t="s">
        <v>609</v>
      </c>
      <c r="F405" s="33" t="s">
        <v>610</v>
      </c>
      <c r="G405" s="32" t="s">
        <v>32</v>
      </c>
      <c r="H405" s="34">
        <v>100</v>
      </c>
      <c r="I405" s="32">
        <v>710000000</v>
      </c>
      <c r="J405" s="32" t="s">
        <v>33</v>
      </c>
      <c r="K405" s="32" t="s">
        <v>277</v>
      </c>
      <c r="L405" s="32" t="s">
        <v>611</v>
      </c>
      <c r="M405" s="32"/>
      <c r="N405" s="32" t="s">
        <v>58</v>
      </c>
      <c r="O405" s="32" t="s">
        <v>2245</v>
      </c>
      <c r="P405" s="32"/>
      <c r="Q405" s="32"/>
      <c r="R405" s="36"/>
      <c r="S405" s="36"/>
      <c r="T405" s="47">
        <v>535714.28571428568</v>
      </c>
      <c r="U405" s="47">
        <v>600000</v>
      </c>
      <c r="V405" s="32" t="s">
        <v>38</v>
      </c>
      <c r="W405" s="32" t="s">
        <v>1559</v>
      </c>
      <c r="X405" s="159"/>
    </row>
    <row r="406" spans="1:168" s="73" customFormat="1" ht="51" customHeight="1" x14ac:dyDescent="0.2">
      <c r="A406" s="127" t="s">
        <v>969</v>
      </c>
      <c r="B406" s="32" t="s">
        <v>28</v>
      </c>
      <c r="C406" s="32" t="s">
        <v>922</v>
      </c>
      <c r="D406" s="33" t="s">
        <v>250</v>
      </c>
      <c r="E406" s="33" t="s">
        <v>250</v>
      </c>
      <c r="F406" s="33" t="s">
        <v>923</v>
      </c>
      <c r="G406" s="32" t="s">
        <v>32</v>
      </c>
      <c r="H406" s="34">
        <v>70</v>
      </c>
      <c r="I406" s="32">
        <v>710000000</v>
      </c>
      <c r="J406" s="32" t="s">
        <v>33</v>
      </c>
      <c r="K406" s="32" t="s">
        <v>185</v>
      </c>
      <c r="L406" s="32" t="s">
        <v>33</v>
      </c>
      <c r="M406" s="32"/>
      <c r="N406" s="32" t="s">
        <v>58</v>
      </c>
      <c r="O406" s="32" t="s">
        <v>2245</v>
      </c>
      <c r="P406" s="32"/>
      <c r="Q406" s="32"/>
      <c r="R406" s="36"/>
      <c r="S406" s="36"/>
      <c r="T406" s="47">
        <v>3000000</v>
      </c>
      <c r="U406" s="47">
        <v>3360000.0000000005</v>
      </c>
      <c r="V406" s="32" t="s">
        <v>102</v>
      </c>
      <c r="W406" s="37">
        <v>2016</v>
      </c>
      <c r="X406" s="159"/>
    </row>
    <row r="407" spans="1:168" s="73" customFormat="1" ht="51" customHeight="1" x14ac:dyDescent="0.2">
      <c r="A407" s="127" t="s">
        <v>970</v>
      </c>
      <c r="B407" s="32" t="s">
        <v>28</v>
      </c>
      <c r="C407" s="32" t="s">
        <v>922</v>
      </c>
      <c r="D407" s="33" t="s">
        <v>250</v>
      </c>
      <c r="E407" s="33" t="s">
        <v>250</v>
      </c>
      <c r="F407" s="33" t="s">
        <v>924</v>
      </c>
      <c r="G407" s="32" t="s">
        <v>32</v>
      </c>
      <c r="H407" s="34">
        <v>70</v>
      </c>
      <c r="I407" s="32">
        <v>710000000</v>
      </c>
      <c r="J407" s="32" t="s">
        <v>33</v>
      </c>
      <c r="K407" s="32" t="s">
        <v>185</v>
      </c>
      <c r="L407" s="32" t="s">
        <v>33</v>
      </c>
      <c r="M407" s="32"/>
      <c r="N407" s="32" t="s">
        <v>58</v>
      </c>
      <c r="O407" s="32" t="s">
        <v>2245</v>
      </c>
      <c r="P407" s="32"/>
      <c r="Q407" s="32"/>
      <c r="R407" s="36"/>
      <c r="S407" s="36"/>
      <c r="T407" s="47">
        <v>1500000</v>
      </c>
      <c r="U407" s="47">
        <v>1680000.0000000002</v>
      </c>
      <c r="V407" s="32" t="s">
        <v>102</v>
      </c>
      <c r="W407" s="37">
        <v>2016</v>
      </c>
      <c r="X407" s="159"/>
    </row>
    <row r="408" spans="1:168" s="73" customFormat="1" ht="63.75" customHeight="1" x14ac:dyDescent="0.25">
      <c r="A408" s="127" t="s">
        <v>971</v>
      </c>
      <c r="B408" s="32" t="s">
        <v>28</v>
      </c>
      <c r="C408" s="32" t="s">
        <v>925</v>
      </c>
      <c r="D408" s="33" t="s">
        <v>926</v>
      </c>
      <c r="E408" s="33" t="s">
        <v>927</v>
      </c>
      <c r="F408" s="33" t="s">
        <v>928</v>
      </c>
      <c r="G408" s="32" t="s">
        <v>2234</v>
      </c>
      <c r="H408" s="34">
        <v>90</v>
      </c>
      <c r="I408" s="32">
        <v>710000000</v>
      </c>
      <c r="J408" s="32" t="s">
        <v>33</v>
      </c>
      <c r="K408" s="32" t="s">
        <v>108</v>
      </c>
      <c r="L408" s="32" t="s">
        <v>33</v>
      </c>
      <c r="M408" s="32"/>
      <c r="N408" s="32" t="s">
        <v>109</v>
      </c>
      <c r="O408" s="32" t="s">
        <v>2248</v>
      </c>
      <c r="P408" s="32"/>
      <c r="Q408" s="32"/>
      <c r="R408" s="36"/>
      <c r="S408" s="36"/>
      <c r="T408" s="47">
        <v>0</v>
      </c>
      <c r="U408" s="47">
        <v>0</v>
      </c>
      <c r="V408" s="32" t="s">
        <v>102</v>
      </c>
      <c r="W408" s="37">
        <v>2016</v>
      </c>
      <c r="X408" s="72" t="s">
        <v>2323</v>
      </c>
    </row>
    <row r="409" spans="1:168" s="144" customFormat="1" ht="63.75" x14ac:dyDescent="0.25">
      <c r="A409" s="127" t="s">
        <v>2978</v>
      </c>
      <c r="B409" s="32" t="s">
        <v>28</v>
      </c>
      <c r="C409" s="32" t="s">
        <v>925</v>
      </c>
      <c r="D409" s="33" t="s">
        <v>926</v>
      </c>
      <c r="E409" s="33" t="s">
        <v>927</v>
      </c>
      <c r="F409" s="33" t="s">
        <v>928</v>
      </c>
      <c r="G409" s="32" t="s">
        <v>2234</v>
      </c>
      <c r="H409" s="34">
        <v>90</v>
      </c>
      <c r="I409" s="32">
        <v>710000000</v>
      </c>
      <c r="J409" s="32" t="s">
        <v>33</v>
      </c>
      <c r="K409" s="32" t="s">
        <v>49</v>
      </c>
      <c r="L409" s="32" t="s">
        <v>33</v>
      </c>
      <c r="M409" s="32"/>
      <c r="N409" s="32" t="s">
        <v>51</v>
      </c>
      <c r="O409" s="32" t="s">
        <v>2248</v>
      </c>
      <c r="P409" s="32"/>
      <c r="Q409" s="32"/>
      <c r="R409" s="36"/>
      <c r="S409" s="36"/>
      <c r="T409" s="47">
        <v>0</v>
      </c>
      <c r="U409" s="47">
        <v>0</v>
      </c>
      <c r="V409" s="32" t="s">
        <v>102</v>
      </c>
      <c r="W409" s="37">
        <v>2016</v>
      </c>
      <c r="X409" s="72" t="s">
        <v>2982</v>
      </c>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c r="CR409" s="26"/>
      <c r="CS409" s="26"/>
      <c r="CT409" s="26"/>
      <c r="CU409" s="26"/>
      <c r="CV409" s="26"/>
      <c r="CW409" s="26"/>
      <c r="CX409" s="26"/>
      <c r="CY409" s="26"/>
      <c r="CZ409" s="26"/>
      <c r="DA409" s="26"/>
      <c r="DB409" s="26"/>
      <c r="DC409" s="26"/>
      <c r="DD409" s="26"/>
      <c r="DE409" s="26"/>
      <c r="DF409" s="26"/>
      <c r="DG409" s="26"/>
      <c r="DH409" s="26"/>
      <c r="DI409" s="26"/>
      <c r="DJ409" s="26"/>
      <c r="DK409" s="26"/>
      <c r="DL409" s="26"/>
      <c r="DM409" s="26"/>
      <c r="DN409" s="26"/>
      <c r="DO409" s="26"/>
      <c r="DP409" s="26"/>
      <c r="DQ409" s="26"/>
      <c r="DR409" s="26"/>
      <c r="DS409" s="26"/>
      <c r="DT409" s="26"/>
      <c r="DU409" s="26"/>
      <c r="DV409" s="26"/>
      <c r="DW409" s="26"/>
      <c r="DX409" s="26"/>
      <c r="DY409" s="26"/>
      <c r="DZ409" s="26"/>
      <c r="EA409" s="26"/>
      <c r="EB409" s="26"/>
      <c r="EC409" s="26"/>
      <c r="ED409" s="26"/>
      <c r="EE409" s="26"/>
      <c r="EF409" s="26"/>
      <c r="EG409" s="26"/>
      <c r="EH409" s="26"/>
      <c r="EI409" s="26"/>
      <c r="EJ409" s="26"/>
      <c r="EK409" s="26"/>
      <c r="EL409" s="26"/>
      <c r="EM409" s="26"/>
      <c r="EN409" s="26"/>
      <c r="EO409" s="26"/>
      <c r="EP409" s="26"/>
      <c r="EQ409" s="26"/>
      <c r="ER409" s="26"/>
      <c r="ES409" s="26"/>
      <c r="ET409" s="26"/>
      <c r="EU409" s="26"/>
      <c r="EV409" s="26"/>
      <c r="EW409" s="26"/>
      <c r="EX409" s="26"/>
      <c r="EY409" s="26"/>
      <c r="EZ409" s="26"/>
      <c r="FA409" s="26"/>
      <c r="FB409" s="26"/>
      <c r="FC409" s="26"/>
      <c r="FD409" s="26"/>
      <c r="FE409" s="26"/>
      <c r="FF409" s="26"/>
      <c r="FG409" s="26"/>
      <c r="FH409" s="26"/>
      <c r="FI409" s="26"/>
      <c r="FJ409" s="26"/>
      <c r="FK409" s="26"/>
      <c r="FL409" s="26"/>
    </row>
    <row r="410" spans="1:168" s="144" customFormat="1" ht="76.5" x14ac:dyDescent="0.25">
      <c r="A410" s="127" t="s">
        <v>2979</v>
      </c>
      <c r="B410" s="32" t="s">
        <v>28</v>
      </c>
      <c r="C410" s="32" t="s">
        <v>925</v>
      </c>
      <c r="D410" s="33" t="s">
        <v>926</v>
      </c>
      <c r="E410" s="33" t="s">
        <v>927</v>
      </c>
      <c r="F410" s="33" t="s">
        <v>2980</v>
      </c>
      <c r="G410" s="32" t="s">
        <v>2234</v>
      </c>
      <c r="H410" s="34">
        <v>90</v>
      </c>
      <c r="I410" s="32">
        <v>710000000</v>
      </c>
      <c r="J410" s="32" t="s">
        <v>33</v>
      </c>
      <c r="K410" s="32" t="s">
        <v>252</v>
      </c>
      <c r="L410" s="32" t="s">
        <v>33</v>
      </c>
      <c r="M410" s="32"/>
      <c r="N410" s="32" t="s">
        <v>573</v>
      </c>
      <c r="O410" s="32" t="s">
        <v>2248</v>
      </c>
      <c r="P410" s="32"/>
      <c r="Q410" s="32"/>
      <c r="R410" s="36"/>
      <c r="S410" s="36"/>
      <c r="T410" s="47">
        <v>78999999.999999985</v>
      </c>
      <c r="U410" s="47">
        <v>88480000</v>
      </c>
      <c r="V410" s="32" t="s">
        <v>102</v>
      </c>
      <c r="W410" s="37">
        <v>2016</v>
      </c>
      <c r="X410" s="169" t="s">
        <v>2981</v>
      </c>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c r="CR410" s="26"/>
      <c r="CS410" s="26"/>
      <c r="CT410" s="26"/>
      <c r="CU410" s="26"/>
      <c r="CV410" s="26"/>
      <c r="CW410" s="26"/>
      <c r="CX410" s="26"/>
      <c r="CY410" s="26"/>
      <c r="CZ410" s="26"/>
      <c r="DA410" s="26"/>
      <c r="DB410" s="26"/>
      <c r="DC410" s="26"/>
      <c r="DD410" s="26"/>
      <c r="DE410" s="26"/>
      <c r="DF410" s="26"/>
      <c r="DG410" s="26"/>
      <c r="DH410" s="26"/>
      <c r="DI410" s="26"/>
      <c r="DJ410" s="26"/>
      <c r="DK410" s="26"/>
      <c r="DL410" s="26"/>
      <c r="DM410" s="26"/>
      <c r="DN410" s="26"/>
      <c r="DO410" s="26"/>
      <c r="DP410" s="26"/>
      <c r="DQ410" s="26"/>
      <c r="DR410" s="26"/>
      <c r="DS410" s="26"/>
      <c r="DT410" s="26"/>
      <c r="DU410" s="26"/>
      <c r="DV410" s="26"/>
      <c r="DW410" s="26"/>
      <c r="DX410" s="26"/>
      <c r="DY410" s="26"/>
      <c r="DZ410" s="26"/>
      <c r="EA410" s="26"/>
      <c r="EB410" s="26"/>
      <c r="EC410" s="26"/>
      <c r="ED410" s="26"/>
      <c r="EE410" s="26"/>
      <c r="EF410" s="26"/>
      <c r="EG410" s="26"/>
      <c r="EH410" s="26"/>
      <c r="EI410" s="26"/>
      <c r="EJ410" s="26"/>
      <c r="EK410" s="26"/>
      <c r="EL410" s="26"/>
      <c r="EM410" s="26"/>
      <c r="EN410" s="26"/>
      <c r="EO410" s="26"/>
      <c r="EP410" s="26"/>
      <c r="EQ410" s="26"/>
      <c r="ER410" s="26"/>
      <c r="ES410" s="26"/>
      <c r="ET410" s="26"/>
      <c r="EU410" s="26"/>
      <c r="EV410" s="26"/>
      <c r="EW410" s="26"/>
      <c r="EX410" s="26"/>
      <c r="EY410" s="26"/>
      <c r="EZ410" s="26"/>
      <c r="FA410" s="26"/>
      <c r="FB410" s="26"/>
      <c r="FC410" s="26"/>
      <c r="FD410" s="26"/>
      <c r="FE410" s="26"/>
      <c r="FF410" s="26"/>
      <c r="FG410" s="26"/>
      <c r="FH410" s="26"/>
      <c r="FI410" s="26"/>
      <c r="FJ410" s="26"/>
      <c r="FK410" s="26"/>
      <c r="FL410" s="26"/>
    </row>
    <row r="411" spans="1:168" s="73" customFormat="1" ht="54.75" customHeight="1" x14ac:dyDescent="0.2">
      <c r="A411" s="127" t="s">
        <v>972</v>
      </c>
      <c r="B411" s="32" t="s">
        <v>28</v>
      </c>
      <c r="C411" s="32" t="s">
        <v>946</v>
      </c>
      <c r="D411" s="33" t="s">
        <v>947</v>
      </c>
      <c r="E411" s="33" t="s">
        <v>947</v>
      </c>
      <c r="F411" s="33" t="s">
        <v>948</v>
      </c>
      <c r="G411" s="32" t="s">
        <v>32</v>
      </c>
      <c r="H411" s="43">
        <v>100</v>
      </c>
      <c r="I411" s="32">
        <v>710000000</v>
      </c>
      <c r="J411" s="32" t="s">
        <v>33</v>
      </c>
      <c r="K411" s="32" t="s">
        <v>111</v>
      </c>
      <c r="L411" s="32" t="s">
        <v>33</v>
      </c>
      <c r="M411" s="32"/>
      <c r="N411" s="32" t="s">
        <v>1179</v>
      </c>
      <c r="O411" s="32" t="s">
        <v>2249</v>
      </c>
      <c r="P411" s="32"/>
      <c r="Q411" s="32"/>
      <c r="R411" s="36"/>
      <c r="S411" s="36"/>
      <c r="T411" s="47">
        <v>892857.14285714296</v>
      </c>
      <c r="U411" s="47">
        <v>1000000.0000000002</v>
      </c>
      <c r="V411" s="32" t="s">
        <v>102</v>
      </c>
      <c r="W411" s="32">
        <v>2016</v>
      </c>
      <c r="X411" s="159"/>
    </row>
    <row r="412" spans="1:168" s="73" customFormat="1" ht="70.5" customHeight="1" x14ac:dyDescent="0.2">
      <c r="A412" s="127" t="s">
        <v>973</v>
      </c>
      <c r="B412" s="32" t="s">
        <v>28</v>
      </c>
      <c r="C412" s="32" t="s">
        <v>249</v>
      </c>
      <c r="D412" s="33" t="s">
        <v>250</v>
      </c>
      <c r="E412" s="33" t="s">
        <v>250</v>
      </c>
      <c r="F412" s="33" t="s">
        <v>949</v>
      </c>
      <c r="G412" s="32" t="s">
        <v>32</v>
      </c>
      <c r="H412" s="43">
        <v>100</v>
      </c>
      <c r="I412" s="32">
        <v>710000000</v>
      </c>
      <c r="J412" s="32" t="s">
        <v>33</v>
      </c>
      <c r="K412" s="32" t="s">
        <v>277</v>
      </c>
      <c r="L412" s="32" t="s">
        <v>33</v>
      </c>
      <c r="M412" s="32"/>
      <c r="N412" s="32" t="s">
        <v>58</v>
      </c>
      <c r="O412" s="32" t="s">
        <v>2247</v>
      </c>
      <c r="P412" s="32"/>
      <c r="Q412" s="32"/>
      <c r="R412" s="36"/>
      <c r="S412" s="36"/>
      <c r="T412" s="47">
        <v>4950000</v>
      </c>
      <c r="U412" s="47">
        <v>5544000.0000000009</v>
      </c>
      <c r="V412" s="32" t="s">
        <v>38</v>
      </c>
      <c r="W412" s="32" t="s">
        <v>1559</v>
      </c>
      <c r="X412" s="159"/>
    </row>
    <row r="413" spans="1:168" s="73" customFormat="1" ht="110.25" customHeight="1" x14ac:dyDescent="0.2">
      <c r="A413" s="127" t="s">
        <v>974</v>
      </c>
      <c r="B413" s="32" t="s">
        <v>28</v>
      </c>
      <c r="C413" s="32" t="s">
        <v>600</v>
      </c>
      <c r="D413" s="33" t="s">
        <v>950</v>
      </c>
      <c r="E413" s="33" t="s">
        <v>950</v>
      </c>
      <c r="F413" s="33" t="s">
        <v>951</v>
      </c>
      <c r="G413" s="32" t="s">
        <v>32</v>
      </c>
      <c r="H413" s="43">
        <v>100</v>
      </c>
      <c r="I413" s="32">
        <v>710000000</v>
      </c>
      <c r="J413" s="32" t="s">
        <v>33</v>
      </c>
      <c r="K413" s="32" t="s">
        <v>277</v>
      </c>
      <c r="L413" s="32" t="s">
        <v>33</v>
      </c>
      <c r="M413" s="32"/>
      <c r="N413" s="32" t="s">
        <v>58</v>
      </c>
      <c r="O413" s="32" t="s">
        <v>2245</v>
      </c>
      <c r="P413" s="32"/>
      <c r="Q413" s="32"/>
      <c r="R413" s="36"/>
      <c r="S413" s="36"/>
      <c r="T413" s="47">
        <v>2975000</v>
      </c>
      <c r="U413" s="47">
        <v>3332000.0000000005</v>
      </c>
      <c r="V413" s="32" t="s">
        <v>38</v>
      </c>
      <c r="W413" s="32" t="s">
        <v>1559</v>
      </c>
      <c r="X413" s="159"/>
    </row>
    <row r="414" spans="1:168" s="73" customFormat="1" ht="65.25" customHeight="1" x14ac:dyDescent="0.2">
      <c r="A414" s="127" t="s">
        <v>975</v>
      </c>
      <c r="B414" s="32" t="s">
        <v>28</v>
      </c>
      <c r="C414" s="32" t="s">
        <v>952</v>
      </c>
      <c r="D414" s="109" t="s">
        <v>953</v>
      </c>
      <c r="E414" s="109" t="s">
        <v>953</v>
      </c>
      <c r="F414" s="33" t="s">
        <v>954</v>
      </c>
      <c r="G414" s="32" t="s">
        <v>32</v>
      </c>
      <c r="H414" s="43">
        <v>100</v>
      </c>
      <c r="I414" s="32">
        <v>710000000</v>
      </c>
      <c r="J414" s="32" t="s">
        <v>33</v>
      </c>
      <c r="K414" s="32" t="s">
        <v>277</v>
      </c>
      <c r="L414" s="32" t="s">
        <v>33</v>
      </c>
      <c r="M414" s="32"/>
      <c r="N414" s="32" t="s">
        <v>58</v>
      </c>
      <c r="O414" s="32" t="s">
        <v>2247</v>
      </c>
      <c r="P414" s="32"/>
      <c r="Q414" s="32"/>
      <c r="R414" s="36"/>
      <c r="S414" s="36"/>
      <c r="T414" s="47">
        <v>15938999.999999998</v>
      </c>
      <c r="U414" s="47">
        <v>17851680</v>
      </c>
      <c r="V414" s="32" t="s">
        <v>38</v>
      </c>
      <c r="W414" s="32" t="s">
        <v>1559</v>
      </c>
      <c r="X414" s="159"/>
    </row>
    <row r="415" spans="1:168" s="144" customFormat="1" ht="51" x14ac:dyDescent="0.25">
      <c r="A415" s="127" t="s">
        <v>976</v>
      </c>
      <c r="B415" s="32" t="s">
        <v>28</v>
      </c>
      <c r="C415" s="32" t="s">
        <v>955</v>
      </c>
      <c r="D415" s="33" t="s">
        <v>956</v>
      </c>
      <c r="E415" s="33" t="s">
        <v>956</v>
      </c>
      <c r="F415" s="33" t="s">
        <v>957</v>
      </c>
      <c r="G415" s="32" t="s">
        <v>32</v>
      </c>
      <c r="H415" s="34">
        <v>100</v>
      </c>
      <c r="I415" s="32">
        <v>710000000</v>
      </c>
      <c r="J415" s="32" t="s">
        <v>33</v>
      </c>
      <c r="K415" s="32" t="s">
        <v>40</v>
      </c>
      <c r="L415" s="32" t="s">
        <v>33</v>
      </c>
      <c r="M415" s="32"/>
      <c r="N415" s="32" t="s">
        <v>958</v>
      </c>
      <c r="O415" s="32" t="s">
        <v>2249</v>
      </c>
      <c r="P415" s="32"/>
      <c r="Q415" s="32"/>
      <c r="R415" s="36"/>
      <c r="S415" s="36"/>
      <c r="T415" s="47">
        <v>0</v>
      </c>
      <c r="U415" s="47">
        <v>0</v>
      </c>
      <c r="V415" s="32" t="s">
        <v>38</v>
      </c>
      <c r="W415" s="37">
        <v>2016</v>
      </c>
      <c r="X415" s="72" t="s">
        <v>2874</v>
      </c>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c r="CR415" s="26"/>
      <c r="CS415" s="26"/>
      <c r="CT415" s="26"/>
      <c r="CU415" s="26"/>
      <c r="CV415" s="26"/>
      <c r="CW415" s="26"/>
      <c r="CX415" s="26"/>
      <c r="CY415" s="26"/>
      <c r="CZ415" s="26"/>
      <c r="DA415" s="26"/>
      <c r="DB415" s="26"/>
      <c r="DC415" s="26"/>
      <c r="DD415" s="26"/>
      <c r="DE415" s="26"/>
      <c r="DF415" s="26"/>
      <c r="DG415" s="26"/>
      <c r="DH415" s="26"/>
      <c r="DI415" s="26"/>
      <c r="DJ415" s="26"/>
      <c r="DK415" s="26"/>
      <c r="DL415" s="26"/>
      <c r="DM415" s="26"/>
      <c r="DN415" s="26"/>
      <c r="DO415" s="26"/>
      <c r="DP415" s="26"/>
      <c r="DQ415" s="26"/>
      <c r="DR415" s="26"/>
      <c r="DS415" s="26"/>
      <c r="DT415" s="26"/>
      <c r="DU415" s="26"/>
      <c r="DV415" s="26"/>
      <c r="DW415" s="26"/>
      <c r="DX415" s="26"/>
      <c r="DY415" s="26"/>
      <c r="DZ415" s="26"/>
      <c r="EA415" s="26"/>
      <c r="EB415" s="26"/>
      <c r="EC415" s="26"/>
      <c r="ED415" s="26"/>
      <c r="EE415" s="26"/>
      <c r="EF415" s="26"/>
      <c r="EG415" s="26"/>
      <c r="EH415" s="26"/>
      <c r="EI415" s="26"/>
      <c r="EJ415" s="26"/>
      <c r="EK415" s="26"/>
      <c r="EL415" s="26"/>
      <c r="EM415" s="26"/>
      <c r="EN415" s="26"/>
      <c r="EO415" s="26"/>
      <c r="EP415" s="26"/>
      <c r="EQ415" s="26"/>
      <c r="ER415" s="26"/>
      <c r="ES415" s="26"/>
      <c r="ET415" s="26"/>
      <c r="EU415" s="26"/>
      <c r="EV415" s="26"/>
      <c r="EW415" s="26"/>
      <c r="EX415" s="26"/>
      <c r="EY415" s="26"/>
      <c r="EZ415" s="26"/>
      <c r="FA415" s="26"/>
      <c r="FB415" s="26"/>
      <c r="FC415" s="26"/>
      <c r="FD415" s="26"/>
      <c r="FE415" s="26"/>
      <c r="FF415" s="26"/>
      <c r="FG415" s="26"/>
      <c r="FH415" s="26"/>
      <c r="FI415" s="26"/>
      <c r="FJ415" s="26"/>
      <c r="FK415" s="26"/>
      <c r="FL415" s="26"/>
    </row>
    <row r="416" spans="1:168" s="144" customFormat="1" ht="51" x14ac:dyDescent="0.25">
      <c r="A416" s="127" t="s">
        <v>2983</v>
      </c>
      <c r="B416" s="32" t="s">
        <v>28</v>
      </c>
      <c r="C416" s="32" t="s">
        <v>955</v>
      </c>
      <c r="D416" s="33" t="s">
        <v>956</v>
      </c>
      <c r="E416" s="33" t="s">
        <v>956</v>
      </c>
      <c r="F416" s="33" t="s">
        <v>957</v>
      </c>
      <c r="G416" s="32" t="s">
        <v>32</v>
      </c>
      <c r="H416" s="34">
        <v>100</v>
      </c>
      <c r="I416" s="32">
        <v>710000000</v>
      </c>
      <c r="J416" s="32" t="s">
        <v>33</v>
      </c>
      <c r="K416" s="44" t="s">
        <v>244</v>
      </c>
      <c r="L416" s="32" t="s">
        <v>33</v>
      </c>
      <c r="M416" s="32"/>
      <c r="N416" s="32" t="s">
        <v>2984</v>
      </c>
      <c r="O416" s="32" t="s">
        <v>2985</v>
      </c>
      <c r="P416" s="32"/>
      <c r="Q416" s="32"/>
      <c r="R416" s="36"/>
      <c r="S416" s="36"/>
      <c r="T416" s="47">
        <v>736820.35714285716</v>
      </c>
      <c r="U416" s="47">
        <v>825238.8</v>
      </c>
      <c r="V416" s="32" t="s">
        <v>38</v>
      </c>
      <c r="W416" s="37">
        <v>2016</v>
      </c>
      <c r="X416" s="169" t="s">
        <v>2986</v>
      </c>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c r="CR416" s="26"/>
      <c r="CS416" s="26"/>
      <c r="CT416" s="26"/>
      <c r="CU416" s="26"/>
      <c r="CV416" s="26"/>
      <c r="CW416" s="26"/>
      <c r="CX416" s="26"/>
      <c r="CY416" s="26"/>
      <c r="CZ416" s="26"/>
      <c r="DA416" s="26"/>
      <c r="DB416" s="26"/>
      <c r="DC416" s="26"/>
      <c r="DD416" s="26"/>
      <c r="DE416" s="26"/>
      <c r="DF416" s="26"/>
      <c r="DG416" s="26"/>
      <c r="DH416" s="26"/>
      <c r="DI416" s="26"/>
      <c r="DJ416" s="26"/>
      <c r="DK416" s="26"/>
      <c r="DL416" s="26"/>
      <c r="DM416" s="26"/>
      <c r="DN416" s="26"/>
      <c r="DO416" s="26"/>
      <c r="DP416" s="26"/>
      <c r="DQ416" s="26"/>
      <c r="DR416" s="26"/>
      <c r="DS416" s="26"/>
      <c r="DT416" s="26"/>
      <c r="DU416" s="26"/>
      <c r="DV416" s="26"/>
      <c r="DW416" s="26"/>
      <c r="DX416" s="26"/>
      <c r="DY416" s="26"/>
      <c r="DZ416" s="26"/>
      <c r="EA416" s="26"/>
      <c r="EB416" s="26"/>
      <c r="EC416" s="26"/>
      <c r="ED416" s="26"/>
      <c r="EE416" s="26"/>
      <c r="EF416" s="26"/>
      <c r="EG416" s="26"/>
      <c r="EH416" s="26"/>
      <c r="EI416" s="26"/>
      <c r="EJ416" s="26"/>
      <c r="EK416" s="26"/>
      <c r="EL416" s="26"/>
      <c r="EM416" s="26"/>
      <c r="EN416" s="26"/>
      <c r="EO416" s="26"/>
      <c r="EP416" s="26"/>
      <c r="EQ416" s="26"/>
      <c r="ER416" s="26"/>
      <c r="ES416" s="26"/>
      <c r="ET416" s="26"/>
      <c r="EU416" s="26"/>
      <c r="EV416" s="26"/>
      <c r="EW416" s="26"/>
      <c r="EX416" s="26"/>
      <c r="EY416" s="26"/>
      <c r="EZ416" s="26"/>
      <c r="FA416" s="26"/>
      <c r="FB416" s="26"/>
      <c r="FC416" s="26"/>
      <c r="FD416" s="26"/>
      <c r="FE416" s="26"/>
      <c r="FF416" s="26"/>
      <c r="FG416" s="26"/>
      <c r="FH416" s="26"/>
      <c r="FI416" s="26"/>
      <c r="FJ416" s="26"/>
      <c r="FK416" s="26"/>
      <c r="FL416" s="26"/>
    </row>
    <row r="417" spans="1:168" s="144" customFormat="1" ht="51" x14ac:dyDescent="0.25">
      <c r="A417" s="127" t="s">
        <v>977</v>
      </c>
      <c r="B417" s="32" t="s">
        <v>28</v>
      </c>
      <c r="C417" s="32" t="s">
        <v>955</v>
      </c>
      <c r="D417" s="33" t="s">
        <v>956</v>
      </c>
      <c r="E417" s="33" t="s">
        <v>956</v>
      </c>
      <c r="F417" s="33" t="s">
        <v>959</v>
      </c>
      <c r="G417" s="32" t="s">
        <v>32</v>
      </c>
      <c r="H417" s="34">
        <v>100</v>
      </c>
      <c r="I417" s="32">
        <v>710000000</v>
      </c>
      <c r="J417" s="32" t="s">
        <v>33</v>
      </c>
      <c r="K417" s="32" t="s">
        <v>40</v>
      </c>
      <c r="L417" s="32" t="s">
        <v>33</v>
      </c>
      <c r="M417" s="32"/>
      <c r="N417" s="32" t="s">
        <v>958</v>
      </c>
      <c r="O417" s="32" t="s">
        <v>2249</v>
      </c>
      <c r="P417" s="32"/>
      <c r="Q417" s="32"/>
      <c r="R417" s="36"/>
      <c r="S417" s="36"/>
      <c r="T417" s="47">
        <v>0</v>
      </c>
      <c r="U417" s="47">
        <v>0</v>
      </c>
      <c r="V417" s="32" t="s">
        <v>38</v>
      </c>
      <c r="W417" s="37">
        <v>2016</v>
      </c>
      <c r="X417" s="72" t="s">
        <v>2874</v>
      </c>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c r="CR417" s="26"/>
      <c r="CS417" s="26"/>
      <c r="CT417" s="26"/>
      <c r="CU417" s="26"/>
      <c r="CV417" s="26"/>
      <c r="CW417" s="26"/>
      <c r="CX417" s="26"/>
      <c r="CY417" s="26"/>
      <c r="CZ417" s="26"/>
      <c r="DA417" s="26"/>
      <c r="DB417" s="26"/>
      <c r="DC417" s="26"/>
      <c r="DD417" s="26"/>
      <c r="DE417" s="26"/>
      <c r="DF417" s="26"/>
      <c r="DG417" s="26"/>
      <c r="DH417" s="26"/>
      <c r="DI417" s="26"/>
      <c r="DJ417" s="26"/>
      <c r="DK417" s="26"/>
      <c r="DL417" s="26"/>
      <c r="DM417" s="26"/>
      <c r="DN417" s="26"/>
      <c r="DO417" s="26"/>
      <c r="DP417" s="26"/>
      <c r="DQ417" s="26"/>
      <c r="DR417" s="26"/>
      <c r="DS417" s="26"/>
      <c r="DT417" s="26"/>
      <c r="DU417" s="26"/>
      <c r="DV417" s="26"/>
      <c r="DW417" s="26"/>
      <c r="DX417" s="26"/>
      <c r="DY417" s="26"/>
      <c r="DZ417" s="26"/>
      <c r="EA417" s="26"/>
      <c r="EB417" s="26"/>
      <c r="EC417" s="26"/>
      <c r="ED417" s="26"/>
      <c r="EE417" s="26"/>
      <c r="EF417" s="26"/>
      <c r="EG417" s="26"/>
      <c r="EH417" s="26"/>
      <c r="EI417" s="26"/>
      <c r="EJ417" s="26"/>
      <c r="EK417" s="26"/>
      <c r="EL417" s="26"/>
      <c r="EM417" s="26"/>
      <c r="EN417" s="26"/>
      <c r="EO417" s="26"/>
      <c r="EP417" s="26"/>
      <c r="EQ417" s="26"/>
      <c r="ER417" s="26"/>
      <c r="ES417" s="26"/>
      <c r="ET417" s="26"/>
      <c r="EU417" s="26"/>
      <c r="EV417" s="26"/>
      <c r="EW417" s="26"/>
      <c r="EX417" s="26"/>
      <c r="EY417" s="26"/>
      <c r="EZ417" s="26"/>
      <c r="FA417" s="26"/>
      <c r="FB417" s="26"/>
      <c r="FC417" s="26"/>
      <c r="FD417" s="26"/>
      <c r="FE417" s="26"/>
      <c r="FF417" s="26"/>
      <c r="FG417" s="26"/>
      <c r="FH417" s="26"/>
      <c r="FI417" s="26"/>
      <c r="FJ417" s="26"/>
      <c r="FK417" s="26"/>
      <c r="FL417" s="26"/>
    </row>
    <row r="418" spans="1:168" s="144" customFormat="1" ht="51" x14ac:dyDescent="0.25">
      <c r="A418" s="127" t="s">
        <v>2987</v>
      </c>
      <c r="B418" s="32" t="s">
        <v>28</v>
      </c>
      <c r="C418" s="32" t="s">
        <v>955</v>
      </c>
      <c r="D418" s="33" t="s">
        <v>956</v>
      </c>
      <c r="E418" s="33" t="s">
        <v>956</v>
      </c>
      <c r="F418" s="33" t="s">
        <v>959</v>
      </c>
      <c r="G418" s="32" t="s">
        <v>32</v>
      </c>
      <c r="H418" s="34">
        <v>100</v>
      </c>
      <c r="I418" s="32">
        <v>710000000</v>
      </c>
      <c r="J418" s="32" t="s">
        <v>33</v>
      </c>
      <c r="K418" s="32" t="s">
        <v>566</v>
      </c>
      <c r="L418" s="32" t="s">
        <v>33</v>
      </c>
      <c r="M418" s="32"/>
      <c r="N418" s="32" t="s">
        <v>2988</v>
      </c>
      <c r="O418" s="32" t="s">
        <v>2249</v>
      </c>
      <c r="P418" s="32"/>
      <c r="Q418" s="32"/>
      <c r="R418" s="36"/>
      <c r="S418" s="36"/>
      <c r="T418" s="47">
        <f>U418/1.12</f>
        <v>983076.9642857142</v>
      </c>
      <c r="U418" s="47">
        <v>1101046.2</v>
      </c>
      <c r="V418" s="32" t="s">
        <v>38</v>
      </c>
      <c r="W418" s="37">
        <v>2016</v>
      </c>
      <c r="X418" s="72" t="s">
        <v>2989</v>
      </c>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c r="CR418" s="26"/>
      <c r="CS418" s="26"/>
      <c r="CT418" s="26"/>
      <c r="CU418" s="26"/>
      <c r="CV418" s="26"/>
      <c r="CW418" s="26"/>
      <c r="CX418" s="26"/>
      <c r="CY418" s="26"/>
      <c r="CZ418" s="26"/>
      <c r="DA418" s="26"/>
      <c r="DB418" s="26"/>
      <c r="DC418" s="26"/>
      <c r="DD418" s="26"/>
      <c r="DE418" s="26"/>
      <c r="DF418" s="26"/>
      <c r="DG418" s="26"/>
      <c r="DH418" s="26"/>
      <c r="DI418" s="26"/>
      <c r="DJ418" s="26"/>
      <c r="DK418" s="26"/>
      <c r="DL418" s="26"/>
      <c r="DM418" s="26"/>
      <c r="DN418" s="26"/>
      <c r="DO418" s="26"/>
      <c r="DP418" s="26"/>
      <c r="DQ418" s="26"/>
      <c r="DR418" s="26"/>
      <c r="DS418" s="26"/>
      <c r="DT418" s="26"/>
      <c r="DU418" s="26"/>
      <c r="DV418" s="26"/>
      <c r="DW418" s="26"/>
      <c r="DX418" s="26"/>
      <c r="DY418" s="26"/>
      <c r="DZ418" s="26"/>
      <c r="EA418" s="26"/>
      <c r="EB418" s="26"/>
      <c r="EC418" s="26"/>
      <c r="ED418" s="26"/>
      <c r="EE418" s="26"/>
      <c r="EF418" s="26"/>
      <c r="EG418" s="26"/>
      <c r="EH418" s="26"/>
      <c r="EI418" s="26"/>
      <c r="EJ418" s="26"/>
      <c r="EK418" s="26"/>
      <c r="EL418" s="26"/>
      <c r="EM418" s="26"/>
      <c r="EN418" s="26"/>
      <c r="EO418" s="26"/>
      <c r="EP418" s="26"/>
      <c r="EQ418" s="26"/>
      <c r="ER418" s="26"/>
      <c r="ES418" s="26"/>
      <c r="ET418" s="26"/>
      <c r="EU418" s="26"/>
      <c r="EV418" s="26"/>
      <c r="EW418" s="26"/>
      <c r="EX418" s="26"/>
      <c r="EY418" s="26"/>
      <c r="EZ418" s="26"/>
      <c r="FA418" s="26"/>
      <c r="FB418" s="26"/>
      <c r="FC418" s="26"/>
      <c r="FD418" s="26"/>
      <c r="FE418" s="26"/>
      <c r="FF418" s="26"/>
      <c r="FG418" s="26"/>
      <c r="FH418" s="26"/>
      <c r="FI418" s="26"/>
      <c r="FJ418" s="26"/>
      <c r="FK418" s="26"/>
      <c r="FL418" s="26"/>
    </row>
    <row r="419" spans="1:168" s="144" customFormat="1" ht="51" x14ac:dyDescent="0.25">
      <c r="A419" s="127" t="s">
        <v>978</v>
      </c>
      <c r="B419" s="32" t="s">
        <v>28</v>
      </c>
      <c r="C419" s="32" t="s">
        <v>1047</v>
      </c>
      <c r="D419" s="33" t="s">
        <v>1048</v>
      </c>
      <c r="E419" s="33" t="s">
        <v>1049</v>
      </c>
      <c r="F419" s="33" t="s">
        <v>1050</v>
      </c>
      <c r="G419" s="32" t="s">
        <v>32</v>
      </c>
      <c r="H419" s="43">
        <v>0</v>
      </c>
      <c r="I419" s="32">
        <v>710000000</v>
      </c>
      <c r="J419" s="32" t="s">
        <v>33</v>
      </c>
      <c r="K419" s="32" t="s">
        <v>566</v>
      </c>
      <c r="L419" s="32" t="s">
        <v>33</v>
      </c>
      <c r="M419" s="32"/>
      <c r="N419" s="32" t="s">
        <v>1178</v>
      </c>
      <c r="O419" s="32" t="s">
        <v>2245</v>
      </c>
      <c r="P419" s="32"/>
      <c r="Q419" s="32"/>
      <c r="R419" s="47"/>
      <c r="S419" s="47"/>
      <c r="T419" s="47">
        <v>0</v>
      </c>
      <c r="U419" s="47">
        <v>0</v>
      </c>
      <c r="V419" s="32"/>
      <c r="W419" s="32">
        <v>2016</v>
      </c>
      <c r="X419" s="72" t="s">
        <v>2874</v>
      </c>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c r="CR419" s="26"/>
      <c r="CS419" s="26"/>
      <c r="CT419" s="26"/>
      <c r="CU419" s="26"/>
      <c r="CV419" s="26"/>
      <c r="CW419" s="26"/>
      <c r="CX419" s="26"/>
      <c r="CY419" s="26"/>
      <c r="CZ419" s="26"/>
      <c r="DA419" s="26"/>
      <c r="DB419" s="26"/>
      <c r="DC419" s="26"/>
      <c r="DD419" s="26"/>
      <c r="DE419" s="26"/>
      <c r="DF419" s="26"/>
      <c r="DG419" s="26"/>
      <c r="DH419" s="26"/>
      <c r="DI419" s="26"/>
      <c r="DJ419" s="26"/>
      <c r="DK419" s="26"/>
      <c r="DL419" s="26"/>
      <c r="DM419" s="26"/>
      <c r="DN419" s="26"/>
      <c r="DO419" s="26"/>
      <c r="DP419" s="26"/>
      <c r="DQ419" s="26"/>
      <c r="DR419" s="26"/>
      <c r="DS419" s="26"/>
      <c r="DT419" s="26"/>
      <c r="DU419" s="26"/>
      <c r="DV419" s="26"/>
      <c r="DW419" s="26"/>
      <c r="DX419" s="26"/>
      <c r="DY419" s="26"/>
      <c r="DZ419" s="26"/>
      <c r="EA419" s="26"/>
      <c r="EB419" s="26"/>
      <c r="EC419" s="26"/>
      <c r="ED419" s="26"/>
      <c r="EE419" s="26"/>
      <c r="EF419" s="26"/>
      <c r="EG419" s="26"/>
      <c r="EH419" s="26"/>
      <c r="EI419" s="26"/>
      <c r="EJ419" s="26"/>
      <c r="EK419" s="26"/>
      <c r="EL419" s="26"/>
      <c r="EM419" s="26"/>
      <c r="EN419" s="26"/>
      <c r="EO419" s="26"/>
      <c r="EP419" s="26"/>
      <c r="EQ419" s="26"/>
      <c r="ER419" s="26"/>
      <c r="ES419" s="26"/>
      <c r="ET419" s="26"/>
      <c r="EU419" s="26"/>
      <c r="EV419" s="26"/>
      <c r="EW419" s="26"/>
      <c r="EX419" s="26"/>
      <c r="EY419" s="26"/>
      <c r="EZ419" s="26"/>
      <c r="FA419" s="26"/>
      <c r="FB419" s="26"/>
      <c r="FC419" s="26"/>
      <c r="FD419" s="26"/>
      <c r="FE419" s="26"/>
      <c r="FF419" s="26"/>
      <c r="FG419" s="26"/>
      <c r="FH419" s="26"/>
      <c r="FI419" s="26"/>
      <c r="FJ419" s="26"/>
      <c r="FK419" s="26"/>
      <c r="FL419" s="26"/>
    </row>
    <row r="420" spans="1:168" s="144" customFormat="1" ht="51" x14ac:dyDescent="0.25">
      <c r="A420" s="127" t="s">
        <v>2990</v>
      </c>
      <c r="B420" s="32" t="s">
        <v>28</v>
      </c>
      <c r="C420" s="32" t="s">
        <v>1047</v>
      </c>
      <c r="D420" s="33" t="s">
        <v>1048</v>
      </c>
      <c r="E420" s="33" t="s">
        <v>1049</v>
      </c>
      <c r="F420" s="33" t="s">
        <v>1050</v>
      </c>
      <c r="G420" s="32" t="s">
        <v>32</v>
      </c>
      <c r="H420" s="43">
        <v>0</v>
      </c>
      <c r="I420" s="32">
        <v>710000000</v>
      </c>
      <c r="J420" s="32" t="s">
        <v>33</v>
      </c>
      <c r="K420" s="32" t="s">
        <v>566</v>
      </c>
      <c r="L420" s="32" t="s">
        <v>33</v>
      </c>
      <c r="M420" s="32"/>
      <c r="N420" s="32" t="s">
        <v>1178</v>
      </c>
      <c r="O420" s="32" t="s">
        <v>2245</v>
      </c>
      <c r="P420" s="32"/>
      <c r="Q420" s="32"/>
      <c r="R420" s="47"/>
      <c r="S420" s="47"/>
      <c r="T420" s="47">
        <v>7600000</v>
      </c>
      <c r="U420" s="47">
        <v>7600000</v>
      </c>
      <c r="V420" s="32"/>
      <c r="W420" s="32">
        <v>2016</v>
      </c>
      <c r="X420" s="72" t="s">
        <v>2991</v>
      </c>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c r="CR420" s="26"/>
      <c r="CS420" s="26"/>
      <c r="CT420" s="26"/>
      <c r="CU420" s="26"/>
      <c r="CV420" s="26"/>
      <c r="CW420" s="26"/>
      <c r="CX420" s="26"/>
      <c r="CY420" s="26"/>
      <c r="CZ420" s="26"/>
      <c r="DA420" s="26"/>
      <c r="DB420" s="26"/>
      <c r="DC420" s="26"/>
      <c r="DD420" s="26"/>
      <c r="DE420" s="26"/>
      <c r="DF420" s="26"/>
      <c r="DG420" s="26"/>
      <c r="DH420" s="26"/>
      <c r="DI420" s="26"/>
      <c r="DJ420" s="26"/>
      <c r="DK420" s="26"/>
      <c r="DL420" s="26"/>
      <c r="DM420" s="26"/>
      <c r="DN420" s="26"/>
      <c r="DO420" s="26"/>
      <c r="DP420" s="26"/>
      <c r="DQ420" s="26"/>
      <c r="DR420" s="26"/>
      <c r="DS420" s="26"/>
      <c r="DT420" s="26"/>
      <c r="DU420" s="26"/>
      <c r="DV420" s="26"/>
      <c r="DW420" s="26"/>
      <c r="DX420" s="26"/>
      <c r="DY420" s="26"/>
      <c r="DZ420" s="26"/>
      <c r="EA420" s="26"/>
      <c r="EB420" s="26"/>
      <c r="EC420" s="26"/>
      <c r="ED420" s="26"/>
      <c r="EE420" s="26"/>
      <c r="EF420" s="26"/>
      <c r="EG420" s="26"/>
      <c r="EH420" s="26"/>
      <c r="EI420" s="26"/>
      <c r="EJ420" s="26"/>
      <c r="EK420" s="26"/>
      <c r="EL420" s="26"/>
      <c r="EM420" s="26"/>
      <c r="EN420" s="26"/>
      <c r="EO420" s="26"/>
      <c r="EP420" s="26"/>
      <c r="EQ420" s="26"/>
      <c r="ER420" s="26"/>
      <c r="ES420" s="26"/>
      <c r="ET420" s="26"/>
      <c r="EU420" s="26"/>
      <c r="EV420" s="26"/>
      <c r="EW420" s="26"/>
      <c r="EX420" s="26"/>
      <c r="EY420" s="26"/>
      <c r="EZ420" s="26"/>
      <c r="FA420" s="26"/>
      <c r="FB420" s="26"/>
      <c r="FC420" s="26"/>
      <c r="FD420" s="26"/>
      <c r="FE420" s="26"/>
      <c r="FF420" s="26"/>
      <c r="FG420" s="26"/>
      <c r="FH420" s="26"/>
      <c r="FI420" s="26"/>
      <c r="FJ420" s="26"/>
      <c r="FK420" s="26"/>
      <c r="FL420" s="26"/>
    </row>
    <row r="421" spans="1:168" s="7" customFormat="1" ht="102" x14ac:dyDescent="0.2">
      <c r="A421" s="127" t="s">
        <v>979</v>
      </c>
      <c r="B421" s="32" t="s">
        <v>28</v>
      </c>
      <c r="C421" s="32" t="s">
        <v>1047</v>
      </c>
      <c r="D421" s="33" t="s">
        <v>1048</v>
      </c>
      <c r="E421" s="33" t="s">
        <v>1049</v>
      </c>
      <c r="F421" s="33" t="s">
        <v>1051</v>
      </c>
      <c r="G421" s="32" t="s">
        <v>32</v>
      </c>
      <c r="H421" s="43">
        <v>0</v>
      </c>
      <c r="I421" s="32">
        <v>710000000</v>
      </c>
      <c r="J421" s="32" t="s">
        <v>33</v>
      </c>
      <c r="K421" s="41" t="s">
        <v>213</v>
      </c>
      <c r="L421" s="32" t="s">
        <v>33</v>
      </c>
      <c r="M421" s="32"/>
      <c r="N421" s="32" t="s">
        <v>2447</v>
      </c>
      <c r="O421" s="32" t="s">
        <v>2245</v>
      </c>
      <c r="P421" s="32"/>
      <c r="Q421" s="32"/>
      <c r="R421" s="32"/>
      <c r="S421" s="32"/>
      <c r="T421" s="47">
        <v>0</v>
      </c>
      <c r="U421" s="47">
        <v>0</v>
      </c>
      <c r="V421" s="32"/>
      <c r="W421" s="32">
        <v>2016</v>
      </c>
      <c r="X421" s="72" t="s">
        <v>2323</v>
      </c>
    </row>
    <row r="422" spans="1:168" s="7" customFormat="1" ht="102" x14ac:dyDescent="0.2">
      <c r="A422" s="127" t="s">
        <v>2448</v>
      </c>
      <c r="B422" s="32" t="s">
        <v>28</v>
      </c>
      <c r="C422" s="32" t="s">
        <v>1047</v>
      </c>
      <c r="D422" s="33" t="s">
        <v>1048</v>
      </c>
      <c r="E422" s="33" t="s">
        <v>1049</v>
      </c>
      <c r="F422" s="33" t="s">
        <v>1051</v>
      </c>
      <c r="G422" s="32" t="s">
        <v>32</v>
      </c>
      <c r="H422" s="43">
        <v>0</v>
      </c>
      <c r="I422" s="32">
        <v>710000000</v>
      </c>
      <c r="J422" s="32" t="s">
        <v>33</v>
      </c>
      <c r="K422" s="41" t="s">
        <v>213</v>
      </c>
      <c r="L422" s="32" t="s">
        <v>33</v>
      </c>
      <c r="M422" s="32"/>
      <c r="N422" s="32" t="s">
        <v>2447</v>
      </c>
      <c r="O422" s="32" t="s">
        <v>2245</v>
      </c>
      <c r="P422" s="32"/>
      <c r="Q422" s="32"/>
      <c r="R422" s="32"/>
      <c r="S422" s="32"/>
      <c r="T422" s="47">
        <v>10380000</v>
      </c>
      <c r="U422" s="47">
        <f>9000000+1380000</f>
        <v>10380000</v>
      </c>
      <c r="V422" s="32"/>
      <c r="W422" s="32">
        <v>2016</v>
      </c>
      <c r="X422" s="72" t="s">
        <v>2433</v>
      </c>
    </row>
    <row r="423" spans="1:168" s="73" customFormat="1" ht="76.5" customHeight="1" x14ac:dyDescent="0.25">
      <c r="A423" s="127" t="s">
        <v>980</v>
      </c>
      <c r="B423" s="32" t="s">
        <v>28</v>
      </c>
      <c r="C423" s="32" t="s">
        <v>1047</v>
      </c>
      <c r="D423" s="33" t="s">
        <v>1048</v>
      </c>
      <c r="E423" s="33" t="s">
        <v>1049</v>
      </c>
      <c r="F423" s="33" t="s">
        <v>1052</v>
      </c>
      <c r="G423" s="32" t="s">
        <v>32</v>
      </c>
      <c r="H423" s="43">
        <v>0</v>
      </c>
      <c r="I423" s="32">
        <v>710000000</v>
      </c>
      <c r="J423" s="32" t="s">
        <v>33</v>
      </c>
      <c r="K423" s="32" t="s">
        <v>41</v>
      </c>
      <c r="L423" s="32" t="s">
        <v>33</v>
      </c>
      <c r="M423" s="32"/>
      <c r="N423" s="32" t="s">
        <v>1090</v>
      </c>
      <c r="O423" s="32" t="s">
        <v>2245</v>
      </c>
      <c r="P423" s="32"/>
      <c r="Q423" s="32"/>
      <c r="R423" s="32"/>
      <c r="S423" s="32"/>
      <c r="T423" s="47">
        <v>0</v>
      </c>
      <c r="U423" s="47">
        <v>0</v>
      </c>
      <c r="V423" s="32"/>
      <c r="W423" s="32">
        <v>2016</v>
      </c>
      <c r="X423" s="169" t="s">
        <v>2877</v>
      </c>
    </row>
    <row r="424" spans="1:168" s="144" customFormat="1" ht="89.25" x14ac:dyDescent="0.25">
      <c r="A424" s="127" t="s">
        <v>981</v>
      </c>
      <c r="B424" s="32" t="s">
        <v>28</v>
      </c>
      <c r="C424" s="32" t="s">
        <v>1047</v>
      </c>
      <c r="D424" s="33" t="s">
        <v>1048</v>
      </c>
      <c r="E424" s="33" t="s">
        <v>1049</v>
      </c>
      <c r="F424" s="33" t="s">
        <v>1053</v>
      </c>
      <c r="G424" s="32" t="s">
        <v>32</v>
      </c>
      <c r="H424" s="43">
        <v>0</v>
      </c>
      <c r="I424" s="32">
        <v>710000000</v>
      </c>
      <c r="J424" s="32" t="s">
        <v>33</v>
      </c>
      <c r="K424" s="41" t="s">
        <v>225</v>
      </c>
      <c r="L424" s="32" t="s">
        <v>33</v>
      </c>
      <c r="M424" s="32"/>
      <c r="N424" s="32" t="s">
        <v>1180</v>
      </c>
      <c r="O424" s="32" t="s">
        <v>2245</v>
      </c>
      <c r="P424" s="32"/>
      <c r="Q424" s="32"/>
      <c r="R424" s="32"/>
      <c r="S424" s="32"/>
      <c r="T424" s="47">
        <v>0</v>
      </c>
      <c r="U424" s="47">
        <v>0</v>
      </c>
      <c r="V424" s="32"/>
      <c r="W424" s="32">
        <v>2016</v>
      </c>
      <c r="X424" s="72" t="s">
        <v>2874</v>
      </c>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c r="CR424" s="26"/>
      <c r="CS424" s="26"/>
      <c r="CT424" s="26"/>
      <c r="CU424" s="26"/>
      <c r="CV424" s="26"/>
      <c r="CW424" s="26"/>
      <c r="CX424" s="26"/>
      <c r="CY424" s="26"/>
      <c r="CZ424" s="26"/>
      <c r="DA424" s="26"/>
      <c r="DB424" s="26"/>
      <c r="DC424" s="26"/>
      <c r="DD424" s="26"/>
      <c r="DE424" s="26"/>
      <c r="DF424" s="26"/>
      <c r="DG424" s="26"/>
      <c r="DH424" s="26"/>
      <c r="DI424" s="26"/>
      <c r="DJ424" s="26"/>
      <c r="DK424" s="26"/>
      <c r="DL424" s="26"/>
      <c r="DM424" s="26"/>
      <c r="DN424" s="26"/>
      <c r="DO424" s="26"/>
      <c r="DP424" s="26"/>
      <c r="DQ424" s="26"/>
      <c r="DR424" s="26"/>
      <c r="DS424" s="26"/>
      <c r="DT424" s="26"/>
      <c r="DU424" s="26"/>
      <c r="DV424" s="26"/>
      <c r="DW424" s="26"/>
      <c r="DX424" s="26"/>
      <c r="DY424" s="26"/>
      <c r="DZ424" s="26"/>
      <c r="EA424" s="26"/>
      <c r="EB424" s="26"/>
      <c r="EC424" s="26"/>
      <c r="ED424" s="26"/>
      <c r="EE424" s="26"/>
      <c r="EF424" s="26"/>
      <c r="EG424" s="26"/>
      <c r="EH424" s="26"/>
      <c r="EI424" s="26"/>
      <c r="EJ424" s="26"/>
      <c r="EK424" s="26"/>
      <c r="EL424" s="26"/>
      <c r="EM424" s="26"/>
      <c r="EN424" s="26"/>
      <c r="EO424" s="26"/>
      <c r="EP424" s="26"/>
      <c r="EQ424" s="26"/>
      <c r="ER424" s="26"/>
      <c r="ES424" s="26"/>
      <c r="ET424" s="26"/>
      <c r="EU424" s="26"/>
      <c r="EV424" s="26"/>
      <c r="EW424" s="26"/>
      <c r="EX424" s="26"/>
      <c r="EY424" s="26"/>
      <c r="EZ424" s="26"/>
      <c r="FA424" s="26"/>
      <c r="FB424" s="26"/>
      <c r="FC424" s="26"/>
      <c r="FD424" s="26"/>
      <c r="FE424" s="26"/>
      <c r="FF424" s="26"/>
      <c r="FG424" s="26"/>
      <c r="FH424" s="26"/>
      <c r="FI424" s="26"/>
      <c r="FJ424" s="26"/>
      <c r="FK424" s="26"/>
      <c r="FL424" s="26"/>
    </row>
    <row r="425" spans="1:168" s="144" customFormat="1" ht="89.25" x14ac:dyDescent="0.25">
      <c r="A425" s="127" t="s">
        <v>2992</v>
      </c>
      <c r="B425" s="32" t="s">
        <v>28</v>
      </c>
      <c r="C425" s="32" t="s">
        <v>1047</v>
      </c>
      <c r="D425" s="33" t="s">
        <v>1048</v>
      </c>
      <c r="E425" s="33" t="s">
        <v>1049</v>
      </c>
      <c r="F425" s="33" t="s">
        <v>1053</v>
      </c>
      <c r="G425" s="32" t="s">
        <v>32</v>
      </c>
      <c r="H425" s="43">
        <v>0</v>
      </c>
      <c r="I425" s="32">
        <v>710000000</v>
      </c>
      <c r="J425" s="32" t="s">
        <v>33</v>
      </c>
      <c r="K425" s="41" t="s">
        <v>225</v>
      </c>
      <c r="L425" s="32" t="s">
        <v>33</v>
      </c>
      <c r="M425" s="32"/>
      <c r="N425" s="32" t="s">
        <v>1180</v>
      </c>
      <c r="O425" s="32" t="s">
        <v>2245</v>
      </c>
      <c r="P425" s="32"/>
      <c r="Q425" s="32"/>
      <c r="R425" s="32"/>
      <c r="S425" s="32"/>
      <c r="T425" s="47">
        <v>7600000</v>
      </c>
      <c r="U425" s="47">
        <f>T425</f>
        <v>7600000</v>
      </c>
      <c r="V425" s="32"/>
      <c r="W425" s="32">
        <v>2016</v>
      </c>
      <c r="X425" s="72" t="s">
        <v>2991</v>
      </c>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c r="CR425" s="26"/>
      <c r="CS425" s="26"/>
      <c r="CT425" s="26"/>
      <c r="CU425" s="26"/>
      <c r="CV425" s="26"/>
      <c r="CW425" s="26"/>
      <c r="CX425" s="26"/>
      <c r="CY425" s="26"/>
      <c r="CZ425" s="26"/>
      <c r="DA425" s="26"/>
      <c r="DB425" s="26"/>
      <c r="DC425" s="26"/>
      <c r="DD425" s="26"/>
      <c r="DE425" s="26"/>
      <c r="DF425" s="26"/>
      <c r="DG425" s="26"/>
      <c r="DH425" s="26"/>
      <c r="DI425" s="26"/>
      <c r="DJ425" s="26"/>
      <c r="DK425" s="26"/>
      <c r="DL425" s="26"/>
      <c r="DM425" s="26"/>
      <c r="DN425" s="26"/>
      <c r="DO425" s="26"/>
      <c r="DP425" s="26"/>
      <c r="DQ425" s="26"/>
      <c r="DR425" s="26"/>
      <c r="DS425" s="26"/>
      <c r="DT425" s="26"/>
      <c r="DU425" s="26"/>
      <c r="DV425" s="26"/>
      <c r="DW425" s="26"/>
      <c r="DX425" s="26"/>
      <c r="DY425" s="26"/>
      <c r="DZ425" s="26"/>
      <c r="EA425" s="26"/>
      <c r="EB425" s="26"/>
      <c r="EC425" s="26"/>
      <c r="ED425" s="26"/>
      <c r="EE425" s="26"/>
      <c r="EF425" s="26"/>
      <c r="EG425" s="26"/>
      <c r="EH425" s="26"/>
      <c r="EI425" s="26"/>
      <c r="EJ425" s="26"/>
      <c r="EK425" s="26"/>
      <c r="EL425" s="26"/>
      <c r="EM425" s="26"/>
      <c r="EN425" s="26"/>
      <c r="EO425" s="26"/>
      <c r="EP425" s="26"/>
      <c r="EQ425" s="26"/>
      <c r="ER425" s="26"/>
      <c r="ES425" s="26"/>
      <c r="ET425" s="26"/>
      <c r="EU425" s="26"/>
      <c r="EV425" s="26"/>
      <c r="EW425" s="26"/>
      <c r="EX425" s="26"/>
      <c r="EY425" s="26"/>
      <c r="EZ425" s="26"/>
      <c r="FA425" s="26"/>
      <c r="FB425" s="26"/>
      <c r="FC425" s="26"/>
      <c r="FD425" s="26"/>
      <c r="FE425" s="26"/>
      <c r="FF425" s="26"/>
      <c r="FG425" s="26"/>
      <c r="FH425" s="26"/>
      <c r="FI425" s="26"/>
      <c r="FJ425" s="26"/>
      <c r="FK425" s="26"/>
      <c r="FL425" s="26"/>
    </row>
    <row r="426" spans="1:168" s="144" customFormat="1" ht="51" x14ac:dyDescent="0.25">
      <c r="A426" s="127" t="s">
        <v>982</v>
      </c>
      <c r="B426" s="32" t="s">
        <v>28</v>
      </c>
      <c r="C426" s="32" t="s">
        <v>1047</v>
      </c>
      <c r="D426" s="33" t="s">
        <v>1048</v>
      </c>
      <c r="E426" s="33" t="s">
        <v>1049</v>
      </c>
      <c r="F426" s="33" t="s">
        <v>1054</v>
      </c>
      <c r="G426" s="32" t="s">
        <v>32</v>
      </c>
      <c r="H426" s="43">
        <v>0</v>
      </c>
      <c r="I426" s="32">
        <v>710000000</v>
      </c>
      <c r="J426" s="32" t="s">
        <v>33</v>
      </c>
      <c r="K426" s="32" t="s">
        <v>1087</v>
      </c>
      <c r="L426" s="32" t="s">
        <v>33</v>
      </c>
      <c r="M426" s="32"/>
      <c r="N426" s="32" t="s">
        <v>1465</v>
      </c>
      <c r="O426" s="32" t="s">
        <v>2245</v>
      </c>
      <c r="P426" s="32"/>
      <c r="Q426" s="32"/>
      <c r="R426" s="32"/>
      <c r="S426" s="32"/>
      <c r="T426" s="47">
        <v>0</v>
      </c>
      <c r="U426" s="47">
        <v>0</v>
      </c>
      <c r="V426" s="32"/>
      <c r="W426" s="32">
        <v>2016</v>
      </c>
      <c r="X426" s="72" t="s">
        <v>2874</v>
      </c>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c r="CR426" s="26"/>
      <c r="CS426" s="26"/>
      <c r="CT426" s="26"/>
      <c r="CU426" s="26"/>
      <c r="CV426" s="26"/>
      <c r="CW426" s="26"/>
      <c r="CX426" s="26"/>
      <c r="CY426" s="26"/>
      <c r="CZ426" s="26"/>
      <c r="DA426" s="26"/>
      <c r="DB426" s="26"/>
      <c r="DC426" s="26"/>
      <c r="DD426" s="26"/>
      <c r="DE426" s="26"/>
      <c r="DF426" s="26"/>
      <c r="DG426" s="26"/>
      <c r="DH426" s="26"/>
      <c r="DI426" s="26"/>
      <c r="DJ426" s="26"/>
      <c r="DK426" s="26"/>
      <c r="DL426" s="26"/>
      <c r="DM426" s="26"/>
      <c r="DN426" s="26"/>
      <c r="DO426" s="26"/>
      <c r="DP426" s="26"/>
      <c r="DQ426" s="26"/>
      <c r="DR426" s="26"/>
      <c r="DS426" s="26"/>
      <c r="DT426" s="26"/>
      <c r="DU426" s="26"/>
      <c r="DV426" s="26"/>
      <c r="DW426" s="26"/>
      <c r="DX426" s="26"/>
      <c r="DY426" s="26"/>
      <c r="DZ426" s="26"/>
      <c r="EA426" s="26"/>
      <c r="EB426" s="26"/>
      <c r="EC426" s="26"/>
      <c r="ED426" s="26"/>
      <c r="EE426" s="26"/>
      <c r="EF426" s="26"/>
      <c r="EG426" s="26"/>
      <c r="EH426" s="26"/>
      <c r="EI426" s="26"/>
      <c r="EJ426" s="26"/>
      <c r="EK426" s="26"/>
      <c r="EL426" s="26"/>
      <c r="EM426" s="26"/>
      <c r="EN426" s="26"/>
      <c r="EO426" s="26"/>
      <c r="EP426" s="26"/>
      <c r="EQ426" s="26"/>
      <c r="ER426" s="26"/>
      <c r="ES426" s="26"/>
      <c r="ET426" s="26"/>
      <c r="EU426" s="26"/>
      <c r="EV426" s="26"/>
      <c r="EW426" s="26"/>
      <c r="EX426" s="26"/>
      <c r="EY426" s="26"/>
      <c r="EZ426" s="26"/>
      <c r="FA426" s="26"/>
      <c r="FB426" s="26"/>
      <c r="FC426" s="26"/>
      <c r="FD426" s="26"/>
      <c r="FE426" s="26"/>
      <c r="FF426" s="26"/>
      <c r="FG426" s="26"/>
      <c r="FH426" s="26"/>
      <c r="FI426" s="26"/>
      <c r="FJ426" s="26"/>
      <c r="FK426" s="26"/>
      <c r="FL426" s="26"/>
    </row>
    <row r="427" spans="1:168" s="144" customFormat="1" ht="51" x14ac:dyDescent="0.25">
      <c r="A427" s="127" t="s">
        <v>2993</v>
      </c>
      <c r="B427" s="32" t="s">
        <v>28</v>
      </c>
      <c r="C427" s="32" t="s">
        <v>1047</v>
      </c>
      <c r="D427" s="33" t="s">
        <v>1048</v>
      </c>
      <c r="E427" s="33" t="s">
        <v>1049</v>
      </c>
      <c r="F427" s="33" t="s">
        <v>1054</v>
      </c>
      <c r="G427" s="32" t="s">
        <v>32</v>
      </c>
      <c r="H427" s="43">
        <v>0</v>
      </c>
      <c r="I427" s="32">
        <v>710000000</v>
      </c>
      <c r="J427" s="32" t="s">
        <v>33</v>
      </c>
      <c r="K427" s="32" t="s">
        <v>1087</v>
      </c>
      <c r="L427" s="32" t="s">
        <v>33</v>
      </c>
      <c r="M427" s="32"/>
      <c r="N427" s="32" t="s">
        <v>1465</v>
      </c>
      <c r="O427" s="32" t="s">
        <v>2245</v>
      </c>
      <c r="P427" s="32"/>
      <c r="Q427" s="32"/>
      <c r="R427" s="32"/>
      <c r="S427" s="32"/>
      <c r="T427" s="47">
        <v>9500000</v>
      </c>
      <c r="U427" s="47">
        <f>T427</f>
        <v>9500000</v>
      </c>
      <c r="V427" s="32"/>
      <c r="W427" s="32">
        <v>2016</v>
      </c>
      <c r="X427" s="72" t="s">
        <v>2991</v>
      </c>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c r="CR427" s="26"/>
      <c r="CS427" s="26"/>
      <c r="CT427" s="26"/>
      <c r="CU427" s="26"/>
      <c r="CV427" s="26"/>
      <c r="CW427" s="26"/>
      <c r="CX427" s="26"/>
      <c r="CY427" s="26"/>
      <c r="CZ427" s="26"/>
      <c r="DA427" s="26"/>
      <c r="DB427" s="26"/>
      <c r="DC427" s="26"/>
      <c r="DD427" s="26"/>
      <c r="DE427" s="26"/>
      <c r="DF427" s="26"/>
      <c r="DG427" s="26"/>
      <c r="DH427" s="26"/>
      <c r="DI427" s="26"/>
      <c r="DJ427" s="26"/>
      <c r="DK427" s="26"/>
      <c r="DL427" s="26"/>
      <c r="DM427" s="26"/>
      <c r="DN427" s="26"/>
      <c r="DO427" s="26"/>
      <c r="DP427" s="26"/>
      <c r="DQ427" s="26"/>
      <c r="DR427" s="26"/>
      <c r="DS427" s="26"/>
      <c r="DT427" s="26"/>
      <c r="DU427" s="26"/>
      <c r="DV427" s="26"/>
      <c r="DW427" s="26"/>
      <c r="DX427" s="26"/>
      <c r="DY427" s="26"/>
      <c r="DZ427" s="26"/>
      <c r="EA427" s="26"/>
      <c r="EB427" s="26"/>
      <c r="EC427" s="26"/>
      <c r="ED427" s="26"/>
      <c r="EE427" s="26"/>
      <c r="EF427" s="26"/>
      <c r="EG427" s="26"/>
      <c r="EH427" s="26"/>
      <c r="EI427" s="26"/>
      <c r="EJ427" s="26"/>
      <c r="EK427" s="26"/>
      <c r="EL427" s="26"/>
      <c r="EM427" s="26"/>
      <c r="EN427" s="26"/>
      <c r="EO427" s="26"/>
      <c r="EP427" s="26"/>
      <c r="EQ427" s="26"/>
      <c r="ER427" s="26"/>
      <c r="ES427" s="26"/>
      <c r="ET427" s="26"/>
      <c r="EU427" s="26"/>
      <c r="EV427" s="26"/>
      <c r="EW427" s="26"/>
      <c r="EX427" s="26"/>
      <c r="EY427" s="26"/>
      <c r="EZ427" s="26"/>
      <c r="FA427" s="26"/>
      <c r="FB427" s="26"/>
      <c r="FC427" s="26"/>
      <c r="FD427" s="26"/>
      <c r="FE427" s="26"/>
      <c r="FF427" s="26"/>
      <c r="FG427" s="26"/>
      <c r="FH427" s="26"/>
      <c r="FI427" s="26"/>
      <c r="FJ427" s="26"/>
      <c r="FK427" s="26"/>
      <c r="FL427" s="26"/>
    </row>
    <row r="428" spans="1:168" s="7" customFormat="1" ht="92.25" customHeight="1" x14ac:dyDescent="0.2">
      <c r="A428" s="127" t="s">
        <v>1008</v>
      </c>
      <c r="B428" s="32" t="s">
        <v>28</v>
      </c>
      <c r="C428" s="32" t="s">
        <v>1055</v>
      </c>
      <c r="D428" s="33" t="s">
        <v>1404</v>
      </c>
      <c r="E428" s="33" t="s">
        <v>1404</v>
      </c>
      <c r="F428" s="33" t="s">
        <v>1056</v>
      </c>
      <c r="G428" s="32" t="s">
        <v>2235</v>
      </c>
      <c r="H428" s="162">
        <v>50</v>
      </c>
      <c r="I428" s="32">
        <v>710000000</v>
      </c>
      <c r="J428" s="32" t="s">
        <v>33</v>
      </c>
      <c r="K428" s="32" t="s">
        <v>242</v>
      </c>
      <c r="L428" s="75" t="s">
        <v>45</v>
      </c>
      <c r="M428" s="32"/>
      <c r="N428" s="32" t="s">
        <v>36</v>
      </c>
      <c r="O428" s="32" t="s">
        <v>2249</v>
      </c>
      <c r="P428" s="164"/>
      <c r="Q428" s="32"/>
      <c r="R428" s="36"/>
      <c r="S428" s="36"/>
      <c r="T428" s="47">
        <v>4914000</v>
      </c>
      <c r="U428" s="47">
        <v>5503680</v>
      </c>
      <c r="V428" s="32" t="s">
        <v>102</v>
      </c>
      <c r="W428" s="32">
        <v>2016</v>
      </c>
      <c r="X428" s="159"/>
    </row>
    <row r="429" spans="1:168" s="7" customFormat="1" ht="92.25" customHeight="1" x14ac:dyDescent="0.2">
      <c r="A429" s="127" t="s">
        <v>1009</v>
      </c>
      <c r="B429" s="32" t="s">
        <v>28</v>
      </c>
      <c r="C429" s="32" t="s">
        <v>1057</v>
      </c>
      <c r="D429" s="33" t="s">
        <v>1405</v>
      </c>
      <c r="E429" s="33" t="s">
        <v>1405</v>
      </c>
      <c r="F429" s="33" t="s">
        <v>1058</v>
      </c>
      <c r="G429" s="32" t="s">
        <v>32</v>
      </c>
      <c r="H429" s="162">
        <v>50</v>
      </c>
      <c r="I429" s="32">
        <v>710000000</v>
      </c>
      <c r="J429" s="32" t="s">
        <v>33</v>
      </c>
      <c r="K429" s="32" t="s">
        <v>56</v>
      </c>
      <c r="L429" s="75" t="s">
        <v>45</v>
      </c>
      <c r="M429" s="32"/>
      <c r="N429" s="32" t="s">
        <v>58</v>
      </c>
      <c r="O429" s="32" t="s">
        <v>2251</v>
      </c>
      <c r="P429" s="164"/>
      <c r="Q429" s="32"/>
      <c r="R429" s="36"/>
      <c r="S429" s="36"/>
      <c r="T429" s="47">
        <v>600000</v>
      </c>
      <c r="U429" s="47">
        <v>600000</v>
      </c>
      <c r="V429" s="32" t="s">
        <v>102</v>
      </c>
      <c r="W429" s="32">
        <v>2015</v>
      </c>
      <c r="X429" s="72" t="s">
        <v>266</v>
      </c>
    </row>
    <row r="430" spans="1:168" s="7" customFormat="1" ht="92.25" customHeight="1" x14ac:dyDescent="0.2">
      <c r="A430" s="127" t="s">
        <v>1010</v>
      </c>
      <c r="B430" s="32" t="s">
        <v>28</v>
      </c>
      <c r="C430" s="32" t="s">
        <v>1059</v>
      </c>
      <c r="D430" s="33" t="s">
        <v>1406</v>
      </c>
      <c r="E430" s="33" t="s">
        <v>1406</v>
      </c>
      <c r="F430" s="33" t="s">
        <v>1060</v>
      </c>
      <c r="G430" s="32" t="s">
        <v>2234</v>
      </c>
      <c r="H430" s="162">
        <v>50</v>
      </c>
      <c r="I430" s="32">
        <v>710000000</v>
      </c>
      <c r="J430" s="32" t="s">
        <v>33</v>
      </c>
      <c r="K430" s="32" t="s">
        <v>1061</v>
      </c>
      <c r="L430" s="75" t="s">
        <v>45</v>
      </c>
      <c r="M430" s="32"/>
      <c r="N430" s="32" t="s">
        <v>136</v>
      </c>
      <c r="O430" s="32" t="s">
        <v>2251</v>
      </c>
      <c r="P430" s="164"/>
      <c r="Q430" s="32"/>
      <c r="R430" s="36"/>
      <c r="S430" s="36"/>
      <c r="T430" s="47">
        <v>15600000</v>
      </c>
      <c r="U430" s="47">
        <v>17472000</v>
      </c>
      <c r="V430" s="32" t="s">
        <v>102</v>
      </c>
      <c r="W430" s="32">
        <v>2016</v>
      </c>
      <c r="X430" s="159"/>
    </row>
    <row r="431" spans="1:168" s="7" customFormat="1" ht="92.25" customHeight="1" x14ac:dyDescent="0.2">
      <c r="A431" s="127" t="s">
        <v>1011</v>
      </c>
      <c r="B431" s="32" t="s">
        <v>28</v>
      </c>
      <c r="C431" s="32" t="s">
        <v>1062</v>
      </c>
      <c r="D431" s="33" t="s">
        <v>1092</v>
      </c>
      <c r="E431" s="33" t="s">
        <v>1407</v>
      </c>
      <c r="F431" s="33" t="s">
        <v>1063</v>
      </c>
      <c r="G431" s="32" t="s">
        <v>32</v>
      </c>
      <c r="H431" s="162">
        <v>100</v>
      </c>
      <c r="I431" s="32">
        <v>710000000</v>
      </c>
      <c r="J431" s="32" t="s">
        <v>33</v>
      </c>
      <c r="K431" s="32" t="s">
        <v>234</v>
      </c>
      <c r="L431" s="75" t="s">
        <v>45</v>
      </c>
      <c r="M431" s="32"/>
      <c r="N431" s="32" t="s">
        <v>234</v>
      </c>
      <c r="O431" s="32" t="s">
        <v>2252</v>
      </c>
      <c r="P431" s="164"/>
      <c r="Q431" s="32"/>
      <c r="R431" s="36"/>
      <c r="S431" s="36"/>
      <c r="T431" s="47">
        <v>4160000</v>
      </c>
      <c r="U431" s="47">
        <v>4659200</v>
      </c>
      <c r="V431" s="32" t="s">
        <v>102</v>
      </c>
      <c r="W431" s="32">
        <v>2016</v>
      </c>
      <c r="X431" s="159"/>
    </row>
    <row r="432" spans="1:168" s="7" customFormat="1" ht="92.25" customHeight="1" x14ac:dyDescent="0.2">
      <c r="A432" s="70" t="s">
        <v>1012</v>
      </c>
      <c r="B432" s="32" t="s">
        <v>28</v>
      </c>
      <c r="C432" s="32" t="s">
        <v>1062</v>
      </c>
      <c r="D432" s="33" t="s">
        <v>1092</v>
      </c>
      <c r="E432" s="33" t="s">
        <v>1407</v>
      </c>
      <c r="F432" s="33" t="s">
        <v>1064</v>
      </c>
      <c r="G432" s="32" t="s">
        <v>32</v>
      </c>
      <c r="H432" s="162">
        <v>100</v>
      </c>
      <c r="I432" s="32">
        <v>710000000</v>
      </c>
      <c r="J432" s="32" t="s">
        <v>33</v>
      </c>
      <c r="K432" s="32" t="s">
        <v>1082</v>
      </c>
      <c r="L432" s="32" t="s">
        <v>1065</v>
      </c>
      <c r="M432" s="32"/>
      <c r="N432" s="32" t="s">
        <v>1082</v>
      </c>
      <c r="O432" s="32" t="s">
        <v>2252</v>
      </c>
      <c r="P432" s="164"/>
      <c r="Q432" s="32"/>
      <c r="R432" s="36"/>
      <c r="S432" s="36"/>
      <c r="T432" s="47">
        <v>104000</v>
      </c>
      <c r="U432" s="47">
        <v>104000</v>
      </c>
      <c r="V432" s="32" t="s">
        <v>102</v>
      </c>
      <c r="W432" s="32">
        <v>2016</v>
      </c>
      <c r="X432" s="72" t="s">
        <v>266</v>
      </c>
    </row>
    <row r="433" spans="1:168" s="7" customFormat="1" ht="63.75" x14ac:dyDescent="0.2">
      <c r="A433" s="127" t="s">
        <v>1013</v>
      </c>
      <c r="B433" s="32" t="s">
        <v>28</v>
      </c>
      <c r="C433" s="32" t="s">
        <v>154</v>
      </c>
      <c r="D433" s="33" t="s">
        <v>155</v>
      </c>
      <c r="E433" s="33" t="s">
        <v>156</v>
      </c>
      <c r="F433" s="33" t="s">
        <v>1068</v>
      </c>
      <c r="G433" s="32" t="s">
        <v>2234</v>
      </c>
      <c r="H433" s="162">
        <v>65</v>
      </c>
      <c r="I433" s="32">
        <v>710000000</v>
      </c>
      <c r="J433" s="32" t="s">
        <v>33</v>
      </c>
      <c r="K433" s="32" t="s">
        <v>244</v>
      </c>
      <c r="L433" s="75" t="s">
        <v>45</v>
      </c>
      <c r="M433" s="32"/>
      <c r="N433" s="32" t="s">
        <v>1112</v>
      </c>
      <c r="O433" s="35" t="s">
        <v>2251</v>
      </c>
      <c r="P433" s="32"/>
      <c r="Q433" s="32"/>
      <c r="R433" s="36"/>
      <c r="S433" s="36"/>
      <c r="T433" s="47">
        <v>0</v>
      </c>
      <c r="U433" s="47">
        <v>0</v>
      </c>
      <c r="V433" s="32"/>
      <c r="W433" s="32">
        <v>2016</v>
      </c>
      <c r="X433" s="72" t="s">
        <v>2323</v>
      </c>
    </row>
    <row r="434" spans="1:168" s="7" customFormat="1" ht="63.75" x14ac:dyDescent="0.2">
      <c r="A434" s="127" t="s">
        <v>2449</v>
      </c>
      <c r="B434" s="32" t="s">
        <v>28</v>
      </c>
      <c r="C434" s="32" t="s">
        <v>154</v>
      </c>
      <c r="D434" s="33" t="s">
        <v>155</v>
      </c>
      <c r="E434" s="33" t="s">
        <v>156</v>
      </c>
      <c r="F434" s="33" t="s">
        <v>1068</v>
      </c>
      <c r="G434" s="32" t="s">
        <v>2234</v>
      </c>
      <c r="H434" s="162">
        <v>65</v>
      </c>
      <c r="I434" s="32">
        <v>710000000</v>
      </c>
      <c r="J434" s="32" t="s">
        <v>33</v>
      </c>
      <c r="K434" s="32" t="s">
        <v>583</v>
      </c>
      <c r="L434" s="75" t="s">
        <v>45</v>
      </c>
      <c r="M434" s="32"/>
      <c r="N434" s="32" t="s">
        <v>109</v>
      </c>
      <c r="O434" s="35" t="s">
        <v>2251</v>
      </c>
      <c r="P434" s="32"/>
      <c r="Q434" s="32"/>
      <c r="R434" s="36"/>
      <c r="S434" s="36"/>
      <c r="T434" s="47">
        <v>5550178.5714285709</v>
      </c>
      <c r="U434" s="47">
        <v>6216200</v>
      </c>
      <c r="V434" s="32"/>
      <c r="W434" s="32">
        <v>2016</v>
      </c>
      <c r="X434" s="72" t="s">
        <v>2393</v>
      </c>
    </row>
    <row r="435" spans="1:168" s="7" customFormat="1" ht="38.25" x14ac:dyDescent="0.2">
      <c r="A435" s="127" t="s">
        <v>1014</v>
      </c>
      <c r="B435" s="32" t="s">
        <v>28</v>
      </c>
      <c r="C435" s="32" t="s">
        <v>1069</v>
      </c>
      <c r="D435" s="33" t="s">
        <v>1070</v>
      </c>
      <c r="E435" s="33" t="s">
        <v>1070</v>
      </c>
      <c r="F435" s="33" t="s">
        <v>1071</v>
      </c>
      <c r="G435" s="32" t="s">
        <v>2234</v>
      </c>
      <c r="H435" s="162">
        <v>65</v>
      </c>
      <c r="I435" s="32">
        <v>710000000</v>
      </c>
      <c r="J435" s="32" t="s">
        <v>33</v>
      </c>
      <c r="K435" s="32" t="s">
        <v>244</v>
      </c>
      <c r="L435" s="75" t="s">
        <v>45</v>
      </c>
      <c r="M435" s="32"/>
      <c r="N435" s="32" t="s">
        <v>51</v>
      </c>
      <c r="O435" s="35" t="s">
        <v>2251</v>
      </c>
      <c r="P435" s="32"/>
      <c r="Q435" s="32"/>
      <c r="R435" s="36"/>
      <c r="S435" s="36"/>
      <c r="T435" s="47">
        <v>0</v>
      </c>
      <c r="U435" s="47">
        <v>0</v>
      </c>
      <c r="V435" s="32"/>
      <c r="W435" s="32">
        <v>2016</v>
      </c>
      <c r="X435" s="72" t="s">
        <v>2323</v>
      </c>
    </row>
    <row r="436" spans="1:168" s="7" customFormat="1" ht="38.25" x14ac:dyDescent="0.2">
      <c r="A436" s="127" t="s">
        <v>2450</v>
      </c>
      <c r="B436" s="32" t="s">
        <v>28</v>
      </c>
      <c r="C436" s="32" t="s">
        <v>1069</v>
      </c>
      <c r="D436" s="33" t="s">
        <v>1070</v>
      </c>
      <c r="E436" s="33" t="s">
        <v>1070</v>
      </c>
      <c r="F436" s="33" t="s">
        <v>1071</v>
      </c>
      <c r="G436" s="32" t="s">
        <v>2234</v>
      </c>
      <c r="H436" s="162">
        <v>65</v>
      </c>
      <c r="I436" s="32">
        <v>710000000</v>
      </c>
      <c r="J436" s="32" t="s">
        <v>33</v>
      </c>
      <c r="K436" s="32" t="s">
        <v>583</v>
      </c>
      <c r="L436" s="75" t="s">
        <v>45</v>
      </c>
      <c r="M436" s="32"/>
      <c r="N436" s="32" t="s">
        <v>109</v>
      </c>
      <c r="O436" s="35" t="s">
        <v>2251</v>
      </c>
      <c r="P436" s="32"/>
      <c r="Q436" s="32"/>
      <c r="R436" s="36"/>
      <c r="S436" s="36"/>
      <c r="T436" s="47">
        <v>8035714.2857142845</v>
      </c>
      <c r="U436" s="47">
        <v>9000000</v>
      </c>
      <c r="V436" s="32"/>
      <c r="W436" s="32">
        <v>2016</v>
      </c>
      <c r="X436" s="72" t="s">
        <v>2393</v>
      </c>
    </row>
    <row r="437" spans="1:168" s="7" customFormat="1" ht="38.25" x14ac:dyDescent="0.2">
      <c r="A437" s="127" t="s">
        <v>1015</v>
      </c>
      <c r="B437" s="32" t="s">
        <v>28</v>
      </c>
      <c r="C437" s="32" t="s">
        <v>1069</v>
      </c>
      <c r="D437" s="33" t="s">
        <v>1070</v>
      </c>
      <c r="E437" s="33" t="s">
        <v>1070</v>
      </c>
      <c r="F437" s="33" t="s">
        <v>1072</v>
      </c>
      <c r="G437" s="32" t="s">
        <v>2234</v>
      </c>
      <c r="H437" s="162">
        <v>65</v>
      </c>
      <c r="I437" s="32">
        <v>710000000</v>
      </c>
      <c r="J437" s="32" t="s">
        <v>33</v>
      </c>
      <c r="K437" s="32" t="s">
        <v>244</v>
      </c>
      <c r="L437" s="75" t="s">
        <v>45</v>
      </c>
      <c r="M437" s="32"/>
      <c r="N437" s="32" t="s">
        <v>51</v>
      </c>
      <c r="O437" s="35" t="s">
        <v>2251</v>
      </c>
      <c r="P437" s="32"/>
      <c r="Q437" s="32"/>
      <c r="R437" s="36"/>
      <c r="S437" s="36"/>
      <c r="T437" s="47">
        <v>0</v>
      </c>
      <c r="U437" s="47">
        <v>0</v>
      </c>
      <c r="V437" s="32"/>
      <c r="W437" s="32">
        <v>2016</v>
      </c>
      <c r="X437" s="72" t="s">
        <v>2323</v>
      </c>
    </row>
    <row r="438" spans="1:168" s="7" customFormat="1" ht="51" x14ac:dyDescent="0.2">
      <c r="A438" s="127" t="s">
        <v>2451</v>
      </c>
      <c r="B438" s="32" t="s">
        <v>28</v>
      </c>
      <c r="C438" s="32" t="s">
        <v>1069</v>
      </c>
      <c r="D438" s="33" t="s">
        <v>1070</v>
      </c>
      <c r="E438" s="33" t="s">
        <v>1070</v>
      </c>
      <c r="F438" s="33" t="s">
        <v>1072</v>
      </c>
      <c r="G438" s="32" t="s">
        <v>32</v>
      </c>
      <c r="H438" s="162">
        <v>65</v>
      </c>
      <c r="I438" s="32">
        <v>710000000</v>
      </c>
      <c r="J438" s="32" t="s">
        <v>33</v>
      </c>
      <c r="K438" s="32" t="s">
        <v>583</v>
      </c>
      <c r="L438" s="75" t="s">
        <v>45</v>
      </c>
      <c r="M438" s="32"/>
      <c r="N438" s="32" t="s">
        <v>109</v>
      </c>
      <c r="O438" s="35" t="s">
        <v>2452</v>
      </c>
      <c r="P438" s="32"/>
      <c r="Q438" s="32"/>
      <c r="R438" s="36"/>
      <c r="S438" s="36"/>
      <c r="T438" s="47">
        <v>23749999.999999996</v>
      </c>
      <c r="U438" s="47">
        <v>26600000</v>
      </c>
      <c r="V438" s="32"/>
      <c r="W438" s="32">
        <v>2016</v>
      </c>
      <c r="X438" s="169" t="s">
        <v>2453</v>
      </c>
    </row>
    <row r="439" spans="1:168" s="7" customFormat="1" ht="51" customHeight="1" x14ac:dyDescent="0.2">
      <c r="A439" s="127" t="s">
        <v>1016</v>
      </c>
      <c r="B439" s="32" t="s">
        <v>28</v>
      </c>
      <c r="C439" s="32" t="s">
        <v>1408</v>
      </c>
      <c r="D439" s="33" t="s">
        <v>1080</v>
      </c>
      <c r="E439" s="33" t="s">
        <v>1420</v>
      </c>
      <c r="F439" s="33" t="s">
        <v>1081</v>
      </c>
      <c r="G439" s="32" t="s">
        <v>32</v>
      </c>
      <c r="H439" s="162">
        <v>100</v>
      </c>
      <c r="I439" s="32">
        <v>710000000</v>
      </c>
      <c r="J439" s="32" t="s">
        <v>33</v>
      </c>
      <c r="K439" s="32" t="s">
        <v>1082</v>
      </c>
      <c r="L439" s="75" t="s">
        <v>45</v>
      </c>
      <c r="M439" s="32"/>
      <c r="N439" s="32" t="s">
        <v>1083</v>
      </c>
      <c r="O439" s="32" t="s">
        <v>2245</v>
      </c>
      <c r="P439" s="32"/>
      <c r="Q439" s="32"/>
      <c r="R439" s="36"/>
      <c r="S439" s="36"/>
      <c r="T439" s="47">
        <v>15000000</v>
      </c>
      <c r="U439" s="47">
        <v>15000000</v>
      </c>
      <c r="V439" s="32" t="s">
        <v>102</v>
      </c>
      <c r="W439" s="32">
        <v>2016</v>
      </c>
      <c r="X439" s="72" t="s">
        <v>266</v>
      </c>
    </row>
    <row r="440" spans="1:168" s="7" customFormat="1" ht="51" customHeight="1" x14ac:dyDescent="0.2">
      <c r="A440" s="127" t="s">
        <v>1017</v>
      </c>
      <c r="B440" s="32" t="s">
        <v>28</v>
      </c>
      <c r="C440" s="32" t="s">
        <v>1047</v>
      </c>
      <c r="D440" s="33" t="s">
        <v>1048</v>
      </c>
      <c r="E440" s="33" t="s">
        <v>1049</v>
      </c>
      <c r="F440" s="33" t="s">
        <v>1085</v>
      </c>
      <c r="G440" s="32" t="s">
        <v>32</v>
      </c>
      <c r="H440" s="162">
        <v>0</v>
      </c>
      <c r="I440" s="32">
        <v>710000000</v>
      </c>
      <c r="J440" s="32" t="s">
        <v>33</v>
      </c>
      <c r="K440" s="32" t="s">
        <v>46</v>
      </c>
      <c r="L440" s="75" t="s">
        <v>45</v>
      </c>
      <c r="M440" s="32"/>
      <c r="N440" s="32" t="s">
        <v>46</v>
      </c>
      <c r="O440" s="32" t="s">
        <v>2245</v>
      </c>
      <c r="P440" s="32"/>
      <c r="Q440" s="32"/>
      <c r="R440" s="36"/>
      <c r="S440" s="36"/>
      <c r="T440" s="47">
        <v>5868000</v>
      </c>
      <c r="U440" s="47">
        <v>5868000</v>
      </c>
      <c r="V440" s="32"/>
      <c r="W440" s="32">
        <v>2016</v>
      </c>
      <c r="X440" s="72" t="s">
        <v>266</v>
      </c>
    </row>
    <row r="441" spans="1:168" s="7" customFormat="1" ht="51" customHeight="1" x14ac:dyDescent="0.2">
      <c r="A441" s="127" t="s">
        <v>1018</v>
      </c>
      <c r="B441" s="32" t="s">
        <v>28</v>
      </c>
      <c r="C441" s="32" t="s">
        <v>1047</v>
      </c>
      <c r="D441" s="33" t="s">
        <v>1048</v>
      </c>
      <c r="E441" s="33" t="s">
        <v>1049</v>
      </c>
      <c r="F441" s="33" t="s">
        <v>1086</v>
      </c>
      <c r="G441" s="32" t="s">
        <v>32</v>
      </c>
      <c r="H441" s="162">
        <v>0</v>
      </c>
      <c r="I441" s="32">
        <v>710000000</v>
      </c>
      <c r="J441" s="32" t="s">
        <v>33</v>
      </c>
      <c r="K441" s="32" t="s">
        <v>1087</v>
      </c>
      <c r="L441" s="75" t="s">
        <v>45</v>
      </c>
      <c r="M441" s="32"/>
      <c r="N441" s="32" t="s">
        <v>1088</v>
      </c>
      <c r="O441" s="32" t="s">
        <v>2245</v>
      </c>
      <c r="P441" s="32"/>
      <c r="Q441" s="32"/>
      <c r="R441" s="36"/>
      <c r="S441" s="36"/>
      <c r="T441" s="47">
        <v>700000</v>
      </c>
      <c r="U441" s="47">
        <v>700000</v>
      </c>
      <c r="V441" s="32"/>
      <c r="W441" s="32">
        <v>2016</v>
      </c>
      <c r="X441" s="72" t="s">
        <v>266</v>
      </c>
    </row>
    <row r="442" spans="1:168" s="7" customFormat="1" ht="51" customHeight="1" x14ac:dyDescent="0.2">
      <c r="A442" s="127" t="s">
        <v>1019</v>
      </c>
      <c r="B442" s="32" t="s">
        <v>28</v>
      </c>
      <c r="C442" s="32" t="s">
        <v>1047</v>
      </c>
      <c r="D442" s="33" t="s">
        <v>1048</v>
      </c>
      <c r="E442" s="33" t="s">
        <v>1049</v>
      </c>
      <c r="F442" s="33" t="s">
        <v>1089</v>
      </c>
      <c r="G442" s="32" t="s">
        <v>32</v>
      </c>
      <c r="H442" s="162">
        <v>0</v>
      </c>
      <c r="I442" s="32">
        <v>710000000</v>
      </c>
      <c r="J442" s="32" t="s">
        <v>33</v>
      </c>
      <c r="K442" s="32" t="s">
        <v>235</v>
      </c>
      <c r="L442" s="75" t="s">
        <v>45</v>
      </c>
      <c r="M442" s="32"/>
      <c r="N442" s="32" t="s">
        <v>1090</v>
      </c>
      <c r="O442" s="32" t="s">
        <v>2245</v>
      </c>
      <c r="P442" s="32"/>
      <c r="Q442" s="32"/>
      <c r="R442" s="36"/>
      <c r="S442" s="36"/>
      <c r="T442" s="47">
        <v>800000</v>
      </c>
      <c r="U442" s="47">
        <v>800000</v>
      </c>
      <c r="V442" s="32"/>
      <c r="W442" s="32">
        <v>2016</v>
      </c>
      <c r="X442" s="72" t="s">
        <v>266</v>
      </c>
    </row>
    <row r="443" spans="1:168" s="144" customFormat="1" ht="51" x14ac:dyDescent="0.2">
      <c r="A443" s="127" t="s">
        <v>1020</v>
      </c>
      <c r="B443" s="32" t="s">
        <v>28</v>
      </c>
      <c r="C443" s="32" t="s">
        <v>1047</v>
      </c>
      <c r="D443" s="33" t="s">
        <v>1048</v>
      </c>
      <c r="E443" s="33" t="s">
        <v>1049</v>
      </c>
      <c r="F443" s="33" t="s">
        <v>1091</v>
      </c>
      <c r="G443" s="32" t="s">
        <v>32</v>
      </c>
      <c r="H443" s="162">
        <v>0</v>
      </c>
      <c r="I443" s="32">
        <v>710000000</v>
      </c>
      <c r="J443" s="32" t="s">
        <v>33</v>
      </c>
      <c r="K443" s="41" t="s">
        <v>213</v>
      </c>
      <c r="L443" s="75" t="s">
        <v>45</v>
      </c>
      <c r="M443" s="32"/>
      <c r="N443" s="32" t="s">
        <v>1555</v>
      </c>
      <c r="O443" s="32" t="s">
        <v>2245</v>
      </c>
      <c r="P443" s="32"/>
      <c r="Q443" s="32"/>
      <c r="R443" s="36"/>
      <c r="S443" s="164"/>
      <c r="T443" s="47">
        <v>0</v>
      </c>
      <c r="U443" s="47">
        <v>0</v>
      </c>
      <c r="V443" s="32"/>
      <c r="W443" s="32">
        <v>2016</v>
      </c>
      <c r="X443" s="72" t="s">
        <v>2874</v>
      </c>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c r="CR443" s="26"/>
      <c r="CS443" s="26"/>
      <c r="CT443" s="26"/>
      <c r="CU443" s="26"/>
      <c r="CV443" s="26"/>
      <c r="CW443" s="26"/>
      <c r="CX443" s="26"/>
      <c r="CY443" s="26"/>
      <c r="CZ443" s="26"/>
      <c r="DA443" s="26"/>
      <c r="DB443" s="26"/>
      <c r="DC443" s="26"/>
      <c r="DD443" s="26"/>
      <c r="DE443" s="26"/>
      <c r="DF443" s="26"/>
      <c r="DG443" s="26"/>
      <c r="DH443" s="26"/>
      <c r="DI443" s="26"/>
      <c r="DJ443" s="26"/>
      <c r="DK443" s="26"/>
      <c r="DL443" s="26"/>
      <c r="DM443" s="26"/>
      <c r="DN443" s="26"/>
      <c r="DO443" s="26"/>
      <c r="DP443" s="26"/>
      <c r="DQ443" s="26"/>
      <c r="DR443" s="26"/>
      <c r="DS443" s="26"/>
      <c r="DT443" s="26"/>
      <c r="DU443" s="26"/>
      <c r="DV443" s="26"/>
      <c r="DW443" s="26"/>
      <c r="DX443" s="26"/>
      <c r="DY443" s="26"/>
      <c r="DZ443" s="26"/>
      <c r="EA443" s="26"/>
      <c r="EB443" s="26"/>
      <c r="EC443" s="26"/>
      <c r="ED443" s="26"/>
      <c r="EE443" s="26"/>
      <c r="EF443" s="26"/>
      <c r="EG443" s="26"/>
      <c r="EH443" s="26"/>
      <c r="EI443" s="26"/>
      <c r="EJ443" s="26"/>
      <c r="EK443" s="26"/>
      <c r="EL443" s="26"/>
      <c r="EM443" s="26"/>
      <c r="EN443" s="26"/>
      <c r="EO443" s="26"/>
      <c r="EP443" s="26"/>
      <c r="EQ443" s="26"/>
      <c r="ER443" s="26"/>
      <c r="ES443" s="26"/>
      <c r="ET443" s="26"/>
      <c r="EU443" s="26"/>
      <c r="EV443" s="26"/>
      <c r="EW443" s="26"/>
      <c r="EX443" s="26"/>
      <c r="EY443" s="26"/>
      <c r="EZ443" s="26"/>
      <c r="FA443" s="26"/>
      <c r="FB443" s="26"/>
      <c r="FC443" s="26"/>
      <c r="FD443" s="26"/>
      <c r="FE443" s="26"/>
      <c r="FF443" s="26"/>
      <c r="FG443" s="26"/>
      <c r="FH443" s="26"/>
      <c r="FI443" s="26"/>
      <c r="FJ443" s="26"/>
      <c r="FK443" s="26"/>
      <c r="FL443" s="26"/>
    </row>
    <row r="444" spans="1:168" s="144" customFormat="1" ht="51" x14ac:dyDescent="0.2">
      <c r="A444" s="127" t="s">
        <v>2994</v>
      </c>
      <c r="B444" s="32" t="s">
        <v>28</v>
      </c>
      <c r="C444" s="32" t="s">
        <v>1047</v>
      </c>
      <c r="D444" s="33" t="s">
        <v>1048</v>
      </c>
      <c r="E444" s="33" t="s">
        <v>1049</v>
      </c>
      <c r="F444" s="33" t="s">
        <v>1091</v>
      </c>
      <c r="G444" s="32" t="s">
        <v>32</v>
      </c>
      <c r="H444" s="162">
        <v>0</v>
      </c>
      <c r="I444" s="32">
        <v>710000000</v>
      </c>
      <c r="J444" s="32" t="s">
        <v>33</v>
      </c>
      <c r="K444" s="41" t="s">
        <v>2995</v>
      </c>
      <c r="L444" s="75" t="s">
        <v>45</v>
      </c>
      <c r="M444" s="32"/>
      <c r="N444" s="32" t="s">
        <v>2996</v>
      </c>
      <c r="O444" s="32" t="s">
        <v>2245</v>
      </c>
      <c r="P444" s="32"/>
      <c r="Q444" s="32"/>
      <c r="R444" s="36"/>
      <c r="S444" s="164"/>
      <c r="T444" s="47">
        <v>450000</v>
      </c>
      <c r="U444" s="47">
        <v>450000</v>
      </c>
      <c r="V444" s="32"/>
      <c r="W444" s="32">
        <v>2016</v>
      </c>
      <c r="X444" s="72" t="s">
        <v>2997</v>
      </c>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c r="CR444" s="26"/>
      <c r="CS444" s="26"/>
      <c r="CT444" s="26"/>
      <c r="CU444" s="26"/>
      <c r="CV444" s="26"/>
      <c r="CW444" s="26"/>
      <c r="CX444" s="26"/>
      <c r="CY444" s="26"/>
      <c r="CZ444" s="26"/>
      <c r="DA444" s="26"/>
      <c r="DB444" s="26"/>
      <c r="DC444" s="26"/>
      <c r="DD444" s="26"/>
      <c r="DE444" s="26"/>
      <c r="DF444" s="26"/>
      <c r="DG444" s="26"/>
      <c r="DH444" s="26"/>
      <c r="DI444" s="26"/>
      <c r="DJ444" s="26"/>
      <c r="DK444" s="26"/>
      <c r="DL444" s="26"/>
      <c r="DM444" s="26"/>
      <c r="DN444" s="26"/>
      <c r="DO444" s="26"/>
      <c r="DP444" s="26"/>
      <c r="DQ444" s="26"/>
      <c r="DR444" s="26"/>
      <c r="DS444" s="26"/>
      <c r="DT444" s="26"/>
      <c r="DU444" s="26"/>
      <c r="DV444" s="26"/>
      <c r="DW444" s="26"/>
      <c r="DX444" s="26"/>
      <c r="DY444" s="26"/>
      <c r="DZ444" s="26"/>
      <c r="EA444" s="26"/>
      <c r="EB444" s="26"/>
      <c r="EC444" s="26"/>
      <c r="ED444" s="26"/>
      <c r="EE444" s="26"/>
      <c r="EF444" s="26"/>
      <c r="EG444" s="26"/>
      <c r="EH444" s="26"/>
      <c r="EI444" s="26"/>
      <c r="EJ444" s="26"/>
      <c r="EK444" s="26"/>
      <c r="EL444" s="26"/>
      <c r="EM444" s="26"/>
      <c r="EN444" s="26"/>
      <c r="EO444" s="26"/>
      <c r="EP444" s="26"/>
      <c r="EQ444" s="26"/>
      <c r="ER444" s="26"/>
      <c r="ES444" s="26"/>
      <c r="ET444" s="26"/>
      <c r="EU444" s="26"/>
      <c r="EV444" s="26"/>
      <c r="EW444" s="26"/>
      <c r="EX444" s="26"/>
      <c r="EY444" s="26"/>
      <c r="EZ444" s="26"/>
      <c r="FA444" s="26"/>
      <c r="FB444" s="26"/>
      <c r="FC444" s="26"/>
      <c r="FD444" s="26"/>
      <c r="FE444" s="26"/>
      <c r="FF444" s="26"/>
      <c r="FG444" s="26"/>
      <c r="FH444" s="26"/>
      <c r="FI444" s="26"/>
      <c r="FJ444" s="26"/>
      <c r="FK444" s="26"/>
      <c r="FL444" s="26"/>
    </row>
    <row r="445" spans="1:168" s="7" customFormat="1" ht="76.5" customHeight="1" x14ac:dyDescent="0.2">
      <c r="A445" s="127" t="s">
        <v>1021</v>
      </c>
      <c r="B445" s="32" t="s">
        <v>28</v>
      </c>
      <c r="C445" s="32" t="s">
        <v>1062</v>
      </c>
      <c r="D445" s="33" t="s">
        <v>1092</v>
      </c>
      <c r="E445" s="33" t="s">
        <v>1093</v>
      </c>
      <c r="F445" s="33" t="s">
        <v>1094</v>
      </c>
      <c r="G445" s="32" t="s">
        <v>32</v>
      </c>
      <c r="H445" s="162">
        <v>0</v>
      </c>
      <c r="I445" s="32">
        <v>710000000</v>
      </c>
      <c r="J445" s="32" t="s">
        <v>33</v>
      </c>
      <c r="K445" s="32" t="s">
        <v>1095</v>
      </c>
      <c r="L445" s="32" t="s">
        <v>1172</v>
      </c>
      <c r="M445" s="32"/>
      <c r="N445" s="32" t="s">
        <v>234</v>
      </c>
      <c r="O445" s="32" t="s">
        <v>2245</v>
      </c>
      <c r="P445" s="32"/>
      <c r="Q445" s="32"/>
      <c r="R445" s="36"/>
      <c r="S445" s="36"/>
      <c r="T445" s="47">
        <v>1437150</v>
      </c>
      <c r="U445" s="47">
        <v>1437150</v>
      </c>
      <c r="V445" s="32"/>
      <c r="W445" s="32">
        <v>2016</v>
      </c>
      <c r="X445" s="72" t="s">
        <v>266</v>
      </c>
    </row>
    <row r="446" spans="1:168" s="7" customFormat="1" ht="76.5" customHeight="1" x14ac:dyDescent="0.2">
      <c r="A446" s="127" t="s">
        <v>1022</v>
      </c>
      <c r="B446" s="32" t="s">
        <v>28</v>
      </c>
      <c r="C446" s="32" t="s">
        <v>1062</v>
      </c>
      <c r="D446" s="33" t="s">
        <v>1092</v>
      </c>
      <c r="E446" s="33" t="s">
        <v>1093</v>
      </c>
      <c r="F446" s="33" t="s">
        <v>1096</v>
      </c>
      <c r="G446" s="32" t="s">
        <v>32</v>
      </c>
      <c r="H446" s="162">
        <v>0</v>
      </c>
      <c r="I446" s="32">
        <v>710000000</v>
      </c>
      <c r="J446" s="32" t="s">
        <v>33</v>
      </c>
      <c r="K446" s="32" t="s">
        <v>583</v>
      </c>
      <c r="L446" s="32" t="s">
        <v>1118</v>
      </c>
      <c r="M446" s="32"/>
      <c r="N446" s="32" t="s">
        <v>252</v>
      </c>
      <c r="O446" s="32" t="s">
        <v>2245</v>
      </c>
      <c r="P446" s="32"/>
      <c r="Q446" s="32"/>
      <c r="R446" s="36"/>
      <c r="S446" s="36"/>
      <c r="T446" s="47">
        <v>735300</v>
      </c>
      <c r="U446" s="47">
        <v>735300</v>
      </c>
      <c r="V446" s="32"/>
      <c r="W446" s="32">
        <v>2016</v>
      </c>
      <c r="X446" s="72" t="s">
        <v>266</v>
      </c>
    </row>
    <row r="447" spans="1:168" s="89" customFormat="1" ht="102" customHeight="1" x14ac:dyDescent="0.2">
      <c r="A447" s="127" t="s">
        <v>1023</v>
      </c>
      <c r="B447" s="32" t="s">
        <v>28</v>
      </c>
      <c r="C447" s="44" t="s">
        <v>1163</v>
      </c>
      <c r="D447" s="112" t="s">
        <v>1164</v>
      </c>
      <c r="E447" s="112" t="s">
        <v>1165</v>
      </c>
      <c r="F447" s="112" t="s">
        <v>1166</v>
      </c>
      <c r="G447" s="32" t="s">
        <v>2234</v>
      </c>
      <c r="H447" s="43">
        <v>100</v>
      </c>
      <c r="I447" s="32">
        <v>710000000</v>
      </c>
      <c r="J447" s="32" t="s">
        <v>33</v>
      </c>
      <c r="K447" s="32" t="s">
        <v>234</v>
      </c>
      <c r="L447" s="32" t="s">
        <v>33</v>
      </c>
      <c r="M447" s="37"/>
      <c r="N447" s="32" t="s">
        <v>958</v>
      </c>
      <c r="O447" s="32" t="s">
        <v>2259</v>
      </c>
      <c r="P447" s="37"/>
      <c r="Q447" s="37"/>
      <c r="R447" s="68"/>
      <c r="S447" s="48"/>
      <c r="T447" s="47">
        <v>4999999.9999999991</v>
      </c>
      <c r="U447" s="47">
        <v>5600000</v>
      </c>
      <c r="V447" s="74"/>
      <c r="W447" s="37">
        <v>2016</v>
      </c>
      <c r="X447" s="159"/>
    </row>
    <row r="448" spans="1:168" s="7" customFormat="1" ht="25.5" customHeight="1" x14ac:dyDescent="0.2">
      <c r="A448" s="127" t="s">
        <v>1024</v>
      </c>
      <c r="B448" s="32" t="s">
        <v>28</v>
      </c>
      <c r="C448" s="32" t="s">
        <v>1102</v>
      </c>
      <c r="D448" s="33" t="s">
        <v>1103</v>
      </c>
      <c r="E448" s="33" t="s">
        <v>1103</v>
      </c>
      <c r="F448" s="33" t="s">
        <v>1104</v>
      </c>
      <c r="G448" s="32" t="s">
        <v>32</v>
      </c>
      <c r="H448" s="162">
        <v>70</v>
      </c>
      <c r="I448" s="32">
        <v>710000000</v>
      </c>
      <c r="J448" s="32" t="s">
        <v>33</v>
      </c>
      <c r="K448" s="32" t="s">
        <v>142</v>
      </c>
      <c r="L448" s="75" t="s">
        <v>45</v>
      </c>
      <c r="M448" s="32"/>
      <c r="N448" s="32" t="s">
        <v>958</v>
      </c>
      <c r="O448" s="32" t="s">
        <v>2249</v>
      </c>
      <c r="P448" s="32"/>
      <c r="Q448" s="32"/>
      <c r="R448" s="36"/>
      <c r="S448" s="36"/>
      <c r="T448" s="47">
        <v>7000000</v>
      </c>
      <c r="U448" s="47">
        <v>7840000</v>
      </c>
      <c r="V448" s="32"/>
      <c r="W448" s="32">
        <v>2016</v>
      </c>
      <c r="X448" s="159"/>
    </row>
    <row r="449" spans="1:168" s="7" customFormat="1" ht="38.25" x14ac:dyDescent="0.2">
      <c r="A449" s="127" t="s">
        <v>1025</v>
      </c>
      <c r="B449" s="32" t="s">
        <v>28</v>
      </c>
      <c r="C449" s="32" t="s">
        <v>1105</v>
      </c>
      <c r="D449" s="33" t="s">
        <v>1106</v>
      </c>
      <c r="E449" s="33" t="s">
        <v>1106</v>
      </c>
      <c r="F449" s="33"/>
      <c r="G449" s="32" t="s">
        <v>32</v>
      </c>
      <c r="H449" s="162">
        <v>100</v>
      </c>
      <c r="I449" s="32">
        <v>710000000</v>
      </c>
      <c r="J449" s="32" t="s">
        <v>33</v>
      </c>
      <c r="K449" s="32" t="s">
        <v>185</v>
      </c>
      <c r="L449" s="32" t="s">
        <v>33</v>
      </c>
      <c r="M449" s="32"/>
      <c r="N449" s="32" t="s">
        <v>58</v>
      </c>
      <c r="O449" s="32" t="s">
        <v>2249</v>
      </c>
      <c r="P449" s="32"/>
      <c r="Q449" s="32"/>
      <c r="R449" s="36"/>
      <c r="S449" s="36"/>
      <c r="T449" s="47">
        <v>0</v>
      </c>
      <c r="U449" s="47">
        <v>0</v>
      </c>
      <c r="V449" s="32" t="s">
        <v>38</v>
      </c>
      <c r="W449" s="32">
        <v>2016</v>
      </c>
      <c r="X449" s="72" t="s">
        <v>2323</v>
      </c>
    </row>
    <row r="450" spans="1:168" s="7" customFormat="1" ht="38.25" x14ac:dyDescent="0.2">
      <c r="A450" s="127" t="s">
        <v>2454</v>
      </c>
      <c r="B450" s="32" t="s">
        <v>28</v>
      </c>
      <c r="C450" s="32" t="s">
        <v>1105</v>
      </c>
      <c r="D450" s="33" t="s">
        <v>1106</v>
      </c>
      <c r="E450" s="33" t="s">
        <v>1106</v>
      </c>
      <c r="F450" s="33"/>
      <c r="G450" s="32" t="s">
        <v>32</v>
      </c>
      <c r="H450" s="162">
        <v>100</v>
      </c>
      <c r="I450" s="32">
        <v>710000000</v>
      </c>
      <c r="J450" s="32" t="s">
        <v>33</v>
      </c>
      <c r="K450" s="32" t="s">
        <v>108</v>
      </c>
      <c r="L450" s="32" t="s">
        <v>33</v>
      </c>
      <c r="M450" s="32"/>
      <c r="N450" s="32" t="s">
        <v>58</v>
      </c>
      <c r="O450" s="32" t="s">
        <v>2249</v>
      </c>
      <c r="P450" s="32"/>
      <c r="Q450" s="32"/>
      <c r="R450" s="36"/>
      <c r="S450" s="36"/>
      <c r="T450" s="47">
        <v>0</v>
      </c>
      <c r="U450" s="47">
        <v>0</v>
      </c>
      <c r="V450" s="32" t="s">
        <v>38</v>
      </c>
      <c r="W450" s="32">
        <v>2016</v>
      </c>
      <c r="X450" s="72" t="s">
        <v>2723</v>
      </c>
    </row>
    <row r="451" spans="1:168" s="144" customFormat="1" ht="38.25" x14ac:dyDescent="0.25">
      <c r="A451" s="127" t="s">
        <v>2769</v>
      </c>
      <c r="B451" s="32" t="s">
        <v>28</v>
      </c>
      <c r="C451" s="32" t="s">
        <v>1105</v>
      </c>
      <c r="D451" s="33" t="s">
        <v>1106</v>
      </c>
      <c r="E451" s="33" t="s">
        <v>1106</v>
      </c>
      <c r="F451" s="33"/>
      <c r="G451" s="32" t="s">
        <v>32</v>
      </c>
      <c r="H451" s="162">
        <v>100</v>
      </c>
      <c r="I451" s="32">
        <v>710000000</v>
      </c>
      <c r="J451" s="32" t="s">
        <v>33</v>
      </c>
      <c r="K451" s="32" t="s">
        <v>49</v>
      </c>
      <c r="L451" s="32" t="s">
        <v>33</v>
      </c>
      <c r="M451" s="32"/>
      <c r="N451" s="32" t="s">
        <v>58</v>
      </c>
      <c r="O451" s="32" t="s">
        <v>2249</v>
      </c>
      <c r="P451" s="32"/>
      <c r="Q451" s="32"/>
      <c r="R451" s="36"/>
      <c r="S451" s="36"/>
      <c r="T451" s="47">
        <v>0</v>
      </c>
      <c r="U451" s="47">
        <v>0</v>
      </c>
      <c r="V451" s="32" t="s">
        <v>38</v>
      </c>
      <c r="W451" s="32">
        <v>2016</v>
      </c>
      <c r="X451" s="72" t="s">
        <v>2874</v>
      </c>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c r="CR451" s="26"/>
      <c r="CS451" s="26"/>
      <c r="CT451" s="26"/>
      <c r="CU451" s="26"/>
      <c r="CV451" s="26"/>
      <c r="CW451" s="26"/>
      <c r="CX451" s="26"/>
      <c r="CY451" s="26"/>
      <c r="CZ451" s="26"/>
      <c r="DA451" s="26"/>
      <c r="DB451" s="26"/>
      <c r="DC451" s="26"/>
      <c r="DD451" s="26"/>
      <c r="DE451" s="26"/>
      <c r="DF451" s="26"/>
      <c r="DG451" s="26"/>
      <c r="DH451" s="26"/>
      <c r="DI451" s="26"/>
      <c r="DJ451" s="26"/>
      <c r="DK451" s="26"/>
      <c r="DL451" s="26"/>
      <c r="DM451" s="26"/>
      <c r="DN451" s="26"/>
      <c r="DO451" s="26"/>
      <c r="DP451" s="26"/>
      <c r="DQ451" s="26"/>
      <c r="DR451" s="26"/>
      <c r="DS451" s="26"/>
      <c r="DT451" s="26"/>
      <c r="DU451" s="26"/>
      <c r="DV451" s="26"/>
      <c r="DW451" s="26"/>
      <c r="DX451" s="26"/>
      <c r="DY451" s="26"/>
      <c r="DZ451" s="26"/>
      <c r="EA451" s="26"/>
      <c r="EB451" s="26"/>
      <c r="EC451" s="26"/>
      <c r="ED451" s="26"/>
      <c r="EE451" s="26"/>
      <c r="EF451" s="26"/>
      <c r="EG451" s="26"/>
      <c r="EH451" s="26"/>
      <c r="EI451" s="26"/>
      <c r="EJ451" s="26"/>
      <c r="EK451" s="26"/>
      <c r="EL451" s="26"/>
      <c r="EM451" s="26"/>
      <c r="EN451" s="26"/>
      <c r="EO451" s="26"/>
      <c r="EP451" s="26"/>
      <c r="EQ451" s="26"/>
      <c r="ER451" s="26"/>
      <c r="ES451" s="26"/>
      <c r="ET451" s="26"/>
      <c r="EU451" s="26"/>
      <c r="EV451" s="26"/>
      <c r="EW451" s="26"/>
      <c r="EX451" s="26"/>
      <c r="EY451" s="26"/>
      <c r="EZ451" s="26"/>
      <c r="FA451" s="26"/>
      <c r="FB451" s="26"/>
      <c r="FC451" s="26"/>
      <c r="FD451" s="26"/>
      <c r="FE451" s="26"/>
      <c r="FF451" s="26"/>
      <c r="FG451" s="26"/>
      <c r="FH451" s="26"/>
      <c r="FI451" s="26"/>
      <c r="FJ451" s="26"/>
      <c r="FK451" s="26"/>
      <c r="FL451" s="26"/>
    </row>
    <row r="452" spans="1:168" s="144" customFormat="1" ht="76.5" x14ac:dyDescent="0.25">
      <c r="A452" s="127" t="s">
        <v>2998</v>
      </c>
      <c r="B452" s="32" t="s">
        <v>28</v>
      </c>
      <c r="C452" s="32" t="s">
        <v>1105</v>
      </c>
      <c r="D452" s="33" t="s">
        <v>1106</v>
      </c>
      <c r="E452" s="33" t="s">
        <v>1106</v>
      </c>
      <c r="F452" s="33"/>
      <c r="G452" s="32" t="s">
        <v>32</v>
      </c>
      <c r="H452" s="162">
        <v>100</v>
      </c>
      <c r="I452" s="32">
        <v>710000000</v>
      </c>
      <c r="J452" s="32" t="s">
        <v>33</v>
      </c>
      <c r="K452" s="32" t="s">
        <v>49</v>
      </c>
      <c r="L452" s="32" t="s">
        <v>33</v>
      </c>
      <c r="M452" s="32"/>
      <c r="N452" s="32" t="s">
        <v>58</v>
      </c>
      <c r="O452" s="35" t="s">
        <v>2999</v>
      </c>
      <c r="P452" s="32"/>
      <c r="Q452" s="32"/>
      <c r="R452" s="36"/>
      <c r="S452" s="36"/>
      <c r="T452" s="47">
        <v>1030421698.125</v>
      </c>
      <c r="U452" s="47">
        <v>1154072301.9000001</v>
      </c>
      <c r="V452" s="32" t="s">
        <v>38</v>
      </c>
      <c r="W452" s="32">
        <v>2016</v>
      </c>
      <c r="X452" s="72" t="s">
        <v>3000</v>
      </c>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c r="CR452" s="26"/>
      <c r="CS452" s="26"/>
      <c r="CT452" s="26"/>
      <c r="CU452" s="26"/>
      <c r="CV452" s="26"/>
      <c r="CW452" s="26"/>
      <c r="CX452" s="26"/>
      <c r="CY452" s="26"/>
      <c r="CZ452" s="26"/>
      <c r="DA452" s="26"/>
      <c r="DB452" s="26"/>
      <c r="DC452" s="26"/>
      <c r="DD452" s="26"/>
      <c r="DE452" s="26"/>
      <c r="DF452" s="26"/>
      <c r="DG452" s="26"/>
      <c r="DH452" s="26"/>
      <c r="DI452" s="26"/>
      <c r="DJ452" s="26"/>
      <c r="DK452" s="26"/>
      <c r="DL452" s="26"/>
      <c r="DM452" s="26"/>
      <c r="DN452" s="26"/>
      <c r="DO452" s="26"/>
      <c r="DP452" s="26"/>
      <c r="DQ452" s="26"/>
      <c r="DR452" s="26"/>
      <c r="DS452" s="26"/>
      <c r="DT452" s="26"/>
      <c r="DU452" s="26"/>
      <c r="DV452" s="26"/>
      <c r="DW452" s="26"/>
      <c r="DX452" s="26"/>
      <c r="DY452" s="26"/>
      <c r="DZ452" s="26"/>
      <c r="EA452" s="26"/>
      <c r="EB452" s="26"/>
      <c r="EC452" s="26"/>
      <c r="ED452" s="26"/>
      <c r="EE452" s="26"/>
      <c r="EF452" s="26"/>
      <c r="EG452" s="26"/>
      <c r="EH452" s="26"/>
      <c r="EI452" s="26"/>
      <c r="EJ452" s="26"/>
      <c r="EK452" s="26"/>
      <c r="EL452" s="26"/>
      <c r="EM452" s="26"/>
      <c r="EN452" s="26"/>
      <c r="EO452" s="26"/>
      <c r="EP452" s="26"/>
      <c r="EQ452" s="26"/>
      <c r="ER452" s="26"/>
      <c r="ES452" s="26"/>
      <c r="ET452" s="26"/>
      <c r="EU452" s="26"/>
      <c r="EV452" s="26"/>
      <c r="EW452" s="26"/>
      <c r="EX452" s="26"/>
      <c r="EY452" s="26"/>
      <c r="EZ452" s="26"/>
      <c r="FA452" s="26"/>
      <c r="FB452" s="26"/>
      <c r="FC452" s="26"/>
      <c r="FD452" s="26"/>
      <c r="FE452" s="26"/>
      <c r="FF452" s="26"/>
      <c r="FG452" s="26"/>
      <c r="FH452" s="26"/>
      <c r="FI452" s="26"/>
      <c r="FJ452" s="26"/>
      <c r="FK452" s="26"/>
      <c r="FL452" s="26"/>
    </row>
    <row r="453" spans="1:168" s="7" customFormat="1" ht="52.5" customHeight="1" x14ac:dyDescent="0.2">
      <c r="A453" s="127" t="s">
        <v>1026</v>
      </c>
      <c r="B453" s="32" t="s">
        <v>28</v>
      </c>
      <c r="C453" s="75" t="s">
        <v>1109</v>
      </c>
      <c r="D453" s="92" t="s">
        <v>1110</v>
      </c>
      <c r="E453" s="92" t="s">
        <v>1110</v>
      </c>
      <c r="F453" s="92" t="s">
        <v>1111</v>
      </c>
      <c r="G453" s="75" t="s">
        <v>32</v>
      </c>
      <c r="H453" s="34">
        <v>100</v>
      </c>
      <c r="I453" s="32">
        <v>710000000</v>
      </c>
      <c r="J453" s="32" t="s">
        <v>33</v>
      </c>
      <c r="K453" s="32" t="s">
        <v>49</v>
      </c>
      <c r="L453" s="75" t="s">
        <v>45</v>
      </c>
      <c r="M453" s="32"/>
      <c r="N453" s="32" t="s">
        <v>1112</v>
      </c>
      <c r="O453" s="32" t="s">
        <v>2245</v>
      </c>
      <c r="P453" s="75"/>
      <c r="Q453" s="75"/>
      <c r="R453" s="47"/>
      <c r="S453" s="47"/>
      <c r="T453" s="47">
        <v>714285.7142857142</v>
      </c>
      <c r="U453" s="47">
        <v>800000</v>
      </c>
      <c r="V453" s="75" t="s">
        <v>102</v>
      </c>
      <c r="W453" s="44">
        <v>2016</v>
      </c>
      <c r="X453" s="163"/>
      <c r="Y453" s="81"/>
      <c r="Z453" s="87"/>
      <c r="AA453" s="73"/>
      <c r="AB453" s="73"/>
      <c r="AC453" s="81"/>
      <c r="AD453" s="22"/>
      <c r="AE453" s="73"/>
      <c r="AF453" s="81"/>
      <c r="AG453" s="82"/>
      <c r="AH453" s="82"/>
      <c r="AI453" s="82"/>
      <c r="AJ453" s="81"/>
      <c r="AK453" s="83"/>
      <c r="AL453" s="73"/>
      <c r="AM453" s="73"/>
      <c r="AN453" s="73"/>
      <c r="AO453" s="81"/>
      <c r="AP453" s="73"/>
      <c r="AQ453" s="73"/>
      <c r="AR453" s="84"/>
      <c r="AS453" s="81"/>
      <c r="AT453" s="81"/>
      <c r="AU453" s="85"/>
      <c r="AV453" s="85"/>
      <c r="AW453" s="86"/>
      <c r="AX453" s="86"/>
      <c r="AY453" s="81"/>
      <c r="AZ453" s="87"/>
      <c r="BA453" s="73"/>
      <c r="BB453" s="73"/>
      <c r="BC453" s="81"/>
      <c r="BD453" s="22"/>
      <c r="BE453" s="73"/>
      <c r="BF453" s="81"/>
      <c r="BG453" s="82"/>
      <c r="BH453" s="82"/>
      <c r="BI453" s="82"/>
      <c r="BJ453" s="81"/>
      <c r="BK453" s="83"/>
      <c r="BL453" s="73"/>
      <c r="BM453" s="73"/>
      <c r="BN453" s="73"/>
      <c r="BO453" s="81"/>
      <c r="BP453" s="73"/>
      <c r="BQ453" s="73"/>
      <c r="BR453" s="84"/>
      <c r="BS453" s="81"/>
      <c r="BT453" s="81"/>
      <c r="BU453" s="85"/>
      <c r="BV453" s="85"/>
      <c r="BW453" s="86"/>
      <c r="BX453" s="86"/>
      <c r="BY453" s="81"/>
      <c r="BZ453" s="87"/>
      <c r="CA453" s="73"/>
      <c r="CB453" s="73"/>
      <c r="CC453" s="81"/>
      <c r="CD453" s="22"/>
      <c r="CE453" s="73"/>
      <c r="CF453" s="81"/>
      <c r="CG453" s="82"/>
      <c r="CH453" s="82"/>
      <c r="CI453" s="82"/>
      <c r="CJ453" s="81"/>
      <c r="CK453" s="83"/>
      <c r="CL453" s="73"/>
      <c r="CM453" s="73"/>
      <c r="CN453" s="73"/>
      <c r="CO453" s="81"/>
      <c r="CP453" s="73"/>
      <c r="CQ453" s="73"/>
      <c r="CR453" s="84"/>
      <c r="CS453" s="81"/>
      <c r="CT453" s="81"/>
      <c r="CU453" s="85"/>
      <c r="CV453" s="85"/>
      <c r="CW453" s="86"/>
      <c r="CX453" s="86"/>
      <c r="CY453" s="81"/>
    </row>
    <row r="454" spans="1:168" s="26" customFormat="1" ht="76.5" customHeight="1" x14ac:dyDescent="0.2">
      <c r="A454" s="127" t="s">
        <v>1027</v>
      </c>
      <c r="B454" s="32" t="s">
        <v>28</v>
      </c>
      <c r="C454" s="32" t="s">
        <v>1062</v>
      </c>
      <c r="D454" s="33" t="s">
        <v>1092</v>
      </c>
      <c r="E454" s="33" t="s">
        <v>1093</v>
      </c>
      <c r="F454" s="33" t="s">
        <v>1115</v>
      </c>
      <c r="G454" s="32" t="s">
        <v>32</v>
      </c>
      <c r="H454" s="43">
        <v>0</v>
      </c>
      <c r="I454" s="32">
        <v>710000000</v>
      </c>
      <c r="J454" s="32" t="s">
        <v>33</v>
      </c>
      <c r="K454" s="41" t="s">
        <v>225</v>
      </c>
      <c r="L454" s="32" t="s">
        <v>1174</v>
      </c>
      <c r="M454" s="32"/>
      <c r="N454" s="32" t="s">
        <v>111</v>
      </c>
      <c r="O454" s="32" t="s">
        <v>2245</v>
      </c>
      <c r="P454" s="32"/>
      <c r="Q454" s="32"/>
      <c r="R454" s="36"/>
      <c r="S454" s="36"/>
      <c r="T454" s="47">
        <v>2087024.9999999998</v>
      </c>
      <c r="U454" s="47">
        <v>2337468</v>
      </c>
      <c r="V454" s="32"/>
      <c r="W454" s="32">
        <v>2016</v>
      </c>
      <c r="X454" s="159"/>
    </row>
    <row r="455" spans="1:168" s="26" customFormat="1" ht="76.5" customHeight="1" x14ac:dyDescent="0.2">
      <c r="A455" s="127" t="s">
        <v>1028</v>
      </c>
      <c r="B455" s="32" t="s">
        <v>28</v>
      </c>
      <c r="C455" s="32" t="s">
        <v>1062</v>
      </c>
      <c r="D455" s="33" t="s">
        <v>1092</v>
      </c>
      <c r="E455" s="33" t="s">
        <v>1093</v>
      </c>
      <c r="F455" s="33" t="s">
        <v>1116</v>
      </c>
      <c r="G455" s="32" t="s">
        <v>32</v>
      </c>
      <c r="H455" s="43">
        <v>0</v>
      </c>
      <c r="I455" s="32">
        <v>710000000</v>
      </c>
      <c r="J455" s="32" t="s">
        <v>33</v>
      </c>
      <c r="K455" s="32" t="s">
        <v>1095</v>
      </c>
      <c r="L455" s="32" t="s">
        <v>1172</v>
      </c>
      <c r="M455" s="32"/>
      <c r="N455" s="32" t="s">
        <v>234</v>
      </c>
      <c r="O455" s="32" t="s">
        <v>2245</v>
      </c>
      <c r="P455" s="32"/>
      <c r="Q455" s="32"/>
      <c r="R455" s="36"/>
      <c r="S455" s="36"/>
      <c r="T455" s="47">
        <v>1909821.4285714284</v>
      </c>
      <c r="U455" s="47">
        <v>2139000</v>
      </c>
      <c r="V455" s="32"/>
      <c r="W455" s="32">
        <v>2016</v>
      </c>
      <c r="X455" s="159"/>
    </row>
    <row r="456" spans="1:168" s="26" customFormat="1" ht="76.5" customHeight="1" x14ac:dyDescent="0.2">
      <c r="A456" s="127" t="s">
        <v>1029</v>
      </c>
      <c r="B456" s="32" t="s">
        <v>28</v>
      </c>
      <c r="C456" s="32" t="s">
        <v>1062</v>
      </c>
      <c r="D456" s="33" t="s">
        <v>1092</v>
      </c>
      <c r="E456" s="33" t="s">
        <v>1093</v>
      </c>
      <c r="F456" s="33" t="s">
        <v>1117</v>
      </c>
      <c r="G456" s="32" t="s">
        <v>32</v>
      </c>
      <c r="H456" s="43">
        <v>100</v>
      </c>
      <c r="I456" s="32">
        <v>710000000</v>
      </c>
      <c r="J456" s="32" t="s">
        <v>33</v>
      </c>
      <c r="K456" s="32" t="s">
        <v>101</v>
      </c>
      <c r="L456" s="32" t="s">
        <v>45</v>
      </c>
      <c r="M456" s="32"/>
      <c r="N456" s="32" t="s">
        <v>40</v>
      </c>
      <c r="O456" s="32" t="s">
        <v>2245</v>
      </c>
      <c r="P456" s="32"/>
      <c r="Q456" s="32"/>
      <c r="R456" s="36"/>
      <c r="S456" s="36"/>
      <c r="T456" s="47">
        <v>1785714.2857142854</v>
      </c>
      <c r="U456" s="47">
        <v>2000000</v>
      </c>
      <c r="V456" s="32"/>
      <c r="W456" s="32">
        <v>2016</v>
      </c>
      <c r="X456" s="159"/>
    </row>
    <row r="457" spans="1:168" s="144" customFormat="1" ht="76.5" x14ac:dyDescent="0.25">
      <c r="A457" s="127" t="s">
        <v>3001</v>
      </c>
      <c r="B457" s="32" t="s">
        <v>28</v>
      </c>
      <c r="C457" s="32" t="s">
        <v>1062</v>
      </c>
      <c r="D457" s="33" t="s">
        <v>1092</v>
      </c>
      <c r="E457" s="33" t="s">
        <v>1093</v>
      </c>
      <c r="F457" s="33" t="s">
        <v>1096</v>
      </c>
      <c r="G457" s="32" t="s">
        <v>32</v>
      </c>
      <c r="H457" s="43">
        <v>0</v>
      </c>
      <c r="I457" s="32">
        <v>710000000</v>
      </c>
      <c r="J457" s="32" t="s">
        <v>33</v>
      </c>
      <c r="K457" s="32" t="s">
        <v>244</v>
      </c>
      <c r="L457" s="32" t="s">
        <v>1118</v>
      </c>
      <c r="M457" s="32"/>
      <c r="N457" s="32" t="s">
        <v>252</v>
      </c>
      <c r="O457" s="32" t="s">
        <v>2245</v>
      </c>
      <c r="P457" s="32"/>
      <c r="Q457" s="32"/>
      <c r="R457" s="36"/>
      <c r="S457" s="36"/>
      <c r="T457" s="47">
        <v>0</v>
      </c>
      <c r="U457" s="47">
        <v>0</v>
      </c>
      <c r="V457" s="32"/>
      <c r="W457" s="32">
        <v>2016</v>
      </c>
      <c r="X457" s="169" t="s">
        <v>2877</v>
      </c>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c r="CR457" s="26"/>
      <c r="CS457" s="26"/>
      <c r="CT457" s="26"/>
      <c r="CU457" s="26"/>
      <c r="CV457" s="26"/>
      <c r="CW457" s="26"/>
      <c r="CX457" s="26"/>
      <c r="CY457" s="26"/>
      <c r="CZ457" s="26"/>
      <c r="DA457" s="26"/>
      <c r="DB457" s="26"/>
      <c r="DC457" s="26"/>
      <c r="DD457" s="26"/>
      <c r="DE457" s="26"/>
      <c r="DF457" s="26"/>
      <c r="DG457" s="26"/>
      <c r="DH457" s="26"/>
      <c r="DI457" s="26"/>
      <c r="DJ457" s="26"/>
      <c r="DK457" s="26"/>
      <c r="DL457" s="26"/>
      <c r="DM457" s="26"/>
      <c r="DN457" s="26"/>
      <c r="DO457" s="26"/>
      <c r="DP457" s="26"/>
      <c r="DQ457" s="26"/>
      <c r="DR457" s="26"/>
      <c r="DS457" s="26"/>
      <c r="DT457" s="26"/>
      <c r="DU457" s="26"/>
      <c r="DV457" s="26"/>
      <c r="DW457" s="26"/>
      <c r="DX457" s="26"/>
      <c r="DY457" s="26"/>
      <c r="DZ457" s="26"/>
      <c r="EA457" s="26"/>
      <c r="EB457" s="26"/>
      <c r="EC457" s="26"/>
      <c r="ED457" s="26"/>
      <c r="EE457" s="26"/>
      <c r="EF457" s="26"/>
      <c r="EG457" s="26"/>
      <c r="EH457" s="26"/>
      <c r="EI457" s="26"/>
      <c r="EJ457" s="26"/>
      <c r="EK457" s="26"/>
      <c r="EL457" s="26"/>
      <c r="EM457" s="26"/>
      <c r="EN457" s="26"/>
      <c r="EO457" s="26"/>
      <c r="EP457" s="26"/>
      <c r="EQ457" s="26"/>
      <c r="ER457" s="26"/>
      <c r="ES457" s="26"/>
      <c r="ET457" s="26"/>
      <c r="EU457" s="26"/>
      <c r="EV457" s="26"/>
      <c r="EW457" s="26"/>
      <c r="EX457" s="26"/>
      <c r="EY457" s="26"/>
      <c r="EZ457" s="26"/>
      <c r="FA457" s="26"/>
      <c r="FB457" s="26"/>
      <c r="FC457" s="26"/>
      <c r="FD457" s="26"/>
      <c r="FE457" s="26"/>
      <c r="FF457" s="26"/>
      <c r="FG457" s="26"/>
      <c r="FH457" s="26"/>
      <c r="FI457" s="26"/>
      <c r="FJ457" s="26"/>
      <c r="FK457" s="26"/>
      <c r="FL457" s="26"/>
    </row>
    <row r="458" spans="1:168" s="26" customFormat="1" ht="76.5" customHeight="1" x14ac:dyDescent="0.2">
      <c r="A458" s="70" t="s">
        <v>1030</v>
      </c>
      <c r="B458" s="32" t="s">
        <v>28</v>
      </c>
      <c r="C458" s="32" t="s">
        <v>1062</v>
      </c>
      <c r="D458" s="33" t="s">
        <v>1092</v>
      </c>
      <c r="E458" s="33" t="s">
        <v>1093</v>
      </c>
      <c r="F458" s="33" t="s">
        <v>1119</v>
      </c>
      <c r="G458" s="32" t="s">
        <v>32</v>
      </c>
      <c r="H458" s="43">
        <v>0</v>
      </c>
      <c r="I458" s="32">
        <v>710000000</v>
      </c>
      <c r="J458" s="32" t="s">
        <v>33</v>
      </c>
      <c r="K458" s="41" t="s">
        <v>225</v>
      </c>
      <c r="L458" s="32" t="s">
        <v>1176</v>
      </c>
      <c r="M458" s="32"/>
      <c r="N458" s="32" t="s">
        <v>111</v>
      </c>
      <c r="O458" s="32" t="s">
        <v>2245</v>
      </c>
      <c r="P458" s="32"/>
      <c r="Q458" s="32"/>
      <c r="R458" s="36"/>
      <c r="S458" s="36"/>
      <c r="T458" s="47">
        <v>297321.42857142852</v>
      </c>
      <c r="U458" s="47">
        <v>333000</v>
      </c>
      <c r="V458" s="32"/>
      <c r="W458" s="32">
        <v>2016</v>
      </c>
      <c r="X458" s="159"/>
    </row>
    <row r="459" spans="1:168" s="26" customFormat="1" ht="51" customHeight="1" x14ac:dyDescent="0.2">
      <c r="A459" s="127" t="s">
        <v>1031</v>
      </c>
      <c r="B459" s="32" t="s">
        <v>28</v>
      </c>
      <c r="C459" s="32" t="s">
        <v>608</v>
      </c>
      <c r="D459" s="33" t="s">
        <v>609</v>
      </c>
      <c r="E459" s="33" t="s">
        <v>609</v>
      </c>
      <c r="F459" s="33" t="s">
        <v>1122</v>
      </c>
      <c r="G459" s="32" t="s">
        <v>32</v>
      </c>
      <c r="H459" s="43">
        <v>100</v>
      </c>
      <c r="I459" s="32">
        <v>710000000</v>
      </c>
      <c r="J459" s="32" t="s">
        <v>33</v>
      </c>
      <c r="K459" s="32" t="s">
        <v>277</v>
      </c>
      <c r="L459" s="32" t="s">
        <v>611</v>
      </c>
      <c r="M459" s="32"/>
      <c r="N459" s="32" t="s">
        <v>58</v>
      </c>
      <c r="O459" s="32" t="s">
        <v>2259</v>
      </c>
      <c r="P459" s="32"/>
      <c r="Q459" s="32"/>
      <c r="R459" s="36"/>
      <c r="S459" s="36"/>
      <c r="T459" s="47">
        <v>6946424.5700000003</v>
      </c>
      <c r="U459" s="47">
        <v>7779995.5184000013</v>
      </c>
      <c r="V459" s="32" t="s">
        <v>38</v>
      </c>
      <c r="W459" s="32" t="s">
        <v>1559</v>
      </c>
      <c r="X459" s="159"/>
    </row>
    <row r="460" spans="1:168" s="26" customFormat="1" ht="63.75" customHeight="1" x14ac:dyDescent="0.2">
      <c r="A460" s="127" t="s">
        <v>1032</v>
      </c>
      <c r="B460" s="37" t="s">
        <v>28</v>
      </c>
      <c r="C460" s="32" t="s">
        <v>1123</v>
      </c>
      <c r="D460" s="33" t="s">
        <v>1124</v>
      </c>
      <c r="E460" s="33" t="s">
        <v>1124</v>
      </c>
      <c r="F460" s="33" t="s">
        <v>1125</v>
      </c>
      <c r="G460" s="32" t="s">
        <v>32</v>
      </c>
      <c r="H460" s="43">
        <v>100</v>
      </c>
      <c r="I460" s="32">
        <v>710000000</v>
      </c>
      <c r="J460" s="32" t="s">
        <v>33</v>
      </c>
      <c r="K460" s="32" t="s">
        <v>1126</v>
      </c>
      <c r="L460" s="32" t="s">
        <v>33</v>
      </c>
      <c r="M460" s="32"/>
      <c r="N460" s="32" t="s">
        <v>1181</v>
      </c>
      <c r="O460" s="32" t="s">
        <v>2245</v>
      </c>
      <c r="P460" s="32"/>
      <c r="Q460" s="32"/>
      <c r="R460" s="36"/>
      <c r="S460" s="36"/>
      <c r="T460" s="47">
        <v>2240000</v>
      </c>
      <c r="U460" s="47">
        <v>2508800</v>
      </c>
      <c r="V460" s="32" t="s">
        <v>38</v>
      </c>
      <c r="W460" s="32">
        <v>2016</v>
      </c>
      <c r="X460" s="159"/>
    </row>
    <row r="461" spans="1:168" s="22" customFormat="1" ht="51" customHeight="1" x14ac:dyDescent="0.25">
      <c r="A461" s="127" t="s">
        <v>1033</v>
      </c>
      <c r="B461" s="32" t="s">
        <v>28</v>
      </c>
      <c r="C461" s="76" t="s">
        <v>1127</v>
      </c>
      <c r="D461" s="99" t="s">
        <v>1128</v>
      </c>
      <c r="E461" s="33" t="s">
        <v>1128</v>
      </c>
      <c r="F461" s="99" t="s">
        <v>1129</v>
      </c>
      <c r="G461" s="32" t="s">
        <v>2234</v>
      </c>
      <c r="H461" s="46">
        <v>40</v>
      </c>
      <c r="I461" s="32">
        <v>710000000</v>
      </c>
      <c r="J461" s="32" t="s">
        <v>33</v>
      </c>
      <c r="K461" s="32" t="s">
        <v>2047</v>
      </c>
      <c r="L461" s="75" t="s">
        <v>45</v>
      </c>
      <c r="M461" s="32"/>
      <c r="N461" s="32" t="s">
        <v>1497</v>
      </c>
      <c r="O461" s="32" t="s">
        <v>2249</v>
      </c>
      <c r="P461" s="32"/>
      <c r="Q461" s="32"/>
      <c r="R461" s="36"/>
      <c r="S461" s="36"/>
      <c r="T461" s="47">
        <v>0</v>
      </c>
      <c r="U461" s="47">
        <v>0</v>
      </c>
      <c r="V461" s="32" t="s">
        <v>102</v>
      </c>
      <c r="W461" s="32">
        <v>2016</v>
      </c>
      <c r="X461" s="72" t="s">
        <v>2305</v>
      </c>
    </row>
    <row r="462" spans="1:168" s="7" customFormat="1" ht="51" customHeight="1" x14ac:dyDescent="0.2">
      <c r="A462" s="127" t="s">
        <v>2095</v>
      </c>
      <c r="B462" s="32" t="s">
        <v>28</v>
      </c>
      <c r="C462" s="76" t="s">
        <v>1127</v>
      </c>
      <c r="D462" s="99" t="s">
        <v>1128</v>
      </c>
      <c r="E462" s="33" t="s">
        <v>1128</v>
      </c>
      <c r="F462" s="99" t="s">
        <v>1129</v>
      </c>
      <c r="G462" s="32" t="s">
        <v>2234</v>
      </c>
      <c r="H462" s="46">
        <v>40</v>
      </c>
      <c r="I462" s="32">
        <v>710000000</v>
      </c>
      <c r="J462" s="32" t="s">
        <v>33</v>
      </c>
      <c r="K462" s="32" t="s">
        <v>2026</v>
      </c>
      <c r="L462" s="75" t="s">
        <v>45</v>
      </c>
      <c r="M462" s="32"/>
      <c r="N462" s="32" t="s">
        <v>2096</v>
      </c>
      <c r="O462" s="32" t="s">
        <v>2249</v>
      </c>
      <c r="P462" s="32"/>
      <c r="Q462" s="32"/>
      <c r="R462" s="36"/>
      <c r="S462" s="36"/>
      <c r="T462" s="47">
        <v>8100000</v>
      </c>
      <c r="U462" s="47">
        <v>9072000</v>
      </c>
      <c r="V462" s="32" t="s">
        <v>102</v>
      </c>
      <c r="W462" s="32">
        <v>2016</v>
      </c>
      <c r="X462" s="72" t="s">
        <v>2097</v>
      </c>
    </row>
    <row r="463" spans="1:168" s="7" customFormat="1" ht="51" x14ac:dyDescent="0.2">
      <c r="A463" s="70" t="s">
        <v>1034</v>
      </c>
      <c r="B463" s="32" t="s">
        <v>28</v>
      </c>
      <c r="C463" s="32" t="s">
        <v>1130</v>
      </c>
      <c r="D463" s="33" t="s">
        <v>1131</v>
      </c>
      <c r="E463" s="33" t="s">
        <v>1131</v>
      </c>
      <c r="F463" s="33" t="s">
        <v>1132</v>
      </c>
      <c r="G463" s="32" t="s">
        <v>32</v>
      </c>
      <c r="H463" s="46">
        <v>50</v>
      </c>
      <c r="I463" s="32">
        <v>710000000</v>
      </c>
      <c r="J463" s="32" t="s">
        <v>33</v>
      </c>
      <c r="K463" s="32" t="s">
        <v>1133</v>
      </c>
      <c r="L463" s="75" t="s">
        <v>45</v>
      </c>
      <c r="M463" s="32"/>
      <c r="N463" s="32" t="s">
        <v>278</v>
      </c>
      <c r="O463" s="32" t="s">
        <v>2263</v>
      </c>
      <c r="P463" s="32"/>
      <c r="Q463" s="32"/>
      <c r="R463" s="36"/>
      <c r="S463" s="36"/>
      <c r="T463" s="47">
        <v>0</v>
      </c>
      <c r="U463" s="47">
        <v>0</v>
      </c>
      <c r="V463" s="32" t="s">
        <v>102</v>
      </c>
      <c r="W463" s="32">
        <v>2016</v>
      </c>
      <c r="X463" s="72" t="s">
        <v>2323</v>
      </c>
    </row>
    <row r="464" spans="1:168" s="7" customFormat="1" ht="51" x14ac:dyDescent="0.2">
      <c r="A464" s="70" t="s">
        <v>2455</v>
      </c>
      <c r="B464" s="32" t="s">
        <v>28</v>
      </c>
      <c r="C464" s="32" t="s">
        <v>1130</v>
      </c>
      <c r="D464" s="33" t="s">
        <v>1131</v>
      </c>
      <c r="E464" s="33" t="s">
        <v>1131</v>
      </c>
      <c r="F464" s="33" t="s">
        <v>1132</v>
      </c>
      <c r="G464" s="32" t="s">
        <v>32</v>
      </c>
      <c r="H464" s="46">
        <v>50</v>
      </c>
      <c r="I464" s="32">
        <v>710000000</v>
      </c>
      <c r="J464" s="32" t="s">
        <v>33</v>
      </c>
      <c r="K464" s="32" t="s">
        <v>108</v>
      </c>
      <c r="L464" s="75" t="s">
        <v>45</v>
      </c>
      <c r="M464" s="32"/>
      <c r="N464" s="32" t="s">
        <v>2456</v>
      </c>
      <c r="O464" s="32" t="s">
        <v>2263</v>
      </c>
      <c r="P464" s="32"/>
      <c r="Q464" s="32"/>
      <c r="R464" s="36"/>
      <c r="S464" s="36"/>
      <c r="T464" s="47">
        <v>1800000</v>
      </c>
      <c r="U464" s="47">
        <v>2016000.0000000002</v>
      </c>
      <c r="V464" s="32" t="s">
        <v>102</v>
      </c>
      <c r="W464" s="32">
        <v>2016</v>
      </c>
      <c r="X464" s="169" t="s">
        <v>2393</v>
      </c>
    </row>
    <row r="465" spans="1:168" s="22" customFormat="1" ht="76.5" customHeight="1" x14ac:dyDescent="0.2">
      <c r="A465" s="70" t="s">
        <v>1035</v>
      </c>
      <c r="B465" s="32" t="s">
        <v>28</v>
      </c>
      <c r="C465" s="32" t="s">
        <v>1134</v>
      </c>
      <c r="D465" s="33" t="s">
        <v>1135</v>
      </c>
      <c r="E465" s="33" t="s">
        <v>1135</v>
      </c>
      <c r="F465" s="33" t="s">
        <v>1136</v>
      </c>
      <c r="G465" s="32" t="s">
        <v>2234</v>
      </c>
      <c r="H465" s="46">
        <v>50</v>
      </c>
      <c r="I465" s="32">
        <v>710000000</v>
      </c>
      <c r="J465" s="32" t="s">
        <v>33</v>
      </c>
      <c r="K465" s="32" t="s">
        <v>566</v>
      </c>
      <c r="L465" s="75" t="s">
        <v>45</v>
      </c>
      <c r="M465" s="32"/>
      <c r="N465" s="32" t="s">
        <v>119</v>
      </c>
      <c r="O465" s="32" t="s">
        <v>2249</v>
      </c>
      <c r="P465" s="32"/>
      <c r="Q465" s="32"/>
      <c r="R465" s="36"/>
      <c r="S465" s="36"/>
      <c r="T465" s="47">
        <v>9400000</v>
      </c>
      <c r="U465" s="47">
        <v>10528000.000000002</v>
      </c>
      <c r="V465" s="32" t="s">
        <v>102</v>
      </c>
      <c r="W465" s="32">
        <v>2016</v>
      </c>
      <c r="X465" s="159"/>
    </row>
    <row r="466" spans="1:168" s="7" customFormat="1" ht="102" x14ac:dyDescent="0.2">
      <c r="A466" s="70" t="s">
        <v>1036</v>
      </c>
      <c r="B466" s="32" t="s">
        <v>28</v>
      </c>
      <c r="C466" s="32" t="s">
        <v>1062</v>
      </c>
      <c r="D466" s="33" t="s">
        <v>1092</v>
      </c>
      <c r="E466" s="33" t="s">
        <v>1093</v>
      </c>
      <c r="F466" s="33" t="s">
        <v>1137</v>
      </c>
      <c r="G466" s="44" t="s">
        <v>32</v>
      </c>
      <c r="H466" s="46">
        <v>0</v>
      </c>
      <c r="I466" s="32">
        <v>710000000</v>
      </c>
      <c r="J466" s="32" t="s">
        <v>33</v>
      </c>
      <c r="K466" s="41" t="s">
        <v>225</v>
      </c>
      <c r="L466" s="75" t="s">
        <v>45</v>
      </c>
      <c r="M466" s="32"/>
      <c r="N466" s="32" t="s">
        <v>1138</v>
      </c>
      <c r="O466" s="32" t="s">
        <v>2245</v>
      </c>
      <c r="P466" s="32"/>
      <c r="Q466" s="32"/>
      <c r="R466" s="36"/>
      <c r="S466" s="36"/>
      <c r="T466" s="47">
        <v>0</v>
      </c>
      <c r="U466" s="47">
        <v>0</v>
      </c>
      <c r="V466" s="32"/>
      <c r="W466" s="32">
        <v>2016</v>
      </c>
      <c r="X466" s="72" t="s">
        <v>2323</v>
      </c>
    </row>
    <row r="467" spans="1:168" s="7" customFormat="1" ht="102" x14ac:dyDescent="0.2">
      <c r="A467" s="70" t="s">
        <v>2457</v>
      </c>
      <c r="B467" s="32" t="s">
        <v>28</v>
      </c>
      <c r="C467" s="32" t="s">
        <v>1062</v>
      </c>
      <c r="D467" s="33" t="s">
        <v>1092</v>
      </c>
      <c r="E467" s="33" t="s">
        <v>1093</v>
      </c>
      <c r="F467" s="33" t="s">
        <v>1137</v>
      </c>
      <c r="G467" s="44" t="s">
        <v>32</v>
      </c>
      <c r="H467" s="46">
        <v>0</v>
      </c>
      <c r="I467" s="32">
        <v>710000000</v>
      </c>
      <c r="J467" s="32" t="s">
        <v>33</v>
      </c>
      <c r="K467" s="41" t="s">
        <v>225</v>
      </c>
      <c r="L467" s="75" t="s">
        <v>45</v>
      </c>
      <c r="M467" s="32"/>
      <c r="N467" s="32" t="s">
        <v>1138</v>
      </c>
      <c r="O467" s="32" t="s">
        <v>2245</v>
      </c>
      <c r="P467" s="32"/>
      <c r="Q467" s="32"/>
      <c r="R467" s="36"/>
      <c r="S467" s="36"/>
      <c r="T467" s="47">
        <v>1108928.5714285714</v>
      </c>
      <c r="U467" s="47">
        <v>1242000</v>
      </c>
      <c r="V467" s="32"/>
      <c r="W467" s="32">
        <v>2016</v>
      </c>
      <c r="X467" s="169" t="s">
        <v>2327</v>
      </c>
    </row>
    <row r="468" spans="1:168" s="22" customFormat="1" ht="89.25" customHeight="1" x14ac:dyDescent="0.25">
      <c r="A468" s="70" t="s">
        <v>1037</v>
      </c>
      <c r="B468" s="32" t="s">
        <v>28</v>
      </c>
      <c r="C468" s="32" t="s">
        <v>1062</v>
      </c>
      <c r="D468" s="33" t="s">
        <v>1092</v>
      </c>
      <c r="E468" s="33" t="s">
        <v>1093</v>
      </c>
      <c r="F468" s="33" t="s">
        <v>1139</v>
      </c>
      <c r="G468" s="44" t="s">
        <v>32</v>
      </c>
      <c r="H468" s="46">
        <v>0</v>
      </c>
      <c r="I468" s="32">
        <v>710000000</v>
      </c>
      <c r="J468" s="32" t="s">
        <v>33</v>
      </c>
      <c r="K468" s="32" t="s">
        <v>49</v>
      </c>
      <c r="L468" s="75" t="s">
        <v>45</v>
      </c>
      <c r="M468" s="32"/>
      <c r="N468" s="32" t="s">
        <v>1140</v>
      </c>
      <c r="O468" s="32" t="s">
        <v>2245</v>
      </c>
      <c r="P468" s="32"/>
      <c r="Q468" s="32"/>
      <c r="R468" s="36"/>
      <c r="S468" s="36"/>
      <c r="T468" s="47">
        <v>0</v>
      </c>
      <c r="U468" s="47">
        <v>0</v>
      </c>
      <c r="V468" s="32"/>
      <c r="W468" s="32">
        <v>2016</v>
      </c>
      <c r="X468" s="72" t="s">
        <v>2874</v>
      </c>
    </row>
    <row r="469" spans="1:168" s="22" customFormat="1" ht="89.25" customHeight="1" x14ac:dyDescent="0.25">
      <c r="A469" s="70" t="s">
        <v>3219</v>
      </c>
      <c r="B469" s="32" t="s">
        <v>28</v>
      </c>
      <c r="C469" s="32" t="s">
        <v>1062</v>
      </c>
      <c r="D469" s="33" t="s">
        <v>1092</v>
      </c>
      <c r="E469" s="33" t="s">
        <v>1093</v>
      </c>
      <c r="F469" s="33" t="s">
        <v>1139</v>
      </c>
      <c r="G469" s="44" t="s">
        <v>32</v>
      </c>
      <c r="H469" s="46">
        <v>0</v>
      </c>
      <c r="I469" s="32">
        <v>710000000</v>
      </c>
      <c r="J469" s="32" t="s">
        <v>33</v>
      </c>
      <c r="K469" s="32" t="s">
        <v>566</v>
      </c>
      <c r="L469" s="75" t="s">
        <v>45</v>
      </c>
      <c r="M469" s="32"/>
      <c r="N469" s="32" t="s">
        <v>3220</v>
      </c>
      <c r="O469" s="32" t="s">
        <v>2245</v>
      </c>
      <c r="P469" s="32"/>
      <c r="Q469" s="32"/>
      <c r="R469" s="36"/>
      <c r="S469" s="36"/>
      <c r="T469" s="47">
        <v>15000000</v>
      </c>
      <c r="U469" s="47">
        <v>16800000</v>
      </c>
      <c r="V469" s="32"/>
      <c r="W469" s="32">
        <v>2016</v>
      </c>
      <c r="X469" s="169" t="s">
        <v>2882</v>
      </c>
    </row>
    <row r="470" spans="1:168" s="7" customFormat="1" ht="89.25" x14ac:dyDescent="0.2">
      <c r="A470" s="70" t="s">
        <v>1038</v>
      </c>
      <c r="B470" s="32" t="s">
        <v>28</v>
      </c>
      <c r="C470" s="32" t="s">
        <v>1062</v>
      </c>
      <c r="D470" s="33" t="s">
        <v>1092</v>
      </c>
      <c r="E470" s="33" t="s">
        <v>1093</v>
      </c>
      <c r="F470" s="33" t="s">
        <v>1141</v>
      </c>
      <c r="G470" s="44" t="s">
        <v>32</v>
      </c>
      <c r="H470" s="46">
        <v>0</v>
      </c>
      <c r="I470" s="32">
        <v>710000000</v>
      </c>
      <c r="J470" s="32" t="s">
        <v>33</v>
      </c>
      <c r="K470" s="32" t="s">
        <v>242</v>
      </c>
      <c r="L470" s="75" t="s">
        <v>45</v>
      </c>
      <c r="M470" s="32"/>
      <c r="N470" s="32" t="s">
        <v>36</v>
      </c>
      <c r="O470" s="32" t="s">
        <v>2245</v>
      </c>
      <c r="P470" s="32"/>
      <c r="Q470" s="32"/>
      <c r="R470" s="36"/>
      <c r="S470" s="36"/>
      <c r="T470" s="47">
        <v>0</v>
      </c>
      <c r="U470" s="47">
        <v>0</v>
      </c>
      <c r="V470" s="32"/>
      <c r="W470" s="32">
        <v>2016</v>
      </c>
      <c r="X470" s="72" t="s">
        <v>2323</v>
      </c>
    </row>
    <row r="471" spans="1:168" s="7" customFormat="1" ht="89.25" x14ac:dyDescent="0.2">
      <c r="A471" s="70" t="s">
        <v>2458</v>
      </c>
      <c r="B471" s="32" t="s">
        <v>28</v>
      </c>
      <c r="C471" s="32" t="s">
        <v>1062</v>
      </c>
      <c r="D471" s="33" t="s">
        <v>1092</v>
      </c>
      <c r="E471" s="33" t="s">
        <v>1093</v>
      </c>
      <c r="F471" s="33" t="s">
        <v>1141</v>
      </c>
      <c r="G471" s="44" t="s">
        <v>32</v>
      </c>
      <c r="H471" s="46">
        <v>0</v>
      </c>
      <c r="I471" s="32">
        <v>710000000</v>
      </c>
      <c r="J471" s="32" t="s">
        <v>33</v>
      </c>
      <c r="K471" s="32" t="s">
        <v>242</v>
      </c>
      <c r="L471" s="75" t="s">
        <v>45</v>
      </c>
      <c r="M471" s="32"/>
      <c r="N471" s="32" t="s">
        <v>36</v>
      </c>
      <c r="O471" s="32" t="s">
        <v>2245</v>
      </c>
      <c r="P471" s="32"/>
      <c r="Q471" s="32"/>
      <c r="R471" s="36"/>
      <c r="S471" s="36"/>
      <c r="T471" s="47">
        <v>9718705.3571428563</v>
      </c>
      <c r="U471" s="47">
        <v>10884950</v>
      </c>
      <c r="V471" s="32"/>
      <c r="W471" s="32">
        <v>2016</v>
      </c>
      <c r="X471" s="169" t="s">
        <v>2327</v>
      </c>
    </row>
    <row r="472" spans="1:168" s="22" customFormat="1" ht="127.5" customHeight="1" x14ac:dyDescent="0.2">
      <c r="A472" s="70" t="s">
        <v>1039</v>
      </c>
      <c r="B472" s="32" t="s">
        <v>28</v>
      </c>
      <c r="C472" s="32" t="s">
        <v>1142</v>
      </c>
      <c r="D472" s="33" t="s">
        <v>1143</v>
      </c>
      <c r="E472" s="33" t="s">
        <v>1143</v>
      </c>
      <c r="F472" s="33" t="s">
        <v>1144</v>
      </c>
      <c r="G472" s="32" t="s">
        <v>2234</v>
      </c>
      <c r="H472" s="46">
        <v>50</v>
      </c>
      <c r="I472" s="32">
        <v>710000000</v>
      </c>
      <c r="J472" s="32" t="s">
        <v>33</v>
      </c>
      <c r="K472" s="32" t="s">
        <v>111</v>
      </c>
      <c r="L472" s="75" t="s">
        <v>45</v>
      </c>
      <c r="M472" s="32"/>
      <c r="N472" s="32" t="s">
        <v>1145</v>
      </c>
      <c r="O472" s="32" t="s">
        <v>2249</v>
      </c>
      <c r="P472" s="32"/>
      <c r="Q472" s="32"/>
      <c r="R472" s="36"/>
      <c r="S472" s="36"/>
      <c r="T472" s="47">
        <v>40500000</v>
      </c>
      <c r="U472" s="47">
        <v>45360000</v>
      </c>
      <c r="V472" s="32" t="s">
        <v>102</v>
      </c>
      <c r="W472" s="32">
        <v>2016</v>
      </c>
      <c r="X472" s="159"/>
    </row>
    <row r="473" spans="1:168" s="22" customFormat="1" ht="63.75" customHeight="1" x14ac:dyDescent="0.25">
      <c r="A473" s="70" t="s">
        <v>1040</v>
      </c>
      <c r="B473" s="32" t="s">
        <v>28</v>
      </c>
      <c r="C473" s="32" t="s">
        <v>570</v>
      </c>
      <c r="D473" s="33" t="s">
        <v>1146</v>
      </c>
      <c r="E473" s="33" t="s">
        <v>1146</v>
      </c>
      <c r="F473" s="33" t="s">
        <v>1147</v>
      </c>
      <c r="G473" s="32" t="s">
        <v>2235</v>
      </c>
      <c r="H473" s="46">
        <v>50</v>
      </c>
      <c r="I473" s="32">
        <v>710000000</v>
      </c>
      <c r="J473" s="32" t="s">
        <v>33</v>
      </c>
      <c r="K473" s="32" t="s">
        <v>1148</v>
      </c>
      <c r="L473" s="75" t="s">
        <v>45</v>
      </c>
      <c r="M473" s="32"/>
      <c r="N473" s="32" t="s">
        <v>109</v>
      </c>
      <c r="O473" s="32" t="s">
        <v>2263</v>
      </c>
      <c r="P473" s="32"/>
      <c r="Q473" s="32"/>
      <c r="R473" s="36"/>
      <c r="S473" s="36"/>
      <c r="T473" s="47">
        <v>0</v>
      </c>
      <c r="U473" s="47">
        <v>0</v>
      </c>
      <c r="V473" s="32" t="s">
        <v>102</v>
      </c>
      <c r="W473" s="32">
        <v>2016</v>
      </c>
      <c r="X473" s="131" t="s">
        <v>2304</v>
      </c>
    </row>
    <row r="474" spans="1:168" s="22" customFormat="1" ht="38.25" customHeight="1" x14ac:dyDescent="0.25">
      <c r="A474" s="70" t="s">
        <v>1041</v>
      </c>
      <c r="B474" s="32" t="s">
        <v>28</v>
      </c>
      <c r="C474" s="32" t="s">
        <v>1149</v>
      </c>
      <c r="D474" s="33" t="s">
        <v>1150</v>
      </c>
      <c r="E474" s="33" t="s">
        <v>1150</v>
      </c>
      <c r="F474" s="33" t="s">
        <v>1151</v>
      </c>
      <c r="G474" s="32" t="s">
        <v>2234</v>
      </c>
      <c r="H474" s="46">
        <v>40</v>
      </c>
      <c r="I474" s="32">
        <v>710000000</v>
      </c>
      <c r="J474" s="32" t="s">
        <v>33</v>
      </c>
      <c r="K474" s="32" t="s">
        <v>1152</v>
      </c>
      <c r="L474" s="75" t="s">
        <v>45</v>
      </c>
      <c r="M474" s="32"/>
      <c r="N474" s="32" t="s">
        <v>1145</v>
      </c>
      <c r="O474" s="32" t="s">
        <v>2249</v>
      </c>
      <c r="P474" s="32"/>
      <c r="Q474" s="32"/>
      <c r="R474" s="36"/>
      <c r="S474" s="36"/>
      <c r="T474" s="47">
        <v>0</v>
      </c>
      <c r="U474" s="47">
        <v>0</v>
      </c>
      <c r="V474" s="32" t="s">
        <v>102</v>
      </c>
      <c r="W474" s="32">
        <v>2016</v>
      </c>
      <c r="X474" s="72" t="s">
        <v>2305</v>
      </c>
    </row>
    <row r="475" spans="1:168" s="7" customFormat="1" ht="38.25" customHeight="1" x14ac:dyDescent="0.2">
      <c r="A475" s="70" t="s">
        <v>2098</v>
      </c>
      <c r="B475" s="32" t="s">
        <v>28</v>
      </c>
      <c r="C475" s="32" t="s">
        <v>1149</v>
      </c>
      <c r="D475" s="33" t="s">
        <v>1150</v>
      </c>
      <c r="E475" s="33" t="s">
        <v>1150</v>
      </c>
      <c r="F475" s="33" t="s">
        <v>1151</v>
      </c>
      <c r="G475" s="32" t="s">
        <v>2234</v>
      </c>
      <c r="H475" s="46">
        <v>40</v>
      </c>
      <c r="I475" s="32">
        <v>710000000</v>
      </c>
      <c r="J475" s="32" t="s">
        <v>33</v>
      </c>
      <c r="K475" s="32" t="s">
        <v>2026</v>
      </c>
      <c r="L475" s="75" t="s">
        <v>45</v>
      </c>
      <c r="M475" s="32"/>
      <c r="N475" s="32" t="s">
        <v>2099</v>
      </c>
      <c r="O475" s="32" t="s">
        <v>2249</v>
      </c>
      <c r="P475" s="32"/>
      <c r="Q475" s="32"/>
      <c r="R475" s="36"/>
      <c r="S475" s="36"/>
      <c r="T475" s="47">
        <v>14631999.999999998</v>
      </c>
      <c r="U475" s="47">
        <v>16387840</v>
      </c>
      <c r="V475" s="32" t="s">
        <v>102</v>
      </c>
      <c r="W475" s="32">
        <v>2016</v>
      </c>
      <c r="X475" s="72" t="s">
        <v>2067</v>
      </c>
    </row>
    <row r="476" spans="1:168" s="22" customFormat="1" ht="38.25" customHeight="1" x14ac:dyDescent="0.2">
      <c r="A476" s="70" t="s">
        <v>1042</v>
      </c>
      <c r="B476" s="32" t="s">
        <v>28</v>
      </c>
      <c r="C476" s="32" t="s">
        <v>1123</v>
      </c>
      <c r="D476" s="33" t="s">
        <v>1124</v>
      </c>
      <c r="E476" s="33" t="s">
        <v>1124</v>
      </c>
      <c r="F476" s="33" t="s">
        <v>1153</v>
      </c>
      <c r="G476" s="44" t="s">
        <v>32</v>
      </c>
      <c r="H476" s="46">
        <v>50</v>
      </c>
      <c r="I476" s="32">
        <v>710000000</v>
      </c>
      <c r="J476" s="32" t="s">
        <v>33</v>
      </c>
      <c r="K476" s="32" t="s">
        <v>40</v>
      </c>
      <c r="L476" s="75" t="s">
        <v>45</v>
      </c>
      <c r="M476" s="32"/>
      <c r="N476" s="32" t="s">
        <v>1498</v>
      </c>
      <c r="O476" s="32" t="s">
        <v>2263</v>
      </c>
      <c r="P476" s="32"/>
      <c r="Q476" s="44"/>
      <c r="R476" s="36"/>
      <c r="S476" s="36"/>
      <c r="T476" s="47">
        <v>270000</v>
      </c>
      <c r="U476" s="47">
        <v>302400</v>
      </c>
      <c r="V476" s="32" t="s">
        <v>102</v>
      </c>
      <c r="W476" s="32">
        <v>2016</v>
      </c>
      <c r="X476" s="159"/>
    </row>
    <row r="477" spans="1:168" s="23" customFormat="1" ht="102" customHeight="1" x14ac:dyDescent="0.25">
      <c r="A477" s="70" t="s">
        <v>1043</v>
      </c>
      <c r="B477" s="32" t="s">
        <v>28</v>
      </c>
      <c r="C477" s="32" t="s">
        <v>1184</v>
      </c>
      <c r="D477" s="33" t="s">
        <v>1185</v>
      </c>
      <c r="E477" s="33" t="s">
        <v>1185</v>
      </c>
      <c r="F477" s="33" t="s">
        <v>1186</v>
      </c>
      <c r="G477" s="32" t="s">
        <v>2235</v>
      </c>
      <c r="H477" s="34">
        <v>100</v>
      </c>
      <c r="I477" s="32">
        <v>710000000</v>
      </c>
      <c r="J477" s="32" t="s">
        <v>33</v>
      </c>
      <c r="K477" s="77" t="s">
        <v>583</v>
      </c>
      <c r="L477" s="32" t="s">
        <v>33</v>
      </c>
      <c r="M477" s="32"/>
      <c r="N477" s="44" t="s">
        <v>244</v>
      </c>
      <c r="O477" s="32" t="s">
        <v>2249</v>
      </c>
      <c r="P477" s="32"/>
      <c r="Q477" s="32"/>
      <c r="R477" s="36"/>
      <c r="S477" s="36"/>
      <c r="T477" s="36">
        <v>0</v>
      </c>
      <c r="U477" s="36">
        <v>0</v>
      </c>
      <c r="V477" s="32" t="s">
        <v>102</v>
      </c>
      <c r="W477" s="32">
        <v>2016</v>
      </c>
      <c r="X477" s="72" t="s">
        <v>2305</v>
      </c>
    </row>
    <row r="478" spans="1:168" s="23" customFormat="1" ht="114.75" customHeight="1" x14ac:dyDescent="0.25">
      <c r="A478" s="70" t="s">
        <v>2100</v>
      </c>
      <c r="B478" s="32" t="s">
        <v>28</v>
      </c>
      <c r="C478" s="32" t="s">
        <v>1184</v>
      </c>
      <c r="D478" s="33" t="s">
        <v>1185</v>
      </c>
      <c r="E478" s="33" t="s">
        <v>1185</v>
      </c>
      <c r="F478" s="33" t="s">
        <v>2101</v>
      </c>
      <c r="G478" s="32" t="s">
        <v>2235</v>
      </c>
      <c r="H478" s="34">
        <v>100</v>
      </c>
      <c r="I478" s="32">
        <v>710000000</v>
      </c>
      <c r="J478" s="32" t="s">
        <v>33</v>
      </c>
      <c r="K478" s="77" t="s">
        <v>252</v>
      </c>
      <c r="L478" s="32" t="s">
        <v>33</v>
      </c>
      <c r="M478" s="32"/>
      <c r="N478" s="44" t="s">
        <v>573</v>
      </c>
      <c r="O478" s="32" t="s">
        <v>2249</v>
      </c>
      <c r="P478" s="32"/>
      <c r="Q478" s="32"/>
      <c r="R478" s="36"/>
      <c r="S478" s="36"/>
      <c r="T478" s="36">
        <v>6259999.9999999991</v>
      </c>
      <c r="U478" s="36">
        <v>7011200</v>
      </c>
      <c r="V478" s="32" t="s">
        <v>102</v>
      </c>
      <c r="W478" s="32">
        <v>2016</v>
      </c>
      <c r="X478" s="130" t="s">
        <v>2102</v>
      </c>
    </row>
    <row r="479" spans="1:168" s="23" customFormat="1" ht="25.5" customHeight="1" x14ac:dyDescent="0.25">
      <c r="A479" s="70" t="s">
        <v>1044</v>
      </c>
      <c r="B479" s="32" t="s">
        <v>28</v>
      </c>
      <c r="C479" s="32" t="s">
        <v>1149</v>
      </c>
      <c r="D479" s="33" t="s">
        <v>1187</v>
      </c>
      <c r="E479" s="33" t="s">
        <v>1188</v>
      </c>
      <c r="F479" s="33" t="s">
        <v>1189</v>
      </c>
      <c r="G479" s="32" t="s">
        <v>2234</v>
      </c>
      <c r="H479" s="34">
        <v>100</v>
      </c>
      <c r="I479" s="32">
        <v>710000000</v>
      </c>
      <c r="J479" s="32" t="s">
        <v>33</v>
      </c>
      <c r="K479" s="77" t="s">
        <v>225</v>
      </c>
      <c r="L479" s="32" t="s">
        <v>33</v>
      </c>
      <c r="M479" s="32"/>
      <c r="N479" s="44" t="s">
        <v>1087</v>
      </c>
      <c r="O479" s="32" t="s">
        <v>2249</v>
      </c>
      <c r="P479" s="32"/>
      <c r="Q479" s="32"/>
      <c r="R479" s="36"/>
      <c r="S479" s="36"/>
      <c r="T479" s="36">
        <v>0</v>
      </c>
      <c r="U479" s="36">
        <v>0</v>
      </c>
      <c r="V479" s="32" t="s">
        <v>102</v>
      </c>
      <c r="W479" s="32">
        <v>2016</v>
      </c>
      <c r="X479" s="131" t="s">
        <v>2304</v>
      </c>
    </row>
    <row r="480" spans="1:168" s="144" customFormat="1" ht="76.5" x14ac:dyDescent="0.25">
      <c r="A480" s="70" t="s">
        <v>1045</v>
      </c>
      <c r="B480" s="32" t="s">
        <v>28</v>
      </c>
      <c r="C480" s="32" t="s">
        <v>602</v>
      </c>
      <c r="D480" s="33" t="s">
        <v>1190</v>
      </c>
      <c r="E480" s="33" t="s">
        <v>1190</v>
      </c>
      <c r="F480" s="33" t="s">
        <v>1521</v>
      </c>
      <c r="G480" s="32" t="s">
        <v>2234</v>
      </c>
      <c r="H480" s="34">
        <v>100</v>
      </c>
      <c r="I480" s="32">
        <v>710000000</v>
      </c>
      <c r="J480" s="32" t="s">
        <v>33</v>
      </c>
      <c r="K480" s="77" t="s">
        <v>1191</v>
      </c>
      <c r="L480" s="32" t="s">
        <v>33</v>
      </c>
      <c r="M480" s="32"/>
      <c r="N480" s="44" t="s">
        <v>244</v>
      </c>
      <c r="O480" s="35" t="s">
        <v>2275</v>
      </c>
      <c r="P480" s="32"/>
      <c r="Q480" s="32"/>
      <c r="R480" s="36"/>
      <c r="S480" s="36"/>
      <c r="T480" s="36">
        <v>0</v>
      </c>
      <c r="U480" s="36">
        <v>0</v>
      </c>
      <c r="V480" s="32" t="s">
        <v>102</v>
      </c>
      <c r="W480" s="32">
        <v>2016</v>
      </c>
      <c r="X480" s="72" t="s">
        <v>2874</v>
      </c>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26"/>
      <c r="AV480" s="26"/>
      <c r="AW480" s="26"/>
      <c r="AX480" s="26"/>
      <c r="AY480" s="26"/>
      <c r="AZ480" s="26"/>
      <c r="BA480" s="26"/>
      <c r="BB480" s="26"/>
      <c r="BC480" s="26"/>
      <c r="BD480" s="26"/>
      <c r="BE480" s="26"/>
      <c r="BF480" s="26"/>
      <c r="BG480" s="26"/>
      <c r="BH480" s="26"/>
      <c r="BI480" s="26"/>
      <c r="BJ480" s="26"/>
      <c r="BK480" s="26"/>
      <c r="BL480" s="26"/>
      <c r="BM480" s="26"/>
      <c r="BN480" s="26"/>
      <c r="BO480" s="26"/>
      <c r="BP480" s="26"/>
      <c r="BQ480" s="26"/>
      <c r="BR480" s="26"/>
      <c r="BS480" s="26"/>
      <c r="BT480" s="26"/>
      <c r="BU480" s="26"/>
      <c r="BV480" s="26"/>
      <c r="BW480" s="26"/>
      <c r="BX480" s="26"/>
      <c r="BY480" s="26"/>
      <c r="BZ480" s="26"/>
      <c r="CA480" s="26"/>
      <c r="CB480" s="26"/>
      <c r="CC480" s="26"/>
      <c r="CD480" s="26"/>
      <c r="CE480" s="26"/>
      <c r="CF480" s="26"/>
      <c r="CG480" s="26"/>
      <c r="CH480" s="26"/>
      <c r="CI480" s="26"/>
      <c r="CJ480" s="26"/>
      <c r="CK480" s="26"/>
      <c r="CL480" s="26"/>
      <c r="CM480" s="26"/>
      <c r="CN480" s="26"/>
      <c r="CO480" s="26"/>
      <c r="CP480" s="26"/>
      <c r="CQ480" s="26"/>
      <c r="CR480" s="26"/>
      <c r="CS480" s="26"/>
      <c r="CT480" s="26"/>
      <c r="CU480" s="26"/>
      <c r="CV480" s="26"/>
      <c r="CW480" s="26"/>
      <c r="CX480" s="26"/>
      <c r="CY480" s="26"/>
      <c r="CZ480" s="26"/>
      <c r="DA480" s="26"/>
      <c r="DB480" s="26"/>
      <c r="DC480" s="26"/>
      <c r="DD480" s="26"/>
      <c r="DE480" s="26"/>
      <c r="DF480" s="26"/>
      <c r="DG480" s="26"/>
      <c r="DH480" s="26"/>
      <c r="DI480" s="26"/>
      <c r="DJ480" s="26"/>
      <c r="DK480" s="26"/>
      <c r="DL480" s="26"/>
      <c r="DM480" s="26"/>
      <c r="DN480" s="26"/>
      <c r="DO480" s="26"/>
      <c r="DP480" s="26"/>
      <c r="DQ480" s="26"/>
      <c r="DR480" s="26"/>
      <c r="DS480" s="26"/>
      <c r="DT480" s="26"/>
      <c r="DU480" s="26"/>
      <c r="DV480" s="26"/>
      <c r="DW480" s="26"/>
      <c r="DX480" s="26"/>
      <c r="DY480" s="26"/>
      <c r="DZ480" s="26"/>
      <c r="EA480" s="26"/>
      <c r="EB480" s="26"/>
      <c r="EC480" s="26"/>
      <c r="ED480" s="26"/>
      <c r="EE480" s="26"/>
      <c r="EF480" s="26"/>
      <c r="EG480" s="26"/>
      <c r="EH480" s="26"/>
      <c r="EI480" s="26"/>
      <c r="EJ480" s="26"/>
      <c r="EK480" s="26"/>
      <c r="EL480" s="26"/>
      <c r="EM480" s="26"/>
      <c r="EN480" s="26"/>
      <c r="EO480" s="26"/>
      <c r="EP480" s="26"/>
      <c r="EQ480" s="26"/>
      <c r="ER480" s="26"/>
      <c r="ES480" s="26"/>
      <c r="ET480" s="26"/>
      <c r="EU480" s="26"/>
      <c r="EV480" s="26"/>
      <c r="EW480" s="26"/>
      <c r="EX480" s="26"/>
      <c r="EY480" s="26"/>
      <c r="EZ480" s="26"/>
      <c r="FA480" s="26"/>
      <c r="FB480" s="26"/>
      <c r="FC480" s="26"/>
      <c r="FD480" s="26"/>
      <c r="FE480" s="26"/>
      <c r="FF480" s="26"/>
      <c r="FG480" s="26"/>
      <c r="FH480" s="26"/>
      <c r="FI480" s="26"/>
      <c r="FJ480" s="26"/>
      <c r="FK480" s="26"/>
      <c r="FL480" s="26"/>
    </row>
    <row r="481" spans="1:168" s="144" customFormat="1" ht="76.5" x14ac:dyDescent="0.25">
      <c r="A481" s="127" t="s">
        <v>3002</v>
      </c>
      <c r="B481" s="32" t="s">
        <v>28</v>
      </c>
      <c r="C481" s="32" t="s">
        <v>602</v>
      </c>
      <c r="D481" s="33" t="s">
        <v>1190</v>
      </c>
      <c r="E481" s="33" t="s">
        <v>1190</v>
      </c>
      <c r="F481" s="33" t="s">
        <v>1521</v>
      </c>
      <c r="G481" s="32" t="s">
        <v>2234</v>
      </c>
      <c r="H481" s="34">
        <v>100</v>
      </c>
      <c r="I481" s="32">
        <v>710000000</v>
      </c>
      <c r="J481" s="32" t="s">
        <v>33</v>
      </c>
      <c r="K481" s="32" t="s">
        <v>252</v>
      </c>
      <c r="L481" s="32" t="s">
        <v>33</v>
      </c>
      <c r="M481" s="32"/>
      <c r="N481" s="32" t="s">
        <v>3003</v>
      </c>
      <c r="O481" s="32" t="s">
        <v>2275</v>
      </c>
      <c r="P481" s="32"/>
      <c r="Q481" s="32"/>
      <c r="R481" s="36"/>
      <c r="S481" s="36"/>
      <c r="T481" s="47">
        <v>21500000</v>
      </c>
      <c r="U481" s="47">
        <v>24080000.000000004</v>
      </c>
      <c r="V481" s="32" t="s">
        <v>102</v>
      </c>
      <c r="W481" s="37">
        <v>2016</v>
      </c>
      <c r="X481" s="169" t="s">
        <v>2882</v>
      </c>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26"/>
      <c r="AV481" s="26"/>
      <c r="AW481" s="26"/>
      <c r="AX481" s="26"/>
      <c r="AY481" s="26"/>
      <c r="AZ481" s="26"/>
      <c r="BA481" s="26"/>
      <c r="BB481" s="26"/>
      <c r="BC481" s="26"/>
      <c r="BD481" s="26"/>
      <c r="BE481" s="26"/>
      <c r="BF481" s="26"/>
      <c r="BG481" s="26"/>
      <c r="BH481" s="26"/>
      <c r="BI481" s="26"/>
      <c r="BJ481" s="26"/>
      <c r="BK481" s="26"/>
      <c r="BL481" s="26"/>
      <c r="BM481" s="26"/>
      <c r="BN481" s="26"/>
      <c r="BO481" s="26"/>
      <c r="BP481" s="26"/>
      <c r="BQ481" s="26"/>
      <c r="BR481" s="26"/>
      <c r="BS481" s="26"/>
      <c r="BT481" s="26"/>
      <c r="BU481" s="26"/>
      <c r="BV481" s="26"/>
      <c r="BW481" s="26"/>
      <c r="BX481" s="26"/>
      <c r="BY481" s="26"/>
      <c r="BZ481" s="26"/>
      <c r="CA481" s="26"/>
      <c r="CB481" s="26"/>
      <c r="CC481" s="26"/>
      <c r="CD481" s="26"/>
      <c r="CE481" s="26"/>
      <c r="CF481" s="26"/>
      <c r="CG481" s="26"/>
      <c r="CH481" s="26"/>
      <c r="CI481" s="26"/>
      <c r="CJ481" s="26"/>
      <c r="CK481" s="26"/>
      <c r="CL481" s="26"/>
      <c r="CM481" s="26"/>
      <c r="CN481" s="26"/>
      <c r="CO481" s="26"/>
      <c r="CP481" s="26"/>
      <c r="CQ481" s="26"/>
      <c r="CR481" s="26"/>
      <c r="CS481" s="26"/>
      <c r="CT481" s="26"/>
      <c r="CU481" s="26"/>
      <c r="CV481" s="26"/>
      <c r="CW481" s="26"/>
      <c r="CX481" s="26"/>
      <c r="CY481" s="26"/>
      <c r="CZ481" s="26"/>
      <c r="DA481" s="26"/>
      <c r="DB481" s="26"/>
      <c r="DC481" s="26"/>
      <c r="DD481" s="26"/>
      <c r="DE481" s="26"/>
      <c r="DF481" s="26"/>
      <c r="DG481" s="26"/>
      <c r="DH481" s="26"/>
      <c r="DI481" s="26"/>
      <c r="DJ481" s="26"/>
      <c r="DK481" s="26"/>
      <c r="DL481" s="26"/>
      <c r="DM481" s="26"/>
      <c r="DN481" s="26"/>
      <c r="DO481" s="26"/>
      <c r="DP481" s="26"/>
      <c r="DQ481" s="26"/>
      <c r="DR481" s="26"/>
      <c r="DS481" s="26"/>
      <c r="DT481" s="26"/>
      <c r="DU481" s="26"/>
      <c r="DV481" s="26"/>
      <c r="DW481" s="26"/>
      <c r="DX481" s="26"/>
      <c r="DY481" s="26"/>
      <c r="DZ481" s="26"/>
      <c r="EA481" s="26"/>
      <c r="EB481" s="26"/>
      <c r="EC481" s="26"/>
      <c r="ED481" s="26"/>
      <c r="EE481" s="26"/>
      <c r="EF481" s="26"/>
      <c r="EG481" s="26"/>
      <c r="EH481" s="26"/>
      <c r="EI481" s="26"/>
      <c r="EJ481" s="26"/>
      <c r="EK481" s="26"/>
      <c r="EL481" s="26"/>
      <c r="EM481" s="26"/>
      <c r="EN481" s="26"/>
      <c r="EO481" s="26"/>
      <c r="EP481" s="26"/>
      <c r="EQ481" s="26"/>
      <c r="ER481" s="26"/>
      <c r="ES481" s="26"/>
      <c r="ET481" s="26"/>
      <c r="EU481" s="26"/>
      <c r="EV481" s="26"/>
      <c r="EW481" s="26"/>
      <c r="EX481" s="26"/>
      <c r="EY481" s="26"/>
      <c r="EZ481" s="26"/>
      <c r="FA481" s="26"/>
      <c r="FB481" s="26"/>
      <c r="FC481" s="26"/>
      <c r="FD481" s="26"/>
      <c r="FE481" s="26"/>
      <c r="FF481" s="26"/>
      <c r="FG481" s="26"/>
      <c r="FH481" s="26"/>
      <c r="FI481" s="26"/>
      <c r="FJ481" s="26"/>
      <c r="FK481" s="26"/>
      <c r="FL481" s="26"/>
    </row>
    <row r="482" spans="1:168" s="23" customFormat="1" ht="114.75" customHeight="1" x14ac:dyDescent="0.25">
      <c r="A482" s="70" t="s">
        <v>1046</v>
      </c>
      <c r="B482" s="32" t="s">
        <v>28</v>
      </c>
      <c r="C482" s="32" t="s">
        <v>1159</v>
      </c>
      <c r="D482" s="33" t="s">
        <v>1160</v>
      </c>
      <c r="E482" s="33" t="s">
        <v>1161</v>
      </c>
      <c r="F482" s="33" t="s">
        <v>1162</v>
      </c>
      <c r="G482" s="32" t="s">
        <v>32</v>
      </c>
      <c r="H482" s="34">
        <v>70</v>
      </c>
      <c r="I482" s="32">
        <v>710000000</v>
      </c>
      <c r="J482" s="32" t="s">
        <v>33</v>
      </c>
      <c r="K482" s="77" t="s">
        <v>213</v>
      </c>
      <c r="L482" s="32" t="s">
        <v>33</v>
      </c>
      <c r="M482" s="32"/>
      <c r="N482" s="44" t="s">
        <v>136</v>
      </c>
      <c r="O482" s="35" t="s">
        <v>2259</v>
      </c>
      <c r="P482" s="32"/>
      <c r="Q482" s="32"/>
      <c r="R482" s="36"/>
      <c r="S482" s="36"/>
      <c r="T482" s="36">
        <v>0</v>
      </c>
      <c r="U482" s="36">
        <v>0</v>
      </c>
      <c r="V482" s="32"/>
      <c r="W482" s="32">
        <v>2016</v>
      </c>
      <c r="X482" s="72" t="s">
        <v>2305</v>
      </c>
    </row>
    <row r="483" spans="1:168" s="7" customFormat="1" ht="25.5" customHeight="1" x14ac:dyDescent="0.2">
      <c r="A483" s="70" t="s">
        <v>2103</v>
      </c>
      <c r="B483" s="32" t="s">
        <v>28</v>
      </c>
      <c r="C483" s="32" t="s">
        <v>2104</v>
      </c>
      <c r="D483" s="33" t="s">
        <v>2105</v>
      </c>
      <c r="E483" s="33" t="s">
        <v>2105</v>
      </c>
      <c r="F483" s="33" t="s">
        <v>1162</v>
      </c>
      <c r="G483" s="44" t="s">
        <v>32</v>
      </c>
      <c r="H483" s="46">
        <v>10</v>
      </c>
      <c r="I483" s="32">
        <v>710000000</v>
      </c>
      <c r="J483" s="32" t="s">
        <v>33</v>
      </c>
      <c r="K483" s="41" t="s">
        <v>213</v>
      </c>
      <c r="L483" s="32" t="s">
        <v>33</v>
      </c>
      <c r="M483" s="32"/>
      <c r="N483" s="32" t="s">
        <v>136</v>
      </c>
      <c r="O483" s="35" t="s">
        <v>2259</v>
      </c>
      <c r="P483" s="32"/>
      <c r="Q483" s="44"/>
      <c r="R483" s="36"/>
      <c r="S483" s="36"/>
      <c r="T483" s="48">
        <v>170000000</v>
      </c>
      <c r="U483" s="48">
        <v>190400000</v>
      </c>
      <c r="V483" s="32"/>
      <c r="W483" s="32">
        <v>2016</v>
      </c>
      <c r="X483" s="72" t="s">
        <v>2106</v>
      </c>
    </row>
    <row r="484" spans="1:168" s="144" customFormat="1" ht="51" x14ac:dyDescent="0.25">
      <c r="A484" s="70" t="s">
        <v>2018</v>
      </c>
      <c r="B484" s="32" t="s">
        <v>28</v>
      </c>
      <c r="C484" s="32" t="s">
        <v>2019</v>
      </c>
      <c r="D484" s="33" t="s">
        <v>2020</v>
      </c>
      <c r="E484" s="33" t="s">
        <v>2020</v>
      </c>
      <c r="F484" s="33" t="s">
        <v>2036</v>
      </c>
      <c r="G484" s="44" t="s">
        <v>32</v>
      </c>
      <c r="H484" s="46">
        <v>100</v>
      </c>
      <c r="I484" s="32">
        <v>710000000</v>
      </c>
      <c r="J484" s="32" t="s">
        <v>33</v>
      </c>
      <c r="K484" s="41" t="s">
        <v>583</v>
      </c>
      <c r="L484" s="32" t="s">
        <v>33</v>
      </c>
      <c r="M484" s="32"/>
      <c r="N484" s="32" t="s">
        <v>244</v>
      </c>
      <c r="O484" s="35" t="s">
        <v>2254</v>
      </c>
      <c r="P484" s="37"/>
      <c r="Q484" s="44"/>
      <c r="R484" s="36"/>
      <c r="S484" s="36"/>
      <c r="T484" s="48">
        <v>0</v>
      </c>
      <c r="U484" s="48">
        <v>0</v>
      </c>
      <c r="V484" s="32" t="s">
        <v>102</v>
      </c>
      <c r="W484" s="32">
        <v>2016</v>
      </c>
      <c r="X484" s="72" t="s">
        <v>2874</v>
      </c>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26"/>
      <c r="AV484" s="26"/>
      <c r="AW484" s="26"/>
      <c r="AX484" s="26"/>
      <c r="AY484" s="26"/>
      <c r="AZ484" s="26"/>
      <c r="BA484" s="26"/>
      <c r="BB484" s="26"/>
      <c r="BC484" s="26"/>
      <c r="BD484" s="26"/>
      <c r="BE484" s="26"/>
      <c r="BF484" s="26"/>
      <c r="BG484" s="26"/>
      <c r="BH484" s="26"/>
      <c r="BI484" s="26"/>
      <c r="BJ484" s="26"/>
      <c r="BK484" s="26"/>
      <c r="BL484" s="26"/>
      <c r="BM484" s="26"/>
      <c r="BN484" s="26"/>
      <c r="BO484" s="26"/>
      <c r="BP484" s="26"/>
      <c r="BQ484" s="26"/>
      <c r="BR484" s="26"/>
      <c r="BS484" s="26"/>
      <c r="BT484" s="26"/>
      <c r="BU484" s="26"/>
      <c r="BV484" s="26"/>
      <c r="BW484" s="26"/>
      <c r="BX484" s="26"/>
      <c r="BY484" s="26"/>
      <c r="BZ484" s="26"/>
      <c r="CA484" s="26"/>
      <c r="CB484" s="26"/>
      <c r="CC484" s="26"/>
      <c r="CD484" s="26"/>
      <c r="CE484" s="26"/>
      <c r="CF484" s="26"/>
      <c r="CG484" s="26"/>
      <c r="CH484" s="26"/>
      <c r="CI484" s="26"/>
      <c r="CJ484" s="26"/>
      <c r="CK484" s="26"/>
      <c r="CL484" s="26"/>
      <c r="CM484" s="26"/>
      <c r="CN484" s="26"/>
      <c r="CO484" s="26"/>
      <c r="CP484" s="26"/>
      <c r="CQ484" s="26"/>
      <c r="CR484" s="26"/>
      <c r="CS484" s="26"/>
      <c r="CT484" s="26"/>
      <c r="CU484" s="26"/>
      <c r="CV484" s="26"/>
      <c r="CW484" s="26"/>
      <c r="CX484" s="26"/>
      <c r="CY484" s="26"/>
      <c r="CZ484" s="26"/>
      <c r="DA484" s="26"/>
      <c r="DB484" s="26"/>
      <c r="DC484" s="26"/>
      <c r="DD484" s="26"/>
      <c r="DE484" s="26"/>
      <c r="DF484" s="26"/>
      <c r="DG484" s="26"/>
      <c r="DH484" s="26"/>
      <c r="DI484" s="26"/>
      <c r="DJ484" s="26"/>
      <c r="DK484" s="26"/>
      <c r="DL484" s="26"/>
      <c r="DM484" s="26"/>
      <c r="DN484" s="26"/>
      <c r="DO484" s="26"/>
      <c r="DP484" s="26"/>
      <c r="DQ484" s="26"/>
      <c r="DR484" s="26"/>
      <c r="DS484" s="26"/>
      <c r="DT484" s="26"/>
      <c r="DU484" s="26"/>
      <c r="DV484" s="26"/>
      <c r="DW484" s="26"/>
      <c r="DX484" s="26"/>
      <c r="DY484" s="26"/>
      <c r="DZ484" s="26"/>
      <c r="EA484" s="26"/>
      <c r="EB484" s="26"/>
      <c r="EC484" s="26"/>
      <c r="ED484" s="26"/>
      <c r="EE484" s="26"/>
      <c r="EF484" s="26"/>
      <c r="EG484" s="26"/>
      <c r="EH484" s="26"/>
      <c r="EI484" s="26"/>
      <c r="EJ484" s="26"/>
      <c r="EK484" s="26"/>
      <c r="EL484" s="26"/>
      <c r="EM484" s="26"/>
      <c r="EN484" s="26"/>
      <c r="EO484" s="26"/>
      <c r="EP484" s="26"/>
      <c r="EQ484" s="26"/>
      <c r="ER484" s="26"/>
      <c r="ES484" s="26"/>
      <c r="ET484" s="26"/>
      <c r="EU484" s="26"/>
      <c r="EV484" s="26"/>
      <c r="EW484" s="26"/>
      <c r="EX484" s="26"/>
      <c r="EY484" s="26"/>
      <c r="EZ484" s="26"/>
      <c r="FA484" s="26"/>
      <c r="FB484" s="26"/>
      <c r="FC484" s="26"/>
      <c r="FD484" s="26"/>
      <c r="FE484" s="26"/>
      <c r="FF484" s="26"/>
      <c r="FG484" s="26"/>
      <c r="FH484" s="26"/>
      <c r="FI484" s="26"/>
      <c r="FJ484" s="26"/>
      <c r="FK484" s="26"/>
      <c r="FL484" s="26"/>
    </row>
    <row r="485" spans="1:168" s="144" customFormat="1" ht="51" x14ac:dyDescent="0.25">
      <c r="A485" s="70" t="s">
        <v>3004</v>
      </c>
      <c r="B485" s="32" t="s">
        <v>28</v>
      </c>
      <c r="C485" s="32" t="s">
        <v>2019</v>
      </c>
      <c r="D485" s="33" t="s">
        <v>2020</v>
      </c>
      <c r="E485" s="33" t="s">
        <v>2020</v>
      </c>
      <c r="F485" s="33" t="s">
        <v>2036</v>
      </c>
      <c r="G485" s="44" t="s">
        <v>32</v>
      </c>
      <c r="H485" s="46">
        <v>100</v>
      </c>
      <c r="I485" s="32">
        <v>710000000</v>
      </c>
      <c r="J485" s="32" t="s">
        <v>33</v>
      </c>
      <c r="K485" s="41" t="s">
        <v>34</v>
      </c>
      <c r="L485" s="32" t="s">
        <v>33</v>
      </c>
      <c r="M485" s="32"/>
      <c r="N485" s="32" t="s">
        <v>234</v>
      </c>
      <c r="O485" s="35" t="s">
        <v>2254</v>
      </c>
      <c r="P485" s="37"/>
      <c r="Q485" s="44"/>
      <c r="R485" s="36"/>
      <c r="S485" s="36"/>
      <c r="T485" s="48">
        <v>500000</v>
      </c>
      <c r="U485" s="48">
        <v>560000</v>
      </c>
      <c r="V485" s="32" t="s">
        <v>102</v>
      </c>
      <c r="W485" s="32">
        <v>2016</v>
      </c>
      <c r="X485" s="169" t="s">
        <v>2882</v>
      </c>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26"/>
      <c r="AV485" s="26"/>
      <c r="AW485" s="26"/>
      <c r="AX485" s="26"/>
      <c r="AY485" s="26"/>
      <c r="AZ485" s="26"/>
      <c r="BA485" s="26"/>
      <c r="BB485" s="26"/>
      <c r="BC485" s="26"/>
      <c r="BD485" s="26"/>
      <c r="BE485" s="26"/>
      <c r="BF485" s="26"/>
      <c r="BG485" s="26"/>
      <c r="BH485" s="26"/>
      <c r="BI485" s="26"/>
      <c r="BJ485" s="26"/>
      <c r="BK485" s="26"/>
      <c r="BL485" s="26"/>
      <c r="BM485" s="26"/>
      <c r="BN485" s="26"/>
      <c r="BO485" s="26"/>
      <c r="BP485" s="26"/>
      <c r="BQ485" s="26"/>
      <c r="BR485" s="26"/>
      <c r="BS485" s="26"/>
      <c r="BT485" s="26"/>
      <c r="BU485" s="26"/>
      <c r="BV485" s="26"/>
      <c r="BW485" s="26"/>
      <c r="BX485" s="26"/>
      <c r="BY485" s="26"/>
      <c r="BZ485" s="26"/>
      <c r="CA485" s="26"/>
      <c r="CB485" s="26"/>
      <c r="CC485" s="26"/>
      <c r="CD485" s="26"/>
      <c r="CE485" s="26"/>
      <c r="CF485" s="26"/>
      <c r="CG485" s="26"/>
      <c r="CH485" s="26"/>
      <c r="CI485" s="26"/>
      <c r="CJ485" s="26"/>
      <c r="CK485" s="26"/>
      <c r="CL485" s="26"/>
      <c r="CM485" s="26"/>
      <c r="CN485" s="26"/>
      <c r="CO485" s="26"/>
      <c r="CP485" s="26"/>
      <c r="CQ485" s="26"/>
      <c r="CR485" s="26"/>
      <c r="CS485" s="26"/>
      <c r="CT485" s="26"/>
      <c r="CU485" s="26"/>
      <c r="CV485" s="26"/>
      <c r="CW485" s="26"/>
      <c r="CX485" s="26"/>
      <c r="CY485" s="26"/>
      <c r="CZ485" s="26"/>
      <c r="DA485" s="26"/>
      <c r="DB485" s="26"/>
      <c r="DC485" s="26"/>
      <c r="DD485" s="26"/>
      <c r="DE485" s="26"/>
      <c r="DF485" s="26"/>
      <c r="DG485" s="26"/>
      <c r="DH485" s="26"/>
      <c r="DI485" s="26"/>
      <c r="DJ485" s="26"/>
      <c r="DK485" s="26"/>
      <c r="DL485" s="26"/>
      <c r="DM485" s="26"/>
      <c r="DN485" s="26"/>
      <c r="DO485" s="26"/>
      <c r="DP485" s="26"/>
      <c r="DQ485" s="26"/>
      <c r="DR485" s="26"/>
      <c r="DS485" s="26"/>
      <c r="DT485" s="26"/>
      <c r="DU485" s="26"/>
      <c r="DV485" s="26"/>
      <c r="DW485" s="26"/>
      <c r="DX485" s="26"/>
      <c r="DY485" s="26"/>
      <c r="DZ485" s="26"/>
      <c r="EA485" s="26"/>
      <c r="EB485" s="26"/>
      <c r="EC485" s="26"/>
      <c r="ED485" s="26"/>
      <c r="EE485" s="26"/>
      <c r="EF485" s="26"/>
      <c r="EG485" s="26"/>
      <c r="EH485" s="26"/>
      <c r="EI485" s="26"/>
      <c r="EJ485" s="26"/>
      <c r="EK485" s="26"/>
      <c r="EL485" s="26"/>
      <c r="EM485" s="26"/>
      <c r="EN485" s="26"/>
      <c r="EO485" s="26"/>
      <c r="EP485" s="26"/>
      <c r="EQ485" s="26"/>
      <c r="ER485" s="26"/>
      <c r="ES485" s="26"/>
      <c r="ET485" s="26"/>
      <c r="EU485" s="26"/>
      <c r="EV485" s="26"/>
      <c r="EW485" s="26"/>
      <c r="EX485" s="26"/>
      <c r="EY485" s="26"/>
      <c r="EZ485" s="26"/>
      <c r="FA485" s="26"/>
      <c r="FB485" s="26"/>
      <c r="FC485" s="26"/>
      <c r="FD485" s="26"/>
      <c r="FE485" s="26"/>
      <c r="FF485" s="26"/>
      <c r="FG485" s="26"/>
      <c r="FH485" s="26"/>
      <c r="FI485" s="26"/>
      <c r="FJ485" s="26"/>
      <c r="FK485" s="26"/>
      <c r="FL485" s="26"/>
    </row>
    <row r="486" spans="1:168" ht="76.5" customHeight="1" x14ac:dyDescent="0.25">
      <c r="A486" s="70" t="s">
        <v>2107</v>
      </c>
      <c r="B486" s="32" t="s">
        <v>28</v>
      </c>
      <c r="C486" s="32" t="s">
        <v>1062</v>
      </c>
      <c r="D486" s="33" t="s">
        <v>1092</v>
      </c>
      <c r="E486" s="33" t="s">
        <v>1093</v>
      </c>
      <c r="F486" s="33" t="s">
        <v>2108</v>
      </c>
      <c r="G486" s="32" t="s">
        <v>32</v>
      </c>
      <c r="H486" s="162">
        <v>0</v>
      </c>
      <c r="I486" s="32">
        <v>710000000</v>
      </c>
      <c r="J486" s="32" t="s">
        <v>33</v>
      </c>
      <c r="K486" s="32" t="s">
        <v>185</v>
      </c>
      <c r="L486" s="32" t="s">
        <v>2109</v>
      </c>
      <c r="M486" s="32"/>
      <c r="N486" s="32" t="s">
        <v>185</v>
      </c>
      <c r="O486" s="67" t="s">
        <v>2245</v>
      </c>
      <c r="P486" s="32"/>
      <c r="Q486" s="32"/>
      <c r="R486" s="36"/>
      <c r="S486" s="36"/>
      <c r="T486" s="47">
        <v>1500000</v>
      </c>
      <c r="U486" s="47">
        <f t="shared" ref="U486:U493" si="46">T486</f>
        <v>1500000</v>
      </c>
      <c r="V486" s="44"/>
      <c r="W486" s="44">
        <v>2016</v>
      </c>
      <c r="X486" s="72" t="s">
        <v>2110</v>
      </c>
    </row>
    <row r="487" spans="1:168" ht="76.5" x14ac:dyDescent="0.25">
      <c r="A487" s="70" t="s">
        <v>2111</v>
      </c>
      <c r="B487" s="32" t="s">
        <v>28</v>
      </c>
      <c r="C487" s="32" t="s">
        <v>1062</v>
      </c>
      <c r="D487" s="33" t="s">
        <v>1092</v>
      </c>
      <c r="E487" s="33" t="s">
        <v>1093</v>
      </c>
      <c r="F487" s="33" t="s">
        <v>2112</v>
      </c>
      <c r="G487" s="32" t="s">
        <v>32</v>
      </c>
      <c r="H487" s="162">
        <v>0</v>
      </c>
      <c r="I487" s="32">
        <v>710000000</v>
      </c>
      <c r="J487" s="32" t="s">
        <v>33</v>
      </c>
      <c r="K487" s="32" t="s">
        <v>185</v>
      </c>
      <c r="L487" s="32" t="s">
        <v>2113</v>
      </c>
      <c r="M487" s="32"/>
      <c r="N487" s="32" t="s">
        <v>185</v>
      </c>
      <c r="O487" s="67" t="s">
        <v>2245</v>
      </c>
      <c r="P487" s="32"/>
      <c r="Q487" s="32"/>
      <c r="R487" s="36"/>
      <c r="S487" s="36"/>
      <c r="T487" s="47">
        <v>0</v>
      </c>
      <c r="U487" s="47">
        <v>0</v>
      </c>
      <c r="V487" s="44"/>
      <c r="W487" s="44">
        <v>2016</v>
      </c>
      <c r="X487" s="72" t="s">
        <v>2459</v>
      </c>
    </row>
    <row r="488" spans="1:168" s="102" customFormat="1" ht="76.5" customHeight="1" x14ac:dyDescent="0.2">
      <c r="A488" s="70" t="s">
        <v>2114</v>
      </c>
      <c r="B488" s="32" t="s">
        <v>28</v>
      </c>
      <c r="C488" s="32" t="s">
        <v>1062</v>
      </c>
      <c r="D488" s="33" t="s">
        <v>1092</v>
      </c>
      <c r="E488" s="33" t="s">
        <v>1093</v>
      </c>
      <c r="F488" s="33" t="s">
        <v>1096</v>
      </c>
      <c r="G488" s="32" t="s">
        <v>32</v>
      </c>
      <c r="H488" s="162">
        <v>0</v>
      </c>
      <c r="I488" s="32">
        <v>710000000</v>
      </c>
      <c r="J488" s="32" t="s">
        <v>33</v>
      </c>
      <c r="K488" s="32" t="s">
        <v>244</v>
      </c>
      <c r="L488" s="32" t="s">
        <v>1118</v>
      </c>
      <c r="M488" s="32"/>
      <c r="N488" s="32" t="s">
        <v>252</v>
      </c>
      <c r="O488" s="67" t="s">
        <v>2245</v>
      </c>
      <c r="P488" s="32"/>
      <c r="Q488" s="32"/>
      <c r="R488" s="36"/>
      <c r="S488" s="36"/>
      <c r="T488" s="47">
        <v>774000</v>
      </c>
      <c r="U488" s="47">
        <f t="shared" si="46"/>
        <v>774000</v>
      </c>
      <c r="V488" s="44"/>
      <c r="W488" s="44">
        <v>2016</v>
      </c>
      <c r="X488" s="72" t="s">
        <v>2110</v>
      </c>
    </row>
    <row r="489" spans="1:168" ht="76.5" customHeight="1" x14ac:dyDescent="0.25">
      <c r="A489" s="70" t="s">
        <v>2115</v>
      </c>
      <c r="B489" s="32" t="s">
        <v>28</v>
      </c>
      <c r="C489" s="32" t="s">
        <v>1062</v>
      </c>
      <c r="D489" s="33" t="s">
        <v>1092</v>
      </c>
      <c r="E489" s="33" t="s">
        <v>1093</v>
      </c>
      <c r="F489" s="33" t="s">
        <v>2116</v>
      </c>
      <c r="G489" s="32" t="s">
        <v>32</v>
      </c>
      <c r="H489" s="162">
        <v>0</v>
      </c>
      <c r="I489" s="32">
        <v>710000000</v>
      </c>
      <c r="J489" s="32" t="s">
        <v>33</v>
      </c>
      <c r="K489" s="32" t="s">
        <v>244</v>
      </c>
      <c r="L489" s="32" t="s">
        <v>2117</v>
      </c>
      <c r="M489" s="32"/>
      <c r="N489" s="32" t="s">
        <v>252</v>
      </c>
      <c r="O489" s="67" t="s">
        <v>2245</v>
      </c>
      <c r="P489" s="32"/>
      <c r="Q489" s="32"/>
      <c r="R489" s="36"/>
      <c r="S489" s="36"/>
      <c r="T489" s="47">
        <v>660000</v>
      </c>
      <c r="U489" s="47">
        <f t="shared" si="46"/>
        <v>660000</v>
      </c>
      <c r="V489" s="44"/>
      <c r="W489" s="44">
        <v>2016</v>
      </c>
      <c r="X489" s="72" t="s">
        <v>2110</v>
      </c>
    </row>
    <row r="490" spans="1:168" ht="76.5" customHeight="1" x14ac:dyDescent="0.25">
      <c r="A490" s="70" t="s">
        <v>2118</v>
      </c>
      <c r="B490" s="32" t="s">
        <v>28</v>
      </c>
      <c r="C490" s="32" t="s">
        <v>1062</v>
      </c>
      <c r="D490" s="33" t="s">
        <v>1092</v>
      </c>
      <c r="E490" s="33" t="s">
        <v>1093</v>
      </c>
      <c r="F490" s="33" t="s">
        <v>2119</v>
      </c>
      <c r="G490" s="32" t="s">
        <v>32</v>
      </c>
      <c r="H490" s="162">
        <v>0</v>
      </c>
      <c r="I490" s="32">
        <v>710000000</v>
      </c>
      <c r="J490" s="32" t="s">
        <v>33</v>
      </c>
      <c r="K490" s="32" t="s">
        <v>244</v>
      </c>
      <c r="L490" s="32" t="s">
        <v>2120</v>
      </c>
      <c r="M490" s="32"/>
      <c r="N490" s="32" t="s">
        <v>252</v>
      </c>
      <c r="O490" s="67" t="s">
        <v>2245</v>
      </c>
      <c r="P490" s="32"/>
      <c r="Q490" s="32"/>
      <c r="R490" s="36"/>
      <c r="S490" s="36"/>
      <c r="T490" s="47">
        <v>434000</v>
      </c>
      <c r="U490" s="47">
        <f t="shared" si="46"/>
        <v>434000</v>
      </c>
      <c r="V490" s="44"/>
      <c r="W490" s="44">
        <v>2016</v>
      </c>
      <c r="X490" s="72" t="s">
        <v>2110</v>
      </c>
    </row>
    <row r="491" spans="1:168" ht="76.5" customHeight="1" x14ac:dyDescent="0.25">
      <c r="A491" s="70" t="s">
        <v>2121</v>
      </c>
      <c r="B491" s="32" t="s">
        <v>28</v>
      </c>
      <c r="C491" s="32" t="s">
        <v>1062</v>
      </c>
      <c r="D491" s="33" t="s">
        <v>1092</v>
      </c>
      <c r="E491" s="33" t="s">
        <v>1093</v>
      </c>
      <c r="F491" s="33" t="s">
        <v>2122</v>
      </c>
      <c r="G491" s="32" t="s">
        <v>32</v>
      </c>
      <c r="H491" s="162">
        <v>0</v>
      </c>
      <c r="I491" s="32">
        <v>710000000</v>
      </c>
      <c r="J491" s="32" t="s">
        <v>33</v>
      </c>
      <c r="K491" s="32" t="s">
        <v>244</v>
      </c>
      <c r="L491" s="32" t="s">
        <v>1172</v>
      </c>
      <c r="M491" s="32"/>
      <c r="N491" s="32" t="s">
        <v>252</v>
      </c>
      <c r="O491" s="67" t="s">
        <v>2245</v>
      </c>
      <c r="P491" s="32"/>
      <c r="Q491" s="32"/>
      <c r="R491" s="36"/>
      <c r="S491" s="36"/>
      <c r="T491" s="47">
        <v>1522704</v>
      </c>
      <c r="U491" s="47">
        <f t="shared" si="46"/>
        <v>1522704</v>
      </c>
      <c r="V491" s="44"/>
      <c r="W491" s="44">
        <v>2016</v>
      </c>
      <c r="X491" s="72" t="s">
        <v>2110</v>
      </c>
    </row>
    <row r="492" spans="1:168" ht="76.5" customHeight="1" x14ac:dyDescent="0.25">
      <c r="A492" s="70" t="s">
        <v>2123</v>
      </c>
      <c r="B492" s="32" t="s">
        <v>28</v>
      </c>
      <c r="C492" s="32" t="s">
        <v>1062</v>
      </c>
      <c r="D492" s="33" t="s">
        <v>1092</v>
      </c>
      <c r="E492" s="33" t="s">
        <v>1093</v>
      </c>
      <c r="F492" s="33" t="s">
        <v>2124</v>
      </c>
      <c r="G492" s="32" t="s">
        <v>32</v>
      </c>
      <c r="H492" s="162">
        <v>0</v>
      </c>
      <c r="I492" s="32">
        <v>710000000</v>
      </c>
      <c r="J492" s="32" t="s">
        <v>33</v>
      </c>
      <c r="K492" s="32" t="s">
        <v>225</v>
      </c>
      <c r="L492" s="32" t="s">
        <v>2125</v>
      </c>
      <c r="M492" s="32"/>
      <c r="N492" s="32" t="s">
        <v>111</v>
      </c>
      <c r="O492" s="67" t="s">
        <v>2245</v>
      </c>
      <c r="P492" s="32"/>
      <c r="Q492" s="32"/>
      <c r="R492" s="36"/>
      <c r="S492" s="36"/>
      <c r="T492" s="47">
        <v>1200000</v>
      </c>
      <c r="U492" s="47">
        <f t="shared" si="46"/>
        <v>1200000</v>
      </c>
      <c r="V492" s="44"/>
      <c r="W492" s="44">
        <v>2016</v>
      </c>
      <c r="X492" s="72" t="s">
        <v>2110</v>
      </c>
    </row>
    <row r="493" spans="1:168" s="102" customFormat="1" ht="76.5" customHeight="1" x14ac:dyDescent="0.2">
      <c r="A493" s="70" t="s">
        <v>2126</v>
      </c>
      <c r="B493" s="32" t="s">
        <v>28</v>
      </c>
      <c r="C493" s="32" t="s">
        <v>1062</v>
      </c>
      <c r="D493" s="33" t="s">
        <v>1092</v>
      </c>
      <c r="E493" s="33" t="s">
        <v>1093</v>
      </c>
      <c r="F493" s="33" t="s">
        <v>1094</v>
      </c>
      <c r="G493" s="32" t="s">
        <v>32</v>
      </c>
      <c r="H493" s="162">
        <v>0</v>
      </c>
      <c r="I493" s="32">
        <v>710000000</v>
      </c>
      <c r="J493" s="32" t="s">
        <v>33</v>
      </c>
      <c r="K493" s="32" t="s">
        <v>101</v>
      </c>
      <c r="L493" s="32" t="s">
        <v>1172</v>
      </c>
      <c r="M493" s="32"/>
      <c r="N493" s="32" t="s">
        <v>234</v>
      </c>
      <c r="O493" s="67" t="s">
        <v>2245</v>
      </c>
      <c r="P493" s="32"/>
      <c r="Q493" s="32"/>
      <c r="R493" s="36"/>
      <c r="S493" s="36"/>
      <c r="T493" s="47">
        <v>713000</v>
      </c>
      <c r="U493" s="47">
        <f t="shared" si="46"/>
        <v>713000</v>
      </c>
      <c r="V493" s="32"/>
      <c r="W493" s="44">
        <v>2016</v>
      </c>
      <c r="X493" s="72" t="s">
        <v>2110</v>
      </c>
    </row>
    <row r="494" spans="1:168" s="102" customFormat="1" ht="89.25" x14ac:dyDescent="0.2">
      <c r="A494" s="70" t="s">
        <v>2127</v>
      </c>
      <c r="B494" s="41" t="s">
        <v>28</v>
      </c>
      <c r="C494" s="41" t="s">
        <v>240</v>
      </c>
      <c r="D494" s="99" t="s">
        <v>245</v>
      </c>
      <c r="E494" s="99" t="s">
        <v>245</v>
      </c>
      <c r="F494" s="99" t="s">
        <v>2128</v>
      </c>
      <c r="G494" s="41" t="s">
        <v>32</v>
      </c>
      <c r="H494" s="39">
        <v>100</v>
      </c>
      <c r="I494" s="41">
        <v>710000000</v>
      </c>
      <c r="J494" s="32" t="s">
        <v>33</v>
      </c>
      <c r="K494" s="41" t="s">
        <v>583</v>
      </c>
      <c r="L494" s="32" t="s">
        <v>45</v>
      </c>
      <c r="M494" s="41"/>
      <c r="N494" s="41" t="s">
        <v>51</v>
      </c>
      <c r="O494" s="66" t="s">
        <v>2271</v>
      </c>
      <c r="P494" s="101"/>
      <c r="Q494" s="41"/>
      <c r="R494" s="65"/>
      <c r="S494" s="65"/>
      <c r="T494" s="48">
        <v>0</v>
      </c>
      <c r="U494" s="48">
        <v>0</v>
      </c>
      <c r="V494" s="41" t="s">
        <v>38</v>
      </c>
      <c r="W494" s="41">
        <v>2016</v>
      </c>
      <c r="X494" s="72" t="s">
        <v>2723</v>
      </c>
    </row>
    <row r="495" spans="1:168" s="144" customFormat="1" ht="89.25" x14ac:dyDescent="0.2">
      <c r="A495" s="70" t="s">
        <v>2770</v>
      </c>
      <c r="B495" s="41" t="s">
        <v>28</v>
      </c>
      <c r="C495" s="41" t="s">
        <v>240</v>
      </c>
      <c r="D495" s="99" t="s">
        <v>245</v>
      </c>
      <c r="E495" s="99" t="s">
        <v>245</v>
      </c>
      <c r="F495" s="99" t="s">
        <v>2128</v>
      </c>
      <c r="G495" s="41" t="s">
        <v>32</v>
      </c>
      <c r="H495" s="39">
        <v>100</v>
      </c>
      <c r="I495" s="41">
        <v>710000000</v>
      </c>
      <c r="J495" s="32" t="s">
        <v>33</v>
      </c>
      <c r="K495" s="41" t="s">
        <v>566</v>
      </c>
      <c r="L495" s="32" t="s">
        <v>45</v>
      </c>
      <c r="M495" s="41"/>
      <c r="N495" s="41" t="s">
        <v>573</v>
      </c>
      <c r="O495" s="66" t="s">
        <v>2271</v>
      </c>
      <c r="P495" s="101"/>
      <c r="Q495" s="41"/>
      <c r="R495" s="65"/>
      <c r="S495" s="65"/>
      <c r="T495" s="48">
        <v>0</v>
      </c>
      <c r="U495" s="48">
        <v>0</v>
      </c>
      <c r="V495" s="41" t="s">
        <v>38</v>
      </c>
      <c r="W495" s="41">
        <v>2016</v>
      </c>
      <c r="X495" s="72" t="s">
        <v>2874</v>
      </c>
      <c r="Y495" s="26"/>
      <c r="Z495" s="26"/>
      <c r="AA495" s="26"/>
      <c r="AB495" s="26"/>
      <c r="AC495" s="26"/>
      <c r="AD495" s="26"/>
      <c r="AE495" s="26"/>
      <c r="AF495" s="26"/>
      <c r="AG495" s="26"/>
      <c r="AH495" s="26"/>
      <c r="AI495" s="26"/>
      <c r="AJ495" s="26"/>
      <c r="AK495" s="26"/>
      <c r="AL495" s="26"/>
      <c r="AM495" s="26"/>
      <c r="AN495" s="26"/>
      <c r="AO495" s="26"/>
      <c r="AP495" s="26"/>
      <c r="AQ495" s="26"/>
      <c r="AR495" s="26"/>
      <c r="AS495" s="26"/>
      <c r="AT495" s="26"/>
      <c r="AU495" s="26"/>
      <c r="AV495" s="26"/>
      <c r="AW495" s="26"/>
      <c r="AX495" s="26"/>
      <c r="AY495" s="26"/>
      <c r="AZ495" s="26"/>
      <c r="BA495" s="26"/>
      <c r="BB495" s="26"/>
      <c r="BC495" s="26"/>
      <c r="BD495" s="26"/>
      <c r="BE495" s="26"/>
      <c r="BF495" s="26"/>
      <c r="BG495" s="26"/>
      <c r="BH495" s="26"/>
      <c r="BI495" s="26"/>
      <c r="BJ495" s="26"/>
      <c r="BK495" s="26"/>
      <c r="BL495" s="26"/>
      <c r="BM495" s="26"/>
      <c r="BN495" s="26"/>
      <c r="BO495" s="26"/>
      <c r="BP495" s="26"/>
      <c r="BQ495" s="26"/>
      <c r="BR495" s="26"/>
      <c r="BS495" s="26"/>
      <c r="BT495" s="26"/>
      <c r="BU495" s="26"/>
      <c r="BV495" s="26"/>
      <c r="BW495" s="26"/>
      <c r="BX495" s="26"/>
      <c r="BY495" s="26"/>
      <c r="BZ495" s="26"/>
      <c r="CA495" s="26"/>
      <c r="CB495" s="26"/>
      <c r="CC495" s="26"/>
      <c r="CD495" s="26"/>
      <c r="CE495" s="26"/>
      <c r="CF495" s="26"/>
      <c r="CG495" s="26"/>
      <c r="CH495" s="26"/>
      <c r="CI495" s="26"/>
      <c r="CJ495" s="26"/>
      <c r="CK495" s="26"/>
      <c r="CL495" s="26"/>
      <c r="CM495" s="26"/>
      <c r="CN495" s="26"/>
      <c r="CO495" s="26"/>
      <c r="CP495" s="26"/>
      <c r="CQ495" s="26"/>
      <c r="CR495" s="26"/>
      <c r="CS495" s="26"/>
      <c r="CT495" s="26"/>
      <c r="CU495" s="26"/>
      <c r="CV495" s="26"/>
      <c r="CW495" s="26"/>
      <c r="CX495" s="26"/>
      <c r="CY495" s="26"/>
      <c r="CZ495" s="26"/>
      <c r="DA495" s="26"/>
      <c r="DB495" s="26"/>
      <c r="DC495" s="26"/>
      <c r="DD495" s="26"/>
      <c r="DE495" s="26"/>
      <c r="DF495" s="26"/>
      <c r="DG495" s="26"/>
      <c r="DH495" s="26"/>
      <c r="DI495" s="26"/>
      <c r="DJ495" s="26"/>
      <c r="DK495" s="26"/>
      <c r="DL495" s="26"/>
      <c r="DM495" s="26"/>
      <c r="DN495" s="26"/>
      <c r="DO495" s="26"/>
      <c r="DP495" s="26"/>
      <c r="DQ495" s="26"/>
      <c r="DR495" s="26"/>
      <c r="DS495" s="26"/>
      <c r="DT495" s="26"/>
      <c r="DU495" s="26"/>
      <c r="DV495" s="26"/>
      <c r="DW495" s="26"/>
      <c r="DX495" s="26"/>
      <c r="DY495" s="26"/>
      <c r="DZ495" s="26"/>
      <c r="EA495" s="26"/>
      <c r="EB495" s="26"/>
      <c r="EC495" s="26"/>
      <c r="ED495" s="26"/>
      <c r="EE495" s="26"/>
      <c r="EF495" s="26"/>
      <c r="EG495" s="26"/>
      <c r="EH495" s="26"/>
      <c r="EI495" s="26"/>
      <c r="EJ495" s="26"/>
      <c r="EK495" s="26"/>
      <c r="EL495" s="26"/>
      <c r="EM495" s="26"/>
      <c r="EN495" s="26"/>
      <c r="EO495" s="26"/>
      <c r="EP495" s="26"/>
      <c r="EQ495" s="26"/>
      <c r="ER495" s="26"/>
      <c r="ES495" s="26"/>
      <c r="ET495" s="26"/>
      <c r="EU495" s="26"/>
      <c r="EV495" s="26"/>
      <c r="EW495" s="26"/>
      <c r="EX495" s="26"/>
      <c r="EY495" s="26"/>
      <c r="EZ495" s="26"/>
      <c r="FA495" s="26"/>
      <c r="FB495" s="26"/>
      <c r="FC495" s="26"/>
      <c r="FD495" s="26"/>
      <c r="FE495" s="26"/>
      <c r="FF495" s="26"/>
      <c r="FG495" s="26"/>
      <c r="FH495" s="26"/>
      <c r="FI495" s="26"/>
      <c r="FJ495" s="26"/>
      <c r="FK495" s="26"/>
      <c r="FL495" s="26"/>
    </row>
    <row r="496" spans="1:168" s="144" customFormat="1" ht="89.25" x14ac:dyDescent="0.2">
      <c r="A496" s="70" t="s">
        <v>3005</v>
      </c>
      <c r="B496" s="41" t="s">
        <v>28</v>
      </c>
      <c r="C496" s="41" t="s">
        <v>240</v>
      </c>
      <c r="D496" s="99" t="s">
        <v>245</v>
      </c>
      <c r="E496" s="99" t="s">
        <v>245</v>
      </c>
      <c r="F496" s="99" t="s">
        <v>2128</v>
      </c>
      <c r="G496" s="41" t="s">
        <v>32</v>
      </c>
      <c r="H496" s="39">
        <v>100</v>
      </c>
      <c r="I496" s="41">
        <v>710000000</v>
      </c>
      <c r="J496" s="32" t="s">
        <v>33</v>
      </c>
      <c r="K496" s="41" t="s">
        <v>118</v>
      </c>
      <c r="L496" s="32" t="s">
        <v>45</v>
      </c>
      <c r="M496" s="41"/>
      <c r="N496" s="41" t="s">
        <v>3006</v>
      </c>
      <c r="O496" s="66" t="s">
        <v>2271</v>
      </c>
      <c r="P496" s="101"/>
      <c r="Q496" s="41"/>
      <c r="R496" s="65"/>
      <c r="S496" s="65"/>
      <c r="T496" s="48">
        <v>1444709.9999999998</v>
      </c>
      <c r="U496" s="48">
        <v>1618075.2</v>
      </c>
      <c r="V496" s="41" t="s">
        <v>38</v>
      </c>
      <c r="W496" s="41">
        <v>2016</v>
      </c>
      <c r="X496" s="169" t="s">
        <v>3007</v>
      </c>
      <c r="Y496" s="26"/>
      <c r="Z496" s="26"/>
      <c r="AA496" s="26"/>
      <c r="AB496" s="26"/>
      <c r="AC496" s="26"/>
      <c r="AD496" s="26"/>
      <c r="AE496" s="26"/>
      <c r="AF496" s="26"/>
      <c r="AG496" s="26"/>
      <c r="AH496" s="26"/>
      <c r="AI496" s="26"/>
      <c r="AJ496" s="26"/>
      <c r="AK496" s="26"/>
      <c r="AL496" s="26"/>
      <c r="AM496" s="26"/>
      <c r="AN496" s="26"/>
      <c r="AO496" s="26"/>
      <c r="AP496" s="26"/>
      <c r="AQ496" s="26"/>
      <c r="AR496" s="26"/>
      <c r="AS496" s="26"/>
      <c r="AT496" s="26"/>
      <c r="AU496" s="26"/>
      <c r="AV496" s="26"/>
      <c r="AW496" s="26"/>
      <c r="AX496" s="26"/>
      <c r="AY496" s="26"/>
      <c r="AZ496" s="26"/>
      <c r="BA496" s="26"/>
      <c r="BB496" s="26"/>
      <c r="BC496" s="26"/>
      <c r="BD496" s="26"/>
      <c r="BE496" s="26"/>
      <c r="BF496" s="26"/>
      <c r="BG496" s="26"/>
      <c r="BH496" s="26"/>
      <c r="BI496" s="26"/>
      <c r="BJ496" s="26"/>
      <c r="BK496" s="26"/>
      <c r="BL496" s="26"/>
      <c r="BM496" s="26"/>
      <c r="BN496" s="26"/>
      <c r="BO496" s="26"/>
      <c r="BP496" s="26"/>
      <c r="BQ496" s="26"/>
      <c r="BR496" s="26"/>
      <c r="BS496" s="26"/>
      <c r="BT496" s="26"/>
      <c r="BU496" s="26"/>
      <c r="BV496" s="26"/>
      <c r="BW496" s="26"/>
      <c r="BX496" s="26"/>
      <c r="BY496" s="26"/>
      <c r="BZ496" s="26"/>
      <c r="CA496" s="26"/>
      <c r="CB496" s="26"/>
      <c r="CC496" s="26"/>
      <c r="CD496" s="26"/>
      <c r="CE496" s="26"/>
      <c r="CF496" s="26"/>
      <c r="CG496" s="26"/>
      <c r="CH496" s="26"/>
      <c r="CI496" s="26"/>
      <c r="CJ496" s="26"/>
      <c r="CK496" s="26"/>
      <c r="CL496" s="26"/>
      <c r="CM496" s="26"/>
      <c r="CN496" s="26"/>
      <c r="CO496" s="26"/>
      <c r="CP496" s="26"/>
      <c r="CQ496" s="26"/>
      <c r="CR496" s="26"/>
      <c r="CS496" s="26"/>
      <c r="CT496" s="26"/>
      <c r="CU496" s="26"/>
      <c r="CV496" s="26"/>
      <c r="CW496" s="26"/>
      <c r="CX496" s="26"/>
      <c r="CY496" s="26"/>
      <c r="CZ496" s="26"/>
      <c r="DA496" s="26"/>
      <c r="DB496" s="26"/>
      <c r="DC496" s="26"/>
      <c r="DD496" s="26"/>
      <c r="DE496" s="26"/>
      <c r="DF496" s="26"/>
      <c r="DG496" s="26"/>
      <c r="DH496" s="26"/>
      <c r="DI496" s="26"/>
      <c r="DJ496" s="26"/>
      <c r="DK496" s="26"/>
      <c r="DL496" s="26"/>
      <c r="DM496" s="26"/>
      <c r="DN496" s="26"/>
      <c r="DO496" s="26"/>
      <c r="DP496" s="26"/>
      <c r="DQ496" s="26"/>
      <c r="DR496" s="26"/>
      <c r="DS496" s="26"/>
      <c r="DT496" s="26"/>
      <c r="DU496" s="26"/>
      <c r="DV496" s="26"/>
      <c r="DW496" s="26"/>
      <c r="DX496" s="26"/>
      <c r="DY496" s="26"/>
      <c r="DZ496" s="26"/>
      <c r="EA496" s="26"/>
      <c r="EB496" s="26"/>
      <c r="EC496" s="26"/>
      <c r="ED496" s="26"/>
      <c r="EE496" s="26"/>
      <c r="EF496" s="26"/>
      <c r="EG496" s="26"/>
      <c r="EH496" s="26"/>
      <c r="EI496" s="26"/>
      <c r="EJ496" s="26"/>
      <c r="EK496" s="26"/>
      <c r="EL496" s="26"/>
      <c r="EM496" s="26"/>
      <c r="EN496" s="26"/>
      <c r="EO496" s="26"/>
      <c r="EP496" s="26"/>
      <c r="EQ496" s="26"/>
      <c r="ER496" s="26"/>
      <c r="ES496" s="26"/>
      <c r="ET496" s="26"/>
      <c r="EU496" s="26"/>
      <c r="EV496" s="26"/>
      <c r="EW496" s="26"/>
      <c r="EX496" s="26"/>
      <c r="EY496" s="26"/>
      <c r="EZ496" s="26"/>
      <c r="FA496" s="26"/>
      <c r="FB496" s="26"/>
      <c r="FC496" s="26"/>
      <c r="FD496" s="26"/>
      <c r="FE496" s="26"/>
      <c r="FF496" s="26"/>
      <c r="FG496" s="26"/>
      <c r="FH496" s="26"/>
      <c r="FI496" s="26"/>
      <c r="FJ496" s="26"/>
      <c r="FK496" s="26"/>
      <c r="FL496" s="26"/>
    </row>
    <row r="497" spans="1:168" s="102" customFormat="1" ht="83.25" customHeight="1" x14ac:dyDescent="0.2">
      <c r="A497" s="70" t="s">
        <v>2129</v>
      </c>
      <c r="B497" s="32" t="s">
        <v>28</v>
      </c>
      <c r="C497" s="32" t="s">
        <v>291</v>
      </c>
      <c r="D497" s="99" t="s">
        <v>292</v>
      </c>
      <c r="E497" s="99" t="s">
        <v>292</v>
      </c>
      <c r="F497" s="99" t="s">
        <v>293</v>
      </c>
      <c r="G497" s="32" t="s">
        <v>2234</v>
      </c>
      <c r="H497" s="43">
        <v>100</v>
      </c>
      <c r="I497" s="32">
        <v>710000000</v>
      </c>
      <c r="J497" s="32" t="s">
        <v>33</v>
      </c>
      <c r="K497" s="32" t="s">
        <v>2026</v>
      </c>
      <c r="L497" s="32" t="s">
        <v>2130</v>
      </c>
      <c r="M497" s="32"/>
      <c r="N497" s="32" t="s">
        <v>2229</v>
      </c>
      <c r="O497" s="35" t="s">
        <v>2273</v>
      </c>
      <c r="P497" s="44"/>
      <c r="Q497" s="44"/>
      <c r="R497" s="47"/>
      <c r="S497" s="47"/>
      <c r="T497" s="36">
        <v>7118187.8999999994</v>
      </c>
      <c r="U497" s="36">
        <v>7972370.4500000002</v>
      </c>
      <c r="V497" s="32"/>
      <c r="W497" s="32">
        <v>2016</v>
      </c>
      <c r="X497" s="169" t="s">
        <v>2306</v>
      </c>
    </row>
    <row r="498" spans="1:168" s="102" customFormat="1" ht="83.25" customHeight="1" x14ac:dyDescent="0.2">
      <c r="A498" s="70" t="s">
        <v>2131</v>
      </c>
      <c r="B498" s="32" t="s">
        <v>28</v>
      </c>
      <c r="C498" s="32" t="s">
        <v>291</v>
      </c>
      <c r="D498" s="99" t="s">
        <v>292</v>
      </c>
      <c r="E498" s="99" t="s">
        <v>292</v>
      </c>
      <c r="F498" s="99" t="s">
        <v>293</v>
      </c>
      <c r="G498" s="32" t="s">
        <v>2234</v>
      </c>
      <c r="H498" s="43">
        <v>100</v>
      </c>
      <c r="I498" s="32">
        <v>710000000</v>
      </c>
      <c r="J498" s="32" t="s">
        <v>33</v>
      </c>
      <c r="K498" s="32" t="s">
        <v>2026</v>
      </c>
      <c r="L498" s="32" t="s">
        <v>2132</v>
      </c>
      <c r="M498" s="32"/>
      <c r="N498" s="32" t="s">
        <v>2229</v>
      </c>
      <c r="O498" s="35" t="s">
        <v>2273</v>
      </c>
      <c r="P498" s="44"/>
      <c r="Q498" s="44"/>
      <c r="R498" s="47"/>
      <c r="S498" s="47"/>
      <c r="T498" s="36">
        <f>U498/1.12</f>
        <v>8304552.1071428554</v>
      </c>
      <c r="U498" s="36">
        <v>9301098.3599999994</v>
      </c>
      <c r="V498" s="32"/>
      <c r="W498" s="32">
        <v>2016</v>
      </c>
      <c r="X498" s="169" t="s">
        <v>2306</v>
      </c>
    </row>
    <row r="499" spans="1:168" s="102" customFormat="1" ht="83.25" customHeight="1" x14ac:dyDescent="0.2">
      <c r="A499" s="70" t="s">
        <v>2133</v>
      </c>
      <c r="B499" s="32" t="s">
        <v>28</v>
      </c>
      <c r="C499" s="32" t="s">
        <v>291</v>
      </c>
      <c r="D499" s="99" t="s">
        <v>292</v>
      </c>
      <c r="E499" s="99" t="s">
        <v>292</v>
      </c>
      <c r="F499" s="99" t="s">
        <v>293</v>
      </c>
      <c r="G499" s="32" t="s">
        <v>2234</v>
      </c>
      <c r="H499" s="43">
        <v>100</v>
      </c>
      <c r="I499" s="32">
        <v>710000000</v>
      </c>
      <c r="J499" s="32" t="s">
        <v>33</v>
      </c>
      <c r="K499" s="32" t="s">
        <v>2026</v>
      </c>
      <c r="L499" s="32" t="s">
        <v>2134</v>
      </c>
      <c r="M499" s="32"/>
      <c r="N499" s="32" t="s">
        <v>2229</v>
      </c>
      <c r="O499" s="35" t="s">
        <v>2273</v>
      </c>
      <c r="P499" s="44"/>
      <c r="Q499" s="44"/>
      <c r="R499" s="47"/>
      <c r="S499" s="47"/>
      <c r="T499" s="36">
        <v>3559093.9499999997</v>
      </c>
      <c r="U499" s="36">
        <v>3986185.22</v>
      </c>
      <c r="V499" s="32"/>
      <c r="W499" s="32">
        <v>2016</v>
      </c>
      <c r="X499" s="169" t="s">
        <v>2306</v>
      </c>
    </row>
    <row r="500" spans="1:168" s="144" customFormat="1" ht="38.25" x14ac:dyDescent="0.25">
      <c r="A500" s="70" t="s">
        <v>2135</v>
      </c>
      <c r="B500" s="32" t="s">
        <v>28</v>
      </c>
      <c r="C500" s="44" t="s">
        <v>2136</v>
      </c>
      <c r="D500" s="167" t="s">
        <v>2137</v>
      </c>
      <c r="E500" s="167" t="s">
        <v>2137</v>
      </c>
      <c r="F500" s="167" t="s">
        <v>2138</v>
      </c>
      <c r="G500" s="32" t="s">
        <v>2234</v>
      </c>
      <c r="H500" s="46">
        <v>50</v>
      </c>
      <c r="I500" s="32">
        <v>710000000</v>
      </c>
      <c r="J500" s="32" t="s">
        <v>33</v>
      </c>
      <c r="K500" s="32" t="s">
        <v>2026</v>
      </c>
      <c r="L500" s="32" t="s">
        <v>45</v>
      </c>
      <c r="M500" s="44"/>
      <c r="N500" s="44" t="s">
        <v>583</v>
      </c>
      <c r="O500" s="35" t="s">
        <v>2249</v>
      </c>
      <c r="P500" s="44"/>
      <c r="Q500" s="44"/>
      <c r="R500" s="36"/>
      <c r="S500" s="36"/>
      <c r="T500" s="36">
        <v>0</v>
      </c>
      <c r="U500" s="36">
        <v>0</v>
      </c>
      <c r="V500" s="48"/>
      <c r="W500" s="32">
        <v>2016</v>
      </c>
      <c r="X500" s="72" t="s">
        <v>2874</v>
      </c>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c r="AY500" s="26"/>
      <c r="AZ500" s="26"/>
      <c r="BA500" s="26"/>
      <c r="BB500" s="26"/>
      <c r="BC500" s="26"/>
      <c r="BD500" s="26"/>
      <c r="BE500" s="26"/>
      <c r="BF500" s="26"/>
      <c r="BG500" s="26"/>
      <c r="BH500" s="26"/>
      <c r="BI500" s="26"/>
      <c r="BJ500" s="26"/>
      <c r="BK500" s="26"/>
      <c r="BL500" s="26"/>
      <c r="BM500" s="26"/>
      <c r="BN500" s="26"/>
      <c r="BO500" s="26"/>
      <c r="BP500" s="26"/>
      <c r="BQ500" s="26"/>
      <c r="BR500" s="26"/>
      <c r="BS500" s="26"/>
      <c r="BT500" s="26"/>
      <c r="BU500" s="26"/>
      <c r="BV500" s="26"/>
      <c r="BW500" s="26"/>
      <c r="BX500" s="26"/>
      <c r="BY500" s="26"/>
      <c r="BZ500" s="26"/>
      <c r="CA500" s="26"/>
      <c r="CB500" s="26"/>
      <c r="CC500" s="26"/>
      <c r="CD500" s="26"/>
      <c r="CE500" s="26"/>
      <c r="CF500" s="26"/>
      <c r="CG500" s="26"/>
      <c r="CH500" s="26"/>
      <c r="CI500" s="26"/>
      <c r="CJ500" s="26"/>
      <c r="CK500" s="26"/>
      <c r="CL500" s="26"/>
      <c r="CM500" s="26"/>
      <c r="CN500" s="26"/>
      <c r="CO500" s="26"/>
      <c r="CP500" s="26"/>
      <c r="CQ500" s="26"/>
      <c r="CR500" s="26"/>
      <c r="CS500" s="26"/>
      <c r="CT500" s="26"/>
      <c r="CU500" s="26"/>
      <c r="CV500" s="26"/>
      <c r="CW500" s="26"/>
      <c r="CX500" s="26"/>
      <c r="CY500" s="26"/>
      <c r="CZ500" s="26"/>
      <c r="DA500" s="26"/>
      <c r="DB500" s="26"/>
      <c r="DC500" s="26"/>
      <c r="DD500" s="26"/>
      <c r="DE500" s="26"/>
      <c r="DF500" s="26"/>
      <c r="DG500" s="26"/>
      <c r="DH500" s="26"/>
      <c r="DI500" s="26"/>
      <c r="DJ500" s="26"/>
      <c r="DK500" s="26"/>
      <c r="DL500" s="26"/>
      <c r="DM500" s="26"/>
      <c r="DN500" s="26"/>
      <c r="DO500" s="26"/>
      <c r="DP500" s="26"/>
      <c r="DQ500" s="26"/>
      <c r="DR500" s="26"/>
      <c r="DS500" s="26"/>
      <c r="DT500" s="26"/>
      <c r="DU500" s="26"/>
      <c r="DV500" s="26"/>
      <c r="DW500" s="26"/>
      <c r="DX500" s="26"/>
      <c r="DY500" s="26"/>
      <c r="DZ500" s="26"/>
      <c r="EA500" s="26"/>
      <c r="EB500" s="26"/>
      <c r="EC500" s="26"/>
      <c r="ED500" s="26"/>
      <c r="EE500" s="26"/>
      <c r="EF500" s="26"/>
      <c r="EG500" s="26"/>
      <c r="EH500" s="26"/>
      <c r="EI500" s="26"/>
      <c r="EJ500" s="26"/>
      <c r="EK500" s="26"/>
      <c r="EL500" s="26"/>
      <c r="EM500" s="26"/>
      <c r="EN500" s="26"/>
      <c r="EO500" s="26"/>
      <c r="EP500" s="26"/>
      <c r="EQ500" s="26"/>
      <c r="ER500" s="26"/>
      <c r="ES500" s="26"/>
      <c r="ET500" s="26"/>
      <c r="EU500" s="26"/>
      <c r="EV500" s="26"/>
      <c r="EW500" s="26"/>
      <c r="EX500" s="26"/>
      <c r="EY500" s="26"/>
      <c r="EZ500" s="26"/>
      <c r="FA500" s="26"/>
      <c r="FB500" s="26"/>
      <c r="FC500" s="26"/>
      <c r="FD500" s="26"/>
      <c r="FE500" s="26"/>
      <c r="FF500" s="26"/>
      <c r="FG500" s="26"/>
      <c r="FH500" s="26"/>
      <c r="FI500" s="26"/>
      <c r="FJ500" s="26"/>
      <c r="FK500" s="26"/>
      <c r="FL500" s="26"/>
    </row>
    <row r="501" spans="1:168" s="144" customFormat="1" ht="38.25" x14ac:dyDescent="0.25">
      <c r="A501" s="70" t="s">
        <v>3008</v>
      </c>
      <c r="B501" s="32" t="s">
        <v>28</v>
      </c>
      <c r="C501" s="44" t="s">
        <v>2136</v>
      </c>
      <c r="D501" s="167" t="s">
        <v>2137</v>
      </c>
      <c r="E501" s="167" t="s">
        <v>2137</v>
      </c>
      <c r="F501" s="167" t="s">
        <v>2138</v>
      </c>
      <c r="G501" s="32" t="s">
        <v>2234</v>
      </c>
      <c r="H501" s="46">
        <v>50</v>
      </c>
      <c r="I501" s="32">
        <v>710000000</v>
      </c>
      <c r="J501" s="32" t="s">
        <v>33</v>
      </c>
      <c r="K501" s="32" t="s">
        <v>566</v>
      </c>
      <c r="L501" s="32" t="s">
        <v>45</v>
      </c>
      <c r="M501" s="44"/>
      <c r="N501" s="44" t="s">
        <v>2732</v>
      </c>
      <c r="O501" s="35" t="s">
        <v>2249</v>
      </c>
      <c r="P501" s="44"/>
      <c r="Q501" s="44"/>
      <c r="R501" s="36"/>
      <c r="S501" s="36"/>
      <c r="T501" s="36">
        <v>8000000</v>
      </c>
      <c r="U501" s="36">
        <v>8960000</v>
      </c>
      <c r="V501" s="48"/>
      <c r="W501" s="32">
        <v>2016</v>
      </c>
      <c r="X501" s="169" t="s">
        <v>2902</v>
      </c>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c r="AY501" s="26"/>
      <c r="AZ501" s="26"/>
      <c r="BA501" s="26"/>
      <c r="BB501" s="26"/>
      <c r="BC501" s="26"/>
      <c r="BD501" s="26"/>
      <c r="BE501" s="26"/>
      <c r="BF501" s="26"/>
      <c r="BG501" s="26"/>
      <c r="BH501" s="26"/>
      <c r="BI501" s="26"/>
      <c r="BJ501" s="26"/>
      <c r="BK501" s="26"/>
      <c r="BL501" s="26"/>
      <c r="BM501" s="26"/>
      <c r="BN501" s="26"/>
      <c r="BO501" s="26"/>
      <c r="BP501" s="26"/>
      <c r="BQ501" s="26"/>
      <c r="BR501" s="26"/>
      <c r="BS501" s="26"/>
      <c r="BT501" s="26"/>
      <c r="BU501" s="26"/>
      <c r="BV501" s="26"/>
      <c r="BW501" s="26"/>
      <c r="BX501" s="26"/>
      <c r="BY501" s="26"/>
      <c r="BZ501" s="26"/>
      <c r="CA501" s="26"/>
      <c r="CB501" s="26"/>
      <c r="CC501" s="26"/>
      <c r="CD501" s="26"/>
      <c r="CE501" s="26"/>
      <c r="CF501" s="26"/>
      <c r="CG501" s="26"/>
      <c r="CH501" s="26"/>
      <c r="CI501" s="26"/>
      <c r="CJ501" s="26"/>
      <c r="CK501" s="26"/>
      <c r="CL501" s="26"/>
      <c r="CM501" s="26"/>
      <c r="CN501" s="26"/>
      <c r="CO501" s="26"/>
      <c r="CP501" s="26"/>
      <c r="CQ501" s="26"/>
      <c r="CR501" s="26"/>
      <c r="CS501" s="26"/>
      <c r="CT501" s="26"/>
      <c r="CU501" s="26"/>
      <c r="CV501" s="26"/>
      <c r="CW501" s="26"/>
      <c r="CX501" s="26"/>
      <c r="CY501" s="26"/>
      <c r="CZ501" s="26"/>
      <c r="DA501" s="26"/>
      <c r="DB501" s="26"/>
      <c r="DC501" s="26"/>
      <c r="DD501" s="26"/>
      <c r="DE501" s="26"/>
      <c r="DF501" s="26"/>
      <c r="DG501" s="26"/>
      <c r="DH501" s="26"/>
      <c r="DI501" s="26"/>
      <c r="DJ501" s="26"/>
      <c r="DK501" s="26"/>
      <c r="DL501" s="26"/>
      <c r="DM501" s="26"/>
      <c r="DN501" s="26"/>
      <c r="DO501" s="26"/>
      <c r="DP501" s="26"/>
      <c r="DQ501" s="26"/>
      <c r="DR501" s="26"/>
      <c r="DS501" s="26"/>
      <c r="DT501" s="26"/>
      <c r="DU501" s="26"/>
      <c r="DV501" s="26"/>
      <c r="DW501" s="26"/>
      <c r="DX501" s="26"/>
      <c r="DY501" s="26"/>
      <c r="DZ501" s="26"/>
      <c r="EA501" s="26"/>
      <c r="EB501" s="26"/>
      <c r="EC501" s="26"/>
      <c r="ED501" s="26"/>
      <c r="EE501" s="26"/>
      <c r="EF501" s="26"/>
      <c r="EG501" s="26"/>
      <c r="EH501" s="26"/>
      <c r="EI501" s="26"/>
      <c r="EJ501" s="26"/>
      <c r="EK501" s="26"/>
      <c r="EL501" s="26"/>
      <c r="EM501" s="26"/>
      <c r="EN501" s="26"/>
      <c r="EO501" s="26"/>
      <c r="EP501" s="26"/>
      <c r="EQ501" s="26"/>
      <c r="ER501" s="26"/>
      <c r="ES501" s="26"/>
      <c r="ET501" s="26"/>
      <c r="EU501" s="26"/>
      <c r="EV501" s="26"/>
      <c r="EW501" s="26"/>
      <c r="EX501" s="26"/>
      <c r="EY501" s="26"/>
      <c r="EZ501" s="26"/>
      <c r="FA501" s="26"/>
      <c r="FB501" s="26"/>
      <c r="FC501" s="26"/>
      <c r="FD501" s="26"/>
      <c r="FE501" s="26"/>
      <c r="FF501" s="26"/>
      <c r="FG501" s="26"/>
      <c r="FH501" s="26"/>
      <c r="FI501" s="26"/>
      <c r="FJ501" s="26"/>
      <c r="FK501" s="26"/>
      <c r="FL501" s="26"/>
    </row>
    <row r="502" spans="1:168" s="102" customFormat="1" ht="174" customHeight="1" x14ac:dyDescent="0.2">
      <c r="A502" s="70" t="s">
        <v>2139</v>
      </c>
      <c r="B502" s="32" t="s">
        <v>28</v>
      </c>
      <c r="C502" s="32" t="s">
        <v>2140</v>
      </c>
      <c r="D502" s="172" t="s">
        <v>2141</v>
      </c>
      <c r="E502" s="172" t="s">
        <v>2141</v>
      </c>
      <c r="F502" s="172" t="s">
        <v>2142</v>
      </c>
      <c r="G502" s="32" t="s">
        <v>32</v>
      </c>
      <c r="H502" s="34">
        <v>0</v>
      </c>
      <c r="I502" s="32">
        <v>710000000</v>
      </c>
      <c r="J502" s="32" t="s">
        <v>33</v>
      </c>
      <c r="K502" s="32" t="s">
        <v>185</v>
      </c>
      <c r="L502" s="32" t="s">
        <v>33</v>
      </c>
      <c r="M502" s="32"/>
      <c r="N502" s="32" t="s">
        <v>185</v>
      </c>
      <c r="O502" s="35" t="s">
        <v>2263</v>
      </c>
      <c r="P502" s="32"/>
      <c r="Q502" s="32"/>
      <c r="R502" s="36"/>
      <c r="S502" s="36"/>
      <c r="T502" s="68">
        <f>U502/1.12</f>
        <v>1517857.1428571427</v>
      </c>
      <c r="U502" s="68">
        <v>1700000</v>
      </c>
      <c r="V502" s="32" t="s">
        <v>43</v>
      </c>
      <c r="W502" s="37">
        <v>2016</v>
      </c>
      <c r="X502" s="169" t="s">
        <v>2306</v>
      </c>
    </row>
    <row r="503" spans="1:168" s="102" customFormat="1" ht="38.25" customHeight="1" x14ac:dyDescent="0.2">
      <c r="A503" s="70" t="s">
        <v>2460</v>
      </c>
      <c r="B503" s="32" t="s">
        <v>28</v>
      </c>
      <c r="C503" s="32" t="s">
        <v>550</v>
      </c>
      <c r="D503" s="33" t="s">
        <v>1396</v>
      </c>
      <c r="E503" s="33" t="s">
        <v>1396</v>
      </c>
      <c r="F503" s="33" t="s">
        <v>551</v>
      </c>
      <c r="G503" s="32" t="s">
        <v>32</v>
      </c>
      <c r="H503" s="34">
        <v>100</v>
      </c>
      <c r="I503" s="32">
        <v>710000000</v>
      </c>
      <c r="J503" s="32" t="s">
        <v>33</v>
      </c>
      <c r="K503" s="32" t="s">
        <v>2026</v>
      </c>
      <c r="L503" s="32" t="s">
        <v>33</v>
      </c>
      <c r="M503" s="32"/>
      <c r="N503" s="32" t="s">
        <v>58</v>
      </c>
      <c r="O503" s="32" t="s">
        <v>2272</v>
      </c>
      <c r="P503" s="32"/>
      <c r="Q503" s="32"/>
      <c r="R503" s="36"/>
      <c r="S503" s="36"/>
      <c r="T503" s="47">
        <v>776623700.90464282</v>
      </c>
      <c r="U503" s="47">
        <v>869818545.01320004</v>
      </c>
      <c r="V503" s="32"/>
      <c r="W503" s="37">
        <v>2016</v>
      </c>
      <c r="X503" s="169" t="s">
        <v>2321</v>
      </c>
    </row>
    <row r="504" spans="1:168" ht="51" x14ac:dyDescent="0.25">
      <c r="A504" s="127" t="s">
        <v>2461</v>
      </c>
      <c r="B504" s="32" t="s">
        <v>28</v>
      </c>
      <c r="C504" s="44" t="s">
        <v>2462</v>
      </c>
      <c r="D504" s="99" t="s">
        <v>2463</v>
      </c>
      <c r="E504" s="99" t="s">
        <v>2463</v>
      </c>
      <c r="F504" s="99" t="s">
        <v>2464</v>
      </c>
      <c r="G504" s="32" t="s">
        <v>32</v>
      </c>
      <c r="H504" s="34">
        <v>65</v>
      </c>
      <c r="I504" s="32">
        <v>710000000</v>
      </c>
      <c r="J504" s="32" t="s">
        <v>33</v>
      </c>
      <c r="K504" s="32" t="s">
        <v>583</v>
      </c>
      <c r="L504" s="32" t="s">
        <v>45</v>
      </c>
      <c r="M504" s="44"/>
      <c r="N504" s="32" t="s">
        <v>1555</v>
      </c>
      <c r="O504" s="35" t="s">
        <v>2452</v>
      </c>
      <c r="P504" s="32"/>
      <c r="Q504" s="32"/>
      <c r="R504" s="36"/>
      <c r="S504" s="36"/>
      <c r="T504" s="47">
        <f t="shared" ref="T504:T515" si="47">U504/1.12</f>
        <v>85714285.714285702</v>
      </c>
      <c r="U504" s="47">
        <v>96000000</v>
      </c>
      <c r="V504" s="32"/>
      <c r="W504" s="37">
        <v>2016</v>
      </c>
      <c r="X504" s="72" t="s">
        <v>2321</v>
      </c>
    </row>
    <row r="505" spans="1:168" ht="51" x14ac:dyDescent="0.25">
      <c r="A505" s="127" t="s">
        <v>2465</v>
      </c>
      <c r="B505" s="32" t="s">
        <v>28</v>
      </c>
      <c r="C505" s="44" t="s">
        <v>1069</v>
      </c>
      <c r="D505" s="99" t="s">
        <v>1070</v>
      </c>
      <c r="E505" s="99" t="s">
        <v>1070</v>
      </c>
      <c r="F505" s="99" t="s">
        <v>2466</v>
      </c>
      <c r="G505" s="32" t="s">
        <v>32</v>
      </c>
      <c r="H505" s="34">
        <v>65</v>
      </c>
      <c r="I505" s="32">
        <v>710000000</v>
      </c>
      <c r="J505" s="32" t="s">
        <v>33</v>
      </c>
      <c r="K505" s="32" t="s">
        <v>583</v>
      </c>
      <c r="L505" s="32" t="s">
        <v>45</v>
      </c>
      <c r="M505" s="44"/>
      <c r="N505" s="44" t="s">
        <v>109</v>
      </c>
      <c r="O505" s="35" t="s">
        <v>2452</v>
      </c>
      <c r="P505" s="32"/>
      <c r="Q505" s="32"/>
      <c r="R505" s="36"/>
      <c r="S505" s="36"/>
      <c r="T505" s="47">
        <f t="shared" si="47"/>
        <v>23749999.999999996</v>
      </c>
      <c r="U505" s="47">
        <v>26600000</v>
      </c>
      <c r="V505" s="32"/>
      <c r="W505" s="37">
        <v>2016</v>
      </c>
      <c r="X505" s="72" t="s">
        <v>2321</v>
      </c>
    </row>
    <row r="506" spans="1:168" ht="51" x14ac:dyDescent="0.25">
      <c r="A506" s="127" t="s">
        <v>2467</v>
      </c>
      <c r="B506" s="32" t="s">
        <v>28</v>
      </c>
      <c r="C506" s="44" t="s">
        <v>2462</v>
      </c>
      <c r="D506" s="99" t="s">
        <v>2463</v>
      </c>
      <c r="E506" s="99" t="s">
        <v>2463</v>
      </c>
      <c r="F506" s="99" t="s">
        <v>2468</v>
      </c>
      <c r="G506" s="32" t="s">
        <v>32</v>
      </c>
      <c r="H506" s="34">
        <v>65</v>
      </c>
      <c r="I506" s="32">
        <v>710000000</v>
      </c>
      <c r="J506" s="32" t="s">
        <v>33</v>
      </c>
      <c r="K506" s="32" t="s">
        <v>583</v>
      </c>
      <c r="L506" s="32" t="s">
        <v>45</v>
      </c>
      <c r="M506" s="44"/>
      <c r="N506" s="32" t="s">
        <v>1555</v>
      </c>
      <c r="O506" s="35" t="s">
        <v>2452</v>
      </c>
      <c r="P506" s="32"/>
      <c r="Q506" s="32"/>
      <c r="R506" s="36"/>
      <c r="S506" s="36"/>
      <c r="T506" s="47">
        <f t="shared" si="47"/>
        <v>85714285.714285702</v>
      </c>
      <c r="U506" s="47">
        <v>96000000</v>
      </c>
      <c r="V506" s="32"/>
      <c r="W506" s="37">
        <v>2016</v>
      </c>
      <c r="X506" s="72" t="s">
        <v>2321</v>
      </c>
    </row>
    <row r="507" spans="1:168" ht="51" x14ac:dyDescent="0.25">
      <c r="A507" s="127" t="s">
        <v>2469</v>
      </c>
      <c r="B507" s="32" t="s">
        <v>28</v>
      </c>
      <c r="C507" s="44" t="s">
        <v>1069</v>
      </c>
      <c r="D507" s="99" t="s">
        <v>1070</v>
      </c>
      <c r="E507" s="99" t="s">
        <v>1070</v>
      </c>
      <c r="F507" s="99" t="s">
        <v>2470</v>
      </c>
      <c r="G507" s="32" t="s">
        <v>32</v>
      </c>
      <c r="H507" s="34">
        <v>65</v>
      </c>
      <c r="I507" s="32">
        <v>710000000</v>
      </c>
      <c r="J507" s="32" t="s">
        <v>33</v>
      </c>
      <c r="K507" s="32" t="s">
        <v>583</v>
      </c>
      <c r="L507" s="32" t="s">
        <v>45</v>
      </c>
      <c r="M507" s="44"/>
      <c r="N507" s="44" t="s">
        <v>109</v>
      </c>
      <c r="O507" s="35" t="s">
        <v>2452</v>
      </c>
      <c r="P507" s="32"/>
      <c r="Q507" s="32"/>
      <c r="R507" s="36"/>
      <c r="S507" s="36"/>
      <c r="T507" s="47">
        <f t="shared" si="47"/>
        <v>18750000</v>
      </c>
      <c r="U507" s="47">
        <v>21000000</v>
      </c>
      <c r="V507" s="32"/>
      <c r="W507" s="37">
        <v>2016</v>
      </c>
      <c r="X507" s="72" t="s">
        <v>2321</v>
      </c>
    </row>
    <row r="508" spans="1:168" ht="38.25" x14ac:dyDescent="0.25">
      <c r="A508" s="127" t="s">
        <v>2471</v>
      </c>
      <c r="B508" s="32" t="s">
        <v>28</v>
      </c>
      <c r="C508" s="44" t="s">
        <v>1069</v>
      </c>
      <c r="D508" s="99" t="s">
        <v>1070</v>
      </c>
      <c r="E508" s="99" t="s">
        <v>1070</v>
      </c>
      <c r="F508" s="99" t="s">
        <v>2472</v>
      </c>
      <c r="G508" s="32" t="s">
        <v>2234</v>
      </c>
      <c r="H508" s="34">
        <v>100</v>
      </c>
      <c r="I508" s="32">
        <v>710000000</v>
      </c>
      <c r="J508" s="32" t="s">
        <v>33</v>
      </c>
      <c r="K508" s="32" t="s">
        <v>583</v>
      </c>
      <c r="L508" s="32" t="s">
        <v>45</v>
      </c>
      <c r="M508" s="44"/>
      <c r="N508" s="44" t="s">
        <v>109</v>
      </c>
      <c r="O508" s="35" t="s">
        <v>2251</v>
      </c>
      <c r="P508" s="32"/>
      <c r="Q508" s="32"/>
      <c r="R508" s="36"/>
      <c r="S508" s="36"/>
      <c r="T508" s="47">
        <f t="shared" si="47"/>
        <v>7589285.7142857136</v>
      </c>
      <c r="U508" s="47">
        <v>8500000</v>
      </c>
      <c r="V508" s="32"/>
      <c r="W508" s="37">
        <v>2016</v>
      </c>
      <c r="X508" s="72" t="s">
        <v>2321</v>
      </c>
    </row>
    <row r="509" spans="1:168" ht="38.25" x14ac:dyDescent="0.25">
      <c r="A509" s="127" t="s">
        <v>2473</v>
      </c>
      <c r="B509" s="32" t="s">
        <v>28</v>
      </c>
      <c r="C509" s="44" t="s">
        <v>1069</v>
      </c>
      <c r="D509" s="99" t="s">
        <v>1070</v>
      </c>
      <c r="E509" s="99" t="s">
        <v>1070</v>
      </c>
      <c r="F509" s="99" t="s">
        <v>2474</v>
      </c>
      <c r="G509" s="32" t="s">
        <v>2234</v>
      </c>
      <c r="H509" s="34">
        <v>100</v>
      </c>
      <c r="I509" s="32">
        <v>710000000</v>
      </c>
      <c r="J509" s="32" t="s">
        <v>33</v>
      </c>
      <c r="K509" s="32" t="s">
        <v>583</v>
      </c>
      <c r="L509" s="32" t="s">
        <v>45</v>
      </c>
      <c r="M509" s="44"/>
      <c r="N509" s="44" t="s">
        <v>109</v>
      </c>
      <c r="O509" s="35" t="s">
        <v>2251</v>
      </c>
      <c r="P509" s="32"/>
      <c r="Q509" s="32"/>
      <c r="R509" s="36"/>
      <c r="S509" s="36"/>
      <c r="T509" s="47">
        <f t="shared" si="47"/>
        <v>7589285.7142857136</v>
      </c>
      <c r="U509" s="47">
        <v>8500000</v>
      </c>
      <c r="V509" s="32"/>
      <c r="W509" s="37">
        <v>2016</v>
      </c>
      <c r="X509" s="72" t="s">
        <v>2321</v>
      </c>
    </row>
    <row r="510" spans="1:168" ht="38.25" x14ac:dyDescent="0.25">
      <c r="A510" s="127" t="s">
        <v>2475</v>
      </c>
      <c r="B510" s="32" t="s">
        <v>28</v>
      </c>
      <c r="C510" s="44" t="s">
        <v>1069</v>
      </c>
      <c r="D510" s="99" t="s">
        <v>1070</v>
      </c>
      <c r="E510" s="99" t="s">
        <v>1070</v>
      </c>
      <c r="F510" s="99" t="s">
        <v>2476</v>
      </c>
      <c r="G510" s="32" t="s">
        <v>2234</v>
      </c>
      <c r="H510" s="34">
        <v>100</v>
      </c>
      <c r="I510" s="32">
        <v>710000000</v>
      </c>
      <c r="J510" s="32" t="s">
        <v>33</v>
      </c>
      <c r="K510" s="32" t="s">
        <v>583</v>
      </c>
      <c r="L510" s="32" t="s">
        <v>45</v>
      </c>
      <c r="M510" s="44"/>
      <c r="N510" s="44" t="s">
        <v>109</v>
      </c>
      <c r="O510" s="35" t="s">
        <v>2251</v>
      </c>
      <c r="P510" s="32"/>
      <c r="Q510" s="32"/>
      <c r="R510" s="36"/>
      <c r="S510" s="36"/>
      <c r="T510" s="47">
        <f t="shared" si="47"/>
        <v>7589285.7142857136</v>
      </c>
      <c r="U510" s="47">
        <v>8500000</v>
      </c>
      <c r="V510" s="32"/>
      <c r="W510" s="37">
        <v>2016</v>
      </c>
      <c r="X510" s="72" t="s">
        <v>2321</v>
      </c>
    </row>
    <row r="511" spans="1:168" ht="63.75" x14ac:dyDescent="0.25">
      <c r="A511" s="127" t="s">
        <v>2477</v>
      </c>
      <c r="B511" s="32" t="s">
        <v>28</v>
      </c>
      <c r="C511" s="44" t="s">
        <v>1069</v>
      </c>
      <c r="D511" s="99" t="s">
        <v>1070</v>
      </c>
      <c r="E511" s="99" t="s">
        <v>1070</v>
      </c>
      <c r="F511" s="99" t="s">
        <v>2478</v>
      </c>
      <c r="G511" s="32" t="s">
        <v>2234</v>
      </c>
      <c r="H511" s="34">
        <v>100</v>
      </c>
      <c r="I511" s="32">
        <v>710000000</v>
      </c>
      <c r="J511" s="32" t="s">
        <v>33</v>
      </c>
      <c r="K511" s="32" t="s">
        <v>583</v>
      </c>
      <c r="L511" s="32" t="s">
        <v>45</v>
      </c>
      <c r="M511" s="44"/>
      <c r="N511" s="44" t="s">
        <v>109</v>
      </c>
      <c r="O511" s="35" t="s">
        <v>2251</v>
      </c>
      <c r="P511" s="32"/>
      <c r="Q511" s="32"/>
      <c r="R511" s="36"/>
      <c r="S511" s="36"/>
      <c r="T511" s="47">
        <v>0</v>
      </c>
      <c r="U511" s="47">
        <v>0</v>
      </c>
      <c r="V511" s="32"/>
      <c r="W511" s="37">
        <v>2016</v>
      </c>
      <c r="X511" s="72" t="s">
        <v>2723</v>
      </c>
    </row>
    <row r="512" spans="1:168" s="1" customFormat="1" ht="51" x14ac:dyDescent="0.2">
      <c r="A512" s="127" t="s">
        <v>2771</v>
      </c>
      <c r="B512" s="32" t="s">
        <v>2772</v>
      </c>
      <c r="C512" s="32" t="s">
        <v>2773</v>
      </c>
      <c r="D512" s="99" t="s">
        <v>2774</v>
      </c>
      <c r="E512" s="99" t="s">
        <v>2774</v>
      </c>
      <c r="F512" s="99" t="s">
        <v>2775</v>
      </c>
      <c r="G512" s="32" t="s">
        <v>2234</v>
      </c>
      <c r="H512" s="43">
        <v>100</v>
      </c>
      <c r="I512" s="32">
        <v>710000000</v>
      </c>
      <c r="J512" s="32" t="s">
        <v>33</v>
      </c>
      <c r="K512" s="32" t="s">
        <v>49</v>
      </c>
      <c r="L512" s="32" t="s">
        <v>45</v>
      </c>
      <c r="M512" s="32"/>
      <c r="N512" s="32" t="s">
        <v>51</v>
      </c>
      <c r="O512" s="32" t="s">
        <v>2776</v>
      </c>
      <c r="P512" s="150"/>
      <c r="Q512" s="150"/>
      <c r="R512" s="150"/>
      <c r="S512" s="150"/>
      <c r="T512" s="47">
        <f t="shared" ref="T512" si="48">U512/1.12</f>
        <v>624999.99999999988</v>
      </c>
      <c r="U512" s="47">
        <v>700000</v>
      </c>
      <c r="V512" s="32"/>
      <c r="W512" s="32">
        <v>2016</v>
      </c>
      <c r="X512" s="72" t="s">
        <v>2777</v>
      </c>
    </row>
    <row r="513" spans="1:16340" ht="38.25" x14ac:dyDescent="0.25">
      <c r="A513" s="127" t="s">
        <v>2479</v>
      </c>
      <c r="B513" s="32" t="s">
        <v>28</v>
      </c>
      <c r="C513" s="44" t="s">
        <v>1069</v>
      </c>
      <c r="D513" s="99" t="s">
        <v>1070</v>
      </c>
      <c r="E513" s="99" t="s">
        <v>1070</v>
      </c>
      <c r="F513" s="99" t="s">
        <v>2480</v>
      </c>
      <c r="G513" s="32" t="s">
        <v>2234</v>
      </c>
      <c r="H513" s="34">
        <v>100</v>
      </c>
      <c r="I513" s="32">
        <v>710000000</v>
      </c>
      <c r="J513" s="32" t="s">
        <v>33</v>
      </c>
      <c r="K513" s="32" t="s">
        <v>583</v>
      </c>
      <c r="L513" s="32" t="s">
        <v>45</v>
      </c>
      <c r="M513" s="44"/>
      <c r="N513" s="44" t="s">
        <v>109</v>
      </c>
      <c r="O513" s="35" t="s">
        <v>2251</v>
      </c>
      <c r="P513" s="32"/>
      <c r="Q513" s="32"/>
      <c r="R513" s="36"/>
      <c r="S513" s="36"/>
      <c r="T513" s="47">
        <f t="shared" si="47"/>
        <v>7589285.7142857136</v>
      </c>
      <c r="U513" s="47">
        <v>8500000</v>
      </c>
      <c r="V513" s="32"/>
      <c r="W513" s="37">
        <v>2016</v>
      </c>
      <c r="X513" s="72" t="s">
        <v>2321</v>
      </c>
    </row>
    <row r="514" spans="1:16340" ht="38.25" x14ac:dyDescent="0.25">
      <c r="A514" s="127" t="s">
        <v>2481</v>
      </c>
      <c r="B514" s="32" t="s">
        <v>28</v>
      </c>
      <c r="C514" s="44" t="s">
        <v>1069</v>
      </c>
      <c r="D514" s="99" t="s">
        <v>1070</v>
      </c>
      <c r="E514" s="99" t="s">
        <v>1070</v>
      </c>
      <c r="F514" s="99" t="s">
        <v>2482</v>
      </c>
      <c r="G514" s="32" t="s">
        <v>2234</v>
      </c>
      <c r="H514" s="34">
        <v>100</v>
      </c>
      <c r="I514" s="32">
        <v>710000000</v>
      </c>
      <c r="J514" s="32" t="s">
        <v>33</v>
      </c>
      <c r="K514" s="32" t="s">
        <v>583</v>
      </c>
      <c r="L514" s="32" t="s">
        <v>45</v>
      </c>
      <c r="M514" s="44"/>
      <c r="N514" s="44" t="s">
        <v>109</v>
      </c>
      <c r="O514" s="35" t="s">
        <v>2251</v>
      </c>
      <c r="P514" s="32"/>
      <c r="Q514" s="32"/>
      <c r="R514" s="36"/>
      <c r="S514" s="36"/>
      <c r="T514" s="47">
        <f t="shared" si="47"/>
        <v>7589285.7142857136</v>
      </c>
      <c r="U514" s="47">
        <v>8500000</v>
      </c>
      <c r="V514" s="32"/>
      <c r="W514" s="37">
        <v>2016</v>
      </c>
      <c r="X514" s="72" t="s">
        <v>2321</v>
      </c>
    </row>
    <row r="515" spans="1:16340" ht="63.75" x14ac:dyDescent="0.25">
      <c r="A515" s="127" t="s">
        <v>2483</v>
      </c>
      <c r="B515" s="32" t="s">
        <v>28</v>
      </c>
      <c r="C515" s="44" t="s">
        <v>2484</v>
      </c>
      <c r="D515" s="99" t="s">
        <v>2485</v>
      </c>
      <c r="E515" s="99" t="s">
        <v>2486</v>
      </c>
      <c r="F515" s="99" t="s">
        <v>2487</v>
      </c>
      <c r="G515" s="32" t="s">
        <v>32</v>
      </c>
      <c r="H515" s="34">
        <v>100</v>
      </c>
      <c r="I515" s="32">
        <v>710000000</v>
      </c>
      <c r="J515" s="32" t="s">
        <v>33</v>
      </c>
      <c r="K515" s="32" t="s">
        <v>583</v>
      </c>
      <c r="L515" s="32" t="s">
        <v>45</v>
      </c>
      <c r="M515" s="44"/>
      <c r="N515" s="44" t="s">
        <v>109</v>
      </c>
      <c r="O515" s="35" t="s">
        <v>2488</v>
      </c>
      <c r="P515" s="32"/>
      <c r="Q515" s="32"/>
      <c r="R515" s="36"/>
      <c r="S515" s="36"/>
      <c r="T515" s="47">
        <f t="shared" si="47"/>
        <v>267857.14285714284</v>
      </c>
      <c r="U515" s="47">
        <v>300000</v>
      </c>
      <c r="V515" s="32"/>
      <c r="W515" s="37">
        <v>2016</v>
      </c>
      <c r="X515" s="72" t="s">
        <v>2321</v>
      </c>
    </row>
    <row r="516" spans="1:16340" s="40" customFormat="1" ht="63.75" x14ac:dyDescent="0.25">
      <c r="A516" s="70" t="s">
        <v>2489</v>
      </c>
      <c r="B516" s="32" t="s">
        <v>28</v>
      </c>
      <c r="C516" s="94" t="s">
        <v>2490</v>
      </c>
      <c r="D516" s="167" t="s">
        <v>2491</v>
      </c>
      <c r="E516" s="167" t="s">
        <v>2492</v>
      </c>
      <c r="F516" s="167" t="s">
        <v>2493</v>
      </c>
      <c r="G516" s="32" t="s">
        <v>2234</v>
      </c>
      <c r="H516" s="34">
        <v>50</v>
      </c>
      <c r="I516" s="32">
        <v>710000000</v>
      </c>
      <c r="J516" s="32" t="s">
        <v>33</v>
      </c>
      <c r="K516" s="77" t="s">
        <v>49</v>
      </c>
      <c r="L516" s="32" t="s">
        <v>45</v>
      </c>
      <c r="M516" s="77"/>
      <c r="N516" s="77" t="s">
        <v>51</v>
      </c>
      <c r="O516" s="35" t="s">
        <v>2251</v>
      </c>
      <c r="P516" s="77"/>
      <c r="Q516" s="77"/>
      <c r="R516" s="36"/>
      <c r="S516" s="36"/>
      <c r="T516" s="48">
        <v>5357142.8571428563</v>
      </c>
      <c r="U516" s="47">
        <v>6000000</v>
      </c>
      <c r="V516" s="37"/>
      <c r="W516" s="32">
        <v>2016</v>
      </c>
      <c r="X516" s="169" t="s">
        <v>2321</v>
      </c>
    </row>
    <row r="517" spans="1:16340" s="40" customFormat="1" ht="38.25" x14ac:dyDescent="0.25">
      <c r="A517" s="70" t="s">
        <v>2494</v>
      </c>
      <c r="B517" s="32" t="s">
        <v>28</v>
      </c>
      <c r="C517" s="94" t="s">
        <v>2495</v>
      </c>
      <c r="D517" s="167" t="s">
        <v>2496</v>
      </c>
      <c r="E517" s="167" t="s">
        <v>2496</v>
      </c>
      <c r="F517" s="167" t="s">
        <v>2497</v>
      </c>
      <c r="G517" s="32" t="s">
        <v>32</v>
      </c>
      <c r="H517" s="34">
        <v>80</v>
      </c>
      <c r="I517" s="32">
        <v>710000000</v>
      </c>
      <c r="J517" s="32" t="s">
        <v>33</v>
      </c>
      <c r="K517" s="77" t="s">
        <v>583</v>
      </c>
      <c r="L517" s="32" t="s">
        <v>45</v>
      </c>
      <c r="M517" s="77"/>
      <c r="N517" s="77" t="s">
        <v>51</v>
      </c>
      <c r="O517" s="35" t="s">
        <v>2251</v>
      </c>
      <c r="P517" s="77"/>
      <c r="Q517" s="77"/>
      <c r="R517" s="36"/>
      <c r="S517" s="36"/>
      <c r="T517" s="48">
        <v>108054321.42857142</v>
      </c>
      <c r="U517" s="48">
        <v>121020840</v>
      </c>
      <c r="V517" s="32" t="s">
        <v>38</v>
      </c>
      <c r="W517" s="32">
        <v>2016</v>
      </c>
      <c r="X517" s="169" t="s">
        <v>2321</v>
      </c>
    </row>
    <row r="518" spans="1:16340" s="40" customFormat="1" ht="38.25" x14ac:dyDescent="0.25">
      <c r="A518" s="70" t="s">
        <v>2498</v>
      </c>
      <c r="B518" s="32" t="s">
        <v>28</v>
      </c>
      <c r="C518" s="94" t="s">
        <v>1305</v>
      </c>
      <c r="D518" s="167" t="s">
        <v>1306</v>
      </c>
      <c r="E518" s="167" t="s">
        <v>1306</v>
      </c>
      <c r="F518" s="167" t="s">
        <v>2499</v>
      </c>
      <c r="G518" s="32" t="s">
        <v>32</v>
      </c>
      <c r="H518" s="34">
        <v>80</v>
      </c>
      <c r="I518" s="32">
        <v>710000000</v>
      </c>
      <c r="J518" s="32" t="s">
        <v>33</v>
      </c>
      <c r="K518" s="77" t="s">
        <v>566</v>
      </c>
      <c r="L518" s="32" t="s">
        <v>45</v>
      </c>
      <c r="M518" s="77"/>
      <c r="N518" s="32" t="s">
        <v>573</v>
      </c>
      <c r="O518" s="35" t="s">
        <v>2251</v>
      </c>
      <c r="P518" s="170"/>
      <c r="Q518" s="170"/>
      <c r="R518" s="170"/>
      <c r="S518" s="170"/>
      <c r="T518" s="48">
        <v>36607142.857142851</v>
      </c>
      <c r="U518" s="48">
        <v>41000000</v>
      </c>
      <c r="V518" s="32" t="s">
        <v>38</v>
      </c>
      <c r="W518" s="32">
        <v>2016</v>
      </c>
      <c r="X518" s="169" t="s">
        <v>2321</v>
      </c>
    </row>
    <row r="519" spans="1:16340" ht="89.25" x14ac:dyDescent="0.25">
      <c r="A519" s="127" t="s">
        <v>2500</v>
      </c>
      <c r="B519" s="32" t="s">
        <v>28</v>
      </c>
      <c r="C519" s="75" t="s">
        <v>348</v>
      </c>
      <c r="D519" s="99" t="s">
        <v>349</v>
      </c>
      <c r="E519" s="99" t="s">
        <v>349</v>
      </c>
      <c r="F519" s="99" t="s">
        <v>2501</v>
      </c>
      <c r="G519" s="32" t="s">
        <v>2234</v>
      </c>
      <c r="H519" s="46">
        <v>100</v>
      </c>
      <c r="I519" s="32">
        <v>710000000</v>
      </c>
      <c r="J519" s="32" t="s">
        <v>33</v>
      </c>
      <c r="K519" s="32" t="s">
        <v>583</v>
      </c>
      <c r="L519" s="75" t="s">
        <v>2870</v>
      </c>
      <c r="M519" s="75"/>
      <c r="N519" s="75" t="s">
        <v>1555</v>
      </c>
      <c r="O519" s="32" t="s">
        <v>2262</v>
      </c>
      <c r="P519" s="75"/>
      <c r="Q519" s="75"/>
      <c r="R519" s="47"/>
      <c r="S519" s="47"/>
      <c r="T519" s="47">
        <v>118426335</v>
      </c>
      <c r="U519" s="47">
        <v>132637495.20000002</v>
      </c>
      <c r="V519" s="75"/>
      <c r="W519" s="71">
        <v>2016</v>
      </c>
      <c r="X519" s="72" t="s">
        <v>2321</v>
      </c>
    </row>
    <row r="520" spans="1:16340" ht="89.25" x14ac:dyDescent="0.25">
      <c r="A520" s="127" t="s">
        <v>2502</v>
      </c>
      <c r="B520" s="32" t="s">
        <v>28</v>
      </c>
      <c r="C520" s="75" t="s">
        <v>348</v>
      </c>
      <c r="D520" s="99" t="s">
        <v>349</v>
      </c>
      <c r="E520" s="99" t="s">
        <v>349</v>
      </c>
      <c r="F520" s="99" t="s">
        <v>2503</v>
      </c>
      <c r="G520" s="32" t="s">
        <v>2234</v>
      </c>
      <c r="H520" s="46">
        <v>100</v>
      </c>
      <c r="I520" s="32">
        <v>710000000</v>
      </c>
      <c r="J520" s="32" t="s">
        <v>33</v>
      </c>
      <c r="K520" s="32" t="s">
        <v>583</v>
      </c>
      <c r="L520" s="75" t="s">
        <v>2869</v>
      </c>
      <c r="M520" s="75"/>
      <c r="N520" s="75" t="s">
        <v>1555</v>
      </c>
      <c r="O520" s="32" t="s">
        <v>2262</v>
      </c>
      <c r="P520" s="75"/>
      <c r="Q520" s="75"/>
      <c r="R520" s="47"/>
      <c r="S520" s="47"/>
      <c r="T520" s="47">
        <v>31903254</v>
      </c>
      <c r="U520" s="47">
        <v>35731644.480000004</v>
      </c>
      <c r="V520" s="75"/>
      <c r="W520" s="71">
        <v>2016</v>
      </c>
      <c r="X520" s="72" t="s">
        <v>2321</v>
      </c>
    </row>
    <row r="521" spans="1:16340" ht="89.25" x14ac:dyDescent="0.25">
      <c r="A521" s="127" t="s">
        <v>2504</v>
      </c>
      <c r="B521" s="32" t="s">
        <v>28</v>
      </c>
      <c r="C521" s="75" t="s">
        <v>348</v>
      </c>
      <c r="D521" s="99" t="s">
        <v>349</v>
      </c>
      <c r="E521" s="99" t="s">
        <v>349</v>
      </c>
      <c r="F521" s="99" t="s">
        <v>2505</v>
      </c>
      <c r="G521" s="32" t="s">
        <v>2234</v>
      </c>
      <c r="H521" s="46">
        <v>100</v>
      </c>
      <c r="I521" s="32">
        <v>710000000</v>
      </c>
      <c r="J521" s="32" t="s">
        <v>33</v>
      </c>
      <c r="K521" s="32" t="s">
        <v>583</v>
      </c>
      <c r="L521" s="75" t="s">
        <v>2869</v>
      </c>
      <c r="M521" s="75"/>
      <c r="N521" s="75" t="s">
        <v>1555</v>
      </c>
      <c r="O521" s="32" t="s">
        <v>2262</v>
      </c>
      <c r="P521" s="75"/>
      <c r="Q521" s="75"/>
      <c r="R521" s="47"/>
      <c r="S521" s="47"/>
      <c r="T521" s="47">
        <v>31413730</v>
      </c>
      <c r="U521" s="47">
        <v>35183377.600000001</v>
      </c>
      <c r="V521" s="75"/>
      <c r="W521" s="71">
        <v>2016</v>
      </c>
      <c r="X521" s="72" t="s">
        <v>2321</v>
      </c>
    </row>
    <row r="522" spans="1:16340" ht="38.25" x14ac:dyDescent="0.25">
      <c r="A522" s="127" t="s">
        <v>2506</v>
      </c>
      <c r="B522" s="32" t="s">
        <v>28</v>
      </c>
      <c r="C522" s="75" t="s">
        <v>351</v>
      </c>
      <c r="D522" s="99" t="s">
        <v>352</v>
      </c>
      <c r="E522" s="99" t="s">
        <v>352</v>
      </c>
      <c r="F522" s="99" t="s">
        <v>2507</v>
      </c>
      <c r="G522" s="32" t="s">
        <v>2234</v>
      </c>
      <c r="H522" s="46">
        <v>100</v>
      </c>
      <c r="I522" s="32">
        <v>710000000</v>
      </c>
      <c r="J522" s="32" t="s">
        <v>33</v>
      </c>
      <c r="K522" s="32" t="s">
        <v>583</v>
      </c>
      <c r="L522" s="75" t="s">
        <v>1175</v>
      </c>
      <c r="M522" s="75"/>
      <c r="N522" s="75" t="s">
        <v>1555</v>
      </c>
      <c r="O522" s="32" t="s">
        <v>2262</v>
      </c>
      <c r="P522" s="75"/>
      <c r="Q522" s="75"/>
      <c r="R522" s="47"/>
      <c r="S522" s="47"/>
      <c r="T522" s="47">
        <v>34615500</v>
      </c>
      <c r="U522" s="47">
        <v>38769360</v>
      </c>
      <c r="V522" s="75"/>
      <c r="W522" s="71">
        <v>2016</v>
      </c>
      <c r="X522" s="72" t="s">
        <v>2321</v>
      </c>
    </row>
    <row r="523" spans="1:16340" ht="38.25" x14ac:dyDescent="0.25">
      <c r="A523" s="127" t="s">
        <v>2508</v>
      </c>
      <c r="B523" s="32" t="s">
        <v>28</v>
      </c>
      <c r="C523" s="75" t="s">
        <v>351</v>
      </c>
      <c r="D523" s="99" t="s">
        <v>352</v>
      </c>
      <c r="E523" s="99" t="s">
        <v>352</v>
      </c>
      <c r="F523" s="99" t="s">
        <v>2509</v>
      </c>
      <c r="G523" s="32" t="s">
        <v>2234</v>
      </c>
      <c r="H523" s="46">
        <v>100</v>
      </c>
      <c r="I523" s="32">
        <v>710000000</v>
      </c>
      <c r="J523" s="32" t="s">
        <v>33</v>
      </c>
      <c r="K523" s="32" t="s">
        <v>583</v>
      </c>
      <c r="L523" s="75" t="s">
        <v>1175</v>
      </c>
      <c r="M523" s="75"/>
      <c r="N523" s="75" t="s">
        <v>1555</v>
      </c>
      <c r="O523" s="32" t="s">
        <v>2262</v>
      </c>
      <c r="P523" s="75"/>
      <c r="Q523" s="75"/>
      <c r="R523" s="47"/>
      <c r="S523" s="47"/>
      <c r="T523" s="47">
        <v>11733000</v>
      </c>
      <c r="U523" s="47">
        <v>13140960.000000002</v>
      </c>
      <c r="V523" s="75"/>
      <c r="W523" s="71">
        <v>2016</v>
      </c>
      <c r="X523" s="72" t="s">
        <v>2321</v>
      </c>
    </row>
    <row r="524" spans="1:16340" ht="38.25" x14ac:dyDescent="0.25">
      <c r="A524" s="127" t="s">
        <v>2510</v>
      </c>
      <c r="B524" s="32" t="s">
        <v>28</v>
      </c>
      <c r="C524" s="75" t="s">
        <v>351</v>
      </c>
      <c r="D524" s="99" t="s">
        <v>352</v>
      </c>
      <c r="E524" s="99" t="s">
        <v>352</v>
      </c>
      <c r="F524" s="99" t="s">
        <v>2511</v>
      </c>
      <c r="G524" s="32" t="s">
        <v>2234</v>
      </c>
      <c r="H524" s="46">
        <v>100</v>
      </c>
      <c r="I524" s="32">
        <v>710000000</v>
      </c>
      <c r="J524" s="32" t="s">
        <v>33</v>
      </c>
      <c r="K524" s="32" t="s">
        <v>583</v>
      </c>
      <c r="L524" s="75" t="s">
        <v>1175</v>
      </c>
      <c r="M524" s="75"/>
      <c r="N524" s="75" t="s">
        <v>1555</v>
      </c>
      <c r="O524" s="32" t="s">
        <v>2262</v>
      </c>
      <c r="P524" s="75"/>
      <c r="Q524" s="75"/>
      <c r="R524" s="47"/>
      <c r="S524" s="47"/>
      <c r="T524" s="47">
        <v>9592000</v>
      </c>
      <c r="U524" s="47">
        <v>10743040.000000002</v>
      </c>
      <c r="V524" s="75"/>
      <c r="W524" s="71">
        <v>2016</v>
      </c>
      <c r="X524" s="72" t="s">
        <v>2321</v>
      </c>
    </row>
    <row r="525" spans="1:16340" ht="63.75" x14ac:dyDescent="0.25">
      <c r="A525" s="127" t="s">
        <v>2512</v>
      </c>
      <c r="B525" s="32" t="s">
        <v>28</v>
      </c>
      <c r="C525" s="44" t="s">
        <v>295</v>
      </c>
      <c r="D525" s="99" t="s">
        <v>296</v>
      </c>
      <c r="E525" s="99" t="s">
        <v>296</v>
      </c>
      <c r="F525" s="99" t="s">
        <v>2513</v>
      </c>
      <c r="G525" s="32" t="s">
        <v>2234</v>
      </c>
      <c r="H525" s="43">
        <v>100</v>
      </c>
      <c r="I525" s="32">
        <v>710000000</v>
      </c>
      <c r="J525" s="32" t="s">
        <v>33</v>
      </c>
      <c r="K525" s="32" t="s">
        <v>583</v>
      </c>
      <c r="L525" s="32" t="s">
        <v>298</v>
      </c>
      <c r="M525" s="32"/>
      <c r="N525" s="32" t="s">
        <v>1555</v>
      </c>
      <c r="O525" s="32" t="s">
        <v>2273</v>
      </c>
      <c r="P525" s="44"/>
      <c r="Q525" s="44"/>
      <c r="R525" s="47"/>
      <c r="S525" s="47"/>
      <c r="T525" s="36">
        <v>47401200</v>
      </c>
      <c r="U525" s="36">
        <v>53089344.000000007</v>
      </c>
      <c r="V525" s="32"/>
      <c r="W525" s="32">
        <v>2016</v>
      </c>
      <c r="X525" s="72" t="s">
        <v>2321</v>
      </c>
    </row>
    <row r="526" spans="1:16340" ht="63.75" x14ac:dyDescent="0.25">
      <c r="A526" s="127" t="s">
        <v>2514</v>
      </c>
      <c r="B526" s="32" t="s">
        <v>28</v>
      </c>
      <c r="C526" s="44" t="s">
        <v>295</v>
      </c>
      <c r="D526" s="99" t="s">
        <v>296</v>
      </c>
      <c r="E526" s="99" t="s">
        <v>296</v>
      </c>
      <c r="F526" s="99" t="s">
        <v>2515</v>
      </c>
      <c r="G526" s="32" t="s">
        <v>2234</v>
      </c>
      <c r="H526" s="43">
        <v>100</v>
      </c>
      <c r="I526" s="32">
        <v>710000000</v>
      </c>
      <c r="J526" s="32" t="s">
        <v>33</v>
      </c>
      <c r="K526" s="32" t="s">
        <v>583</v>
      </c>
      <c r="L526" s="32" t="s">
        <v>298</v>
      </c>
      <c r="M526" s="32"/>
      <c r="N526" s="32" t="s">
        <v>1555</v>
      </c>
      <c r="O526" s="32" t="s">
        <v>2273</v>
      </c>
      <c r="P526" s="44"/>
      <c r="Q526" s="44"/>
      <c r="R526" s="47"/>
      <c r="S526" s="47"/>
      <c r="T526" s="36">
        <v>26460000</v>
      </c>
      <c r="U526" s="36">
        <v>29635200.000000004</v>
      </c>
      <c r="V526" s="32"/>
      <c r="W526" s="32">
        <v>2016</v>
      </c>
      <c r="X526" s="72" t="s">
        <v>2321</v>
      </c>
    </row>
    <row r="527" spans="1:16340" ht="63.75" x14ac:dyDescent="0.25">
      <c r="A527" s="127" t="s">
        <v>2516</v>
      </c>
      <c r="B527" s="32" t="s">
        <v>28</v>
      </c>
      <c r="C527" s="44" t="s">
        <v>295</v>
      </c>
      <c r="D527" s="99" t="s">
        <v>296</v>
      </c>
      <c r="E527" s="99" t="s">
        <v>296</v>
      </c>
      <c r="F527" s="99" t="s">
        <v>2517</v>
      </c>
      <c r="G527" s="32" t="s">
        <v>2234</v>
      </c>
      <c r="H527" s="43">
        <v>100</v>
      </c>
      <c r="I527" s="32">
        <v>710000000</v>
      </c>
      <c r="J527" s="32" t="s">
        <v>33</v>
      </c>
      <c r="K527" s="32" t="s">
        <v>583</v>
      </c>
      <c r="L527" s="32" t="s">
        <v>298</v>
      </c>
      <c r="M527" s="32"/>
      <c r="N527" s="32" t="s">
        <v>1555</v>
      </c>
      <c r="O527" s="32" t="s">
        <v>2273</v>
      </c>
      <c r="P527" s="44"/>
      <c r="Q527" s="44"/>
      <c r="R527" s="47"/>
      <c r="S527" s="47"/>
      <c r="T527" s="36">
        <v>7938000</v>
      </c>
      <c r="U527" s="36">
        <v>8890560</v>
      </c>
      <c r="V527" s="32"/>
      <c r="W527" s="32">
        <v>2016</v>
      </c>
      <c r="X527" s="72" t="s">
        <v>2321</v>
      </c>
    </row>
    <row r="528" spans="1:16340" s="7" customFormat="1" ht="38.25" x14ac:dyDescent="0.25">
      <c r="A528" s="127" t="s">
        <v>2518</v>
      </c>
      <c r="B528" s="32" t="s">
        <v>28</v>
      </c>
      <c r="C528" s="32" t="s">
        <v>2519</v>
      </c>
      <c r="D528" s="99" t="s">
        <v>2520</v>
      </c>
      <c r="E528" s="99" t="s">
        <v>2520</v>
      </c>
      <c r="F528" s="168" t="s">
        <v>2521</v>
      </c>
      <c r="G528" s="32" t="s">
        <v>2234</v>
      </c>
      <c r="H528" s="34">
        <v>0</v>
      </c>
      <c r="I528" s="32">
        <v>710000000</v>
      </c>
      <c r="J528" s="32" t="s">
        <v>33</v>
      </c>
      <c r="K528" s="32" t="s">
        <v>583</v>
      </c>
      <c r="L528" s="32" t="s">
        <v>33</v>
      </c>
      <c r="M528" s="77"/>
      <c r="N528" s="77" t="s">
        <v>2522</v>
      </c>
      <c r="O528" s="35" t="s">
        <v>2259</v>
      </c>
      <c r="P528" s="77"/>
      <c r="Q528" s="77"/>
      <c r="R528" s="36"/>
      <c r="S528" s="48"/>
      <c r="T528" s="36">
        <v>0</v>
      </c>
      <c r="U528" s="48">
        <v>0</v>
      </c>
      <c r="V528" s="37"/>
      <c r="W528" s="37">
        <v>2016</v>
      </c>
      <c r="X528" s="72" t="s">
        <v>2778</v>
      </c>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c r="CZ528" s="40"/>
      <c r="DA528" s="40"/>
      <c r="DB528" s="40"/>
      <c r="DC528" s="40"/>
      <c r="DD528" s="40"/>
      <c r="DE528" s="40"/>
      <c r="DF528" s="40"/>
      <c r="DG528" s="40"/>
      <c r="DH528" s="40"/>
      <c r="DI528" s="40"/>
      <c r="DJ528" s="40"/>
      <c r="DK528" s="40"/>
      <c r="DL528" s="40"/>
      <c r="DM528" s="40"/>
      <c r="DN528" s="40"/>
      <c r="DO528" s="40"/>
      <c r="DP528" s="40"/>
      <c r="DQ528" s="40"/>
      <c r="DR528" s="40"/>
      <c r="DS528" s="40"/>
      <c r="DT528" s="40"/>
      <c r="DU528" s="40"/>
      <c r="DV528" s="40"/>
      <c r="DW528" s="40"/>
      <c r="DX528" s="40"/>
      <c r="DY528" s="40"/>
      <c r="DZ528" s="40"/>
      <c r="EA528" s="40"/>
      <c r="EB528" s="40"/>
      <c r="EC528" s="40"/>
      <c r="ED528" s="40"/>
      <c r="EE528" s="40"/>
      <c r="EF528" s="40"/>
      <c r="EG528" s="40"/>
      <c r="EH528" s="40"/>
      <c r="EI528" s="40"/>
      <c r="EJ528" s="40"/>
      <c r="EK528" s="40"/>
      <c r="EL528" s="40"/>
      <c r="EM528" s="40"/>
      <c r="EN528" s="40"/>
      <c r="EO528" s="40"/>
      <c r="EP528" s="40"/>
      <c r="EQ528" s="40"/>
      <c r="ER528" s="40"/>
      <c r="ES528" s="40"/>
      <c r="ET528" s="40"/>
      <c r="EU528" s="40"/>
      <c r="EV528" s="40"/>
      <c r="EW528" s="40"/>
      <c r="EX528" s="40"/>
      <c r="EY528" s="40"/>
      <c r="EZ528" s="40"/>
      <c r="FA528" s="40"/>
      <c r="FB528" s="40"/>
      <c r="FC528" s="40"/>
      <c r="FD528" s="40"/>
      <c r="FE528" s="40"/>
      <c r="FF528" s="40"/>
      <c r="FG528" s="40"/>
      <c r="FH528" s="40"/>
      <c r="FI528" s="40"/>
      <c r="FJ528" s="40"/>
      <c r="FK528" s="40"/>
      <c r="FL528" s="40"/>
      <c r="FM528" s="40"/>
      <c r="FN528" s="40"/>
      <c r="FO528" s="40"/>
      <c r="FP528" s="40"/>
      <c r="FQ528" s="40"/>
      <c r="FR528" s="40"/>
      <c r="FS528" s="40"/>
      <c r="FT528" s="40"/>
      <c r="FU528" s="40"/>
      <c r="FV528" s="40"/>
      <c r="FW528" s="40"/>
      <c r="FX528" s="40"/>
      <c r="FY528" s="40"/>
      <c r="FZ528" s="40"/>
      <c r="GA528" s="40"/>
      <c r="GB528" s="40"/>
      <c r="GC528" s="40"/>
      <c r="GD528" s="40"/>
      <c r="GE528" s="40"/>
      <c r="GF528" s="40"/>
      <c r="GG528" s="40"/>
      <c r="GH528" s="40"/>
      <c r="GI528" s="40"/>
      <c r="GJ528" s="40"/>
      <c r="GK528" s="40"/>
      <c r="GL528" s="40"/>
      <c r="GM528" s="40"/>
      <c r="GN528" s="40"/>
      <c r="GO528" s="40"/>
      <c r="GP528" s="40"/>
      <c r="GQ528" s="40"/>
      <c r="GR528" s="40"/>
      <c r="GS528" s="40"/>
      <c r="GT528" s="40"/>
      <c r="GU528" s="40"/>
      <c r="GV528" s="40"/>
      <c r="GW528" s="40"/>
      <c r="GX528" s="40"/>
      <c r="GY528" s="40"/>
      <c r="GZ528" s="40"/>
      <c r="HA528" s="40"/>
      <c r="HB528" s="40"/>
      <c r="HC528" s="40"/>
      <c r="HD528" s="40"/>
      <c r="HE528" s="40"/>
      <c r="HF528" s="40"/>
      <c r="HG528" s="40"/>
      <c r="HH528" s="40"/>
      <c r="HI528" s="40"/>
      <c r="HJ528" s="40"/>
      <c r="HK528" s="40"/>
      <c r="HL528" s="40"/>
      <c r="HM528" s="40"/>
      <c r="HN528" s="40"/>
      <c r="HO528" s="40"/>
      <c r="HP528" s="40"/>
      <c r="HQ528" s="40"/>
      <c r="HR528" s="40"/>
      <c r="HS528" s="40"/>
      <c r="HT528" s="40"/>
      <c r="HU528" s="40"/>
      <c r="HV528" s="40"/>
      <c r="HW528" s="40"/>
      <c r="HX528" s="40"/>
      <c r="HY528" s="40"/>
      <c r="HZ528" s="40"/>
      <c r="IA528" s="40"/>
      <c r="IB528" s="40"/>
      <c r="IC528" s="40"/>
      <c r="ID528" s="40"/>
      <c r="IE528" s="40"/>
      <c r="IF528" s="40"/>
      <c r="IG528" s="40"/>
      <c r="IH528" s="40"/>
      <c r="II528" s="40"/>
      <c r="IJ528" s="40"/>
      <c r="IK528" s="40"/>
      <c r="IL528" s="40"/>
      <c r="IM528" s="40"/>
      <c r="IN528" s="40"/>
      <c r="IO528" s="40"/>
      <c r="IP528" s="40"/>
      <c r="IQ528" s="40"/>
      <c r="IR528" s="40"/>
      <c r="IS528" s="40"/>
      <c r="IT528" s="40"/>
      <c r="IU528" s="40"/>
      <c r="IV528" s="40"/>
      <c r="IW528" s="40"/>
      <c r="IX528" s="40"/>
      <c r="IY528" s="40"/>
      <c r="IZ528" s="40"/>
      <c r="JA528" s="40"/>
      <c r="JB528" s="40"/>
      <c r="JC528" s="40"/>
      <c r="JD528" s="40"/>
      <c r="JE528" s="40"/>
      <c r="JF528" s="40"/>
      <c r="JG528" s="40"/>
      <c r="JH528" s="40"/>
      <c r="JI528" s="40"/>
      <c r="JJ528" s="40"/>
      <c r="JK528" s="40"/>
      <c r="JL528" s="40"/>
      <c r="JM528" s="40"/>
      <c r="JN528" s="40"/>
      <c r="JO528" s="40"/>
      <c r="JP528" s="40"/>
      <c r="JQ528" s="40"/>
      <c r="JR528" s="40"/>
      <c r="JS528" s="40"/>
      <c r="JT528" s="40"/>
      <c r="JU528" s="40"/>
      <c r="JV528" s="40"/>
      <c r="JW528" s="40"/>
      <c r="JX528" s="40"/>
      <c r="JY528" s="40"/>
      <c r="JZ528" s="40"/>
      <c r="KA528" s="40"/>
      <c r="KB528" s="40"/>
      <c r="KC528" s="40"/>
      <c r="KD528" s="40"/>
      <c r="KE528" s="40"/>
      <c r="KF528" s="40"/>
      <c r="KG528" s="40"/>
      <c r="KH528" s="40"/>
      <c r="KI528" s="40"/>
      <c r="KJ528" s="40"/>
      <c r="KK528" s="40"/>
      <c r="KL528" s="40"/>
      <c r="KM528" s="40"/>
      <c r="KN528" s="40"/>
      <c r="KO528" s="40"/>
      <c r="KP528" s="40"/>
      <c r="KQ528" s="40"/>
      <c r="KR528" s="40"/>
      <c r="KS528" s="40"/>
      <c r="KT528" s="40"/>
      <c r="KU528" s="40"/>
      <c r="KV528" s="40"/>
      <c r="KW528" s="40"/>
      <c r="KX528" s="40"/>
      <c r="KY528" s="40"/>
      <c r="KZ528" s="40"/>
      <c r="LA528" s="40"/>
      <c r="LB528" s="40"/>
      <c r="LC528" s="40"/>
      <c r="LD528" s="40"/>
      <c r="LE528" s="40"/>
      <c r="LF528" s="40"/>
      <c r="LG528" s="40"/>
      <c r="LH528" s="40"/>
      <c r="LI528" s="40"/>
      <c r="LJ528" s="40"/>
      <c r="LK528" s="40"/>
      <c r="LL528" s="40"/>
      <c r="LM528" s="40"/>
      <c r="LN528" s="40"/>
      <c r="LO528" s="40"/>
      <c r="LP528" s="40"/>
      <c r="LQ528" s="40"/>
      <c r="LR528" s="40"/>
      <c r="LS528" s="40"/>
      <c r="LT528" s="40"/>
      <c r="LU528" s="40"/>
      <c r="LV528" s="40"/>
      <c r="LW528" s="40"/>
      <c r="LX528" s="40"/>
      <c r="LY528" s="40"/>
      <c r="LZ528" s="40"/>
      <c r="MA528" s="40"/>
      <c r="MB528" s="40"/>
      <c r="MC528" s="40"/>
      <c r="MD528" s="40"/>
      <c r="ME528" s="40"/>
      <c r="MF528" s="40"/>
      <c r="MG528" s="40"/>
      <c r="MH528" s="40"/>
      <c r="MI528" s="40"/>
      <c r="MJ528" s="40"/>
      <c r="MK528" s="40"/>
      <c r="ML528" s="40"/>
      <c r="MM528" s="40"/>
      <c r="MN528" s="40"/>
      <c r="MO528" s="40"/>
      <c r="MP528" s="40"/>
      <c r="MQ528" s="40"/>
      <c r="MR528" s="40"/>
      <c r="MS528" s="40"/>
      <c r="MT528" s="40"/>
      <c r="MU528" s="40"/>
      <c r="MV528" s="40"/>
      <c r="MW528" s="40"/>
      <c r="MX528" s="40"/>
      <c r="MY528" s="40"/>
      <c r="MZ528" s="40"/>
      <c r="NA528" s="40"/>
      <c r="NB528" s="40"/>
      <c r="NC528" s="40"/>
      <c r="ND528" s="40"/>
      <c r="NE528" s="40"/>
      <c r="NF528" s="40"/>
      <c r="NG528" s="40"/>
      <c r="NH528" s="40"/>
      <c r="NI528" s="40"/>
      <c r="NJ528" s="40"/>
      <c r="NK528" s="40"/>
      <c r="NL528" s="40"/>
      <c r="NM528" s="40"/>
      <c r="NN528" s="40"/>
      <c r="NO528" s="40"/>
      <c r="NP528" s="40"/>
      <c r="NQ528" s="40"/>
      <c r="NR528" s="40"/>
      <c r="NS528" s="40"/>
      <c r="NT528" s="40"/>
      <c r="NU528" s="40"/>
      <c r="NV528" s="40"/>
      <c r="NW528" s="40"/>
      <c r="NX528" s="40"/>
      <c r="NY528" s="40"/>
      <c r="NZ528" s="40"/>
      <c r="OA528" s="40"/>
      <c r="OB528" s="40"/>
      <c r="OC528" s="40"/>
      <c r="OD528" s="40"/>
      <c r="OE528" s="40"/>
      <c r="OF528" s="40"/>
      <c r="OG528" s="40"/>
      <c r="OH528" s="40"/>
      <c r="OI528" s="40"/>
      <c r="OJ528" s="40"/>
      <c r="OK528" s="40"/>
      <c r="OL528" s="40"/>
      <c r="OM528" s="40"/>
      <c r="ON528" s="40"/>
      <c r="OO528" s="40"/>
      <c r="OP528" s="40"/>
      <c r="OQ528" s="40"/>
      <c r="OR528" s="40"/>
      <c r="OS528" s="40"/>
      <c r="OT528" s="40"/>
      <c r="OU528" s="40"/>
      <c r="OV528" s="40"/>
      <c r="OW528" s="40"/>
      <c r="OX528" s="40"/>
      <c r="OY528" s="40"/>
      <c r="OZ528" s="40"/>
      <c r="PA528" s="40"/>
      <c r="PB528" s="40"/>
      <c r="PC528" s="40"/>
      <c r="PD528" s="40"/>
      <c r="PE528" s="40"/>
      <c r="PF528" s="40"/>
      <c r="PG528" s="40"/>
      <c r="PH528" s="40"/>
      <c r="PI528" s="40"/>
      <c r="PJ528" s="40"/>
      <c r="PK528" s="40"/>
      <c r="PL528" s="40"/>
      <c r="PM528" s="40"/>
      <c r="PN528" s="40"/>
      <c r="PO528" s="40"/>
      <c r="PP528" s="40"/>
      <c r="PQ528" s="40"/>
      <c r="PR528" s="40"/>
      <c r="PS528" s="40"/>
      <c r="PT528" s="40"/>
      <c r="PU528" s="40"/>
      <c r="PV528" s="40"/>
      <c r="PW528" s="40"/>
      <c r="PX528" s="40"/>
      <c r="PY528" s="40"/>
      <c r="PZ528" s="40"/>
      <c r="QA528" s="40"/>
      <c r="QB528" s="40"/>
      <c r="QC528" s="40"/>
      <c r="QD528" s="40"/>
      <c r="QE528" s="40"/>
      <c r="QF528" s="40"/>
      <c r="QG528" s="40"/>
      <c r="QH528" s="40"/>
      <c r="QI528" s="40"/>
      <c r="QJ528" s="40"/>
      <c r="QK528" s="40"/>
      <c r="QL528" s="40"/>
      <c r="QM528" s="40"/>
      <c r="QN528" s="40"/>
      <c r="QO528" s="40"/>
      <c r="QP528" s="40"/>
      <c r="QQ528" s="40"/>
      <c r="QR528" s="40"/>
      <c r="QS528" s="40"/>
      <c r="QT528" s="40"/>
      <c r="QU528" s="40"/>
      <c r="QV528" s="40"/>
      <c r="QW528" s="40"/>
      <c r="QX528" s="40"/>
      <c r="QY528" s="40"/>
      <c r="QZ528" s="40"/>
      <c r="RA528" s="40"/>
      <c r="RB528" s="40"/>
      <c r="RC528" s="40"/>
      <c r="RD528" s="40"/>
      <c r="RE528" s="40"/>
      <c r="RF528" s="40"/>
      <c r="RG528" s="40"/>
      <c r="RH528" s="40"/>
      <c r="RI528" s="40"/>
      <c r="RJ528" s="40"/>
      <c r="RK528" s="40"/>
      <c r="RL528" s="40"/>
      <c r="RM528" s="40"/>
      <c r="RN528" s="40"/>
      <c r="RO528" s="40"/>
      <c r="RP528" s="40"/>
      <c r="RQ528" s="40"/>
      <c r="RR528" s="40"/>
      <c r="RS528" s="40"/>
      <c r="RT528" s="40"/>
      <c r="RU528" s="40"/>
      <c r="RV528" s="40"/>
      <c r="RW528" s="40"/>
      <c r="RX528" s="40"/>
      <c r="RY528" s="40"/>
      <c r="RZ528" s="40"/>
      <c r="SA528" s="40"/>
      <c r="SB528" s="40"/>
      <c r="SC528" s="40"/>
      <c r="SD528" s="40"/>
      <c r="SE528" s="40"/>
      <c r="SF528" s="40"/>
      <c r="SG528" s="40"/>
      <c r="SH528" s="40"/>
      <c r="SI528" s="40"/>
      <c r="SJ528" s="40"/>
      <c r="SK528" s="40"/>
      <c r="SL528" s="40"/>
      <c r="SM528" s="40"/>
      <c r="SN528" s="40"/>
      <c r="SO528" s="40"/>
      <c r="SP528" s="40"/>
      <c r="SQ528" s="40"/>
      <c r="SR528" s="40"/>
      <c r="SS528" s="40"/>
      <c r="ST528" s="40"/>
      <c r="SU528" s="40"/>
      <c r="SV528" s="40"/>
      <c r="SW528" s="40"/>
      <c r="SX528" s="40"/>
      <c r="SY528" s="40"/>
      <c r="SZ528" s="40"/>
      <c r="TA528" s="40"/>
      <c r="TB528" s="40"/>
      <c r="TC528" s="40"/>
      <c r="TD528" s="40"/>
      <c r="TE528" s="40"/>
      <c r="TF528" s="40"/>
      <c r="TG528" s="40"/>
      <c r="TH528" s="40"/>
      <c r="TI528" s="40"/>
      <c r="TJ528" s="40"/>
      <c r="TK528" s="40"/>
      <c r="TL528" s="40"/>
      <c r="TM528" s="40"/>
      <c r="TN528" s="40"/>
      <c r="TO528" s="40"/>
      <c r="TP528" s="40"/>
      <c r="TQ528" s="40"/>
      <c r="TR528" s="40"/>
      <c r="TS528" s="40"/>
      <c r="TT528" s="40"/>
      <c r="TU528" s="40"/>
      <c r="TV528" s="40"/>
      <c r="TW528" s="40"/>
      <c r="TX528" s="40"/>
      <c r="TY528" s="40"/>
      <c r="TZ528" s="40"/>
      <c r="UA528" s="40"/>
      <c r="UB528" s="40"/>
      <c r="UC528" s="40"/>
      <c r="UD528" s="40"/>
      <c r="UE528" s="40"/>
      <c r="UF528" s="40"/>
      <c r="UG528" s="40"/>
      <c r="UH528" s="40"/>
      <c r="UI528" s="40"/>
      <c r="UJ528" s="40"/>
      <c r="UK528" s="40"/>
      <c r="UL528" s="40"/>
      <c r="UM528" s="40"/>
      <c r="UN528" s="40"/>
      <c r="UO528" s="40"/>
      <c r="UP528" s="40"/>
      <c r="UQ528" s="40"/>
      <c r="UR528" s="40"/>
      <c r="US528" s="40"/>
      <c r="UT528" s="40"/>
      <c r="UU528" s="40"/>
      <c r="UV528" s="40"/>
      <c r="UW528" s="40"/>
      <c r="UX528" s="40"/>
      <c r="UY528" s="40"/>
      <c r="UZ528" s="40"/>
      <c r="VA528" s="40"/>
      <c r="VB528" s="40"/>
      <c r="VC528" s="40"/>
      <c r="VD528" s="40"/>
      <c r="VE528" s="40"/>
      <c r="VF528" s="40"/>
      <c r="VG528" s="40"/>
      <c r="VH528" s="40"/>
      <c r="VI528" s="40"/>
      <c r="VJ528" s="40"/>
      <c r="VK528" s="40"/>
      <c r="VL528" s="40"/>
      <c r="VM528" s="40"/>
      <c r="VN528" s="40"/>
      <c r="VO528" s="40"/>
      <c r="VP528" s="40"/>
      <c r="VQ528" s="40"/>
      <c r="VR528" s="40"/>
      <c r="VS528" s="40"/>
      <c r="VT528" s="40"/>
      <c r="VU528" s="40"/>
      <c r="VV528" s="40"/>
      <c r="VW528" s="40"/>
      <c r="VX528" s="40"/>
      <c r="VY528" s="40"/>
      <c r="VZ528" s="40"/>
      <c r="WA528" s="40"/>
      <c r="WB528" s="40"/>
      <c r="WC528" s="40"/>
      <c r="WD528" s="40"/>
      <c r="WE528" s="40"/>
      <c r="WF528" s="40"/>
      <c r="WG528" s="40"/>
      <c r="WH528" s="40"/>
      <c r="WI528" s="40"/>
      <c r="WJ528" s="40"/>
      <c r="WK528" s="40"/>
      <c r="WL528" s="40"/>
      <c r="WM528" s="40"/>
      <c r="WN528" s="40"/>
      <c r="WO528" s="40"/>
      <c r="WP528" s="40"/>
      <c r="WQ528" s="40"/>
      <c r="WR528" s="40"/>
      <c r="WS528" s="40"/>
      <c r="WT528" s="40"/>
      <c r="WU528" s="40"/>
      <c r="WV528" s="40"/>
      <c r="WW528" s="40"/>
      <c r="WX528" s="40"/>
      <c r="WY528" s="40"/>
      <c r="WZ528" s="40"/>
      <c r="XA528" s="40"/>
      <c r="XB528" s="40"/>
      <c r="XC528" s="40"/>
      <c r="XD528" s="40"/>
      <c r="XE528" s="40"/>
      <c r="XF528" s="40"/>
      <c r="XG528" s="40"/>
      <c r="XH528" s="40"/>
      <c r="XI528" s="40"/>
      <c r="XJ528" s="40"/>
      <c r="XK528" s="40"/>
      <c r="XL528" s="40"/>
      <c r="XM528" s="40"/>
      <c r="XN528" s="40"/>
      <c r="XO528" s="40"/>
      <c r="XP528" s="40"/>
      <c r="XQ528" s="40"/>
      <c r="XR528" s="40"/>
      <c r="XS528" s="40"/>
      <c r="XT528" s="40"/>
      <c r="XU528" s="40"/>
      <c r="XV528" s="40"/>
      <c r="XW528" s="40"/>
      <c r="XX528" s="40"/>
      <c r="XY528" s="40"/>
      <c r="XZ528" s="40"/>
      <c r="YA528" s="40"/>
      <c r="YB528" s="40"/>
      <c r="YC528" s="40"/>
      <c r="YD528" s="40"/>
      <c r="YE528" s="40"/>
      <c r="YF528" s="40"/>
      <c r="YG528" s="40"/>
      <c r="YH528" s="40"/>
      <c r="YI528" s="40"/>
      <c r="YJ528" s="40"/>
      <c r="YK528" s="40"/>
      <c r="YL528" s="40"/>
      <c r="YM528" s="40"/>
      <c r="YN528" s="40"/>
      <c r="YO528" s="40"/>
      <c r="YP528" s="40"/>
      <c r="YQ528" s="40"/>
      <c r="YR528" s="40"/>
      <c r="YS528" s="40"/>
      <c r="YT528" s="40"/>
      <c r="YU528" s="40"/>
      <c r="YV528" s="40"/>
      <c r="YW528" s="40"/>
      <c r="YX528" s="40"/>
      <c r="YY528" s="40"/>
      <c r="YZ528" s="40"/>
      <c r="ZA528" s="40"/>
      <c r="ZB528" s="40"/>
      <c r="ZC528" s="40"/>
      <c r="ZD528" s="40"/>
      <c r="ZE528" s="40"/>
      <c r="ZF528" s="40"/>
      <c r="ZG528" s="40"/>
      <c r="ZH528" s="40"/>
      <c r="ZI528" s="40"/>
      <c r="ZJ528" s="40"/>
      <c r="ZK528" s="40"/>
      <c r="ZL528" s="40"/>
      <c r="ZM528" s="40"/>
      <c r="ZN528" s="40"/>
      <c r="ZO528" s="40"/>
      <c r="ZP528" s="40"/>
      <c r="ZQ528" s="40"/>
      <c r="ZR528" s="40"/>
      <c r="ZS528" s="40"/>
      <c r="ZT528" s="40"/>
      <c r="ZU528" s="40"/>
      <c r="ZV528" s="40"/>
      <c r="ZW528" s="40"/>
      <c r="ZX528" s="40"/>
      <c r="ZY528" s="40"/>
      <c r="ZZ528" s="40"/>
      <c r="AAA528" s="40"/>
      <c r="AAB528" s="40"/>
      <c r="AAC528" s="40"/>
      <c r="AAD528" s="40"/>
      <c r="AAE528" s="40"/>
      <c r="AAF528" s="40"/>
      <c r="AAG528" s="40"/>
      <c r="AAH528" s="40"/>
      <c r="AAI528" s="40"/>
      <c r="AAJ528" s="40"/>
      <c r="AAK528" s="40"/>
      <c r="AAL528" s="40"/>
      <c r="AAM528" s="40"/>
      <c r="AAN528" s="40"/>
      <c r="AAO528" s="40"/>
      <c r="AAP528" s="40"/>
      <c r="AAQ528" s="40"/>
      <c r="AAR528" s="40"/>
      <c r="AAS528" s="40"/>
      <c r="AAT528" s="40"/>
      <c r="AAU528" s="40"/>
      <c r="AAV528" s="40"/>
      <c r="AAW528" s="40"/>
      <c r="AAX528" s="40"/>
      <c r="AAY528" s="40"/>
      <c r="AAZ528" s="40"/>
      <c r="ABA528" s="40"/>
      <c r="ABB528" s="40"/>
      <c r="ABC528" s="40"/>
      <c r="ABD528" s="40"/>
      <c r="ABE528" s="40"/>
      <c r="ABF528" s="40"/>
      <c r="ABG528" s="40"/>
      <c r="ABH528" s="40"/>
      <c r="ABI528" s="40"/>
      <c r="ABJ528" s="40"/>
      <c r="ABK528" s="40"/>
      <c r="ABL528" s="40"/>
      <c r="ABM528" s="40"/>
      <c r="ABN528" s="40"/>
      <c r="ABO528" s="40"/>
      <c r="ABP528" s="40"/>
      <c r="ABQ528" s="40"/>
      <c r="ABR528" s="40"/>
      <c r="ABS528" s="40"/>
      <c r="ABT528" s="40"/>
      <c r="ABU528" s="40"/>
      <c r="ABV528" s="40"/>
      <c r="ABW528" s="40"/>
      <c r="ABX528" s="40"/>
      <c r="ABY528" s="40"/>
      <c r="ABZ528" s="40"/>
      <c r="ACA528" s="40"/>
      <c r="ACB528" s="40"/>
      <c r="ACC528" s="40"/>
      <c r="ACD528" s="40"/>
      <c r="ACE528" s="40"/>
      <c r="ACF528" s="40"/>
      <c r="ACG528" s="40"/>
      <c r="ACH528" s="40"/>
      <c r="ACI528" s="40"/>
      <c r="ACJ528" s="40"/>
      <c r="ACK528" s="40"/>
      <c r="ACL528" s="40"/>
      <c r="ACM528" s="40"/>
      <c r="ACN528" s="40"/>
      <c r="ACO528" s="40"/>
      <c r="ACP528" s="40"/>
      <c r="ACQ528" s="40"/>
      <c r="ACR528" s="40"/>
      <c r="ACS528" s="40"/>
      <c r="ACT528" s="40"/>
      <c r="ACU528" s="40"/>
      <c r="ACV528" s="40"/>
      <c r="ACW528" s="40"/>
      <c r="ACX528" s="40"/>
      <c r="ACY528" s="40"/>
      <c r="ACZ528" s="40"/>
      <c r="ADA528" s="40"/>
      <c r="ADB528" s="40"/>
      <c r="ADC528" s="40"/>
      <c r="ADD528" s="40"/>
      <c r="ADE528" s="40"/>
      <c r="ADF528" s="40"/>
      <c r="ADG528" s="40"/>
      <c r="ADH528" s="40"/>
      <c r="ADI528" s="40"/>
      <c r="ADJ528" s="40"/>
      <c r="ADK528" s="40"/>
      <c r="ADL528" s="40"/>
      <c r="ADM528" s="40"/>
      <c r="ADN528" s="40"/>
      <c r="ADO528" s="40"/>
      <c r="ADP528" s="40"/>
      <c r="ADQ528" s="40"/>
      <c r="ADR528" s="40"/>
      <c r="ADS528" s="40"/>
      <c r="ADT528" s="40"/>
      <c r="ADU528" s="40"/>
      <c r="ADV528" s="40"/>
      <c r="ADW528" s="40"/>
      <c r="ADX528" s="40"/>
      <c r="ADY528" s="40"/>
      <c r="ADZ528" s="40"/>
      <c r="AEA528" s="40"/>
      <c r="AEB528" s="40"/>
      <c r="AEC528" s="40"/>
      <c r="AED528" s="40"/>
      <c r="AEE528" s="40"/>
      <c r="AEF528" s="40"/>
      <c r="AEG528" s="40"/>
      <c r="AEH528" s="40"/>
      <c r="AEI528" s="40"/>
      <c r="AEJ528" s="40"/>
      <c r="AEK528" s="40"/>
      <c r="AEL528" s="40"/>
      <c r="AEM528" s="40"/>
      <c r="AEN528" s="40"/>
      <c r="AEO528" s="40"/>
      <c r="AEP528" s="40"/>
      <c r="AEQ528" s="40"/>
      <c r="AER528" s="40"/>
      <c r="AES528" s="40"/>
      <c r="AET528" s="40"/>
      <c r="AEU528" s="40"/>
      <c r="AEV528" s="40"/>
      <c r="AEW528" s="40"/>
      <c r="AEX528" s="40"/>
      <c r="AEY528" s="40"/>
      <c r="AEZ528" s="40"/>
      <c r="AFA528" s="40"/>
      <c r="AFB528" s="40"/>
      <c r="AFC528" s="40"/>
      <c r="AFD528" s="40"/>
      <c r="AFE528" s="40"/>
      <c r="AFF528" s="40"/>
      <c r="AFG528" s="40"/>
      <c r="AFH528" s="40"/>
      <c r="AFI528" s="40"/>
      <c r="AFJ528" s="40"/>
      <c r="AFK528" s="40"/>
      <c r="AFL528" s="40"/>
      <c r="AFM528" s="40"/>
      <c r="AFN528" s="40"/>
      <c r="AFO528" s="40"/>
      <c r="AFP528" s="40"/>
      <c r="AFQ528" s="40"/>
      <c r="AFR528" s="40"/>
      <c r="AFS528" s="40"/>
      <c r="AFT528" s="40"/>
      <c r="AFU528" s="40"/>
      <c r="AFV528" s="40"/>
      <c r="AFW528" s="40"/>
      <c r="AFX528" s="40"/>
      <c r="AFY528" s="40"/>
      <c r="AFZ528" s="40"/>
      <c r="AGA528" s="40"/>
      <c r="AGB528" s="40"/>
      <c r="AGC528" s="40"/>
      <c r="AGD528" s="40"/>
      <c r="AGE528" s="40"/>
      <c r="AGF528" s="40"/>
      <c r="AGG528" s="40"/>
      <c r="AGH528" s="40"/>
      <c r="AGI528" s="40"/>
      <c r="AGJ528" s="40"/>
      <c r="AGK528" s="40"/>
      <c r="AGL528" s="40"/>
      <c r="AGM528" s="40"/>
      <c r="AGN528" s="40"/>
      <c r="AGO528" s="40"/>
      <c r="AGP528" s="40"/>
      <c r="AGQ528" s="40"/>
      <c r="AGR528" s="40"/>
      <c r="AGS528" s="40"/>
      <c r="AGT528" s="40"/>
      <c r="AGU528" s="40"/>
      <c r="AGV528" s="40"/>
      <c r="AGW528" s="40"/>
      <c r="AGX528" s="40"/>
      <c r="AGY528" s="40"/>
      <c r="AGZ528" s="40"/>
      <c r="AHA528" s="40"/>
      <c r="AHB528" s="40"/>
      <c r="AHC528" s="40"/>
      <c r="AHD528" s="40"/>
      <c r="AHE528" s="40"/>
      <c r="AHF528" s="40"/>
      <c r="AHG528" s="40"/>
      <c r="AHH528" s="40"/>
      <c r="AHI528" s="40"/>
      <c r="AHJ528" s="40"/>
      <c r="AHK528" s="40"/>
      <c r="AHL528" s="40"/>
      <c r="AHM528" s="40"/>
      <c r="AHN528" s="40"/>
      <c r="AHO528" s="40"/>
      <c r="AHP528" s="40"/>
      <c r="AHQ528" s="40"/>
      <c r="AHR528" s="40"/>
      <c r="AHS528" s="40"/>
      <c r="AHT528" s="40"/>
      <c r="AHU528" s="40"/>
      <c r="AHV528" s="40"/>
      <c r="AHW528" s="40"/>
      <c r="AHX528" s="40"/>
      <c r="AHY528" s="40"/>
      <c r="AHZ528" s="40"/>
      <c r="AIA528" s="40"/>
      <c r="AIB528" s="40"/>
      <c r="AIC528" s="40"/>
      <c r="AID528" s="40"/>
      <c r="AIE528" s="40"/>
      <c r="AIF528" s="40"/>
      <c r="AIG528" s="40"/>
      <c r="AIH528" s="40"/>
      <c r="AII528" s="40"/>
      <c r="AIJ528" s="40"/>
      <c r="AIK528" s="40"/>
      <c r="AIL528" s="40"/>
      <c r="AIM528" s="40"/>
      <c r="AIN528" s="40"/>
      <c r="AIO528" s="40"/>
      <c r="AIP528" s="40"/>
      <c r="AIQ528" s="40"/>
      <c r="AIR528" s="40"/>
      <c r="AIS528" s="40"/>
      <c r="AIT528" s="40"/>
      <c r="AIU528" s="40"/>
      <c r="AIV528" s="40"/>
      <c r="AIW528" s="40"/>
      <c r="AIX528" s="40"/>
      <c r="AIY528" s="40"/>
      <c r="AIZ528" s="40"/>
      <c r="AJA528" s="40"/>
      <c r="AJB528" s="40"/>
      <c r="AJC528" s="40"/>
      <c r="AJD528" s="40"/>
      <c r="AJE528" s="40"/>
      <c r="AJF528" s="40"/>
      <c r="AJG528" s="40"/>
      <c r="AJH528" s="40"/>
      <c r="AJI528" s="40"/>
      <c r="AJJ528" s="40"/>
      <c r="AJK528" s="40"/>
      <c r="AJL528" s="40"/>
      <c r="AJM528" s="40"/>
      <c r="AJN528" s="40"/>
      <c r="AJO528" s="40"/>
      <c r="AJP528" s="40"/>
      <c r="AJQ528" s="40"/>
      <c r="AJR528" s="40"/>
      <c r="AJS528" s="40"/>
      <c r="AJT528" s="40"/>
      <c r="AJU528" s="40"/>
      <c r="AJV528" s="40"/>
      <c r="AJW528" s="40"/>
      <c r="AJX528" s="40"/>
      <c r="AJY528" s="40"/>
      <c r="AJZ528" s="40"/>
      <c r="AKA528" s="40"/>
      <c r="AKB528" s="40"/>
      <c r="AKC528" s="40"/>
      <c r="AKD528" s="40"/>
      <c r="AKE528" s="40"/>
      <c r="AKF528" s="40"/>
      <c r="AKG528" s="40"/>
      <c r="AKH528" s="40"/>
      <c r="AKI528" s="40"/>
      <c r="AKJ528" s="40"/>
      <c r="AKK528" s="40"/>
      <c r="AKL528" s="40"/>
      <c r="AKM528" s="40"/>
      <c r="AKN528" s="40"/>
      <c r="AKO528" s="40"/>
      <c r="AKP528" s="40"/>
      <c r="AKQ528" s="40"/>
      <c r="AKR528" s="40"/>
      <c r="AKS528" s="40"/>
      <c r="AKT528" s="40"/>
      <c r="AKU528" s="40"/>
      <c r="AKV528" s="40"/>
      <c r="AKW528" s="40"/>
      <c r="AKX528" s="40"/>
      <c r="AKY528" s="40"/>
      <c r="AKZ528" s="40"/>
      <c r="ALA528" s="40"/>
      <c r="ALB528" s="40"/>
      <c r="ALC528" s="40"/>
      <c r="ALD528" s="40"/>
      <c r="ALE528" s="40"/>
      <c r="ALF528" s="40"/>
      <c r="ALG528" s="40"/>
      <c r="ALH528" s="40"/>
      <c r="ALI528" s="40"/>
      <c r="ALJ528" s="40"/>
      <c r="ALK528" s="40"/>
      <c r="ALL528" s="40"/>
      <c r="ALM528" s="40"/>
      <c r="ALN528" s="40"/>
      <c r="ALO528" s="40"/>
      <c r="ALP528" s="40"/>
      <c r="ALQ528" s="40"/>
      <c r="ALR528" s="40"/>
      <c r="ALS528" s="40"/>
      <c r="ALT528" s="40"/>
      <c r="ALU528" s="40"/>
      <c r="ALV528" s="40"/>
      <c r="ALW528" s="40"/>
      <c r="ALX528" s="40"/>
      <c r="ALY528" s="40"/>
      <c r="ALZ528" s="40"/>
      <c r="AMA528" s="40"/>
      <c r="AMB528" s="40"/>
      <c r="AMC528" s="40"/>
      <c r="AMD528" s="40"/>
      <c r="AME528" s="40"/>
      <c r="AMF528" s="40"/>
      <c r="AMG528" s="40"/>
      <c r="AMH528" s="40"/>
      <c r="AMI528" s="40"/>
      <c r="AMJ528" s="40"/>
      <c r="AMK528" s="40"/>
      <c r="AML528" s="40"/>
      <c r="AMM528" s="40"/>
      <c r="AMN528" s="40"/>
      <c r="AMO528" s="40"/>
      <c r="AMP528" s="40"/>
      <c r="AMQ528" s="40"/>
      <c r="AMR528" s="40"/>
      <c r="AMS528" s="40"/>
      <c r="AMT528" s="40"/>
      <c r="AMU528" s="40"/>
      <c r="AMV528" s="40"/>
      <c r="AMW528" s="40"/>
      <c r="AMX528" s="40"/>
      <c r="AMY528" s="40"/>
      <c r="AMZ528" s="40"/>
      <c r="ANA528" s="40"/>
      <c r="ANB528" s="40"/>
      <c r="ANC528" s="40"/>
      <c r="AND528" s="40"/>
      <c r="ANE528" s="40"/>
      <c r="ANF528" s="40"/>
      <c r="ANG528" s="40"/>
      <c r="ANH528" s="40"/>
      <c r="ANI528" s="40"/>
      <c r="ANJ528" s="40"/>
      <c r="ANK528" s="40"/>
      <c r="ANL528" s="40"/>
      <c r="ANM528" s="40"/>
      <c r="ANN528" s="40"/>
      <c r="ANO528" s="40"/>
      <c r="ANP528" s="40"/>
      <c r="ANQ528" s="40"/>
      <c r="ANR528" s="40"/>
      <c r="ANS528" s="40"/>
      <c r="ANT528" s="40"/>
      <c r="ANU528" s="40"/>
      <c r="ANV528" s="40"/>
      <c r="ANW528" s="40"/>
      <c r="ANX528" s="40"/>
      <c r="ANY528" s="40"/>
      <c r="ANZ528" s="40"/>
      <c r="AOA528" s="40"/>
      <c r="AOB528" s="40"/>
      <c r="AOC528" s="40"/>
      <c r="AOD528" s="40"/>
      <c r="AOE528" s="40"/>
      <c r="AOF528" s="40"/>
      <c r="AOG528" s="40"/>
      <c r="AOH528" s="40"/>
      <c r="AOI528" s="40"/>
      <c r="AOJ528" s="40"/>
      <c r="AOK528" s="40"/>
      <c r="AOL528" s="40"/>
      <c r="AOM528" s="40"/>
      <c r="AON528" s="40"/>
      <c r="AOO528" s="40"/>
      <c r="AOP528" s="40"/>
      <c r="AOQ528" s="40"/>
      <c r="AOR528" s="40"/>
      <c r="AOS528" s="40"/>
      <c r="AOT528" s="40"/>
      <c r="AOU528" s="40"/>
      <c r="AOV528" s="40"/>
      <c r="AOW528" s="40"/>
      <c r="AOX528" s="40"/>
      <c r="AOY528" s="40"/>
      <c r="AOZ528" s="40"/>
      <c r="APA528" s="40"/>
      <c r="APB528" s="40"/>
      <c r="APC528" s="40"/>
      <c r="APD528" s="40"/>
      <c r="APE528" s="40"/>
      <c r="APF528" s="40"/>
      <c r="APG528" s="40"/>
      <c r="APH528" s="40"/>
      <c r="API528" s="40"/>
      <c r="APJ528" s="40"/>
      <c r="APK528" s="40"/>
      <c r="APL528" s="40"/>
      <c r="APM528" s="40"/>
      <c r="APN528" s="40"/>
      <c r="APO528" s="40"/>
      <c r="APP528" s="40"/>
      <c r="APQ528" s="40"/>
      <c r="APR528" s="40"/>
      <c r="APS528" s="40"/>
      <c r="APT528" s="40"/>
      <c r="APU528" s="40"/>
      <c r="APV528" s="40"/>
      <c r="APW528" s="40"/>
      <c r="APX528" s="40"/>
      <c r="APY528" s="40"/>
      <c r="APZ528" s="40"/>
      <c r="AQA528" s="40"/>
      <c r="AQB528" s="40"/>
      <c r="AQC528" s="40"/>
      <c r="AQD528" s="40"/>
      <c r="AQE528" s="40"/>
      <c r="AQF528" s="40"/>
      <c r="AQG528" s="40"/>
      <c r="AQH528" s="40"/>
      <c r="AQI528" s="40"/>
      <c r="AQJ528" s="40"/>
      <c r="AQK528" s="40"/>
      <c r="AQL528" s="40"/>
      <c r="AQM528" s="40"/>
      <c r="AQN528" s="40"/>
      <c r="AQO528" s="40"/>
      <c r="AQP528" s="40"/>
      <c r="AQQ528" s="40"/>
      <c r="AQR528" s="40"/>
      <c r="AQS528" s="40"/>
      <c r="AQT528" s="40"/>
      <c r="AQU528" s="40"/>
      <c r="AQV528" s="40"/>
      <c r="AQW528" s="40"/>
      <c r="AQX528" s="40"/>
      <c r="AQY528" s="40"/>
      <c r="AQZ528" s="40"/>
      <c r="ARA528" s="40"/>
      <c r="ARB528" s="40"/>
      <c r="ARC528" s="40"/>
      <c r="ARD528" s="40"/>
      <c r="ARE528" s="40"/>
      <c r="ARF528" s="40"/>
      <c r="ARG528" s="40"/>
      <c r="ARH528" s="40"/>
      <c r="ARI528" s="40"/>
      <c r="ARJ528" s="40"/>
      <c r="ARK528" s="40"/>
      <c r="ARL528" s="40"/>
      <c r="ARM528" s="40"/>
      <c r="ARN528" s="40"/>
      <c r="ARO528" s="40"/>
      <c r="ARP528" s="40"/>
      <c r="ARQ528" s="40"/>
      <c r="ARR528" s="40"/>
      <c r="ARS528" s="40"/>
      <c r="ART528" s="40"/>
      <c r="ARU528" s="40"/>
      <c r="ARV528" s="40"/>
      <c r="ARW528" s="40"/>
      <c r="ARX528" s="40"/>
      <c r="ARY528" s="40"/>
      <c r="ARZ528" s="40"/>
      <c r="ASA528" s="40"/>
      <c r="ASB528" s="40"/>
      <c r="ASC528" s="40"/>
      <c r="ASD528" s="40"/>
      <c r="ASE528" s="40"/>
      <c r="ASF528" s="40"/>
      <c r="ASG528" s="40"/>
      <c r="ASH528" s="40"/>
      <c r="ASI528" s="40"/>
      <c r="ASJ528" s="40"/>
      <c r="ASK528" s="40"/>
      <c r="ASL528" s="40"/>
      <c r="ASM528" s="40"/>
      <c r="ASN528" s="40"/>
      <c r="ASO528" s="40"/>
      <c r="ASP528" s="40"/>
      <c r="ASQ528" s="40"/>
      <c r="ASR528" s="40"/>
      <c r="ASS528" s="40"/>
      <c r="AST528" s="40"/>
      <c r="ASU528" s="40"/>
      <c r="ASV528" s="40"/>
      <c r="ASW528" s="40"/>
      <c r="ASX528" s="40"/>
      <c r="ASY528" s="40"/>
      <c r="ASZ528" s="40"/>
      <c r="ATA528" s="40"/>
      <c r="ATB528" s="40"/>
      <c r="ATC528" s="40"/>
      <c r="ATD528" s="40"/>
      <c r="ATE528" s="40"/>
      <c r="ATF528" s="40"/>
      <c r="ATG528" s="40"/>
      <c r="ATH528" s="40"/>
      <c r="ATI528" s="40"/>
      <c r="ATJ528" s="40"/>
      <c r="ATK528" s="40"/>
      <c r="ATL528" s="40"/>
      <c r="ATM528" s="40"/>
      <c r="ATN528" s="40"/>
      <c r="ATO528" s="40"/>
      <c r="ATP528" s="40"/>
      <c r="ATQ528" s="40"/>
      <c r="ATR528" s="40"/>
      <c r="ATS528" s="40"/>
      <c r="ATT528" s="40"/>
      <c r="ATU528" s="40"/>
      <c r="ATV528" s="40"/>
      <c r="ATW528" s="40"/>
      <c r="ATX528" s="40"/>
      <c r="ATY528" s="40"/>
      <c r="ATZ528" s="40"/>
      <c r="AUA528" s="40"/>
      <c r="AUB528" s="40"/>
      <c r="AUC528" s="40"/>
      <c r="AUD528" s="40"/>
      <c r="AUE528" s="40"/>
      <c r="AUF528" s="40"/>
      <c r="AUG528" s="40"/>
      <c r="AUH528" s="40"/>
      <c r="AUI528" s="40"/>
      <c r="AUJ528" s="40"/>
      <c r="AUK528" s="40"/>
      <c r="AUL528" s="40"/>
      <c r="AUM528" s="40"/>
      <c r="AUN528" s="40"/>
      <c r="AUO528" s="40"/>
      <c r="AUP528" s="40"/>
      <c r="AUQ528" s="40"/>
      <c r="AUR528" s="40"/>
      <c r="AUS528" s="40"/>
      <c r="AUT528" s="40"/>
      <c r="AUU528" s="40"/>
      <c r="AUV528" s="40"/>
      <c r="AUW528" s="40"/>
      <c r="AUX528" s="40"/>
      <c r="AUY528" s="40"/>
      <c r="AUZ528" s="40"/>
      <c r="AVA528" s="40"/>
      <c r="AVB528" s="40"/>
      <c r="AVC528" s="40"/>
      <c r="AVD528" s="40"/>
      <c r="AVE528" s="40"/>
      <c r="AVF528" s="40"/>
      <c r="AVG528" s="40"/>
      <c r="AVH528" s="40"/>
      <c r="AVI528" s="40"/>
      <c r="AVJ528" s="40"/>
      <c r="AVK528" s="40"/>
      <c r="AVL528" s="40"/>
      <c r="AVM528" s="40"/>
      <c r="AVN528" s="40"/>
      <c r="AVO528" s="40"/>
      <c r="AVP528" s="40"/>
      <c r="AVQ528" s="40"/>
      <c r="AVR528" s="40"/>
      <c r="AVS528" s="40"/>
      <c r="AVT528" s="40"/>
      <c r="AVU528" s="40"/>
      <c r="AVV528" s="40"/>
      <c r="AVW528" s="40"/>
      <c r="AVX528" s="40"/>
      <c r="AVY528" s="40"/>
      <c r="AVZ528" s="40"/>
      <c r="AWA528" s="40"/>
      <c r="AWB528" s="40"/>
      <c r="AWC528" s="40"/>
      <c r="AWD528" s="40"/>
      <c r="AWE528" s="40"/>
      <c r="AWF528" s="40"/>
      <c r="AWG528" s="40"/>
      <c r="AWH528" s="40"/>
      <c r="AWI528" s="40"/>
      <c r="AWJ528" s="40"/>
      <c r="AWK528" s="40"/>
      <c r="AWL528" s="40"/>
      <c r="AWM528" s="40"/>
      <c r="AWN528" s="40"/>
      <c r="AWO528" s="40"/>
      <c r="AWP528" s="40"/>
      <c r="AWQ528" s="40"/>
      <c r="AWR528" s="40"/>
      <c r="AWS528" s="40"/>
      <c r="AWT528" s="40"/>
      <c r="AWU528" s="40"/>
      <c r="AWV528" s="40"/>
      <c r="AWW528" s="40"/>
      <c r="AWX528" s="40"/>
      <c r="AWY528" s="40"/>
      <c r="AWZ528" s="40"/>
      <c r="AXA528" s="40"/>
      <c r="AXB528" s="40"/>
      <c r="AXC528" s="40"/>
      <c r="AXD528" s="40"/>
      <c r="AXE528" s="40"/>
      <c r="AXF528" s="40"/>
      <c r="AXG528" s="40"/>
      <c r="AXH528" s="40"/>
      <c r="AXI528" s="40"/>
      <c r="AXJ528" s="40"/>
      <c r="AXK528" s="40"/>
      <c r="AXL528" s="40"/>
      <c r="AXM528" s="40"/>
      <c r="AXN528" s="40"/>
      <c r="AXO528" s="40"/>
      <c r="AXP528" s="40"/>
      <c r="AXQ528" s="40"/>
      <c r="AXR528" s="40"/>
      <c r="AXS528" s="40"/>
      <c r="AXT528" s="40"/>
      <c r="AXU528" s="40"/>
      <c r="AXV528" s="40"/>
      <c r="AXW528" s="40"/>
      <c r="AXX528" s="40"/>
      <c r="AXY528" s="40"/>
      <c r="AXZ528" s="40"/>
      <c r="AYA528" s="40"/>
      <c r="AYB528" s="40"/>
      <c r="AYC528" s="40"/>
      <c r="AYD528" s="40"/>
      <c r="AYE528" s="40"/>
      <c r="AYF528" s="40"/>
      <c r="AYG528" s="40"/>
      <c r="AYH528" s="40"/>
      <c r="AYI528" s="40"/>
      <c r="AYJ528" s="40"/>
      <c r="AYK528" s="40"/>
      <c r="AYL528" s="40"/>
      <c r="AYM528" s="40"/>
      <c r="AYN528" s="40"/>
      <c r="AYO528" s="40"/>
      <c r="AYP528" s="40"/>
      <c r="AYQ528" s="40"/>
      <c r="AYR528" s="40"/>
      <c r="AYS528" s="40"/>
      <c r="AYT528" s="40"/>
      <c r="AYU528" s="40"/>
      <c r="AYV528" s="40"/>
      <c r="AYW528" s="40"/>
      <c r="AYX528" s="40"/>
      <c r="AYY528" s="40"/>
      <c r="AYZ528" s="40"/>
      <c r="AZA528" s="40"/>
      <c r="AZB528" s="40"/>
      <c r="AZC528" s="40"/>
      <c r="AZD528" s="40"/>
      <c r="AZE528" s="40"/>
      <c r="AZF528" s="40"/>
      <c r="AZG528" s="40"/>
      <c r="AZH528" s="40"/>
      <c r="AZI528" s="40"/>
      <c r="AZJ528" s="40"/>
      <c r="AZK528" s="40"/>
      <c r="AZL528" s="40"/>
      <c r="AZM528" s="40"/>
      <c r="AZN528" s="40"/>
      <c r="AZO528" s="40"/>
      <c r="AZP528" s="40"/>
      <c r="AZQ528" s="40"/>
      <c r="AZR528" s="40"/>
      <c r="AZS528" s="40"/>
      <c r="AZT528" s="40"/>
      <c r="AZU528" s="40"/>
      <c r="AZV528" s="40"/>
      <c r="AZW528" s="40"/>
      <c r="AZX528" s="40"/>
      <c r="AZY528" s="40"/>
      <c r="AZZ528" s="40"/>
      <c r="BAA528" s="40"/>
      <c r="BAB528" s="40"/>
      <c r="BAC528" s="40"/>
      <c r="BAD528" s="40"/>
      <c r="BAE528" s="40"/>
      <c r="BAF528" s="40"/>
      <c r="BAG528" s="40"/>
      <c r="BAH528" s="40"/>
      <c r="BAI528" s="40"/>
      <c r="BAJ528" s="40"/>
      <c r="BAK528" s="40"/>
      <c r="BAL528" s="40"/>
      <c r="BAM528" s="40"/>
      <c r="BAN528" s="40"/>
      <c r="BAO528" s="40"/>
      <c r="BAP528" s="40"/>
      <c r="BAQ528" s="40"/>
      <c r="BAR528" s="40"/>
      <c r="BAS528" s="40"/>
      <c r="BAT528" s="40"/>
      <c r="BAU528" s="40"/>
      <c r="BAV528" s="40"/>
      <c r="BAW528" s="40"/>
      <c r="BAX528" s="40"/>
      <c r="BAY528" s="40"/>
      <c r="BAZ528" s="40"/>
      <c r="BBA528" s="40"/>
      <c r="BBB528" s="40"/>
      <c r="BBC528" s="40"/>
      <c r="BBD528" s="40"/>
      <c r="BBE528" s="40"/>
      <c r="BBF528" s="40"/>
      <c r="BBG528" s="40"/>
      <c r="BBH528" s="40"/>
      <c r="BBI528" s="40"/>
      <c r="BBJ528" s="40"/>
      <c r="BBK528" s="40"/>
      <c r="BBL528" s="40"/>
      <c r="BBM528" s="40"/>
      <c r="BBN528" s="40"/>
      <c r="BBO528" s="40"/>
      <c r="BBP528" s="40"/>
      <c r="BBQ528" s="40"/>
      <c r="BBR528" s="40"/>
      <c r="BBS528" s="40"/>
      <c r="BBT528" s="40"/>
      <c r="BBU528" s="40"/>
      <c r="BBV528" s="40"/>
      <c r="BBW528" s="40"/>
      <c r="BBX528" s="40"/>
      <c r="BBY528" s="40"/>
      <c r="BBZ528" s="40"/>
      <c r="BCA528" s="40"/>
      <c r="BCB528" s="40"/>
      <c r="BCC528" s="40"/>
      <c r="BCD528" s="40"/>
      <c r="BCE528" s="40"/>
      <c r="BCF528" s="40"/>
      <c r="BCG528" s="40"/>
      <c r="BCH528" s="40"/>
      <c r="BCI528" s="40"/>
      <c r="BCJ528" s="40"/>
      <c r="BCK528" s="40"/>
      <c r="BCL528" s="40"/>
      <c r="BCM528" s="40"/>
      <c r="BCN528" s="40"/>
      <c r="BCO528" s="40"/>
      <c r="BCP528" s="40"/>
      <c r="BCQ528" s="40"/>
      <c r="BCR528" s="40"/>
      <c r="BCS528" s="40"/>
      <c r="BCT528" s="40"/>
      <c r="BCU528" s="40"/>
      <c r="BCV528" s="40"/>
      <c r="BCW528" s="40"/>
      <c r="BCX528" s="40"/>
      <c r="BCY528" s="40"/>
      <c r="BCZ528" s="40"/>
      <c r="BDA528" s="40"/>
      <c r="BDB528" s="40"/>
      <c r="BDC528" s="40"/>
      <c r="BDD528" s="40"/>
      <c r="BDE528" s="40"/>
      <c r="BDF528" s="40"/>
      <c r="BDG528" s="40"/>
      <c r="BDH528" s="40"/>
      <c r="BDI528" s="40"/>
      <c r="BDJ528" s="40"/>
      <c r="BDK528" s="40"/>
      <c r="BDL528" s="40"/>
      <c r="BDM528" s="40"/>
      <c r="BDN528" s="40"/>
      <c r="BDO528" s="40"/>
      <c r="BDP528" s="40"/>
      <c r="BDQ528" s="40"/>
      <c r="BDR528" s="40"/>
      <c r="BDS528" s="40"/>
      <c r="BDT528" s="40"/>
      <c r="BDU528" s="40"/>
      <c r="BDV528" s="40"/>
      <c r="BDW528" s="40"/>
      <c r="BDX528" s="40"/>
      <c r="BDY528" s="40"/>
      <c r="BDZ528" s="40"/>
      <c r="BEA528" s="40"/>
      <c r="BEB528" s="40"/>
      <c r="BEC528" s="40"/>
      <c r="BED528" s="40"/>
      <c r="BEE528" s="40"/>
      <c r="BEF528" s="40"/>
      <c r="BEG528" s="40"/>
      <c r="BEH528" s="40"/>
      <c r="BEI528" s="40"/>
      <c r="BEJ528" s="40"/>
      <c r="BEK528" s="40"/>
      <c r="BEL528" s="40"/>
      <c r="BEM528" s="40"/>
      <c r="BEN528" s="40"/>
      <c r="BEO528" s="40"/>
      <c r="BEP528" s="40"/>
      <c r="BEQ528" s="40"/>
      <c r="BER528" s="40"/>
      <c r="BES528" s="40"/>
      <c r="BET528" s="40"/>
      <c r="BEU528" s="40"/>
      <c r="BEV528" s="40"/>
      <c r="BEW528" s="40"/>
      <c r="BEX528" s="40"/>
      <c r="BEY528" s="40"/>
      <c r="BEZ528" s="40"/>
      <c r="BFA528" s="40"/>
      <c r="BFB528" s="40"/>
      <c r="BFC528" s="40"/>
      <c r="BFD528" s="40"/>
      <c r="BFE528" s="40"/>
      <c r="BFF528" s="40"/>
      <c r="BFG528" s="40"/>
      <c r="BFH528" s="40"/>
      <c r="BFI528" s="40"/>
      <c r="BFJ528" s="40"/>
      <c r="BFK528" s="40"/>
      <c r="BFL528" s="40"/>
      <c r="BFM528" s="40"/>
      <c r="BFN528" s="40"/>
      <c r="BFO528" s="40"/>
      <c r="BFP528" s="40"/>
      <c r="BFQ528" s="40"/>
      <c r="BFR528" s="40"/>
      <c r="BFS528" s="40"/>
      <c r="BFT528" s="40"/>
      <c r="BFU528" s="40"/>
      <c r="BFV528" s="40"/>
      <c r="BFW528" s="40"/>
      <c r="BFX528" s="40"/>
      <c r="BFY528" s="40"/>
      <c r="BFZ528" s="40"/>
      <c r="BGA528" s="40"/>
      <c r="BGB528" s="40"/>
      <c r="BGC528" s="40"/>
      <c r="BGD528" s="40"/>
      <c r="BGE528" s="40"/>
      <c r="BGF528" s="40"/>
      <c r="BGG528" s="40"/>
      <c r="BGH528" s="40"/>
      <c r="BGI528" s="40"/>
      <c r="BGJ528" s="40"/>
      <c r="BGK528" s="40"/>
      <c r="BGL528" s="40"/>
      <c r="BGM528" s="40"/>
      <c r="BGN528" s="40"/>
      <c r="BGO528" s="40"/>
      <c r="BGP528" s="40"/>
      <c r="BGQ528" s="40"/>
      <c r="BGR528" s="40"/>
      <c r="BGS528" s="40"/>
      <c r="BGT528" s="40"/>
      <c r="BGU528" s="40"/>
      <c r="BGV528" s="40"/>
      <c r="BGW528" s="40"/>
      <c r="BGX528" s="40"/>
      <c r="BGY528" s="40"/>
      <c r="BGZ528" s="40"/>
      <c r="BHA528" s="40"/>
      <c r="BHB528" s="40"/>
      <c r="BHC528" s="40"/>
      <c r="BHD528" s="40"/>
      <c r="BHE528" s="40"/>
      <c r="BHF528" s="40"/>
      <c r="BHG528" s="40"/>
      <c r="BHH528" s="40"/>
      <c r="BHI528" s="40"/>
      <c r="BHJ528" s="40"/>
      <c r="BHK528" s="40"/>
      <c r="BHL528" s="40"/>
      <c r="BHM528" s="40"/>
      <c r="BHN528" s="40"/>
      <c r="BHO528" s="40"/>
      <c r="BHP528" s="40"/>
      <c r="BHQ528" s="40"/>
      <c r="BHR528" s="40"/>
      <c r="BHS528" s="40"/>
      <c r="BHT528" s="40"/>
      <c r="BHU528" s="40"/>
      <c r="BHV528" s="40"/>
      <c r="BHW528" s="40"/>
      <c r="BHX528" s="40"/>
      <c r="BHY528" s="40"/>
      <c r="BHZ528" s="40"/>
      <c r="BIA528" s="40"/>
      <c r="BIB528" s="40"/>
      <c r="BIC528" s="40"/>
      <c r="BID528" s="40"/>
      <c r="BIE528" s="40"/>
      <c r="BIF528" s="40"/>
      <c r="BIG528" s="40"/>
      <c r="BIH528" s="40"/>
      <c r="BII528" s="40"/>
      <c r="BIJ528" s="40"/>
      <c r="BIK528" s="40"/>
      <c r="BIL528" s="40"/>
      <c r="BIM528" s="40"/>
      <c r="BIN528" s="40"/>
      <c r="BIO528" s="40"/>
      <c r="BIP528" s="40"/>
      <c r="BIQ528" s="40"/>
      <c r="BIR528" s="40"/>
      <c r="BIS528" s="40"/>
      <c r="BIT528" s="40"/>
      <c r="BIU528" s="40"/>
      <c r="BIV528" s="40"/>
      <c r="BIW528" s="40"/>
      <c r="BIX528" s="40"/>
      <c r="BIY528" s="40"/>
      <c r="BIZ528" s="40"/>
      <c r="BJA528" s="40"/>
      <c r="BJB528" s="40"/>
      <c r="BJC528" s="40"/>
      <c r="BJD528" s="40"/>
      <c r="BJE528" s="40"/>
      <c r="BJF528" s="40"/>
      <c r="BJG528" s="40"/>
      <c r="BJH528" s="40"/>
      <c r="BJI528" s="40"/>
      <c r="BJJ528" s="40"/>
      <c r="BJK528" s="40"/>
      <c r="BJL528" s="40"/>
      <c r="BJM528" s="40"/>
      <c r="BJN528" s="40"/>
      <c r="BJO528" s="40"/>
      <c r="BJP528" s="40"/>
      <c r="BJQ528" s="40"/>
      <c r="BJR528" s="40"/>
      <c r="BJS528" s="40"/>
      <c r="BJT528" s="40"/>
      <c r="BJU528" s="40"/>
      <c r="BJV528" s="40"/>
      <c r="BJW528" s="40"/>
      <c r="BJX528" s="40"/>
      <c r="BJY528" s="40"/>
      <c r="BJZ528" s="40"/>
      <c r="BKA528" s="40"/>
      <c r="BKB528" s="40"/>
      <c r="BKC528" s="40"/>
      <c r="BKD528" s="40"/>
      <c r="BKE528" s="40"/>
      <c r="BKF528" s="40"/>
      <c r="BKG528" s="40"/>
      <c r="BKH528" s="40"/>
      <c r="BKI528" s="40"/>
      <c r="BKJ528" s="40"/>
      <c r="BKK528" s="40"/>
      <c r="BKL528" s="40"/>
      <c r="BKM528" s="40"/>
      <c r="BKN528" s="40"/>
      <c r="BKO528" s="40"/>
      <c r="BKP528" s="40"/>
      <c r="BKQ528" s="40"/>
      <c r="BKR528" s="40"/>
      <c r="BKS528" s="40"/>
      <c r="BKT528" s="40"/>
      <c r="BKU528" s="40"/>
      <c r="BKV528" s="40"/>
      <c r="BKW528" s="40"/>
      <c r="BKX528" s="40"/>
      <c r="BKY528" s="40"/>
      <c r="BKZ528" s="40"/>
      <c r="BLA528" s="40"/>
      <c r="BLB528" s="40"/>
      <c r="BLC528" s="40"/>
      <c r="BLD528" s="40"/>
      <c r="BLE528" s="40"/>
      <c r="BLF528" s="40"/>
      <c r="BLG528" s="40"/>
      <c r="BLH528" s="40"/>
      <c r="BLI528" s="40"/>
      <c r="BLJ528" s="40"/>
      <c r="BLK528" s="40"/>
      <c r="BLL528" s="40"/>
      <c r="BLM528" s="40"/>
      <c r="BLN528" s="40"/>
      <c r="BLO528" s="40"/>
      <c r="BLP528" s="40"/>
      <c r="BLQ528" s="40"/>
      <c r="BLR528" s="40"/>
      <c r="BLS528" s="40"/>
      <c r="BLT528" s="40"/>
      <c r="BLU528" s="40"/>
      <c r="BLV528" s="40"/>
      <c r="BLW528" s="40"/>
      <c r="BLX528" s="40"/>
      <c r="BLY528" s="40"/>
      <c r="BLZ528" s="40"/>
      <c r="BMA528" s="40"/>
      <c r="BMB528" s="40"/>
      <c r="BMC528" s="40"/>
      <c r="BMD528" s="40"/>
      <c r="BME528" s="40"/>
      <c r="BMF528" s="40"/>
      <c r="BMG528" s="40"/>
      <c r="BMH528" s="40"/>
      <c r="BMI528" s="40"/>
      <c r="BMJ528" s="40"/>
      <c r="BMK528" s="40"/>
      <c r="BML528" s="40"/>
      <c r="BMM528" s="40"/>
      <c r="BMN528" s="40"/>
      <c r="BMO528" s="40"/>
      <c r="BMP528" s="40"/>
      <c r="BMQ528" s="40"/>
      <c r="BMR528" s="40"/>
      <c r="BMS528" s="40"/>
      <c r="BMT528" s="40"/>
      <c r="BMU528" s="40"/>
      <c r="BMV528" s="40"/>
      <c r="BMW528" s="40"/>
      <c r="BMX528" s="40"/>
      <c r="BMY528" s="40"/>
      <c r="BMZ528" s="40"/>
      <c r="BNA528" s="40"/>
      <c r="BNB528" s="40"/>
      <c r="BNC528" s="40"/>
      <c r="BND528" s="40"/>
      <c r="BNE528" s="40"/>
      <c r="BNF528" s="40"/>
      <c r="BNG528" s="40"/>
      <c r="BNH528" s="40"/>
      <c r="BNI528" s="40"/>
      <c r="BNJ528" s="40"/>
      <c r="BNK528" s="40"/>
      <c r="BNL528" s="40"/>
      <c r="BNM528" s="40"/>
      <c r="BNN528" s="40"/>
      <c r="BNO528" s="40"/>
      <c r="BNP528" s="40"/>
      <c r="BNQ528" s="40"/>
      <c r="BNR528" s="40"/>
      <c r="BNS528" s="40"/>
      <c r="BNT528" s="40"/>
      <c r="BNU528" s="40"/>
      <c r="BNV528" s="40"/>
      <c r="BNW528" s="40"/>
      <c r="BNX528" s="40"/>
      <c r="BNY528" s="40"/>
      <c r="BNZ528" s="40"/>
      <c r="BOA528" s="40"/>
      <c r="BOB528" s="40"/>
      <c r="BOC528" s="40"/>
      <c r="BOD528" s="40"/>
      <c r="BOE528" s="40"/>
      <c r="BOF528" s="40"/>
      <c r="BOG528" s="40"/>
      <c r="BOH528" s="40"/>
      <c r="BOI528" s="40"/>
      <c r="BOJ528" s="40"/>
      <c r="BOK528" s="40"/>
      <c r="BOL528" s="40"/>
      <c r="BOM528" s="40"/>
      <c r="BON528" s="40"/>
      <c r="BOO528" s="40"/>
      <c r="BOP528" s="40"/>
      <c r="BOQ528" s="40"/>
      <c r="BOR528" s="40"/>
      <c r="BOS528" s="40"/>
      <c r="BOT528" s="40"/>
      <c r="BOU528" s="40"/>
      <c r="BOV528" s="40"/>
      <c r="BOW528" s="40"/>
      <c r="BOX528" s="40"/>
      <c r="BOY528" s="40"/>
      <c r="BOZ528" s="40"/>
      <c r="BPA528" s="40"/>
      <c r="BPB528" s="40"/>
      <c r="BPC528" s="40"/>
      <c r="BPD528" s="40"/>
      <c r="BPE528" s="40"/>
      <c r="BPF528" s="40"/>
      <c r="BPG528" s="40"/>
      <c r="BPH528" s="40"/>
      <c r="BPI528" s="40"/>
      <c r="BPJ528" s="40"/>
      <c r="BPK528" s="40"/>
      <c r="BPL528" s="40"/>
      <c r="BPM528" s="40"/>
      <c r="BPN528" s="40"/>
      <c r="BPO528" s="40"/>
      <c r="BPP528" s="40"/>
      <c r="BPQ528" s="40"/>
      <c r="BPR528" s="40"/>
      <c r="BPS528" s="40"/>
      <c r="BPT528" s="40"/>
      <c r="BPU528" s="40"/>
      <c r="BPV528" s="40"/>
      <c r="BPW528" s="40"/>
      <c r="BPX528" s="40"/>
      <c r="BPY528" s="40"/>
      <c r="BPZ528" s="40"/>
      <c r="BQA528" s="40"/>
      <c r="BQB528" s="40"/>
      <c r="BQC528" s="40"/>
      <c r="BQD528" s="40"/>
      <c r="BQE528" s="40"/>
      <c r="BQF528" s="40"/>
      <c r="BQG528" s="40"/>
      <c r="BQH528" s="40"/>
      <c r="BQI528" s="40"/>
      <c r="BQJ528" s="40"/>
      <c r="BQK528" s="40"/>
      <c r="BQL528" s="40"/>
      <c r="BQM528" s="40"/>
      <c r="BQN528" s="40"/>
      <c r="BQO528" s="40"/>
      <c r="BQP528" s="40"/>
      <c r="BQQ528" s="40"/>
      <c r="BQR528" s="40"/>
      <c r="BQS528" s="40"/>
      <c r="BQT528" s="40"/>
      <c r="BQU528" s="40"/>
      <c r="BQV528" s="40"/>
      <c r="BQW528" s="40"/>
      <c r="BQX528" s="40"/>
      <c r="BQY528" s="40"/>
      <c r="BQZ528" s="40"/>
      <c r="BRA528" s="40"/>
      <c r="BRB528" s="40"/>
      <c r="BRC528" s="40"/>
      <c r="BRD528" s="40"/>
      <c r="BRE528" s="40"/>
      <c r="BRF528" s="40"/>
      <c r="BRG528" s="40"/>
      <c r="BRH528" s="40"/>
      <c r="BRI528" s="40"/>
      <c r="BRJ528" s="40"/>
      <c r="BRK528" s="40"/>
      <c r="BRL528" s="40"/>
      <c r="BRM528" s="40"/>
      <c r="BRN528" s="40"/>
      <c r="BRO528" s="40"/>
      <c r="BRP528" s="40"/>
      <c r="BRQ528" s="40"/>
      <c r="BRR528" s="40"/>
      <c r="BRS528" s="40"/>
      <c r="BRT528" s="40"/>
      <c r="BRU528" s="40"/>
      <c r="BRV528" s="40"/>
      <c r="BRW528" s="40"/>
      <c r="BRX528" s="40"/>
      <c r="BRY528" s="40"/>
      <c r="BRZ528" s="40"/>
      <c r="BSA528" s="40"/>
      <c r="BSB528" s="40"/>
      <c r="BSC528" s="40"/>
      <c r="BSD528" s="40"/>
      <c r="BSE528" s="40"/>
      <c r="BSF528" s="40"/>
      <c r="BSG528" s="40"/>
      <c r="BSH528" s="40"/>
      <c r="BSI528" s="40"/>
      <c r="BSJ528" s="40"/>
      <c r="BSK528" s="40"/>
      <c r="BSL528" s="40"/>
      <c r="BSM528" s="40"/>
      <c r="BSN528" s="40"/>
      <c r="BSO528" s="40"/>
      <c r="BSP528" s="40"/>
      <c r="BSQ528" s="40"/>
      <c r="BSR528" s="40"/>
      <c r="BSS528" s="40"/>
      <c r="BST528" s="40"/>
      <c r="BSU528" s="40"/>
      <c r="BSV528" s="40"/>
      <c r="BSW528" s="40"/>
      <c r="BSX528" s="40"/>
      <c r="BSY528" s="40"/>
      <c r="BSZ528" s="40"/>
      <c r="BTA528" s="40"/>
      <c r="BTB528" s="40"/>
      <c r="BTC528" s="40"/>
      <c r="BTD528" s="40"/>
      <c r="BTE528" s="40"/>
      <c r="BTF528" s="40"/>
      <c r="BTG528" s="40"/>
      <c r="BTH528" s="40"/>
      <c r="BTI528" s="40"/>
      <c r="BTJ528" s="40"/>
      <c r="BTK528" s="40"/>
      <c r="BTL528" s="40"/>
      <c r="BTM528" s="40"/>
      <c r="BTN528" s="40"/>
      <c r="BTO528" s="40"/>
      <c r="BTP528" s="40"/>
      <c r="BTQ528" s="40"/>
      <c r="BTR528" s="40"/>
      <c r="BTS528" s="40"/>
      <c r="BTT528" s="40"/>
      <c r="BTU528" s="40"/>
      <c r="BTV528" s="40"/>
      <c r="BTW528" s="40"/>
      <c r="BTX528" s="40"/>
      <c r="BTY528" s="40"/>
      <c r="BTZ528" s="40"/>
      <c r="BUA528" s="40"/>
      <c r="BUB528" s="40"/>
      <c r="BUC528" s="40"/>
      <c r="BUD528" s="40"/>
      <c r="BUE528" s="40"/>
      <c r="BUF528" s="40"/>
      <c r="BUG528" s="40"/>
      <c r="BUH528" s="40"/>
      <c r="BUI528" s="40"/>
      <c r="BUJ528" s="40"/>
      <c r="BUK528" s="40"/>
      <c r="BUL528" s="40"/>
      <c r="BUM528" s="40"/>
      <c r="BUN528" s="40"/>
      <c r="BUO528" s="40"/>
      <c r="BUP528" s="40"/>
      <c r="BUQ528" s="40"/>
      <c r="BUR528" s="40"/>
      <c r="BUS528" s="40"/>
      <c r="BUT528" s="40"/>
      <c r="BUU528" s="40"/>
      <c r="BUV528" s="40"/>
      <c r="BUW528" s="40"/>
      <c r="BUX528" s="40"/>
      <c r="BUY528" s="40"/>
      <c r="BUZ528" s="40"/>
      <c r="BVA528" s="40"/>
      <c r="BVB528" s="40"/>
      <c r="BVC528" s="40"/>
      <c r="BVD528" s="40"/>
      <c r="BVE528" s="40"/>
      <c r="BVF528" s="40"/>
      <c r="BVG528" s="40"/>
      <c r="BVH528" s="40"/>
      <c r="BVI528" s="40"/>
      <c r="BVJ528" s="40"/>
      <c r="BVK528" s="40"/>
      <c r="BVL528" s="40"/>
      <c r="BVM528" s="40"/>
      <c r="BVN528" s="40"/>
      <c r="BVO528" s="40"/>
      <c r="BVP528" s="40"/>
      <c r="BVQ528" s="40"/>
      <c r="BVR528" s="40"/>
      <c r="BVS528" s="40"/>
      <c r="BVT528" s="40"/>
      <c r="BVU528" s="40"/>
      <c r="BVV528" s="40"/>
      <c r="BVW528" s="40"/>
      <c r="BVX528" s="40"/>
      <c r="BVY528" s="40"/>
      <c r="BVZ528" s="40"/>
      <c r="BWA528" s="40"/>
      <c r="BWB528" s="40"/>
      <c r="BWC528" s="40"/>
      <c r="BWD528" s="40"/>
      <c r="BWE528" s="40"/>
      <c r="BWF528" s="40"/>
      <c r="BWG528" s="40"/>
      <c r="BWH528" s="40"/>
      <c r="BWI528" s="40"/>
      <c r="BWJ528" s="40"/>
      <c r="BWK528" s="40"/>
      <c r="BWL528" s="40"/>
      <c r="BWM528" s="40"/>
      <c r="BWN528" s="40"/>
      <c r="BWO528" s="40"/>
      <c r="BWP528" s="40"/>
      <c r="BWQ528" s="40"/>
      <c r="BWR528" s="40"/>
      <c r="BWS528" s="40"/>
      <c r="BWT528" s="40"/>
      <c r="BWU528" s="40"/>
      <c r="BWV528" s="40"/>
      <c r="BWW528" s="40"/>
      <c r="BWX528" s="40"/>
      <c r="BWY528" s="40"/>
      <c r="BWZ528" s="40"/>
      <c r="BXA528" s="40"/>
      <c r="BXB528" s="40"/>
      <c r="BXC528" s="40"/>
      <c r="BXD528" s="40"/>
      <c r="BXE528" s="40"/>
      <c r="BXF528" s="40"/>
      <c r="BXG528" s="40"/>
      <c r="BXH528" s="40"/>
      <c r="BXI528" s="40"/>
      <c r="BXJ528" s="40"/>
      <c r="BXK528" s="40"/>
      <c r="BXL528" s="40"/>
      <c r="BXM528" s="40"/>
      <c r="BXN528" s="40"/>
      <c r="BXO528" s="40"/>
      <c r="BXP528" s="40"/>
      <c r="BXQ528" s="40"/>
      <c r="BXR528" s="40"/>
      <c r="BXS528" s="40"/>
      <c r="BXT528" s="40"/>
      <c r="BXU528" s="40"/>
      <c r="BXV528" s="40"/>
      <c r="BXW528" s="40"/>
      <c r="BXX528" s="40"/>
      <c r="BXY528" s="40"/>
      <c r="BXZ528" s="40"/>
      <c r="BYA528" s="40"/>
      <c r="BYB528" s="40"/>
      <c r="BYC528" s="40"/>
      <c r="BYD528" s="40"/>
      <c r="BYE528" s="40"/>
      <c r="BYF528" s="40"/>
      <c r="BYG528" s="40"/>
      <c r="BYH528" s="40"/>
      <c r="BYI528" s="40"/>
      <c r="BYJ528" s="40"/>
      <c r="BYK528" s="40"/>
      <c r="BYL528" s="40"/>
      <c r="BYM528" s="40"/>
      <c r="BYN528" s="40"/>
      <c r="BYO528" s="40"/>
      <c r="BYP528" s="40"/>
      <c r="BYQ528" s="40"/>
      <c r="BYR528" s="40"/>
      <c r="BYS528" s="40"/>
      <c r="BYT528" s="40"/>
      <c r="BYU528" s="40"/>
      <c r="BYV528" s="40"/>
      <c r="BYW528" s="40"/>
      <c r="BYX528" s="40"/>
      <c r="BYY528" s="40"/>
      <c r="BYZ528" s="40"/>
      <c r="BZA528" s="40"/>
      <c r="BZB528" s="40"/>
      <c r="BZC528" s="40"/>
      <c r="BZD528" s="40"/>
      <c r="BZE528" s="40"/>
      <c r="BZF528" s="40"/>
      <c r="BZG528" s="40"/>
      <c r="BZH528" s="40"/>
      <c r="BZI528" s="40"/>
      <c r="BZJ528" s="40"/>
      <c r="BZK528" s="40"/>
      <c r="BZL528" s="40"/>
      <c r="BZM528" s="40"/>
      <c r="BZN528" s="40"/>
      <c r="BZO528" s="40"/>
      <c r="BZP528" s="40"/>
      <c r="BZQ528" s="40"/>
      <c r="BZR528" s="40"/>
      <c r="BZS528" s="40"/>
      <c r="BZT528" s="40"/>
      <c r="BZU528" s="40"/>
      <c r="BZV528" s="40"/>
      <c r="BZW528" s="40"/>
      <c r="BZX528" s="40"/>
      <c r="BZY528" s="40"/>
      <c r="BZZ528" s="40"/>
      <c r="CAA528" s="40"/>
      <c r="CAB528" s="40"/>
      <c r="CAC528" s="40"/>
      <c r="CAD528" s="40"/>
      <c r="CAE528" s="40"/>
      <c r="CAF528" s="40"/>
      <c r="CAG528" s="40"/>
      <c r="CAH528" s="40"/>
      <c r="CAI528" s="40"/>
      <c r="CAJ528" s="40"/>
      <c r="CAK528" s="40"/>
      <c r="CAL528" s="40"/>
      <c r="CAM528" s="40"/>
      <c r="CAN528" s="40"/>
      <c r="CAO528" s="40"/>
      <c r="CAP528" s="40"/>
      <c r="CAQ528" s="40"/>
      <c r="CAR528" s="40"/>
      <c r="CAS528" s="40"/>
      <c r="CAT528" s="40"/>
      <c r="CAU528" s="40"/>
      <c r="CAV528" s="40"/>
      <c r="CAW528" s="40"/>
      <c r="CAX528" s="40"/>
      <c r="CAY528" s="40"/>
      <c r="CAZ528" s="40"/>
      <c r="CBA528" s="40"/>
      <c r="CBB528" s="40"/>
      <c r="CBC528" s="40"/>
      <c r="CBD528" s="40"/>
      <c r="CBE528" s="40"/>
      <c r="CBF528" s="40"/>
      <c r="CBG528" s="40"/>
      <c r="CBH528" s="40"/>
      <c r="CBI528" s="40"/>
      <c r="CBJ528" s="40"/>
      <c r="CBK528" s="40"/>
      <c r="CBL528" s="40"/>
      <c r="CBM528" s="40"/>
      <c r="CBN528" s="40"/>
      <c r="CBO528" s="40"/>
      <c r="CBP528" s="40"/>
      <c r="CBQ528" s="40"/>
      <c r="CBR528" s="40"/>
      <c r="CBS528" s="40"/>
      <c r="CBT528" s="40"/>
      <c r="CBU528" s="40"/>
      <c r="CBV528" s="40"/>
      <c r="CBW528" s="40"/>
      <c r="CBX528" s="40"/>
      <c r="CBY528" s="40"/>
      <c r="CBZ528" s="40"/>
      <c r="CCA528" s="40"/>
      <c r="CCB528" s="40"/>
      <c r="CCC528" s="40"/>
      <c r="CCD528" s="40"/>
      <c r="CCE528" s="40"/>
      <c r="CCF528" s="40"/>
      <c r="CCG528" s="40"/>
      <c r="CCH528" s="40"/>
      <c r="CCI528" s="40"/>
      <c r="CCJ528" s="40"/>
      <c r="CCK528" s="40"/>
      <c r="CCL528" s="40"/>
      <c r="CCM528" s="40"/>
      <c r="CCN528" s="40"/>
      <c r="CCO528" s="40"/>
      <c r="CCP528" s="40"/>
      <c r="CCQ528" s="40"/>
      <c r="CCR528" s="40"/>
      <c r="CCS528" s="40"/>
      <c r="CCT528" s="40"/>
      <c r="CCU528" s="40"/>
      <c r="CCV528" s="40"/>
      <c r="CCW528" s="40"/>
      <c r="CCX528" s="40"/>
      <c r="CCY528" s="40"/>
      <c r="CCZ528" s="40"/>
      <c r="CDA528" s="40"/>
      <c r="CDB528" s="40"/>
      <c r="CDC528" s="40"/>
      <c r="CDD528" s="40"/>
      <c r="CDE528" s="40"/>
      <c r="CDF528" s="40"/>
      <c r="CDG528" s="40"/>
      <c r="CDH528" s="40"/>
      <c r="CDI528" s="40"/>
      <c r="CDJ528" s="40"/>
      <c r="CDK528" s="40"/>
      <c r="CDL528" s="40"/>
      <c r="CDM528" s="40"/>
      <c r="CDN528" s="40"/>
      <c r="CDO528" s="40"/>
      <c r="CDP528" s="40"/>
      <c r="CDQ528" s="40"/>
      <c r="CDR528" s="40"/>
      <c r="CDS528" s="40"/>
      <c r="CDT528" s="40"/>
      <c r="CDU528" s="40"/>
      <c r="CDV528" s="40"/>
      <c r="CDW528" s="40"/>
      <c r="CDX528" s="40"/>
      <c r="CDY528" s="40"/>
      <c r="CDZ528" s="40"/>
      <c r="CEA528" s="40"/>
      <c r="CEB528" s="40"/>
      <c r="CEC528" s="40"/>
      <c r="CED528" s="40"/>
      <c r="CEE528" s="40"/>
      <c r="CEF528" s="40"/>
      <c r="CEG528" s="40"/>
      <c r="CEH528" s="40"/>
      <c r="CEI528" s="40"/>
      <c r="CEJ528" s="40"/>
      <c r="CEK528" s="40"/>
      <c r="CEL528" s="40"/>
      <c r="CEM528" s="40"/>
      <c r="CEN528" s="40"/>
      <c r="CEO528" s="40"/>
      <c r="CEP528" s="40"/>
      <c r="CEQ528" s="40"/>
      <c r="CER528" s="40"/>
      <c r="CES528" s="40"/>
      <c r="CET528" s="40"/>
      <c r="CEU528" s="40"/>
      <c r="CEV528" s="40"/>
      <c r="CEW528" s="40"/>
      <c r="CEX528" s="40"/>
      <c r="CEY528" s="40"/>
      <c r="CEZ528" s="40"/>
      <c r="CFA528" s="40"/>
      <c r="CFB528" s="40"/>
      <c r="CFC528" s="40"/>
      <c r="CFD528" s="40"/>
      <c r="CFE528" s="40"/>
      <c r="CFF528" s="40"/>
      <c r="CFG528" s="40"/>
      <c r="CFH528" s="40"/>
      <c r="CFI528" s="40"/>
      <c r="CFJ528" s="40"/>
      <c r="CFK528" s="40"/>
      <c r="CFL528" s="40"/>
      <c r="CFM528" s="40"/>
      <c r="CFN528" s="40"/>
      <c r="CFO528" s="40"/>
      <c r="CFP528" s="40"/>
      <c r="CFQ528" s="40"/>
      <c r="CFR528" s="40"/>
      <c r="CFS528" s="40"/>
      <c r="CFT528" s="40"/>
      <c r="CFU528" s="40"/>
      <c r="CFV528" s="40"/>
      <c r="CFW528" s="40"/>
      <c r="CFX528" s="40"/>
      <c r="CFY528" s="40"/>
      <c r="CFZ528" s="40"/>
      <c r="CGA528" s="40"/>
      <c r="CGB528" s="40"/>
      <c r="CGC528" s="40"/>
      <c r="CGD528" s="40"/>
      <c r="CGE528" s="40"/>
      <c r="CGF528" s="40"/>
      <c r="CGG528" s="40"/>
      <c r="CGH528" s="40"/>
      <c r="CGI528" s="40"/>
      <c r="CGJ528" s="40"/>
      <c r="CGK528" s="40"/>
      <c r="CGL528" s="40"/>
      <c r="CGM528" s="40"/>
      <c r="CGN528" s="40"/>
      <c r="CGO528" s="40"/>
      <c r="CGP528" s="40"/>
      <c r="CGQ528" s="40"/>
      <c r="CGR528" s="40"/>
      <c r="CGS528" s="40"/>
      <c r="CGT528" s="40"/>
      <c r="CGU528" s="40"/>
      <c r="CGV528" s="40"/>
      <c r="CGW528" s="40"/>
      <c r="CGX528" s="40"/>
      <c r="CGY528" s="40"/>
      <c r="CGZ528" s="40"/>
      <c r="CHA528" s="40"/>
      <c r="CHB528" s="40"/>
      <c r="CHC528" s="40"/>
      <c r="CHD528" s="40"/>
      <c r="CHE528" s="40"/>
      <c r="CHF528" s="40"/>
      <c r="CHG528" s="40"/>
      <c r="CHH528" s="40"/>
      <c r="CHI528" s="40"/>
      <c r="CHJ528" s="40"/>
      <c r="CHK528" s="40"/>
      <c r="CHL528" s="40"/>
      <c r="CHM528" s="40"/>
      <c r="CHN528" s="40"/>
      <c r="CHO528" s="40"/>
      <c r="CHP528" s="40"/>
      <c r="CHQ528" s="40"/>
      <c r="CHR528" s="40"/>
      <c r="CHS528" s="40"/>
      <c r="CHT528" s="40"/>
      <c r="CHU528" s="40"/>
      <c r="CHV528" s="40"/>
      <c r="CHW528" s="40"/>
      <c r="CHX528" s="40"/>
      <c r="CHY528" s="40"/>
      <c r="CHZ528" s="40"/>
      <c r="CIA528" s="40"/>
      <c r="CIB528" s="40"/>
      <c r="CIC528" s="40"/>
      <c r="CID528" s="40"/>
      <c r="CIE528" s="40"/>
      <c r="CIF528" s="40"/>
      <c r="CIG528" s="40"/>
      <c r="CIH528" s="40"/>
      <c r="CII528" s="40"/>
      <c r="CIJ528" s="40"/>
      <c r="CIK528" s="40"/>
      <c r="CIL528" s="40"/>
      <c r="CIM528" s="40"/>
      <c r="CIN528" s="40"/>
      <c r="CIO528" s="40"/>
      <c r="CIP528" s="40"/>
      <c r="CIQ528" s="40"/>
      <c r="CIR528" s="40"/>
      <c r="CIS528" s="40"/>
      <c r="CIT528" s="40"/>
      <c r="CIU528" s="40"/>
      <c r="CIV528" s="40"/>
      <c r="CIW528" s="40"/>
      <c r="CIX528" s="40"/>
      <c r="CIY528" s="40"/>
      <c r="CIZ528" s="40"/>
      <c r="CJA528" s="40"/>
      <c r="CJB528" s="40"/>
      <c r="CJC528" s="40"/>
      <c r="CJD528" s="40"/>
      <c r="CJE528" s="40"/>
      <c r="CJF528" s="40"/>
      <c r="CJG528" s="40"/>
      <c r="CJH528" s="40"/>
      <c r="CJI528" s="40"/>
      <c r="CJJ528" s="40"/>
      <c r="CJK528" s="40"/>
      <c r="CJL528" s="40"/>
      <c r="CJM528" s="40"/>
      <c r="CJN528" s="40"/>
      <c r="CJO528" s="40"/>
      <c r="CJP528" s="40"/>
      <c r="CJQ528" s="40"/>
      <c r="CJR528" s="40"/>
      <c r="CJS528" s="40"/>
      <c r="CJT528" s="40"/>
      <c r="CJU528" s="40"/>
      <c r="CJV528" s="40"/>
      <c r="CJW528" s="40"/>
      <c r="CJX528" s="40"/>
      <c r="CJY528" s="40"/>
      <c r="CJZ528" s="40"/>
      <c r="CKA528" s="40"/>
      <c r="CKB528" s="40"/>
      <c r="CKC528" s="40"/>
      <c r="CKD528" s="40"/>
      <c r="CKE528" s="40"/>
      <c r="CKF528" s="40"/>
      <c r="CKG528" s="40"/>
      <c r="CKH528" s="40"/>
      <c r="CKI528" s="40"/>
      <c r="CKJ528" s="40"/>
      <c r="CKK528" s="40"/>
      <c r="CKL528" s="40"/>
      <c r="CKM528" s="40"/>
      <c r="CKN528" s="40"/>
      <c r="CKO528" s="40"/>
      <c r="CKP528" s="40"/>
      <c r="CKQ528" s="40"/>
      <c r="CKR528" s="40"/>
      <c r="CKS528" s="40"/>
      <c r="CKT528" s="40"/>
      <c r="CKU528" s="40"/>
      <c r="CKV528" s="40"/>
      <c r="CKW528" s="40"/>
      <c r="CKX528" s="40"/>
      <c r="CKY528" s="40"/>
      <c r="CKZ528" s="40"/>
      <c r="CLA528" s="40"/>
      <c r="CLB528" s="40"/>
      <c r="CLC528" s="40"/>
      <c r="CLD528" s="40"/>
      <c r="CLE528" s="40"/>
      <c r="CLF528" s="40"/>
      <c r="CLG528" s="40"/>
      <c r="CLH528" s="40"/>
      <c r="CLI528" s="40"/>
      <c r="CLJ528" s="40"/>
      <c r="CLK528" s="40"/>
      <c r="CLL528" s="40"/>
      <c r="CLM528" s="40"/>
      <c r="CLN528" s="40"/>
      <c r="CLO528" s="40"/>
      <c r="CLP528" s="40"/>
      <c r="CLQ528" s="40"/>
      <c r="CLR528" s="40"/>
      <c r="CLS528" s="40"/>
      <c r="CLT528" s="40"/>
      <c r="CLU528" s="40"/>
      <c r="CLV528" s="40"/>
      <c r="CLW528" s="40"/>
      <c r="CLX528" s="40"/>
      <c r="CLY528" s="40"/>
      <c r="CLZ528" s="40"/>
      <c r="CMA528" s="40"/>
      <c r="CMB528" s="40"/>
      <c r="CMC528" s="40"/>
      <c r="CMD528" s="40"/>
      <c r="CME528" s="40"/>
      <c r="CMF528" s="40"/>
      <c r="CMG528" s="40"/>
      <c r="CMH528" s="40"/>
      <c r="CMI528" s="40"/>
      <c r="CMJ528" s="40"/>
      <c r="CMK528" s="40"/>
      <c r="CML528" s="40"/>
      <c r="CMM528" s="40"/>
      <c r="CMN528" s="40"/>
      <c r="CMO528" s="40"/>
      <c r="CMP528" s="40"/>
      <c r="CMQ528" s="40"/>
      <c r="CMR528" s="40"/>
      <c r="CMS528" s="40"/>
      <c r="CMT528" s="40"/>
      <c r="CMU528" s="40"/>
      <c r="CMV528" s="40"/>
      <c r="CMW528" s="40"/>
      <c r="CMX528" s="40"/>
      <c r="CMY528" s="40"/>
      <c r="CMZ528" s="40"/>
      <c r="CNA528" s="40"/>
      <c r="CNB528" s="40"/>
      <c r="CNC528" s="40"/>
      <c r="CND528" s="40"/>
      <c r="CNE528" s="40"/>
      <c r="CNF528" s="40"/>
      <c r="CNG528" s="40"/>
      <c r="CNH528" s="40"/>
      <c r="CNI528" s="40"/>
      <c r="CNJ528" s="40"/>
      <c r="CNK528" s="40"/>
      <c r="CNL528" s="40"/>
      <c r="CNM528" s="40"/>
      <c r="CNN528" s="40"/>
      <c r="CNO528" s="40"/>
      <c r="CNP528" s="40"/>
      <c r="CNQ528" s="40"/>
      <c r="CNR528" s="40"/>
      <c r="CNS528" s="40"/>
      <c r="CNT528" s="40"/>
      <c r="CNU528" s="40"/>
      <c r="CNV528" s="40"/>
      <c r="CNW528" s="40"/>
      <c r="CNX528" s="40"/>
      <c r="CNY528" s="40"/>
      <c r="CNZ528" s="40"/>
      <c r="COA528" s="40"/>
      <c r="COB528" s="40"/>
      <c r="COC528" s="40"/>
      <c r="COD528" s="40"/>
      <c r="COE528" s="40"/>
      <c r="COF528" s="40"/>
      <c r="COG528" s="40"/>
      <c r="COH528" s="40"/>
      <c r="COI528" s="40"/>
      <c r="COJ528" s="40"/>
      <c r="COK528" s="40"/>
      <c r="COL528" s="40"/>
      <c r="COM528" s="40"/>
      <c r="CON528" s="40"/>
      <c r="COO528" s="40"/>
      <c r="COP528" s="40"/>
      <c r="COQ528" s="40"/>
      <c r="COR528" s="40"/>
      <c r="COS528" s="40"/>
      <c r="COT528" s="40"/>
      <c r="COU528" s="40"/>
      <c r="COV528" s="40"/>
      <c r="COW528" s="40"/>
      <c r="COX528" s="40"/>
      <c r="COY528" s="40"/>
      <c r="COZ528" s="40"/>
      <c r="CPA528" s="40"/>
      <c r="CPB528" s="40"/>
      <c r="CPC528" s="40"/>
      <c r="CPD528" s="40"/>
      <c r="CPE528" s="40"/>
      <c r="CPF528" s="40"/>
      <c r="CPG528" s="40"/>
      <c r="CPH528" s="40"/>
      <c r="CPI528" s="40"/>
      <c r="CPJ528" s="40"/>
      <c r="CPK528" s="40"/>
      <c r="CPL528" s="40"/>
      <c r="CPM528" s="40"/>
      <c r="CPN528" s="40"/>
      <c r="CPO528" s="40"/>
      <c r="CPP528" s="40"/>
      <c r="CPQ528" s="40"/>
      <c r="CPR528" s="40"/>
      <c r="CPS528" s="40"/>
      <c r="CPT528" s="40"/>
      <c r="CPU528" s="40"/>
      <c r="CPV528" s="40"/>
      <c r="CPW528" s="40"/>
      <c r="CPX528" s="40"/>
      <c r="CPY528" s="40"/>
      <c r="CPZ528" s="40"/>
      <c r="CQA528" s="40"/>
      <c r="CQB528" s="40"/>
      <c r="CQC528" s="40"/>
      <c r="CQD528" s="40"/>
      <c r="CQE528" s="40"/>
      <c r="CQF528" s="40"/>
      <c r="CQG528" s="40"/>
      <c r="CQH528" s="40"/>
      <c r="CQI528" s="40"/>
      <c r="CQJ528" s="40"/>
      <c r="CQK528" s="40"/>
      <c r="CQL528" s="40"/>
      <c r="CQM528" s="40"/>
      <c r="CQN528" s="40"/>
      <c r="CQO528" s="40"/>
      <c r="CQP528" s="40"/>
      <c r="CQQ528" s="40"/>
      <c r="CQR528" s="40"/>
      <c r="CQS528" s="40"/>
      <c r="CQT528" s="40"/>
      <c r="CQU528" s="40"/>
      <c r="CQV528" s="40"/>
      <c r="CQW528" s="40"/>
      <c r="CQX528" s="40"/>
      <c r="CQY528" s="40"/>
      <c r="CQZ528" s="40"/>
      <c r="CRA528" s="40"/>
      <c r="CRB528" s="40"/>
      <c r="CRC528" s="40"/>
      <c r="CRD528" s="40"/>
      <c r="CRE528" s="40"/>
      <c r="CRF528" s="40"/>
      <c r="CRG528" s="40"/>
      <c r="CRH528" s="40"/>
      <c r="CRI528" s="40"/>
      <c r="CRJ528" s="40"/>
      <c r="CRK528" s="40"/>
      <c r="CRL528" s="40"/>
      <c r="CRM528" s="40"/>
      <c r="CRN528" s="40"/>
      <c r="CRO528" s="40"/>
      <c r="CRP528" s="40"/>
      <c r="CRQ528" s="40"/>
      <c r="CRR528" s="40"/>
      <c r="CRS528" s="40"/>
      <c r="CRT528" s="40"/>
      <c r="CRU528" s="40"/>
      <c r="CRV528" s="40"/>
      <c r="CRW528" s="40"/>
      <c r="CRX528" s="40"/>
      <c r="CRY528" s="40"/>
      <c r="CRZ528" s="40"/>
      <c r="CSA528" s="40"/>
      <c r="CSB528" s="40"/>
      <c r="CSC528" s="40"/>
      <c r="CSD528" s="40"/>
      <c r="CSE528" s="40"/>
      <c r="CSF528" s="40"/>
      <c r="CSG528" s="40"/>
      <c r="CSH528" s="40"/>
      <c r="CSI528" s="40"/>
      <c r="CSJ528" s="40"/>
      <c r="CSK528" s="40"/>
      <c r="CSL528" s="40"/>
      <c r="CSM528" s="40"/>
      <c r="CSN528" s="40"/>
      <c r="CSO528" s="40"/>
      <c r="CSP528" s="40"/>
      <c r="CSQ528" s="40"/>
      <c r="CSR528" s="40"/>
      <c r="CSS528" s="40"/>
      <c r="CST528" s="40"/>
      <c r="CSU528" s="40"/>
      <c r="CSV528" s="40"/>
      <c r="CSW528" s="40"/>
      <c r="CSX528" s="40"/>
      <c r="CSY528" s="40"/>
      <c r="CSZ528" s="40"/>
      <c r="CTA528" s="40"/>
      <c r="CTB528" s="40"/>
      <c r="CTC528" s="40"/>
      <c r="CTD528" s="40"/>
      <c r="CTE528" s="40"/>
      <c r="CTF528" s="40"/>
      <c r="CTG528" s="40"/>
      <c r="CTH528" s="40"/>
      <c r="CTI528" s="40"/>
      <c r="CTJ528" s="40"/>
      <c r="CTK528" s="40"/>
      <c r="CTL528" s="40"/>
      <c r="CTM528" s="40"/>
      <c r="CTN528" s="40"/>
      <c r="CTO528" s="40"/>
      <c r="CTP528" s="40"/>
      <c r="CTQ528" s="40"/>
      <c r="CTR528" s="40"/>
      <c r="CTS528" s="40"/>
      <c r="CTT528" s="40"/>
      <c r="CTU528" s="40"/>
      <c r="CTV528" s="40"/>
      <c r="CTW528" s="40"/>
      <c r="CTX528" s="40"/>
      <c r="CTY528" s="40"/>
      <c r="CTZ528" s="40"/>
      <c r="CUA528" s="40"/>
      <c r="CUB528" s="40"/>
      <c r="CUC528" s="40"/>
      <c r="CUD528" s="40"/>
      <c r="CUE528" s="40"/>
      <c r="CUF528" s="40"/>
      <c r="CUG528" s="40"/>
      <c r="CUH528" s="40"/>
      <c r="CUI528" s="40"/>
      <c r="CUJ528" s="40"/>
      <c r="CUK528" s="40"/>
      <c r="CUL528" s="40"/>
      <c r="CUM528" s="40"/>
      <c r="CUN528" s="40"/>
      <c r="CUO528" s="40"/>
      <c r="CUP528" s="40"/>
      <c r="CUQ528" s="40"/>
      <c r="CUR528" s="40"/>
      <c r="CUS528" s="40"/>
      <c r="CUT528" s="40"/>
      <c r="CUU528" s="40"/>
      <c r="CUV528" s="40"/>
      <c r="CUW528" s="40"/>
      <c r="CUX528" s="40"/>
      <c r="CUY528" s="40"/>
      <c r="CUZ528" s="40"/>
      <c r="CVA528" s="40"/>
      <c r="CVB528" s="40"/>
      <c r="CVC528" s="40"/>
      <c r="CVD528" s="40"/>
      <c r="CVE528" s="40"/>
      <c r="CVF528" s="40"/>
      <c r="CVG528" s="40"/>
      <c r="CVH528" s="40"/>
      <c r="CVI528" s="40"/>
      <c r="CVJ528" s="40"/>
      <c r="CVK528" s="40"/>
      <c r="CVL528" s="40"/>
      <c r="CVM528" s="40"/>
      <c r="CVN528" s="40"/>
      <c r="CVO528" s="40"/>
      <c r="CVP528" s="40"/>
      <c r="CVQ528" s="40"/>
      <c r="CVR528" s="40"/>
      <c r="CVS528" s="40"/>
      <c r="CVT528" s="40"/>
      <c r="CVU528" s="40"/>
      <c r="CVV528" s="40"/>
      <c r="CVW528" s="40"/>
      <c r="CVX528" s="40"/>
      <c r="CVY528" s="40"/>
      <c r="CVZ528" s="40"/>
      <c r="CWA528" s="40"/>
      <c r="CWB528" s="40"/>
      <c r="CWC528" s="40"/>
      <c r="CWD528" s="40"/>
      <c r="CWE528" s="40"/>
      <c r="CWF528" s="40"/>
      <c r="CWG528" s="40"/>
      <c r="CWH528" s="40"/>
      <c r="CWI528" s="40"/>
      <c r="CWJ528" s="40"/>
      <c r="CWK528" s="40"/>
      <c r="CWL528" s="40"/>
      <c r="CWM528" s="40"/>
      <c r="CWN528" s="40"/>
      <c r="CWO528" s="40"/>
      <c r="CWP528" s="40"/>
      <c r="CWQ528" s="40"/>
      <c r="CWR528" s="40"/>
      <c r="CWS528" s="40"/>
      <c r="CWT528" s="40"/>
      <c r="CWU528" s="40"/>
      <c r="CWV528" s="40"/>
      <c r="CWW528" s="40"/>
      <c r="CWX528" s="40"/>
      <c r="CWY528" s="40"/>
      <c r="CWZ528" s="40"/>
      <c r="CXA528" s="40"/>
      <c r="CXB528" s="40"/>
      <c r="CXC528" s="40"/>
      <c r="CXD528" s="40"/>
      <c r="CXE528" s="40"/>
      <c r="CXF528" s="40"/>
      <c r="CXG528" s="40"/>
      <c r="CXH528" s="40"/>
      <c r="CXI528" s="40"/>
      <c r="CXJ528" s="40"/>
      <c r="CXK528" s="40"/>
      <c r="CXL528" s="40"/>
      <c r="CXM528" s="40"/>
      <c r="CXN528" s="40"/>
      <c r="CXO528" s="40"/>
      <c r="CXP528" s="40"/>
      <c r="CXQ528" s="40"/>
      <c r="CXR528" s="40"/>
      <c r="CXS528" s="40"/>
      <c r="CXT528" s="40"/>
      <c r="CXU528" s="40"/>
      <c r="CXV528" s="40"/>
      <c r="CXW528" s="40"/>
      <c r="CXX528" s="40"/>
      <c r="CXY528" s="40"/>
      <c r="CXZ528" s="40"/>
      <c r="CYA528" s="40"/>
      <c r="CYB528" s="40"/>
      <c r="CYC528" s="40"/>
      <c r="CYD528" s="40"/>
      <c r="CYE528" s="40"/>
      <c r="CYF528" s="40"/>
      <c r="CYG528" s="40"/>
      <c r="CYH528" s="40"/>
      <c r="CYI528" s="40"/>
      <c r="CYJ528" s="40"/>
      <c r="CYK528" s="40"/>
      <c r="CYL528" s="40"/>
      <c r="CYM528" s="40"/>
      <c r="CYN528" s="40"/>
      <c r="CYO528" s="40"/>
      <c r="CYP528" s="40"/>
      <c r="CYQ528" s="40"/>
      <c r="CYR528" s="40"/>
      <c r="CYS528" s="40"/>
      <c r="CYT528" s="40"/>
      <c r="CYU528" s="40"/>
      <c r="CYV528" s="40"/>
      <c r="CYW528" s="40"/>
      <c r="CYX528" s="40"/>
      <c r="CYY528" s="40"/>
      <c r="CYZ528" s="40"/>
      <c r="CZA528" s="40"/>
      <c r="CZB528" s="40"/>
      <c r="CZC528" s="40"/>
      <c r="CZD528" s="40"/>
      <c r="CZE528" s="40"/>
      <c r="CZF528" s="40"/>
      <c r="CZG528" s="40"/>
      <c r="CZH528" s="40"/>
      <c r="CZI528" s="40"/>
      <c r="CZJ528" s="40"/>
      <c r="CZK528" s="40"/>
      <c r="CZL528" s="40"/>
      <c r="CZM528" s="40"/>
      <c r="CZN528" s="40"/>
      <c r="CZO528" s="40"/>
      <c r="CZP528" s="40"/>
      <c r="CZQ528" s="40"/>
      <c r="CZR528" s="40"/>
      <c r="CZS528" s="40"/>
      <c r="CZT528" s="40"/>
      <c r="CZU528" s="40"/>
      <c r="CZV528" s="40"/>
      <c r="CZW528" s="40"/>
      <c r="CZX528" s="40"/>
      <c r="CZY528" s="40"/>
      <c r="CZZ528" s="40"/>
      <c r="DAA528" s="40"/>
      <c r="DAB528" s="40"/>
      <c r="DAC528" s="40"/>
      <c r="DAD528" s="40"/>
      <c r="DAE528" s="40"/>
      <c r="DAF528" s="40"/>
      <c r="DAG528" s="40"/>
      <c r="DAH528" s="40"/>
      <c r="DAI528" s="40"/>
      <c r="DAJ528" s="40"/>
      <c r="DAK528" s="40"/>
      <c r="DAL528" s="40"/>
      <c r="DAM528" s="40"/>
      <c r="DAN528" s="40"/>
      <c r="DAO528" s="40"/>
      <c r="DAP528" s="40"/>
      <c r="DAQ528" s="40"/>
      <c r="DAR528" s="40"/>
      <c r="DAS528" s="40"/>
      <c r="DAT528" s="40"/>
      <c r="DAU528" s="40"/>
      <c r="DAV528" s="40"/>
      <c r="DAW528" s="40"/>
      <c r="DAX528" s="40"/>
      <c r="DAY528" s="40"/>
      <c r="DAZ528" s="40"/>
      <c r="DBA528" s="40"/>
      <c r="DBB528" s="40"/>
      <c r="DBC528" s="40"/>
      <c r="DBD528" s="40"/>
      <c r="DBE528" s="40"/>
      <c r="DBF528" s="40"/>
      <c r="DBG528" s="40"/>
      <c r="DBH528" s="40"/>
      <c r="DBI528" s="40"/>
      <c r="DBJ528" s="40"/>
      <c r="DBK528" s="40"/>
      <c r="DBL528" s="40"/>
      <c r="DBM528" s="40"/>
      <c r="DBN528" s="40"/>
      <c r="DBO528" s="40"/>
      <c r="DBP528" s="40"/>
      <c r="DBQ528" s="40"/>
      <c r="DBR528" s="40"/>
      <c r="DBS528" s="40"/>
      <c r="DBT528" s="40"/>
      <c r="DBU528" s="40"/>
      <c r="DBV528" s="40"/>
      <c r="DBW528" s="40"/>
      <c r="DBX528" s="40"/>
      <c r="DBY528" s="40"/>
      <c r="DBZ528" s="40"/>
      <c r="DCA528" s="40"/>
      <c r="DCB528" s="40"/>
      <c r="DCC528" s="40"/>
      <c r="DCD528" s="40"/>
      <c r="DCE528" s="40"/>
      <c r="DCF528" s="40"/>
      <c r="DCG528" s="40"/>
      <c r="DCH528" s="40"/>
      <c r="DCI528" s="40"/>
      <c r="DCJ528" s="40"/>
      <c r="DCK528" s="40"/>
      <c r="DCL528" s="40"/>
      <c r="DCM528" s="40"/>
      <c r="DCN528" s="40"/>
      <c r="DCO528" s="40"/>
      <c r="DCP528" s="40"/>
      <c r="DCQ528" s="40"/>
      <c r="DCR528" s="40"/>
      <c r="DCS528" s="40"/>
      <c r="DCT528" s="40"/>
      <c r="DCU528" s="40"/>
      <c r="DCV528" s="40"/>
      <c r="DCW528" s="40"/>
      <c r="DCX528" s="40"/>
      <c r="DCY528" s="40"/>
      <c r="DCZ528" s="40"/>
      <c r="DDA528" s="40"/>
      <c r="DDB528" s="40"/>
      <c r="DDC528" s="40"/>
      <c r="DDD528" s="40"/>
      <c r="DDE528" s="40"/>
      <c r="DDF528" s="40"/>
      <c r="DDG528" s="40"/>
      <c r="DDH528" s="40"/>
      <c r="DDI528" s="40"/>
      <c r="DDJ528" s="40"/>
      <c r="DDK528" s="40"/>
      <c r="DDL528" s="40"/>
      <c r="DDM528" s="40"/>
      <c r="DDN528" s="40"/>
      <c r="DDO528" s="40"/>
      <c r="DDP528" s="40"/>
      <c r="DDQ528" s="40"/>
      <c r="DDR528" s="40"/>
      <c r="DDS528" s="40"/>
      <c r="DDT528" s="40"/>
      <c r="DDU528" s="40"/>
      <c r="DDV528" s="40"/>
      <c r="DDW528" s="40"/>
      <c r="DDX528" s="40"/>
      <c r="DDY528" s="40"/>
      <c r="DDZ528" s="40"/>
      <c r="DEA528" s="40"/>
      <c r="DEB528" s="40"/>
      <c r="DEC528" s="40"/>
      <c r="DED528" s="40"/>
      <c r="DEE528" s="40"/>
      <c r="DEF528" s="40"/>
      <c r="DEG528" s="40"/>
      <c r="DEH528" s="40"/>
      <c r="DEI528" s="40"/>
      <c r="DEJ528" s="40"/>
      <c r="DEK528" s="40"/>
      <c r="DEL528" s="40"/>
      <c r="DEM528" s="40"/>
      <c r="DEN528" s="40"/>
      <c r="DEO528" s="40"/>
      <c r="DEP528" s="40"/>
      <c r="DEQ528" s="40"/>
      <c r="DER528" s="40"/>
      <c r="DES528" s="40"/>
      <c r="DET528" s="40"/>
      <c r="DEU528" s="40"/>
      <c r="DEV528" s="40"/>
      <c r="DEW528" s="40"/>
      <c r="DEX528" s="40"/>
      <c r="DEY528" s="40"/>
      <c r="DEZ528" s="40"/>
      <c r="DFA528" s="40"/>
      <c r="DFB528" s="40"/>
      <c r="DFC528" s="40"/>
      <c r="DFD528" s="40"/>
      <c r="DFE528" s="40"/>
      <c r="DFF528" s="40"/>
      <c r="DFG528" s="40"/>
      <c r="DFH528" s="40"/>
      <c r="DFI528" s="40"/>
      <c r="DFJ528" s="40"/>
      <c r="DFK528" s="40"/>
      <c r="DFL528" s="40"/>
      <c r="DFM528" s="40"/>
      <c r="DFN528" s="40"/>
      <c r="DFO528" s="40"/>
      <c r="DFP528" s="40"/>
      <c r="DFQ528" s="40"/>
      <c r="DFR528" s="40"/>
      <c r="DFS528" s="40"/>
      <c r="DFT528" s="40"/>
      <c r="DFU528" s="40"/>
      <c r="DFV528" s="40"/>
      <c r="DFW528" s="40"/>
      <c r="DFX528" s="40"/>
      <c r="DFY528" s="40"/>
      <c r="DFZ528" s="40"/>
      <c r="DGA528" s="40"/>
      <c r="DGB528" s="40"/>
      <c r="DGC528" s="40"/>
      <c r="DGD528" s="40"/>
      <c r="DGE528" s="40"/>
      <c r="DGF528" s="40"/>
      <c r="DGG528" s="40"/>
      <c r="DGH528" s="40"/>
      <c r="DGI528" s="40"/>
      <c r="DGJ528" s="40"/>
      <c r="DGK528" s="40"/>
      <c r="DGL528" s="40"/>
      <c r="DGM528" s="40"/>
      <c r="DGN528" s="40"/>
      <c r="DGO528" s="40"/>
      <c r="DGP528" s="40"/>
      <c r="DGQ528" s="40"/>
      <c r="DGR528" s="40"/>
      <c r="DGS528" s="40"/>
      <c r="DGT528" s="40"/>
      <c r="DGU528" s="40"/>
      <c r="DGV528" s="40"/>
      <c r="DGW528" s="40"/>
      <c r="DGX528" s="40"/>
      <c r="DGY528" s="40"/>
      <c r="DGZ528" s="40"/>
      <c r="DHA528" s="40"/>
      <c r="DHB528" s="40"/>
      <c r="DHC528" s="40"/>
      <c r="DHD528" s="40"/>
      <c r="DHE528" s="40"/>
      <c r="DHF528" s="40"/>
      <c r="DHG528" s="40"/>
      <c r="DHH528" s="40"/>
      <c r="DHI528" s="40"/>
      <c r="DHJ528" s="40"/>
      <c r="DHK528" s="40"/>
      <c r="DHL528" s="40"/>
      <c r="DHM528" s="40"/>
      <c r="DHN528" s="40"/>
      <c r="DHO528" s="40"/>
      <c r="DHP528" s="40"/>
      <c r="DHQ528" s="40"/>
      <c r="DHR528" s="40"/>
      <c r="DHS528" s="40"/>
      <c r="DHT528" s="40"/>
      <c r="DHU528" s="40"/>
      <c r="DHV528" s="40"/>
      <c r="DHW528" s="40"/>
      <c r="DHX528" s="40"/>
      <c r="DHY528" s="40"/>
      <c r="DHZ528" s="40"/>
      <c r="DIA528" s="40"/>
      <c r="DIB528" s="40"/>
      <c r="DIC528" s="40"/>
      <c r="DID528" s="40"/>
      <c r="DIE528" s="40"/>
      <c r="DIF528" s="40"/>
      <c r="DIG528" s="40"/>
      <c r="DIH528" s="40"/>
      <c r="DII528" s="40"/>
      <c r="DIJ528" s="40"/>
      <c r="DIK528" s="40"/>
      <c r="DIL528" s="40"/>
      <c r="DIM528" s="40"/>
      <c r="DIN528" s="40"/>
      <c r="DIO528" s="40"/>
      <c r="DIP528" s="40"/>
      <c r="DIQ528" s="40"/>
      <c r="DIR528" s="40"/>
      <c r="DIS528" s="40"/>
      <c r="DIT528" s="40"/>
      <c r="DIU528" s="40"/>
      <c r="DIV528" s="40"/>
      <c r="DIW528" s="40"/>
      <c r="DIX528" s="40"/>
      <c r="DIY528" s="40"/>
      <c r="DIZ528" s="40"/>
      <c r="DJA528" s="40"/>
      <c r="DJB528" s="40"/>
      <c r="DJC528" s="40"/>
      <c r="DJD528" s="40"/>
      <c r="DJE528" s="40"/>
      <c r="DJF528" s="40"/>
      <c r="DJG528" s="40"/>
      <c r="DJH528" s="40"/>
      <c r="DJI528" s="40"/>
      <c r="DJJ528" s="40"/>
      <c r="DJK528" s="40"/>
      <c r="DJL528" s="40"/>
      <c r="DJM528" s="40"/>
      <c r="DJN528" s="40"/>
      <c r="DJO528" s="40"/>
      <c r="DJP528" s="40"/>
      <c r="DJQ528" s="40"/>
      <c r="DJR528" s="40"/>
      <c r="DJS528" s="40"/>
      <c r="DJT528" s="40"/>
      <c r="DJU528" s="40"/>
      <c r="DJV528" s="40"/>
      <c r="DJW528" s="40"/>
      <c r="DJX528" s="40"/>
      <c r="DJY528" s="40"/>
      <c r="DJZ528" s="40"/>
      <c r="DKA528" s="40"/>
      <c r="DKB528" s="40"/>
      <c r="DKC528" s="40"/>
      <c r="DKD528" s="40"/>
      <c r="DKE528" s="40"/>
      <c r="DKF528" s="40"/>
      <c r="DKG528" s="40"/>
      <c r="DKH528" s="40"/>
      <c r="DKI528" s="40"/>
      <c r="DKJ528" s="40"/>
      <c r="DKK528" s="40"/>
      <c r="DKL528" s="40"/>
      <c r="DKM528" s="40"/>
      <c r="DKN528" s="40"/>
      <c r="DKO528" s="40"/>
      <c r="DKP528" s="40"/>
      <c r="DKQ528" s="40"/>
      <c r="DKR528" s="40"/>
      <c r="DKS528" s="40"/>
      <c r="DKT528" s="40"/>
      <c r="DKU528" s="40"/>
      <c r="DKV528" s="40"/>
      <c r="DKW528" s="40"/>
      <c r="DKX528" s="40"/>
      <c r="DKY528" s="40"/>
      <c r="DKZ528" s="40"/>
      <c r="DLA528" s="40"/>
      <c r="DLB528" s="40"/>
      <c r="DLC528" s="40"/>
      <c r="DLD528" s="40"/>
      <c r="DLE528" s="40"/>
      <c r="DLF528" s="40"/>
      <c r="DLG528" s="40"/>
      <c r="DLH528" s="40"/>
      <c r="DLI528" s="40"/>
      <c r="DLJ528" s="40"/>
      <c r="DLK528" s="40"/>
      <c r="DLL528" s="40"/>
      <c r="DLM528" s="40"/>
      <c r="DLN528" s="40"/>
      <c r="DLO528" s="40"/>
      <c r="DLP528" s="40"/>
      <c r="DLQ528" s="40"/>
      <c r="DLR528" s="40"/>
      <c r="DLS528" s="40"/>
      <c r="DLT528" s="40"/>
      <c r="DLU528" s="40"/>
      <c r="DLV528" s="40"/>
      <c r="DLW528" s="40"/>
      <c r="DLX528" s="40"/>
      <c r="DLY528" s="40"/>
      <c r="DLZ528" s="40"/>
      <c r="DMA528" s="40"/>
      <c r="DMB528" s="40"/>
      <c r="DMC528" s="40"/>
      <c r="DMD528" s="40"/>
      <c r="DME528" s="40"/>
      <c r="DMF528" s="40"/>
      <c r="DMG528" s="40"/>
      <c r="DMH528" s="40"/>
      <c r="DMI528" s="40"/>
      <c r="DMJ528" s="40"/>
      <c r="DMK528" s="40"/>
      <c r="DML528" s="40"/>
      <c r="DMM528" s="40"/>
      <c r="DMN528" s="40"/>
      <c r="DMO528" s="40"/>
      <c r="DMP528" s="40"/>
      <c r="DMQ528" s="40"/>
      <c r="DMR528" s="40"/>
      <c r="DMS528" s="40"/>
      <c r="DMT528" s="40"/>
      <c r="DMU528" s="40"/>
      <c r="DMV528" s="40"/>
      <c r="DMW528" s="40"/>
      <c r="DMX528" s="40"/>
      <c r="DMY528" s="40"/>
      <c r="DMZ528" s="40"/>
      <c r="DNA528" s="40"/>
      <c r="DNB528" s="40"/>
      <c r="DNC528" s="40"/>
      <c r="DND528" s="40"/>
      <c r="DNE528" s="40"/>
      <c r="DNF528" s="40"/>
      <c r="DNG528" s="40"/>
      <c r="DNH528" s="40"/>
      <c r="DNI528" s="40"/>
      <c r="DNJ528" s="40"/>
      <c r="DNK528" s="40"/>
      <c r="DNL528" s="40"/>
      <c r="DNM528" s="40"/>
      <c r="DNN528" s="40"/>
      <c r="DNO528" s="40"/>
      <c r="DNP528" s="40"/>
      <c r="DNQ528" s="40"/>
      <c r="DNR528" s="40"/>
      <c r="DNS528" s="40"/>
      <c r="DNT528" s="40"/>
      <c r="DNU528" s="40"/>
      <c r="DNV528" s="40"/>
      <c r="DNW528" s="40"/>
      <c r="DNX528" s="40"/>
      <c r="DNY528" s="40"/>
      <c r="DNZ528" s="40"/>
      <c r="DOA528" s="40"/>
      <c r="DOB528" s="40"/>
      <c r="DOC528" s="40"/>
      <c r="DOD528" s="40"/>
      <c r="DOE528" s="40"/>
      <c r="DOF528" s="40"/>
      <c r="DOG528" s="40"/>
      <c r="DOH528" s="40"/>
      <c r="DOI528" s="40"/>
      <c r="DOJ528" s="40"/>
      <c r="DOK528" s="40"/>
      <c r="DOL528" s="40"/>
      <c r="DOM528" s="40"/>
      <c r="DON528" s="40"/>
      <c r="DOO528" s="40"/>
      <c r="DOP528" s="40"/>
      <c r="DOQ528" s="40"/>
      <c r="DOR528" s="40"/>
      <c r="DOS528" s="40"/>
      <c r="DOT528" s="40"/>
      <c r="DOU528" s="40"/>
      <c r="DOV528" s="40"/>
      <c r="DOW528" s="40"/>
      <c r="DOX528" s="40"/>
      <c r="DOY528" s="40"/>
      <c r="DOZ528" s="40"/>
      <c r="DPA528" s="40"/>
      <c r="DPB528" s="40"/>
      <c r="DPC528" s="40"/>
      <c r="DPD528" s="40"/>
      <c r="DPE528" s="40"/>
      <c r="DPF528" s="40"/>
      <c r="DPG528" s="40"/>
      <c r="DPH528" s="40"/>
      <c r="DPI528" s="40"/>
      <c r="DPJ528" s="40"/>
      <c r="DPK528" s="40"/>
      <c r="DPL528" s="40"/>
      <c r="DPM528" s="40"/>
      <c r="DPN528" s="40"/>
      <c r="DPO528" s="40"/>
      <c r="DPP528" s="40"/>
      <c r="DPQ528" s="40"/>
      <c r="DPR528" s="40"/>
      <c r="DPS528" s="40"/>
      <c r="DPT528" s="40"/>
      <c r="DPU528" s="40"/>
      <c r="DPV528" s="40"/>
      <c r="DPW528" s="40"/>
      <c r="DPX528" s="40"/>
      <c r="DPY528" s="40"/>
      <c r="DPZ528" s="40"/>
      <c r="DQA528" s="40"/>
      <c r="DQB528" s="40"/>
      <c r="DQC528" s="40"/>
      <c r="DQD528" s="40"/>
      <c r="DQE528" s="40"/>
      <c r="DQF528" s="40"/>
      <c r="DQG528" s="40"/>
      <c r="DQH528" s="40"/>
      <c r="DQI528" s="40"/>
      <c r="DQJ528" s="40"/>
      <c r="DQK528" s="40"/>
      <c r="DQL528" s="40"/>
      <c r="DQM528" s="40"/>
      <c r="DQN528" s="40"/>
      <c r="DQO528" s="40"/>
      <c r="DQP528" s="40"/>
      <c r="DQQ528" s="40"/>
      <c r="DQR528" s="40"/>
      <c r="DQS528" s="40"/>
      <c r="DQT528" s="40"/>
      <c r="DQU528" s="40"/>
      <c r="DQV528" s="40"/>
      <c r="DQW528" s="40"/>
      <c r="DQX528" s="40"/>
      <c r="DQY528" s="40"/>
      <c r="DQZ528" s="40"/>
      <c r="DRA528" s="40"/>
      <c r="DRB528" s="40"/>
      <c r="DRC528" s="40"/>
      <c r="DRD528" s="40"/>
      <c r="DRE528" s="40"/>
      <c r="DRF528" s="40"/>
      <c r="DRG528" s="40"/>
      <c r="DRH528" s="40"/>
      <c r="DRI528" s="40"/>
      <c r="DRJ528" s="40"/>
      <c r="DRK528" s="40"/>
      <c r="DRL528" s="40"/>
      <c r="DRM528" s="40"/>
      <c r="DRN528" s="40"/>
      <c r="DRO528" s="40"/>
      <c r="DRP528" s="40"/>
      <c r="DRQ528" s="40"/>
      <c r="DRR528" s="40"/>
      <c r="DRS528" s="40"/>
      <c r="DRT528" s="40"/>
      <c r="DRU528" s="40"/>
      <c r="DRV528" s="40"/>
      <c r="DRW528" s="40"/>
      <c r="DRX528" s="40"/>
      <c r="DRY528" s="40"/>
      <c r="DRZ528" s="40"/>
      <c r="DSA528" s="40"/>
      <c r="DSB528" s="40"/>
      <c r="DSC528" s="40"/>
      <c r="DSD528" s="40"/>
      <c r="DSE528" s="40"/>
      <c r="DSF528" s="40"/>
      <c r="DSG528" s="40"/>
      <c r="DSH528" s="40"/>
      <c r="DSI528" s="40"/>
      <c r="DSJ528" s="40"/>
      <c r="DSK528" s="40"/>
      <c r="DSL528" s="40"/>
      <c r="DSM528" s="40"/>
      <c r="DSN528" s="40"/>
      <c r="DSO528" s="40"/>
      <c r="DSP528" s="40"/>
      <c r="DSQ528" s="40"/>
      <c r="DSR528" s="40"/>
      <c r="DSS528" s="40"/>
      <c r="DST528" s="40"/>
      <c r="DSU528" s="40"/>
      <c r="DSV528" s="40"/>
      <c r="DSW528" s="40"/>
      <c r="DSX528" s="40"/>
      <c r="DSY528" s="40"/>
      <c r="DSZ528" s="40"/>
      <c r="DTA528" s="40"/>
      <c r="DTB528" s="40"/>
      <c r="DTC528" s="40"/>
      <c r="DTD528" s="40"/>
      <c r="DTE528" s="40"/>
      <c r="DTF528" s="40"/>
      <c r="DTG528" s="40"/>
      <c r="DTH528" s="40"/>
      <c r="DTI528" s="40"/>
      <c r="DTJ528" s="40"/>
      <c r="DTK528" s="40"/>
      <c r="DTL528" s="40"/>
      <c r="DTM528" s="40"/>
      <c r="DTN528" s="40"/>
      <c r="DTO528" s="40"/>
      <c r="DTP528" s="40"/>
      <c r="DTQ528" s="40"/>
      <c r="DTR528" s="40"/>
      <c r="DTS528" s="40"/>
      <c r="DTT528" s="40"/>
      <c r="DTU528" s="40"/>
      <c r="DTV528" s="40"/>
      <c r="DTW528" s="40"/>
      <c r="DTX528" s="40"/>
      <c r="DTY528" s="40"/>
      <c r="DTZ528" s="40"/>
      <c r="DUA528" s="40"/>
      <c r="DUB528" s="40"/>
      <c r="DUC528" s="40"/>
      <c r="DUD528" s="40"/>
      <c r="DUE528" s="40"/>
      <c r="DUF528" s="40"/>
      <c r="DUG528" s="40"/>
      <c r="DUH528" s="40"/>
      <c r="DUI528" s="40"/>
      <c r="DUJ528" s="40"/>
      <c r="DUK528" s="40"/>
      <c r="DUL528" s="40"/>
      <c r="DUM528" s="40"/>
      <c r="DUN528" s="40"/>
      <c r="DUO528" s="40"/>
      <c r="DUP528" s="40"/>
      <c r="DUQ528" s="40"/>
      <c r="DUR528" s="40"/>
      <c r="DUS528" s="40"/>
      <c r="DUT528" s="40"/>
      <c r="DUU528" s="40"/>
      <c r="DUV528" s="40"/>
      <c r="DUW528" s="40"/>
      <c r="DUX528" s="40"/>
      <c r="DUY528" s="40"/>
      <c r="DUZ528" s="40"/>
      <c r="DVA528" s="40"/>
      <c r="DVB528" s="40"/>
      <c r="DVC528" s="40"/>
      <c r="DVD528" s="40"/>
      <c r="DVE528" s="40"/>
      <c r="DVF528" s="40"/>
      <c r="DVG528" s="40"/>
      <c r="DVH528" s="40"/>
      <c r="DVI528" s="40"/>
      <c r="DVJ528" s="40"/>
      <c r="DVK528" s="40"/>
      <c r="DVL528" s="40"/>
      <c r="DVM528" s="40"/>
      <c r="DVN528" s="40"/>
      <c r="DVO528" s="40"/>
      <c r="DVP528" s="40"/>
      <c r="DVQ528" s="40"/>
      <c r="DVR528" s="40"/>
      <c r="DVS528" s="40"/>
      <c r="DVT528" s="40"/>
      <c r="DVU528" s="40"/>
      <c r="DVV528" s="40"/>
      <c r="DVW528" s="40"/>
      <c r="DVX528" s="40"/>
      <c r="DVY528" s="40"/>
      <c r="DVZ528" s="40"/>
      <c r="DWA528" s="40"/>
      <c r="DWB528" s="40"/>
      <c r="DWC528" s="40"/>
      <c r="DWD528" s="40"/>
      <c r="DWE528" s="40"/>
      <c r="DWF528" s="40"/>
      <c r="DWG528" s="40"/>
      <c r="DWH528" s="40"/>
      <c r="DWI528" s="40"/>
      <c r="DWJ528" s="40"/>
      <c r="DWK528" s="40"/>
      <c r="DWL528" s="40"/>
      <c r="DWM528" s="40"/>
      <c r="DWN528" s="40"/>
      <c r="DWO528" s="40"/>
      <c r="DWP528" s="40"/>
      <c r="DWQ528" s="40"/>
      <c r="DWR528" s="40"/>
      <c r="DWS528" s="40"/>
      <c r="DWT528" s="40"/>
      <c r="DWU528" s="40"/>
      <c r="DWV528" s="40"/>
      <c r="DWW528" s="40"/>
      <c r="DWX528" s="40"/>
      <c r="DWY528" s="40"/>
      <c r="DWZ528" s="40"/>
      <c r="DXA528" s="40"/>
      <c r="DXB528" s="40"/>
      <c r="DXC528" s="40"/>
      <c r="DXD528" s="40"/>
      <c r="DXE528" s="40"/>
      <c r="DXF528" s="40"/>
      <c r="DXG528" s="40"/>
      <c r="DXH528" s="40"/>
      <c r="DXI528" s="40"/>
      <c r="DXJ528" s="40"/>
      <c r="DXK528" s="40"/>
      <c r="DXL528" s="40"/>
      <c r="DXM528" s="40"/>
      <c r="DXN528" s="40"/>
      <c r="DXO528" s="40"/>
      <c r="DXP528" s="40"/>
      <c r="DXQ528" s="40"/>
      <c r="DXR528" s="40"/>
      <c r="DXS528" s="40"/>
      <c r="DXT528" s="40"/>
      <c r="DXU528" s="40"/>
      <c r="DXV528" s="40"/>
      <c r="DXW528" s="40"/>
      <c r="DXX528" s="40"/>
      <c r="DXY528" s="40"/>
      <c r="DXZ528" s="40"/>
      <c r="DYA528" s="40"/>
      <c r="DYB528" s="40"/>
      <c r="DYC528" s="40"/>
      <c r="DYD528" s="40"/>
      <c r="DYE528" s="40"/>
      <c r="DYF528" s="40"/>
      <c r="DYG528" s="40"/>
      <c r="DYH528" s="40"/>
      <c r="DYI528" s="40"/>
      <c r="DYJ528" s="40"/>
      <c r="DYK528" s="40"/>
      <c r="DYL528" s="40"/>
      <c r="DYM528" s="40"/>
      <c r="DYN528" s="40"/>
      <c r="DYO528" s="40"/>
      <c r="DYP528" s="40"/>
      <c r="DYQ528" s="40"/>
      <c r="DYR528" s="40"/>
      <c r="DYS528" s="40"/>
      <c r="DYT528" s="40"/>
      <c r="DYU528" s="40"/>
      <c r="DYV528" s="40"/>
      <c r="DYW528" s="40"/>
      <c r="DYX528" s="40"/>
      <c r="DYY528" s="40"/>
      <c r="DYZ528" s="40"/>
      <c r="DZA528" s="40"/>
      <c r="DZB528" s="40"/>
      <c r="DZC528" s="40"/>
      <c r="DZD528" s="40"/>
      <c r="DZE528" s="40"/>
      <c r="DZF528" s="40"/>
      <c r="DZG528" s="40"/>
      <c r="DZH528" s="40"/>
      <c r="DZI528" s="40"/>
      <c r="DZJ528" s="40"/>
      <c r="DZK528" s="40"/>
      <c r="DZL528" s="40"/>
      <c r="DZM528" s="40"/>
      <c r="DZN528" s="40"/>
      <c r="DZO528" s="40"/>
      <c r="DZP528" s="40"/>
      <c r="DZQ528" s="40"/>
      <c r="DZR528" s="40"/>
      <c r="DZS528" s="40"/>
      <c r="DZT528" s="40"/>
      <c r="DZU528" s="40"/>
      <c r="DZV528" s="40"/>
      <c r="DZW528" s="40"/>
      <c r="DZX528" s="40"/>
      <c r="DZY528" s="40"/>
      <c r="DZZ528" s="40"/>
      <c r="EAA528" s="40"/>
      <c r="EAB528" s="40"/>
      <c r="EAC528" s="40"/>
      <c r="EAD528" s="40"/>
      <c r="EAE528" s="40"/>
      <c r="EAF528" s="40"/>
      <c r="EAG528" s="40"/>
      <c r="EAH528" s="40"/>
      <c r="EAI528" s="40"/>
      <c r="EAJ528" s="40"/>
      <c r="EAK528" s="40"/>
      <c r="EAL528" s="40"/>
      <c r="EAM528" s="40"/>
      <c r="EAN528" s="40"/>
      <c r="EAO528" s="40"/>
      <c r="EAP528" s="40"/>
      <c r="EAQ528" s="40"/>
      <c r="EAR528" s="40"/>
      <c r="EAS528" s="40"/>
      <c r="EAT528" s="40"/>
      <c r="EAU528" s="40"/>
      <c r="EAV528" s="40"/>
      <c r="EAW528" s="40"/>
      <c r="EAX528" s="40"/>
      <c r="EAY528" s="40"/>
      <c r="EAZ528" s="40"/>
      <c r="EBA528" s="40"/>
      <c r="EBB528" s="40"/>
      <c r="EBC528" s="40"/>
      <c r="EBD528" s="40"/>
      <c r="EBE528" s="40"/>
      <c r="EBF528" s="40"/>
      <c r="EBG528" s="40"/>
      <c r="EBH528" s="40"/>
      <c r="EBI528" s="40"/>
      <c r="EBJ528" s="40"/>
      <c r="EBK528" s="40"/>
      <c r="EBL528" s="40"/>
      <c r="EBM528" s="40"/>
      <c r="EBN528" s="40"/>
      <c r="EBO528" s="40"/>
      <c r="EBP528" s="40"/>
      <c r="EBQ528" s="40"/>
      <c r="EBR528" s="40"/>
      <c r="EBS528" s="40"/>
      <c r="EBT528" s="40"/>
      <c r="EBU528" s="40"/>
      <c r="EBV528" s="40"/>
      <c r="EBW528" s="40"/>
      <c r="EBX528" s="40"/>
      <c r="EBY528" s="40"/>
      <c r="EBZ528" s="40"/>
      <c r="ECA528" s="40"/>
      <c r="ECB528" s="40"/>
      <c r="ECC528" s="40"/>
      <c r="ECD528" s="40"/>
      <c r="ECE528" s="40"/>
      <c r="ECF528" s="40"/>
      <c r="ECG528" s="40"/>
      <c r="ECH528" s="40"/>
      <c r="ECI528" s="40"/>
      <c r="ECJ528" s="40"/>
      <c r="ECK528" s="40"/>
      <c r="ECL528" s="40"/>
      <c r="ECM528" s="40"/>
      <c r="ECN528" s="40"/>
      <c r="ECO528" s="40"/>
      <c r="ECP528" s="40"/>
      <c r="ECQ528" s="40"/>
      <c r="ECR528" s="40"/>
      <c r="ECS528" s="40"/>
      <c r="ECT528" s="40"/>
      <c r="ECU528" s="40"/>
      <c r="ECV528" s="40"/>
      <c r="ECW528" s="40"/>
      <c r="ECX528" s="40"/>
      <c r="ECY528" s="40"/>
      <c r="ECZ528" s="40"/>
      <c r="EDA528" s="40"/>
      <c r="EDB528" s="40"/>
      <c r="EDC528" s="40"/>
      <c r="EDD528" s="40"/>
      <c r="EDE528" s="40"/>
      <c r="EDF528" s="40"/>
      <c r="EDG528" s="40"/>
      <c r="EDH528" s="40"/>
      <c r="EDI528" s="40"/>
      <c r="EDJ528" s="40"/>
      <c r="EDK528" s="40"/>
      <c r="EDL528" s="40"/>
      <c r="EDM528" s="40"/>
      <c r="EDN528" s="40"/>
      <c r="EDO528" s="40"/>
      <c r="EDP528" s="40"/>
      <c r="EDQ528" s="40"/>
      <c r="EDR528" s="40"/>
      <c r="EDS528" s="40"/>
      <c r="EDT528" s="40"/>
      <c r="EDU528" s="40"/>
      <c r="EDV528" s="40"/>
      <c r="EDW528" s="40"/>
      <c r="EDX528" s="40"/>
      <c r="EDY528" s="40"/>
      <c r="EDZ528" s="40"/>
      <c r="EEA528" s="40"/>
      <c r="EEB528" s="40"/>
      <c r="EEC528" s="40"/>
      <c r="EED528" s="40"/>
      <c r="EEE528" s="40"/>
      <c r="EEF528" s="40"/>
      <c r="EEG528" s="40"/>
      <c r="EEH528" s="40"/>
      <c r="EEI528" s="40"/>
      <c r="EEJ528" s="40"/>
      <c r="EEK528" s="40"/>
      <c r="EEL528" s="40"/>
      <c r="EEM528" s="40"/>
      <c r="EEN528" s="40"/>
      <c r="EEO528" s="40"/>
      <c r="EEP528" s="40"/>
      <c r="EEQ528" s="40"/>
      <c r="EER528" s="40"/>
      <c r="EES528" s="40"/>
      <c r="EET528" s="40"/>
      <c r="EEU528" s="40"/>
      <c r="EEV528" s="40"/>
      <c r="EEW528" s="40"/>
      <c r="EEX528" s="40"/>
      <c r="EEY528" s="40"/>
      <c r="EEZ528" s="40"/>
      <c r="EFA528" s="40"/>
      <c r="EFB528" s="40"/>
      <c r="EFC528" s="40"/>
      <c r="EFD528" s="40"/>
      <c r="EFE528" s="40"/>
      <c r="EFF528" s="40"/>
      <c r="EFG528" s="40"/>
      <c r="EFH528" s="40"/>
      <c r="EFI528" s="40"/>
      <c r="EFJ528" s="40"/>
      <c r="EFK528" s="40"/>
      <c r="EFL528" s="40"/>
      <c r="EFM528" s="40"/>
      <c r="EFN528" s="40"/>
      <c r="EFO528" s="40"/>
      <c r="EFP528" s="40"/>
      <c r="EFQ528" s="40"/>
      <c r="EFR528" s="40"/>
      <c r="EFS528" s="40"/>
      <c r="EFT528" s="40"/>
      <c r="EFU528" s="40"/>
      <c r="EFV528" s="40"/>
      <c r="EFW528" s="40"/>
      <c r="EFX528" s="40"/>
      <c r="EFY528" s="40"/>
      <c r="EFZ528" s="40"/>
      <c r="EGA528" s="40"/>
      <c r="EGB528" s="40"/>
      <c r="EGC528" s="40"/>
      <c r="EGD528" s="40"/>
      <c r="EGE528" s="40"/>
      <c r="EGF528" s="40"/>
      <c r="EGG528" s="40"/>
      <c r="EGH528" s="40"/>
      <c r="EGI528" s="40"/>
      <c r="EGJ528" s="40"/>
      <c r="EGK528" s="40"/>
      <c r="EGL528" s="40"/>
      <c r="EGM528" s="40"/>
      <c r="EGN528" s="40"/>
      <c r="EGO528" s="40"/>
      <c r="EGP528" s="40"/>
      <c r="EGQ528" s="40"/>
      <c r="EGR528" s="40"/>
      <c r="EGS528" s="40"/>
      <c r="EGT528" s="40"/>
      <c r="EGU528" s="40"/>
      <c r="EGV528" s="40"/>
      <c r="EGW528" s="40"/>
      <c r="EGX528" s="40"/>
      <c r="EGY528" s="40"/>
      <c r="EGZ528" s="40"/>
      <c r="EHA528" s="40"/>
      <c r="EHB528" s="40"/>
      <c r="EHC528" s="40"/>
      <c r="EHD528" s="40"/>
      <c r="EHE528" s="40"/>
      <c r="EHF528" s="40"/>
      <c r="EHG528" s="40"/>
      <c r="EHH528" s="40"/>
      <c r="EHI528" s="40"/>
      <c r="EHJ528" s="40"/>
      <c r="EHK528" s="40"/>
      <c r="EHL528" s="40"/>
      <c r="EHM528" s="40"/>
      <c r="EHN528" s="40"/>
      <c r="EHO528" s="40"/>
      <c r="EHP528" s="40"/>
      <c r="EHQ528" s="40"/>
      <c r="EHR528" s="40"/>
      <c r="EHS528" s="40"/>
      <c r="EHT528" s="40"/>
      <c r="EHU528" s="40"/>
      <c r="EHV528" s="40"/>
      <c r="EHW528" s="40"/>
      <c r="EHX528" s="40"/>
      <c r="EHY528" s="40"/>
      <c r="EHZ528" s="40"/>
      <c r="EIA528" s="40"/>
      <c r="EIB528" s="40"/>
      <c r="EIC528" s="40"/>
      <c r="EID528" s="40"/>
      <c r="EIE528" s="40"/>
      <c r="EIF528" s="40"/>
      <c r="EIG528" s="40"/>
      <c r="EIH528" s="40"/>
      <c r="EII528" s="40"/>
      <c r="EIJ528" s="40"/>
      <c r="EIK528" s="40"/>
      <c r="EIL528" s="40"/>
      <c r="EIM528" s="40"/>
      <c r="EIN528" s="40"/>
      <c r="EIO528" s="40"/>
      <c r="EIP528" s="40"/>
      <c r="EIQ528" s="40"/>
      <c r="EIR528" s="40"/>
      <c r="EIS528" s="40"/>
      <c r="EIT528" s="40"/>
      <c r="EIU528" s="40"/>
      <c r="EIV528" s="40"/>
      <c r="EIW528" s="40"/>
      <c r="EIX528" s="40"/>
      <c r="EIY528" s="40"/>
      <c r="EIZ528" s="40"/>
      <c r="EJA528" s="40"/>
      <c r="EJB528" s="40"/>
      <c r="EJC528" s="40"/>
      <c r="EJD528" s="40"/>
      <c r="EJE528" s="40"/>
      <c r="EJF528" s="40"/>
      <c r="EJG528" s="40"/>
      <c r="EJH528" s="40"/>
      <c r="EJI528" s="40"/>
      <c r="EJJ528" s="40"/>
      <c r="EJK528" s="40"/>
      <c r="EJL528" s="40"/>
      <c r="EJM528" s="40"/>
      <c r="EJN528" s="40"/>
      <c r="EJO528" s="40"/>
      <c r="EJP528" s="40"/>
      <c r="EJQ528" s="40"/>
      <c r="EJR528" s="40"/>
      <c r="EJS528" s="40"/>
      <c r="EJT528" s="40"/>
      <c r="EJU528" s="40"/>
      <c r="EJV528" s="40"/>
      <c r="EJW528" s="40"/>
      <c r="EJX528" s="40"/>
      <c r="EJY528" s="40"/>
      <c r="EJZ528" s="40"/>
      <c r="EKA528" s="40"/>
      <c r="EKB528" s="40"/>
      <c r="EKC528" s="40"/>
      <c r="EKD528" s="40"/>
      <c r="EKE528" s="40"/>
      <c r="EKF528" s="40"/>
      <c r="EKG528" s="40"/>
      <c r="EKH528" s="40"/>
      <c r="EKI528" s="40"/>
      <c r="EKJ528" s="40"/>
      <c r="EKK528" s="40"/>
      <c r="EKL528" s="40"/>
      <c r="EKM528" s="40"/>
      <c r="EKN528" s="40"/>
      <c r="EKO528" s="40"/>
      <c r="EKP528" s="40"/>
      <c r="EKQ528" s="40"/>
      <c r="EKR528" s="40"/>
      <c r="EKS528" s="40"/>
      <c r="EKT528" s="40"/>
      <c r="EKU528" s="40"/>
      <c r="EKV528" s="40"/>
      <c r="EKW528" s="40"/>
      <c r="EKX528" s="40"/>
      <c r="EKY528" s="40"/>
      <c r="EKZ528" s="40"/>
      <c r="ELA528" s="40"/>
      <c r="ELB528" s="40"/>
      <c r="ELC528" s="40"/>
      <c r="ELD528" s="40"/>
      <c r="ELE528" s="40"/>
      <c r="ELF528" s="40"/>
      <c r="ELG528" s="40"/>
      <c r="ELH528" s="40"/>
      <c r="ELI528" s="40"/>
      <c r="ELJ528" s="40"/>
      <c r="ELK528" s="40"/>
      <c r="ELL528" s="40"/>
      <c r="ELM528" s="40"/>
      <c r="ELN528" s="40"/>
      <c r="ELO528" s="40"/>
      <c r="ELP528" s="40"/>
      <c r="ELQ528" s="40"/>
      <c r="ELR528" s="40"/>
      <c r="ELS528" s="40"/>
      <c r="ELT528" s="40"/>
      <c r="ELU528" s="40"/>
      <c r="ELV528" s="40"/>
      <c r="ELW528" s="40"/>
      <c r="ELX528" s="40"/>
      <c r="ELY528" s="40"/>
      <c r="ELZ528" s="40"/>
      <c r="EMA528" s="40"/>
      <c r="EMB528" s="40"/>
      <c r="EMC528" s="40"/>
      <c r="EMD528" s="40"/>
      <c r="EME528" s="40"/>
      <c r="EMF528" s="40"/>
      <c r="EMG528" s="40"/>
      <c r="EMH528" s="40"/>
      <c r="EMI528" s="40"/>
      <c r="EMJ528" s="40"/>
      <c r="EMK528" s="40"/>
      <c r="EML528" s="40"/>
      <c r="EMM528" s="40"/>
      <c r="EMN528" s="40"/>
      <c r="EMO528" s="40"/>
      <c r="EMP528" s="40"/>
      <c r="EMQ528" s="40"/>
      <c r="EMR528" s="40"/>
      <c r="EMS528" s="40"/>
      <c r="EMT528" s="40"/>
      <c r="EMU528" s="40"/>
      <c r="EMV528" s="40"/>
      <c r="EMW528" s="40"/>
      <c r="EMX528" s="40"/>
      <c r="EMY528" s="40"/>
      <c r="EMZ528" s="40"/>
      <c r="ENA528" s="40"/>
      <c r="ENB528" s="40"/>
      <c r="ENC528" s="40"/>
      <c r="END528" s="40"/>
      <c r="ENE528" s="40"/>
      <c r="ENF528" s="40"/>
      <c r="ENG528" s="40"/>
      <c r="ENH528" s="40"/>
      <c r="ENI528" s="40"/>
      <c r="ENJ528" s="40"/>
      <c r="ENK528" s="40"/>
      <c r="ENL528" s="40"/>
      <c r="ENM528" s="40"/>
      <c r="ENN528" s="40"/>
      <c r="ENO528" s="40"/>
      <c r="ENP528" s="40"/>
      <c r="ENQ528" s="40"/>
      <c r="ENR528" s="40"/>
      <c r="ENS528" s="40"/>
      <c r="ENT528" s="40"/>
      <c r="ENU528" s="40"/>
      <c r="ENV528" s="40"/>
      <c r="ENW528" s="40"/>
      <c r="ENX528" s="40"/>
      <c r="ENY528" s="40"/>
      <c r="ENZ528" s="40"/>
      <c r="EOA528" s="40"/>
      <c r="EOB528" s="40"/>
      <c r="EOC528" s="40"/>
      <c r="EOD528" s="40"/>
      <c r="EOE528" s="40"/>
      <c r="EOF528" s="40"/>
      <c r="EOG528" s="40"/>
      <c r="EOH528" s="40"/>
      <c r="EOI528" s="40"/>
      <c r="EOJ528" s="40"/>
      <c r="EOK528" s="40"/>
      <c r="EOL528" s="40"/>
      <c r="EOM528" s="40"/>
      <c r="EON528" s="40"/>
      <c r="EOO528" s="40"/>
      <c r="EOP528" s="40"/>
      <c r="EOQ528" s="40"/>
      <c r="EOR528" s="40"/>
      <c r="EOS528" s="40"/>
      <c r="EOT528" s="40"/>
      <c r="EOU528" s="40"/>
      <c r="EOV528" s="40"/>
      <c r="EOW528" s="40"/>
      <c r="EOX528" s="40"/>
      <c r="EOY528" s="40"/>
      <c r="EOZ528" s="40"/>
      <c r="EPA528" s="40"/>
      <c r="EPB528" s="40"/>
      <c r="EPC528" s="40"/>
      <c r="EPD528" s="40"/>
      <c r="EPE528" s="40"/>
      <c r="EPF528" s="40"/>
      <c r="EPG528" s="40"/>
      <c r="EPH528" s="40"/>
      <c r="EPI528" s="40"/>
      <c r="EPJ528" s="40"/>
      <c r="EPK528" s="40"/>
      <c r="EPL528" s="40"/>
      <c r="EPM528" s="40"/>
      <c r="EPN528" s="40"/>
      <c r="EPO528" s="40"/>
      <c r="EPP528" s="40"/>
      <c r="EPQ528" s="40"/>
      <c r="EPR528" s="40"/>
      <c r="EPS528" s="40"/>
      <c r="EPT528" s="40"/>
      <c r="EPU528" s="40"/>
      <c r="EPV528" s="40"/>
      <c r="EPW528" s="40"/>
      <c r="EPX528" s="40"/>
      <c r="EPY528" s="40"/>
      <c r="EPZ528" s="40"/>
      <c r="EQA528" s="40"/>
      <c r="EQB528" s="40"/>
      <c r="EQC528" s="40"/>
      <c r="EQD528" s="40"/>
      <c r="EQE528" s="40"/>
      <c r="EQF528" s="40"/>
      <c r="EQG528" s="40"/>
      <c r="EQH528" s="40"/>
      <c r="EQI528" s="40"/>
      <c r="EQJ528" s="40"/>
      <c r="EQK528" s="40"/>
      <c r="EQL528" s="40"/>
      <c r="EQM528" s="40"/>
      <c r="EQN528" s="40"/>
      <c r="EQO528" s="40"/>
      <c r="EQP528" s="40"/>
      <c r="EQQ528" s="40"/>
      <c r="EQR528" s="40"/>
      <c r="EQS528" s="40"/>
      <c r="EQT528" s="40"/>
      <c r="EQU528" s="40"/>
      <c r="EQV528" s="40"/>
      <c r="EQW528" s="40"/>
      <c r="EQX528" s="40"/>
      <c r="EQY528" s="40"/>
      <c r="EQZ528" s="40"/>
      <c r="ERA528" s="40"/>
      <c r="ERB528" s="40"/>
      <c r="ERC528" s="40"/>
      <c r="ERD528" s="40"/>
      <c r="ERE528" s="40"/>
      <c r="ERF528" s="40"/>
      <c r="ERG528" s="40"/>
      <c r="ERH528" s="40"/>
      <c r="ERI528" s="40"/>
      <c r="ERJ528" s="40"/>
      <c r="ERK528" s="40"/>
      <c r="ERL528" s="40"/>
      <c r="ERM528" s="40"/>
      <c r="ERN528" s="40"/>
      <c r="ERO528" s="40"/>
      <c r="ERP528" s="40"/>
      <c r="ERQ528" s="40"/>
      <c r="ERR528" s="40"/>
      <c r="ERS528" s="40"/>
      <c r="ERT528" s="40"/>
      <c r="ERU528" s="40"/>
      <c r="ERV528" s="40"/>
      <c r="ERW528" s="40"/>
      <c r="ERX528" s="40"/>
      <c r="ERY528" s="40"/>
      <c r="ERZ528" s="40"/>
      <c r="ESA528" s="40"/>
      <c r="ESB528" s="40"/>
      <c r="ESC528" s="40"/>
      <c r="ESD528" s="40"/>
      <c r="ESE528" s="40"/>
      <c r="ESF528" s="40"/>
      <c r="ESG528" s="40"/>
      <c r="ESH528" s="40"/>
      <c r="ESI528" s="40"/>
      <c r="ESJ528" s="40"/>
      <c r="ESK528" s="40"/>
      <c r="ESL528" s="40"/>
      <c r="ESM528" s="40"/>
      <c r="ESN528" s="40"/>
      <c r="ESO528" s="40"/>
      <c r="ESP528" s="40"/>
      <c r="ESQ528" s="40"/>
      <c r="ESR528" s="40"/>
      <c r="ESS528" s="40"/>
      <c r="EST528" s="40"/>
      <c r="ESU528" s="40"/>
      <c r="ESV528" s="40"/>
      <c r="ESW528" s="40"/>
      <c r="ESX528" s="40"/>
      <c r="ESY528" s="40"/>
      <c r="ESZ528" s="40"/>
      <c r="ETA528" s="40"/>
      <c r="ETB528" s="40"/>
      <c r="ETC528" s="40"/>
      <c r="ETD528" s="40"/>
      <c r="ETE528" s="40"/>
      <c r="ETF528" s="40"/>
      <c r="ETG528" s="40"/>
      <c r="ETH528" s="40"/>
      <c r="ETI528" s="40"/>
      <c r="ETJ528" s="40"/>
      <c r="ETK528" s="40"/>
      <c r="ETL528" s="40"/>
      <c r="ETM528" s="40"/>
      <c r="ETN528" s="40"/>
      <c r="ETO528" s="40"/>
      <c r="ETP528" s="40"/>
      <c r="ETQ528" s="40"/>
      <c r="ETR528" s="40"/>
      <c r="ETS528" s="40"/>
      <c r="ETT528" s="40"/>
      <c r="ETU528" s="40"/>
      <c r="ETV528" s="40"/>
      <c r="ETW528" s="40"/>
      <c r="ETX528" s="40"/>
      <c r="ETY528" s="40"/>
      <c r="ETZ528" s="40"/>
      <c r="EUA528" s="40"/>
      <c r="EUB528" s="40"/>
      <c r="EUC528" s="40"/>
      <c r="EUD528" s="40"/>
      <c r="EUE528" s="40"/>
      <c r="EUF528" s="40"/>
      <c r="EUG528" s="40"/>
      <c r="EUH528" s="40"/>
      <c r="EUI528" s="40"/>
      <c r="EUJ528" s="40"/>
      <c r="EUK528" s="40"/>
      <c r="EUL528" s="40"/>
      <c r="EUM528" s="40"/>
      <c r="EUN528" s="40"/>
      <c r="EUO528" s="40"/>
      <c r="EUP528" s="40"/>
      <c r="EUQ528" s="40"/>
      <c r="EUR528" s="40"/>
      <c r="EUS528" s="40"/>
      <c r="EUT528" s="40"/>
      <c r="EUU528" s="40"/>
      <c r="EUV528" s="40"/>
      <c r="EUW528" s="40"/>
      <c r="EUX528" s="40"/>
      <c r="EUY528" s="40"/>
      <c r="EUZ528" s="40"/>
      <c r="EVA528" s="40"/>
      <c r="EVB528" s="40"/>
      <c r="EVC528" s="40"/>
      <c r="EVD528" s="40"/>
      <c r="EVE528" s="40"/>
      <c r="EVF528" s="40"/>
      <c r="EVG528" s="40"/>
      <c r="EVH528" s="40"/>
      <c r="EVI528" s="40"/>
      <c r="EVJ528" s="40"/>
      <c r="EVK528" s="40"/>
      <c r="EVL528" s="40"/>
      <c r="EVM528" s="40"/>
      <c r="EVN528" s="40"/>
      <c r="EVO528" s="40"/>
      <c r="EVP528" s="40"/>
      <c r="EVQ528" s="40"/>
      <c r="EVR528" s="40"/>
      <c r="EVS528" s="40"/>
      <c r="EVT528" s="40"/>
      <c r="EVU528" s="40"/>
      <c r="EVV528" s="40"/>
      <c r="EVW528" s="40"/>
      <c r="EVX528" s="40"/>
      <c r="EVY528" s="40"/>
      <c r="EVZ528" s="40"/>
      <c r="EWA528" s="40"/>
      <c r="EWB528" s="40"/>
      <c r="EWC528" s="40"/>
      <c r="EWD528" s="40"/>
      <c r="EWE528" s="40"/>
      <c r="EWF528" s="40"/>
      <c r="EWG528" s="40"/>
      <c r="EWH528" s="40"/>
      <c r="EWI528" s="40"/>
      <c r="EWJ528" s="40"/>
      <c r="EWK528" s="40"/>
      <c r="EWL528" s="40"/>
      <c r="EWM528" s="40"/>
      <c r="EWN528" s="40"/>
      <c r="EWO528" s="40"/>
      <c r="EWP528" s="40"/>
      <c r="EWQ528" s="40"/>
      <c r="EWR528" s="40"/>
      <c r="EWS528" s="40"/>
      <c r="EWT528" s="40"/>
      <c r="EWU528" s="40"/>
      <c r="EWV528" s="40"/>
      <c r="EWW528" s="40"/>
      <c r="EWX528" s="40"/>
      <c r="EWY528" s="40"/>
      <c r="EWZ528" s="40"/>
      <c r="EXA528" s="40"/>
      <c r="EXB528" s="40"/>
      <c r="EXC528" s="40"/>
      <c r="EXD528" s="40"/>
      <c r="EXE528" s="40"/>
      <c r="EXF528" s="40"/>
      <c r="EXG528" s="40"/>
      <c r="EXH528" s="40"/>
      <c r="EXI528" s="40"/>
      <c r="EXJ528" s="40"/>
      <c r="EXK528" s="40"/>
      <c r="EXL528" s="40"/>
      <c r="EXM528" s="40"/>
      <c r="EXN528" s="40"/>
      <c r="EXO528" s="40"/>
      <c r="EXP528" s="40"/>
      <c r="EXQ528" s="40"/>
      <c r="EXR528" s="40"/>
      <c r="EXS528" s="40"/>
      <c r="EXT528" s="40"/>
      <c r="EXU528" s="40"/>
      <c r="EXV528" s="40"/>
      <c r="EXW528" s="40"/>
      <c r="EXX528" s="40"/>
      <c r="EXY528" s="40"/>
      <c r="EXZ528" s="40"/>
      <c r="EYA528" s="40"/>
      <c r="EYB528" s="40"/>
      <c r="EYC528" s="40"/>
      <c r="EYD528" s="40"/>
      <c r="EYE528" s="40"/>
      <c r="EYF528" s="40"/>
      <c r="EYG528" s="40"/>
      <c r="EYH528" s="40"/>
      <c r="EYI528" s="40"/>
      <c r="EYJ528" s="40"/>
      <c r="EYK528" s="40"/>
      <c r="EYL528" s="40"/>
      <c r="EYM528" s="40"/>
      <c r="EYN528" s="40"/>
      <c r="EYO528" s="40"/>
      <c r="EYP528" s="40"/>
      <c r="EYQ528" s="40"/>
      <c r="EYR528" s="40"/>
      <c r="EYS528" s="40"/>
      <c r="EYT528" s="40"/>
      <c r="EYU528" s="40"/>
      <c r="EYV528" s="40"/>
      <c r="EYW528" s="40"/>
      <c r="EYX528" s="40"/>
      <c r="EYY528" s="40"/>
      <c r="EYZ528" s="40"/>
      <c r="EZA528" s="40"/>
      <c r="EZB528" s="40"/>
      <c r="EZC528" s="40"/>
      <c r="EZD528" s="40"/>
      <c r="EZE528" s="40"/>
      <c r="EZF528" s="40"/>
      <c r="EZG528" s="40"/>
      <c r="EZH528" s="40"/>
      <c r="EZI528" s="40"/>
      <c r="EZJ528" s="40"/>
      <c r="EZK528" s="40"/>
      <c r="EZL528" s="40"/>
      <c r="EZM528" s="40"/>
      <c r="EZN528" s="40"/>
      <c r="EZO528" s="40"/>
      <c r="EZP528" s="40"/>
      <c r="EZQ528" s="40"/>
      <c r="EZR528" s="40"/>
      <c r="EZS528" s="40"/>
      <c r="EZT528" s="40"/>
      <c r="EZU528" s="40"/>
      <c r="EZV528" s="40"/>
      <c r="EZW528" s="40"/>
      <c r="EZX528" s="40"/>
      <c r="EZY528" s="40"/>
      <c r="EZZ528" s="40"/>
      <c r="FAA528" s="40"/>
      <c r="FAB528" s="40"/>
      <c r="FAC528" s="40"/>
      <c r="FAD528" s="40"/>
      <c r="FAE528" s="40"/>
      <c r="FAF528" s="40"/>
      <c r="FAG528" s="40"/>
      <c r="FAH528" s="40"/>
      <c r="FAI528" s="40"/>
      <c r="FAJ528" s="40"/>
      <c r="FAK528" s="40"/>
      <c r="FAL528" s="40"/>
      <c r="FAM528" s="40"/>
      <c r="FAN528" s="40"/>
      <c r="FAO528" s="40"/>
      <c r="FAP528" s="40"/>
      <c r="FAQ528" s="40"/>
      <c r="FAR528" s="40"/>
      <c r="FAS528" s="40"/>
      <c r="FAT528" s="40"/>
      <c r="FAU528" s="40"/>
      <c r="FAV528" s="40"/>
      <c r="FAW528" s="40"/>
      <c r="FAX528" s="40"/>
      <c r="FAY528" s="40"/>
      <c r="FAZ528" s="40"/>
      <c r="FBA528" s="40"/>
      <c r="FBB528" s="40"/>
      <c r="FBC528" s="40"/>
      <c r="FBD528" s="40"/>
      <c r="FBE528" s="40"/>
      <c r="FBF528" s="40"/>
      <c r="FBG528" s="40"/>
      <c r="FBH528" s="40"/>
      <c r="FBI528" s="40"/>
      <c r="FBJ528" s="40"/>
      <c r="FBK528" s="40"/>
      <c r="FBL528" s="40"/>
      <c r="FBM528" s="40"/>
      <c r="FBN528" s="40"/>
      <c r="FBO528" s="40"/>
      <c r="FBP528" s="40"/>
      <c r="FBQ528" s="40"/>
      <c r="FBR528" s="40"/>
      <c r="FBS528" s="40"/>
      <c r="FBT528" s="40"/>
      <c r="FBU528" s="40"/>
      <c r="FBV528" s="40"/>
      <c r="FBW528" s="40"/>
      <c r="FBX528" s="40"/>
      <c r="FBY528" s="40"/>
      <c r="FBZ528" s="40"/>
      <c r="FCA528" s="40"/>
      <c r="FCB528" s="40"/>
      <c r="FCC528" s="40"/>
      <c r="FCD528" s="40"/>
      <c r="FCE528" s="40"/>
      <c r="FCF528" s="40"/>
      <c r="FCG528" s="40"/>
      <c r="FCH528" s="40"/>
      <c r="FCI528" s="40"/>
      <c r="FCJ528" s="40"/>
      <c r="FCK528" s="40"/>
      <c r="FCL528" s="40"/>
      <c r="FCM528" s="40"/>
      <c r="FCN528" s="40"/>
      <c r="FCO528" s="40"/>
      <c r="FCP528" s="40"/>
      <c r="FCQ528" s="40"/>
      <c r="FCR528" s="40"/>
      <c r="FCS528" s="40"/>
      <c r="FCT528" s="40"/>
      <c r="FCU528" s="40"/>
      <c r="FCV528" s="40"/>
      <c r="FCW528" s="40"/>
      <c r="FCX528" s="40"/>
      <c r="FCY528" s="40"/>
      <c r="FCZ528" s="40"/>
      <c r="FDA528" s="40"/>
      <c r="FDB528" s="40"/>
      <c r="FDC528" s="40"/>
      <c r="FDD528" s="40"/>
      <c r="FDE528" s="40"/>
      <c r="FDF528" s="40"/>
      <c r="FDG528" s="40"/>
      <c r="FDH528" s="40"/>
      <c r="FDI528" s="40"/>
      <c r="FDJ528" s="40"/>
      <c r="FDK528" s="40"/>
      <c r="FDL528" s="40"/>
      <c r="FDM528" s="40"/>
      <c r="FDN528" s="40"/>
      <c r="FDO528" s="40"/>
      <c r="FDP528" s="40"/>
      <c r="FDQ528" s="40"/>
      <c r="FDR528" s="40"/>
      <c r="FDS528" s="40"/>
      <c r="FDT528" s="40"/>
      <c r="FDU528" s="40"/>
      <c r="FDV528" s="40"/>
      <c r="FDW528" s="40"/>
      <c r="FDX528" s="40"/>
      <c r="FDY528" s="40"/>
      <c r="FDZ528" s="40"/>
      <c r="FEA528" s="40"/>
      <c r="FEB528" s="40"/>
      <c r="FEC528" s="40"/>
      <c r="FED528" s="40"/>
      <c r="FEE528" s="40"/>
      <c r="FEF528" s="40"/>
      <c r="FEG528" s="40"/>
      <c r="FEH528" s="40"/>
      <c r="FEI528" s="40"/>
      <c r="FEJ528" s="40"/>
      <c r="FEK528" s="40"/>
      <c r="FEL528" s="40"/>
      <c r="FEM528" s="40"/>
      <c r="FEN528" s="40"/>
      <c r="FEO528" s="40"/>
      <c r="FEP528" s="40"/>
      <c r="FEQ528" s="40"/>
      <c r="FER528" s="40"/>
      <c r="FES528" s="40"/>
      <c r="FET528" s="40"/>
      <c r="FEU528" s="40"/>
      <c r="FEV528" s="40"/>
      <c r="FEW528" s="40"/>
      <c r="FEX528" s="40"/>
      <c r="FEY528" s="40"/>
      <c r="FEZ528" s="40"/>
      <c r="FFA528" s="40"/>
      <c r="FFB528" s="40"/>
      <c r="FFC528" s="40"/>
      <c r="FFD528" s="40"/>
      <c r="FFE528" s="40"/>
      <c r="FFF528" s="40"/>
      <c r="FFG528" s="40"/>
      <c r="FFH528" s="40"/>
      <c r="FFI528" s="40"/>
      <c r="FFJ528" s="40"/>
      <c r="FFK528" s="40"/>
      <c r="FFL528" s="40"/>
      <c r="FFM528" s="40"/>
      <c r="FFN528" s="40"/>
      <c r="FFO528" s="40"/>
      <c r="FFP528" s="40"/>
      <c r="FFQ528" s="40"/>
      <c r="FFR528" s="40"/>
      <c r="FFS528" s="40"/>
      <c r="FFT528" s="40"/>
      <c r="FFU528" s="40"/>
      <c r="FFV528" s="40"/>
      <c r="FFW528" s="40"/>
      <c r="FFX528" s="40"/>
      <c r="FFY528" s="40"/>
      <c r="FFZ528" s="40"/>
      <c r="FGA528" s="40"/>
      <c r="FGB528" s="40"/>
      <c r="FGC528" s="40"/>
      <c r="FGD528" s="40"/>
      <c r="FGE528" s="40"/>
      <c r="FGF528" s="40"/>
      <c r="FGG528" s="40"/>
      <c r="FGH528" s="40"/>
      <c r="FGI528" s="40"/>
      <c r="FGJ528" s="40"/>
      <c r="FGK528" s="40"/>
      <c r="FGL528" s="40"/>
      <c r="FGM528" s="40"/>
      <c r="FGN528" s="40"/>
      <c r="FGO528" s="40"/>
      <c r="FGP528" s="40"/>
      <c r="FGQ528" s="40"/>
      <c r="FGR528" s="40"/>
      <c r="FGS528" s="40"/>
      <c r="FGT528" s="40"/>
      <c r="FGU528" s="40"/>
      <c r="FGV528" s="40"/>
      <c r="FGW528" s="40"/>
      <c r="FGX528" s="40"/>
      <c r="FGY528" s="40"/>
      <c r="FGZ528" s="40"/>
      <c r="FHA528" s="40"/>
      <c r="FHB528" s="40"/>
      <c r="FHC528" s="40"/>
      <c r="FHD528" s="40"/>
      <c r="FHE528" s="40"/>
      <c r="FHF528" s="40"/>
      <c r="FHG528" s="40"/>
      <c r="FHH528" s="40"/>
      <c r="FHI528" s="40"/>
      <c r="FHJ528" s="40"/>
      <c r="FHK528" s="40"/>
      <c r="FHL528" s="40"/>
      <c r="FHM528" s="40"/>
      <c r="FHN528" s="40"/>
      <c r="FHO528" s="40"/>
      <c r="FHP528" s="40"/>
      <c r="FHQ528" s="40"/>
      <c r="FHR528" s="40"/>
      <c r="FHS528" s="40"/>
      <c r="FHT528" s="40"/>
      <c r="FHU528" s="40"/>
      <c r="FHV528" s="40"/>
      <c r="FHW528" s="40"/>
      <c r="FHX528" s="40"/>
      <c r="FHY528" s="40"/>
      <c r="FHZ528" s="40"/>
      <c r="FIA528" s="40"/>
      <c r="FIB528" s="40"/>
      <c r="FIC528" s="40"/>
      <c r="FID528" s="40"/>
      <c r="FIE528" s="40"/>
      <c r="FIF528" s="40"/>
      <c r="FIG528" s="40"/>
      <c r="FIH528" s="40"/>
      <c r="FII528" s="40"/>
      <c r="FIJ528" s="40"/>
      <c r="FIK528" s="40"/>
      <c r="FIL528" s="40"/>
      <c r="FIM528" s="40"/>
      <c r="FIN528" s="40"/>
      <c r="FIO528" s="40"/>
      <c r="FIP528" s="40"/>
      <c r="FIQ528" s="40"/>
      <c r="FIR528" s="40"/>
      <c r="FIS528" s="40"/>
      <c r="FIT528" s="40"/>
      <c r="FIU528" s="40"/>
      <c r="FIV528" s="40"/>
      <c r="FIW528" s="40"/>
      <c r="FIX528" s="40"/>
      <c r="FIY528" s="40"/>
      <c r="FIZ528" s="40"/>
      <c r="FJA528" s="40"/>
      <c r="FJB528" s="40"/>
      <c r="FJC528" s="40"/>
      <c r="FJD528" s="40"/>
      <c r="FJE528" s="40"/>
      <c r="FJF528" s="40"/>
      <c r="FJG528" s="40"/>
      <c r="FJH528" s="40"/>
      <c r="FJI528" s="40"/>
      <c r="FJJ528" s="40"/>
      <c r="FJK528" s="40"/>
      <c r="FJL528" s="40"/>
      <c r="FJM528" s="40"/>
      <c r="FJN528" s="40"/>
      <c r="FJO528" s="40"/>
      <c r="FJP528" s="40"/>
      <c r="FJQ528" s="40"/>
      <c r="FJR528" s="40"/>
      <c r="FJS528" s="40"/>
      <c r="FJT528" s="40"/>
      <c r="FJU528" s="40"/>
      <c r="FJV528" s="40"/>
      <c r="FJW528" s="40"/>
      <c r="FJX528" s="40"/>
      <c r="FJY528" s="40"/>
      <c r="FJZ528" s="40"/>
      <c r="FKA528" s="40"/>
      <c r="FKB528" s="40"/>
      <c r="FKC528" s="40"/>
      <c r="FKD528" s="40"/>
      <c r="FKE528" s="40"/>
      <c r="FKF528" s="40"/>
      <c r="FKG528" s="40"/>
      <c r="FKH528" s="40"/>
      <c r="FKI528" s="40"/>
      <c r="FKJ528" s="40"/>
      <c r="FKK528" s="40"/>
      <c r="FKL528" s="40"/>
      <c r="FKM528" s="40"/>
      <c r="FKN528" s="40"/>
      <c r="FKO528" s="40"/>
      <c r="FKP528" s="40"/>
      <c r="FKQ528" s="40"/>
      <c r="FKR528" s="40"/>
      <c r="FKS528" s="40"/>
      <c r="FKT528" s="40"/>
      <c r="FKU528" s="40"/>
      <c r="FKV528" s="40"/>
      <c r="FKW528" s="40"/>
      <c r="FKX528" s="40"/>
      <c r="FKY528" s="40"/>
      <c r="FKZ528" s="40"/>
      <c r="FLA528" s="40"/>
      <c r="FLB528" s="40"/>
      <c r="FLC528" s="40"/>
      <c r="FLD528" s="40"/>
      <c r="FLE528" s="40"/>
      <c r="FLF528" s="40"/>
      <c r="FLG528" s="40"/>
      <c r="FLH528" s="40"/>
      <c r="FLI528" s="40"/>
      <c r="FLJ528" s="40"/>
      <c r="FLK528" s="40"/>
      <c r="FLL528" s="40"/>
      <c r="FLM528" s="40"/>
      <c r="FLN528" s="40"/>
      <c r="FLO528" s="40"/>
      <c r="FLP528" s="40"/>
      <c r="FLQ528" s="40"/>
      <c r="FLR528" s="40"/>
      <c r="FLS528" s="40"/>
      <c r="FLT528" s="40"/>
      <c r="FLU528" s="40"/>
      <c r="FLV528" s="40"/>
      <c r="FLW528" s="40"/>
      <c r="FLX528" s="40"/>
      <c r="FLY528" s="40"/>
      <c r="FLZ528" s="40"/>
      <c r="FMA528" s="40"/>
      <c r="FMB528" s="40"/>
      <c r="FMC528" s="40"/>
      <c r="FMD528" s="40"/>
      <c r="FME528" s="40"/>
      <c r="FMF528" s="40"/>
      <c r="FMG528" s="40"/>
      <c r="FMH528" s="40"/>
      <c r="FMI528" s="40"/>
      <c r="FMJ528" s="40"/>
      <c r="FMK528" s="40"/>
      <c r="FML528" s="40"/>
      <c r="FMM528" s="40"/>
      <c r="FMN528" s="40"/>
      <c r="FMO528" s="40"/>
      <c r="FMP528" s="40"/>
      <c r="FMQ528" s="40"/>
      <c r="FMR528" s="40"/>
      <c r="FMS528" s="40"/>
      <c r="FMT528" s="40"/>
      <c r="FMU528" s="40"/>
      <c r="FMV528" s="40"/>
      <c r="FMW528" s="40"/>
      <c r="FMX528" s="40"/>
      <c r="FMY528" s="40"/>
      <c r="FMZ528" s="40"/>
      <c r="FNA528" s="40"/>
      <c r="FNB528" s="40"/>
      <c r="FNC528" s="40"/>
      <c r="FND528" s="40"/>
      <c r="FNE528" s="40"/>
      <c r="FNF528" s="40"/>
      <c r="FNG528" s="40"/>
      <c r="FNH528" s="40"/>
      <c r="FNI528" s="40"/>
      <c r="FNJ528" s="40"/>
      <c r="FNK528" s="40"/>
      <c r="FNL528" s="40"/>
      <c r="FNM528" s="40"/>
      <c r="FNN528" s="40"/>
      <c r="FNO528" s="40"/>
      <c r="FNP528" s="40"/>
      <c r="FNQ528" s="40"/>
      <c r="FNR528" s="40"/>
      <c r="FNS528" s="40"/>
      <c r="FNT528" s="40"/>
      <c r="FNU528" s="40"/>
      <c r="FNV528" s="40"/>
      <c r="FNW528" s="40"/>
      <c r="FNX528" s="40"/>
      <c r="FNY528" s="40"/>
      <c r="FNZ528" s="40"/>
      <c r="FOA528" s="40"/>
      <c r="FOB528" s="40"/>
      <c r="FOC528" s="40"/>
      <c r="FOD528" s="40"/>
      <c r="FOE528" s="40"/>
      <c r="FOF528" s="40"/>
      <c r="FOG528" s="40"/>
      <c r="FOH528" s="40"/>
      <c r="FOI528" s="40"/>
      <c r="FOJ528" s="40"/>
      <c r="FOK528" s="40"/>
      <c r="FOL528" s="40"/>
      <c r="FOM528" s="40"/>
      <c r="FON528" s="40"/>
      <c r="FOO528" s="40"/>
      <c r="FOP528" s="40"/>
      <c r="FOQ528" s="40"/>
      <c r="FOR528" s="40"/>
      <c r="FOS528" s="40"/>
      <c r="FOT528" s="40"/>
      <c r="FOU528" s="40"/>
      <c r="FOV528" s="40"/>
      <c r="FOW528" s="40"/>
      <c r="FOX528" s="40"/>
      <c r="FOY528" s="40"/>
      <c r="FOZ528" s="40"/>
      <c r="FPA528" s="40"/>
      <c r="FPB528" s="40"/>
      <c r="FPC528" s="40"/>
      <c r="FPD528" s="40"/>
      <c r="FPE528" s="40"/>
      <c r="FPF528" s="40"/>
      <c r="FPG528" s="40"/>
      <c r="FPH528" s="40"/>
      <c r="FPI528" s="40"/>
      <c r="FPJ528" s="40"/>
      <c r="FPK528" s="40"/>
      <c r="FPL528" s="40"/>
      <c r="FPM528" s="40"/>
      <c r="FPN528" s="40"/>
      <c r="FPO528" s="40"/>
      <c r="FPP528" s="40"/>
      <c r="FPQ528" s="40"/>
      <c r="FPR528" s="40"/>
      <c r="FPS528" s="40"/>
      <c r="FPT528" s="40"/>
      <c r="FPU528" s="40"/>
      <c r="FPV528" s="40"/>
      <c r="FPW528" s="40"/>
      <c r="FPX528" s="40"/>
      <c r="FPY528" s="40"/>
      <c r="FPZ528" s="40"/>
      <c r="FQA528" s="40"/>
      <c r="FQB528" s="40"/>
      <c r="FQC528" s="40"/>
      <c r="FQD528" s="40"/>
      <c r="FQE528" s="40"/>
      <c r="FQF528" s="40"/>
      <c r="FQG528" s="40"/>
      <c r="FQH528" s="40"/>
      <c r="FQI528" s="40"/>
      <c r="FQJ528" s="40"/>
      <c r="FQK528" s="40"/>
      <c r="FQL528" s="40"/>
      <c r="FQM528" s="40"/>
      <c r="FQN528" s="40"/>
      <c r="FQO528" s="40"/>
      <c r="FQP528" s="40"/>
      <c r="FQQ528" s="40"/>
      <c r="FQR528" s="40"/>
      <c r="FQS528" s="40"/>
      <c r="FQT528" s="40"/>
      <c r="FQU528" s="40"/>
      <c r="FQV528" s="40"/>
      <c r="FQW528" s="40"/>
      <c r="FQX528" s="40"/>
      <c r="FQY528" s="40"/>
      <c r="FQZ528" s="40"/>
      <c r="FRA528" s="40"/>
      <c r="FRB528" s="40"/>
      <c r="FRC528" s="40"/>
      <c r="FRD528" s="40"/>
      <c r="FRE528" s="40"/>
      <c r="FRF528" s="40"/>
      <c r="FRG528" s="40"/>
      <c r="FRH528" s="40"/>
      <c r="FRI528" s="40"/>
      <c r="FRJ528" s="40"/>
      <c r="FRK528" s="40"/>
      <c r="FRL528" s="40"/>
      <c r="FRM528" s="40"/>
      <c r="FRN528" s="40"/>
      <c r="FRO528" s="40"/>
      <c r="FRP528" s="40"/>
      <c r="FRQ528" s="40"/>
      <c r="FRR528" s="40"/>
      <c r="FRS528" s="40"/>
      <c r="FRT528" s="40"/>
      <c r="FRU528" s="40"/>
      <c r="FRV528" s="40"/>
      <c r="FRW528" s="40"/>
      <c r="FRX528" s="40"/>
      <c r="FRY528" s="40"/>
      <c r="FRZ528" s="40"/>
      <c r="FSA528" s="40"/>
      <c r="FSB528" s="40"/>
      <c r="FSC528" s="40"/>
      <c r="FSD528" s="40"/>
      <c r="FSE528" s="40"/>
      <c r="FSF528" s="40"/>
      <c r="FSG528" s="40"/>
      <c r="FSH528" s="40"/>
      <c r="FSI528" s="40"/>
      <c r="FSJ528" s="40"/>
      <c r="FSK528" s="40"/>
      <c r="FSL528" s="40"/>
      <c r="FSM528" s="40"/>
      <c r="FSN528" s="40"/>
      <c r="FSO528" s="40"/>
      <c r="FSP528" s="40"/>
      <c r="FSQ528" s="40"/>
      <c r="FSR528" s="40"/>
      <c r="FSS528" s="40"/>
      <c r="FST528" s="40"/>
      <c r="FSU528" s="40"/>
      <c r="FSV528" s="40"/>
      <c r="FSW528" s="40"/>
      <c r="FSX528" s="40"/>
      <c r="FSY528" s="40"/>
      <c r="FSZ528" s="40"/>
      <c r="FTA528" s="40"/>
      <c r="FTB528" s="40"/>
      <c r="FTC528" s="40"/>
      <c r="FTD528" s="40"/>
      <c r="FTE528" s="40"/>
      <c r="FTF528" s="40"/>
      <c r="FTG528" s="40"/>
      <c r="FTH528" s="40"/>
      <c r="FTI528" s="40"/>
      <c r="FTJ528" s="40"/>
      <c r="FTK528" s="40"/>
      <c r="FTL528" s="40"/>
      <c r="FTM528" s="40"/>
      <c r="FTN528" s="40"/>
      <c r="FTO528" s="40"/>
      <c r="FTP528" s="40"/>
      <c r="FTQ528" s="40"/>
      <c r="FTR528" s="40"/>
      <c r="FTS528" s="40"/>
      <c r="FTT528" s="40"/>
      <c r="FTU528" s="40"/>
      <c r="FTV528" s="40"/>
      <c r="FTW528" s="40"/>
      <c r="FTX528" s="40"/>
      <c r="FTY528" s="40"/>
      <c r="FTZ528" s="40"/>
      <c r="FUA528" s="40"/>
      <c r="FUB528" s="40"/>
      <c r="FUC528" s="40"/>
      <c r="FUD528" s="40"/>
      <c r="FUE528" s="40"/>
      <c r="FUF528" s="40"/>
      <c r="FUG528" s="40"/>
      <c r="FUH528" s="40"/>
      <c r="FUI528" s="40"/>
      <c r="FUJ528" s="40"/>
      <c r="FUK528" s="40"/>
      <c r="FUL528" s="40"/>
      <c r="FUM528" s="40"/>
      <c r="FUN528" s="40"/>
      <c r="FUO528" s="40"/>
      <c r="FUP528" s="40"/>
      <c r="FUQ528" s="40"/>
      <c r="FUR528" s="40"/>
      <c r="FUS528" s="40"/>
      <c r="FUT528" s="40"/>
      <c r="FUU528" s="40"/>
      <c r="FUV528" s="40"/>
      <c r="FUW528" s="40"/>
      <c r="FUX528" s="40"/>
      <c r="FUY528" s="40"/>
      <c r="FUZ528" s="40"/>
      <c r="FVA528" s="40"/>
      <c r="FVB528" s="40"/>
      <c r="FVC528" s="40"/>
      <c r="FVD528" s="40"/>
      <c r="FVE528" s="40"/>
      <c r="FVF528" s="40"/>
      <c r="FVG528" s="40"/>
      <c r="FVH528" s="40"/>
      <c r="FVI528" s="40"/>
      <c r="FVJ528" s="40"/>
      <c r="FVK528" s="40"/>
      <c r="FVL528" s="40"/>
      <c r="FVM528" s="40"/>
      <c r="FVN528" s="40"/>
      <c r="FVO528" s="40"/>
      <c r="FVP528" s="40"/>
      <c r="FVQ528" s="40"/>
      <c r="FVR528" s="40"/>
      <c r="FVS528" s="40"/>
      <c r="FVT528" s="40"/>
      <c r="FVU528" s="40"/>
      <c r="FVV528" s="40"/>
      <c r="FVW528" s="40"/>
      <c r="FVX528" s="40"/>
      <c r="FVY528" s="40"/>
      <c r="FVZ528" s="40"/>
      <c r="FWA528" s="40"/>
      <c r="FWB528" s="40"/>
      <c r="FWC528" s="40"/>
      <c r="FWD528" s="40"/>
      <c r="FWE528" s="40"/>
      <c r="FWF528" s="40"/>
      <c r="FWG528" s="40"/>
      <c r="FWH528" s="40"/>
      <c r="FWI528" s="40"/>
      <c r="FWJ528" s="40"/>
      <c r="FWK528" s="40"/>
      <c r="FWL528" s="40"/>
      <c r="FWM528" s="40"/>
      <c r="FWN528" s="40"/>
      <c r="FWO528" s="40"/>
      <c r="FWP528" s="40"/>
      <c r="FWQ528" s="40"/>
      <c r="FWR528" s="40"/>
      <c r="FWS528" s="40"/>
      <c r="FWT528" s="40"/>
      <c r="FWU528" s="40"/>
      <c r="FWV528" s="40"/>
      <c r="FWW528" s="40"/>
      <c r="FWX528" s="40"/>
      <c r="FWY528" s="40"/>
      <c r="FWZ528" s="40"/>
      <c r="FXA528" s="40"/>
      <c r="FXB528" s="40"/>
      <c r="FXC528" s="40"/>
      <c r="FXD528" s="40"/>
      <c r="FXE528" s="40"/>
      <c r="FXF528" s="40"/>
      <c r="FXG528" s="40"/>
      <c r="FXH528" s="40"/>
      <c r="FXI528" s="40"/>
      <c r="FXJ528" s="40"/>
      <c r="FXK528" s="40"/>
      <c r="FXL528" s="40"/>
      <c r="FXM528" s="40"/>
      <c r="FXN528" s="40"/>
      <c r="FXO528" s="40"/>
      <c r="FXP528" s="40"/>
      <c r="FXQ528" s="40"/>
      <c r="FXR528" s="40"/>
      <c r="FXS528" s="40"/>
      <c r="FXT528" s="40"/>
      <c r="FXU528" s="40"/>
      <c r="FXV528" s="40"/>
      <c r="FXW528" s="40"/>
      <c r="FXX528" s="40"/>
      <c r="FXY528" s="40"/>
      <c r="FXZ528" s="40"/>
      <c r="FYA528" s="40"/>
      <c r="FYB528" s="40"/>
      <c r="FYC528" s="40"/>
      <c r="FYD528" s="40"/>
      <c r="FYE528" s="40"/>
      <c r="FYF528" s="40"/>
      <c r="FYG528" s="40"/>
      <c r="FYH528" s="40"/>
      <c r="FYI528" s="40"/>
      <c r="FYJ528" s="40"/>
      <c r="FYK528" s="40"/>
      <c r="FYL528" s="40"/>
      <c r="FYM528" s="40"/>
      <c r="FYN528" s="40"/>
      <c r="FYO528" s="40"/>
      <c r="FYP528" s="40"/>
      <c r="FYQ528" s="40"/>
      <c r="FYR528" s="40"/>
      <c r="FYS528" s="40"/>
      <c r="FYT528" s="40"/>
      <c r="FYU528" s="40"/>
      <c r="FYV528" s="40"/>
      <c r="FYW528" s="40"/>
      <c r="FYX528" s="40"/>
      <c r="FYY528" s="40"/>
      <c r="FYZ528" s="40"/>
      <c r="FZA528" s="40"/>
      <c r="FZB528" s="40"/>
      <c r="FZC528" s="40"/>
      <c r="FZD528" s="40"/>
      <c r="FZE528" s="40"/>
      <c r="FZF528" s="40"/>
      <c r="FZG528" s="40"/>
      <c r="FZH528" s="40"/>
      <c r="FZI528" s="40"/>
      <c r="FZJ528" s="40"/>
      <c r="FZK528" s="40"/>
      <c r="FZL528" s="40"/>
      <c r="FZM528" s="40"/>
      <c r="FZN528" s="40"/>
      <c r="FZO528" s="40"/>
      <c r="FZP528" s="40"/>
      <c r="FZQ528" s="40"/>
      <c r="FZR528" s="40"/>
      <c r="FZS528" s="40"/>
      <c r="FZT528" s="40"/>
      <c r="FZU528" s="40"/>
      <c r="FZV528" s="40"/>
      <c r="FZW528" s="40"/>
      <c r="FZX528" s="40"/>
      <c r="FZY528" s="40"/>
      <c r="FZZ528" s="40"/>
      <c r="GAA528" s="40"/>
      <c r="GAB528" s="40"/>
      <c r="GAC528" s="40"/>
      <c r="GAD528" s="40"/>
      <c r="GAE528" s="40"/>
      <c r="GAF528" s="40"/>
      <c r="GAG528" s="40"/>
      <c r="GAH528" s="40"/>
      <c r="GAI528" s="40"/>
      <c r="GAJ528" s="40"/>
      <c r="GAK528" s="40"/>
      <c r="GAL528" s="40"/>
      <c r="GAM528" s="40"/>
      <c r="GAN528" s="40"/>
      <c r="GAO528" s="40"/>
      <c r="GAP528" s="40"/>
      <c r="GAQ528" s="40"/>
      <c r="GAR528" s="40"/>
      <c r="GAS528" s="40"/>
      <c r="GAT528" s="40"/>
      <c r="GAU528" s="40"/>
      <c r="GAV528" s="40"/>
      <c r="GAW528" s="40"/>
      <c r="GAX528" s="40"/>
      <c r="GAY528" s="40"/>
      <c r="GAZ528" s="40"/>
      <c r="GBA528" s="40"/>
      <c r="GBB528" s="40"/>
      <c r="GBC528" s="40"/>
      <c r="GBD528" s="40"/>
      <c r="GBE528" s="40"/>
      <c r="GBF528" s="40"/>
      <c r="GBG528" s="40"/>
      <c r="GBH528" s="40"/>
      <c r="GBI528" s="40"/>
      <c r="GBJ528" s="40"/>
      <c r="GBK528" s="40"/>
      <c r="GBL528" s="40"/>
      <c r="GBM528" s="40"/>
      <c r="GBN528" s="40"/>
      <c r="GBO528" s="40"/>
      <c r="GBP528" s="40"/>
      <c r="GBQ528" s="40"/>
      <c r="GBR528" s="40"/>
      <c r="GBS528" s="40"/>
      <c r="GBT528" s="40"/>
      <c r="GBU528" s="40"/>
      <c r="GBV528" s="40"/>
      <c r="GBW528" s="40"/>
      <c r="GBX528" s="40"/>
      <c r="GBY528" s="40"/>
      <c r="GBZ528" s="40"/>
      <c r="GCA528" s="40"/>
      <c r="GCB528" s="40"/>
      <c r="GCC528" s="40"/>
      <c r="GCD528" s="40"/>
      <c r="GCE528" s="40"/>
      <c r="GCF528" s="40"/>
      <c r="GCG528" s="40"/>
      <c r="GCH528" s="40"/>
      <c r="GCI528" s="40"/>
      <c r="GCJ528" s="40"/>
      <c r="GCK528" s="40"/>
      <c r="GCL528" s="40"/>
      <c r="GCM528" s="40"/>
      <c r="GCN528" s="40"/>
      <c r="GCO528" s="40"/>
      <c r="GCP528" s="40"/>
      <c r="GCQ528" s="40"/>
      <c r="GCR528" s="40"/>
      <c r="GCS528" s="40"/>
      <c r="GCT528" s="40"/>
      <c r="GCU528" s="40"/>
      <c r="GCV528" s="40"/>
      <c r="GCW528" s="40"/>
      <c r="GCX528" s="40"/>
      <c r="GCY528" s="40"/>
      <c r="GCZ528" s="40"/>
      <c r="GDA528" s="40"/>
      <c r="GDB528" s="40"/>
      <c r="GDC528" s="40"/>
      <c r="GDD528" s="40"/>
      <c r="GDE528" s="40"/>
      <c r="GDF528" s="40"/>
      <c r="GDG528" s="40"/>
      <c r="GDH528" s="40"/>
      <c r="GDI528" s="40"/>
      <c r="GDJ528" s="40"/>
      <c r="GDK528" s="40"/>
      <c r="GDL528" s="40"/>
      <c r="GDM528" s="40"/>
      <c r="GDN528" s="40"/>
      <c r="GDO528" s="40"/>
      <c r="GDP528" s="40"/>
      <c r="GDQ528" s="40"/>
      <c r="GDR528" s="40"/>
      <c r="GDS528" s="40"/>
      <c r="GDT528" s="40"/>
      <c r="GDU528" s="40"/>
      <c r="GDV528" s="40"/>
      <c r="GDW528" s="40"/>
      <c r="GDX528" s="40"/>
      <c r="GDY528" s="40"/>
      <c r="GDZ528" s="40"/>
      <c r="GEA528" s="40"/>
      <c r="GEB528" s="40"/>
      <c r="GEC528" s="40"/>
      <c r="GED528" s="40"/>
      <c r="GEE528" s="40"/>
      <c r="GEF528" s="40"/>
      <c r="GEG528" s="40"/>
      <c r="GEH528" s="40"/>
      <c r="GEI528" s="40"/>
      <c r="GEJ528" s="40"/>
      <c r="GEK528" s="40"/>
      <c r="GEL528" s="40"/>
      <c r="GEM528" s="40"/>
      <c r="GEN528" s="40"/>
      <c r="GEO528" s="40"/>
      <c r="GEP528" s="40"/>
      <c r="GEQ528" s="40"/>
      <c r="GER528" s="40"/>
      <c r="GES528" s="40"/>
      <c r="GET528" s="40"/>
      <c r="GEU528" s="40"/>
      <c r="GEV528" s="40"/>
      <c r="GEW528" s="40"/>
      <c r="GEX528" s="40"/>
      <c r="GEY528" s="40"/>
      <c r="GEZ528" s="40"/>
      <c r="GFA528" s="40"/>
      <c r="GFB528" s="40"/>
      <c r="GFC528" s="40"/>
      <c r="GFD528" s="40"/>
      <c r="GFE528" s="40"/>
      <c r="GFF528" s="40"/>
      <c r="GFG528" s="40"/>
      <c r="GFH528" s="40"/>
      <c r="GFI528" s="40"/>
      <c r="GFJ528" s="40"/>
      <c r="GFK528" s="40"/>
      <c r="GFL528" s="40"/>
      <c r="GFM528" s="40"/>
      <c r="GFN528" s="40"/>
      <c r="GFO528" s="40"/>
      <c r="GFP528" s="40"/>
      <c r="GFQ528" s="40"/>
      <c r="GFR528" s="40"/>
      <c r="GFS528" s="40"/>
      <c r="GFT528" s="40"/>
      <c r="GFU528" s="40"/>
      <c r="GFV528" s="40"/>
      <c r="GFW528" s="40"/>
      <c r="GFX528" s="40"/>
      <c r="GFY528" s="40"/>
      <c r="GFZ528" s="40"/>
      <c r="GGA528" s="40"/>
      <c r="GGB528" s="40"/>
      <c r="GGC528" s="40"/>
      <c r="GGD528" s="40"/>
      <c r="GGE528" s="40"/>
      <c r="GGF528" s="40"/>
      <c r="GGG528" s="40"/>
      <c r="GGH528" s="40"/>
      <c r="GGI528" s="40"/>
      <c r="GGJ528" s="40"/>
      <c r="GGK528" s="40"/>
      <c r="GGL528" s="40"/>
      <c r="GGM528" s="40"/>
      <c r="GGN528" s="40"/>
      <c r="GGO528" s="40"/>
      <c r="GGP528" s="40"/>
      <c r="GGQ528" s="40"/>
      <c r="GGR528" s="40"/>
      <c r="GGS528" s="40"/>
      <c r="GGT528" s="40"/>
      <c r="GGU528" s="40"/>
      <c r="GGV528" s="40"/>
      <c r="GGW528" s="40"/>
      <c r="GGX528" s="40"/>
      <c r="GGY528" s="40"/>
      <c r="GGZ528" s="40"/>
      <c r="GHA528" s="40"/>
      <c r="GHB528" s="40"/>
      <c r="GHC528" s="40"/>
      <c r="GHD528" s="40"/>
      <c r="GHE528" s="40"/>
      <c r="GHF528" s="40"/>
      <c r="GHG528" s="40"/>
      <c r="GHH528" s="40"/>
      <c r="GHI528" s="40"/>
      <c r="GHJ528" s="40"/>
      <c r="GHK528" s="40"/>
      <c r="GHL528" s="40"/>
      <c r="GHM528" s="40"/>
      <c r="GHN528" s="40"/>
      <c r="GHO528" s="40"/>
      <c r="GHP528" s="40"/>
      <c r="GHQ528" s="40"/>
      <c r="GHR528" s="40"/>
      <c r="GHS528" s="40"/>
      <c r="GHT528" s="40"/>
      <c r="GHU528" s="40"/>
      <c r="GHV528" s="40"/>
      <c r="GHW528" s="40"/>
      <c r="GHX528" s="40"/>
      <c r="GHY528" s="40"/>
      <c r="GHZ528" s="40"/>
      <c r="GIA528" s="40"/>
      <c r="GIB528" s="40"/>
      <c r="GIC528" s="40"/>
      <c r="GID528" s="40"/>
      <c r="GIE528" s="40"/>
      <c r="GIF528" s="40"/>
      <c r="GIG528" s="40"/>
      <c r="GIH528" s="40"/>
      <c r="GII528" s="40"/>
      <c r="GIJ528" s="40"/>
      <c r="GIK528" s="40"/>
      <c r="GIL528" s="40"/>
      <c r="GIM528" s="40"/>
      <c r="GIN528" s="40"/>
      <c r="GIO528" s="40"/>
      <c r="GIP528" s="40"/>
      <c r="GIQ528" s="40"/>
      <c r="GIR528" s="40"/>
      <c r="GIS528" s="40"/>
      <c r="GIT528" s="40"/>
      <c r="GIU528" s="40"/>
      <c r="GIV528" s="40"/>
      <c r="GIW528" s="40"/>
      <c r="GIX528" s="40"/>
      <c r="GIY528" s="40"/>
      <c r="GIZ528" s="40"/>
      <c r="GJA528" s="40"/>
      <c r="GJB528" s="40"/>
      <c r="GJC528" s="40"/>
      <c r="GJD528" s="40"/>
      <c r="GJE528" s="40"/>
      <c r="GJF528" s="40"/>
      <c r="GJG528" s="40"/>
      <c r="GJH528" s="40"/>
      <c r="GJI528" s="40"/>
      <c r="GJJ528" s="40"/>
      <c r="GJK528" s="40"/>
      <c r="GJL528" s="40"/>
      <c r="GJM528" s="40"/>
      <c r="GJN528" s="40"/>
      <c r="GJO528" s="40"/>
      <c r="GJP528" s="40"/>
      <c r="GJQ528" s="40"/>
      <c r="GJR528" s="40"/>
      <c r="GJS528" s="40"/>
      <c r="GJT528" s="40"/>
      <c r="GJU528" s="40"/>
      <c r="GJV528" s="40"/>
      <c r="GJW528" s="40"/>
      <c r="GJX528" s="40"/>
      <c r="GJY528" s="40"/>
      <c r="GJZ528" s="40"/>
      <c r="GKA528" s="40"/>
      <c r="GKB528" s="40"/>
      <c r="GKC528" s="40"/>
      <c r="GKD528" s="40"/>
      <c r="GKE528" s="40"/>
      <c r="GKF528" s="40"/>
      <c r="GKG528" s="40"/>
      <c r="GKH528" s="40"/>
      <c r="GKI528" s="40"/>
      <c r="GKJ528" s="40"/>
      <c r="GKK528" s="40"/>
      <c r="GKL528" s="40"/>
      <c r="GKM528" s="40"/>
      <c r="GKN528" s="40"/>
      <c r="GKO528" s="40"/>
      <c r="GKP528" s="40"/>
      <c r="GKQ528" s="40"/>
      <c r="GKR528" s="40"/>
      <c r="GKS528" s="40"/>
      <c r="GKT528" s="40"/>
      <c r="GKU528" s="40"/>
      <c r="GKV528" s="40"/>
      <c r="GKW528" s="40"/>
      <c r="GKX528" s="40"/>
      <c r="GKY528" s="40"/>
      <c r="GKZ528" s="40"/>
      <c r="GLA528" s="40"/>
      <c r="GLB528" s="40"/>
      <c r="GLC528" s="40"/>
      <c r="GLD528" s="40"/>
      <c r="GLE528" s="40"/>
      <c r="GLF528" s="40"/>
      <c r="GLG528" s="40"/>
      <c r="GLH528" s="40"/>
      <c r="GLI528" s="40"/>
      <c r="GLJ528" s="40"/>
      <c r="GLK528" s="40"/>
      <c r="GLL528" s="40"/>
      <c r="GLM528" s="40"/>
      <c r="GLN528" s="40"/>
      <c r="GLO528" s="40"/>
      <c r="GLP528" s="40"/>
      <c r="GLQ528" s="40"/>
      <c r="GLR528" s="40"/>
      <c r="GLS528" s="40"/>
      <c r="GLT528" s="40"/>
      <c r="GLU528" s="40"/>
      <c r="GLV528" s="40"/>
      <c r="GLW528" s="40"/>
      <c r="GLX528" s="40"/>
      <c r="GLY528" s="40"/>
      <c r="GLZ528" s="40"/>
      <c r="GMA528" s="40"/>
      <c r="GMB528" s="40"/>
      <c r="GMC528" s="40"/>
      <c r="GMD528" s="40"/>
      <c r="GME528" s="40"/>
      <c r="GMF528" s="40"/>
      <c r="GMG528" s="40"/>
      <c r="GMH528" s="40"/>
      <c r="GMI528" s="40"/>
      <c r="GMJ528" s="40"/>
      <c r="GMK528" s="40"/>
      <c r="GML528" s="40"/>
      <c r="GMM528" s="40"/>
      <c r="GMN528" s="40"/>
      <c r="GMO528" s="40"/>
      <c r="GMP528" s="40"/>
      <c r="GMQ528" s="40"/>
      <c r="GMR528" s="40"/>
      <c r="GMS528" s="40"/>
      <c r="GMT528" s="40"/>
      <c r="GMU528" s="40"/>
      <c r="GMV528" s="40"/>
      <c r="GMW528" s="40"/>
      <c r="GMX528" s="40"/>
      <c r="GMY528" s="40"/>
      <c r="GMZ528" s="40"/>
      <c r="GNA528" s="40"/>
      <c r="GNB528" s="40"/>
      <c r="GNC528" s="40"/>
      <c r="GND528" s="40"/>
      <c r="GNE528" s="40"/>
      <c r="GNF528" s="40"/>
      <c r="GNG528" s="40"/>
      <c r="GNH528" s="40"/>
      <c r="GNI528" s="40"/>
      <c r="GNJ528" s="40"/>
      <c r="GNK528" s="40"/>
      <c r="GNL528" s="40"/>
      <c r="GNM528" s="40"/>
      <c r="GNN528" s="40"/>
      <c r="GNO528" s="40"/>
      <c r="GNP528" s="40"/>
      <c r="GNQ528" s="40"/>
      <c r="GNR528" s="40"/>
      <c r="GNS528" s="40"/>
      <c r="GNT528" s="40"/>
      <c r="GNU528" s="40"/>
      <c r="GNV528" s="40"/>
      <c r="GNW528" s="40"/>
      <c r="GNX528" s="40"/>
      <c r="GNY528" s="40"/>
      <c r="GNZ528" s="40"/>
      <c r="GOA528" s="40"/>
      <c r="GOB528" s="40"/>
      <c r="GOC528" s="40"/>
      <c r="GOD528" s="40"/>
      <c r="GOE528" s="40"/>
      <c r="GOF528" s="40"/>
      <c r="GOG528" s="40"/>
      <c r="GOH528" s="40"/>
      <c r="GOI528" s="40"/>
      <c r="GOJ528" s="40"/>
      <c r="GOK528" s="40"/>
      <c r="GOL528" s="40"/>
      <c r="GOM528" s="40"/>
      <c r="GON528" s="40"/>
      <c r="GOO528" s="40"/>
      <c r="GOP528" s="40"/>
      <c r="GOQ528" s="40"/>
      <c r="GOR528" s="40"/>
      <c r="GOS528" s="40"/>
      <c r="GOT528" s="40"/>
      <c r="GOU528" s="40"/>
      <c r="GOV528" s="40"/>
      <c r="GOW528" s="40"/>
      <c r="GOX528" s="40"/>
      <c r="GOY528" s="40"/>
      <c r="GOZ528" s="40"/>
      <c r="GPA528" s="40"/>
      <c r="GPB528" s="40"/>
      <c r="GPC528" s="40"/>
      <c r="GPD528" s="40"/>
      <c r="GPE528" s="40"/>
      <c r="GPF528" s="40"/>
      <c r="GPG528" s="40"/>
      <c r="GPH528" s="40"/>
      <c r="GPI528" s="40"/>
      <c r="GPJ528" s="40"/>
      <c r="GPK528" s="40"/>
      <c r="GPL528" s="40"/>
      <c r="GPM528" s="40"/>
      <c r="GPN528" s="40"/>
      <c r="GPO528" s="40"/>
      <c r="GPP528" s="40"/>
      <c r="GPQ528" s="40"/>
      <c r="GPR528" s="40"/>
      <c r="GPS528" s="40"/>
      <c r="GPT528" s="40"/>
      <c r="GPU528" s="40"/>
      <c r="GPV528" s="40"/>
      <c r="GPW528" s="40"/>
      <c r="GPX528" s="40"/>
      <c r="GPY528" s="40"/>
      <c r="GPZ528" s="40"/>
      <c r="GQA528" s="40"/>
      <c r="GQB528" s="40"/>
      <c r="GQC528" s="40"/>
      <c r="GQD528" s="40"/>
      <c r="GQE528" s="40"/>
      <c r="GQF528" s="40"/>
      <c r="GQG528" s="40"/>
      <c r="GQH528" s="40"/>
      <c r="GQI528" s="40"/>
      <c r="GQJ528" s="40"/>
      <c r="GQK528" s="40"/>
      <c r="GQL528" s="40"/>
      <c r="GQM528" s="40"/>
      <c r="GQN528" s="40"/>
      <c r="GQO528" s="40"/>
      <c r="GQP528" s="40"/>
      <c r="GQQ528" s="40"/>
      <c r="GQR528" s="40"/>
      <c r="GQS528" s="40"/>
      <c r="GQT528" s="40"/>
      <c r="GQU528" s="40"/>
      <c r="GQV528" s="40"/>
      <c r="GQW528" s="40"/>
      <c r="GQX528" s="40"/>
      <c r="GQY528" s="40"/>
      <c r="GQZ528" s="40"/>
      <c r="GRA528" s="40"/>
      <c r="GRB528" s="40"/>
      <c r="GRC528" s="40"/>
      <c r="GRD528" s="40"/>
      <c r="GRE528" s="40"/>
      <c r="GRF528" s="40"/>
      <c r="GRG528" s="40"/>
      <c r="GRH528" s="40"/>
      <c r="GRI528" s="40"/>
      <c r="GRJ528" s="40"/>
      <c r="GRK528" s="40"/>
      <c r="GRL528" s="40"/>
      <c r="GRM528" s="40"/>
      <c r="GRN528" s="40"/>
      <c r="GRO528" s="40"/>
      <c r="GRP528" s="40"/>
      <c r="GRQ528" s="40"/>
      <c r="GRR528" s="40"/>
      <c r="GRS528" s="40"/>
      <c r="GRT528" s="40"/>
      <c r="GRU528" s="40"/>
      <c r="GRV528" s="40"/>
      <c r="GRW528" s="40"/>
      <c r="GRX528" s="40"/>
      <c r="GRY528" s="40"/>
      <c r="GRZ528" s="40"/>
      <c r="GSA528" s="40"/>
      <c r="GSB528" s="40"/>
      <c r="GSC528" s="40"/>
      <c r="GSD528" s="40"/>
      <c r="GSE528" s="40"/>
      <c r="GSF528" s="40"/>
      <c r="GSG528" s="40"/>
      <c r="GSH528" s="40"/>
      <c r="GSI528" s="40"/>
      <c r="GSJ528" s="40"/>
      <c r="GSK528" s="40"/>
      <c r="GSL528" s="40"/>
      <c r="GSM528" s="40"/>
      <c r="GSN528" s="40"/>
      <c r="GSO528" s="40"/>
      <c r="GSP528" s="40"/>
      <c r="GSQ528" s="40"/>
      <c r="GSR528" s="40"/>
      <c r="GSS528" s="40"/>
      <c r="GST528" s="40"/>
      <c r="GSU528" s="40"/>
      <c r="GSV528" s="40"/>
      <c r="GSW528" s="40"/>
      <c r="GSX528" s="40"/>
      <c r="GSY528" s="40"/>
      <c r="GSZ528" s="40"/>
      <c r="GTA528" s="40"/>
      <c r="GTB528" s="40"/>
      <c r="GTC528" s="40"/>
      <c r="GTD528" s="40"/>
      <c r="GTE528" s="40"/>
      <c r="GTF528" s="40"/>
      <c r="GTG528" s="40"/>
      <c r="GTH528" s="40"/>
      <c r="GTI528" s="40"/>
      <c r="GTJ528" s="40"/>
      <c r="GTK528" s="40"/>
      <c r="GTL528" s="40"/>
      <c r="GTM528" s="40"/>
      <c r="GTN528" s="40"/>
      <c r="GTO528" s="40"/>
      <c r="GTP528" s="40"/>
      <c r="GTQ528" s="40"/>
      <c r="GTR528" s="40"/>
      <c r="GTS528" s="40"/>
      <c r="GTT528" s="40"/>
      <c r="GTU528" s="40"/>
      <c r="GTV528" s="40"/>
      <c r="GTW528" s="40"/>
      <c r="GTX528" s="40"/>
      <c r="GTY528" s="40"/>
      <c r="GTZ528" s="40"/>
      <c r="GUA528" s="40"/>
      <c r="GUB528" s="40"/>
      <c r="GUC528" s="40"/>
      <c r="GUD528" s="40"/>
      <c r="GUE528" s="40"/>
      <c r="GUF528" s="40"/>
      <c r="GUG528" s="40"/>
      <c r="GUH528" s="40"/>
      <c r="GUI528" s="40"/>
      <c r="GUJ528" s="40"/>
      <c r="GUK528" s="40"/>
      <c r="GUL528" s="40"/>
      <c r="GUM528" s="40"/>
      <c r="GUN528" s="40"/>
      <c r="GUO528" s="40"/>
      <c r="GUP528" s="40"/>
      <c r="GUQ528" s="40"/>
      <c r="GUR528" s="40"/>
      <c r="GUS528" s="40"/>
      <c r="GUT528" s="40"/>
      <c r="GUU528" s="40"/>
      <c r="GUV528" s="40"/>
      <c r="GUW528" s="40"/>
      <c r="GUX528" s="40"/>
      <c r="GUY528" s="40"/>
      <c r="GUZ528" s="40"/>
      <c r="GVA528" s="40"/>
      <c r="GVB528" s="40"/>
      <c r="GVC528" s="40"/>
      <c r="GVD528" s="40"/>
      <c r="GVE528" s="40"/>
      <c r="GVF528" s="40"/>
      <c r="GVG528" s="40"/>
      <c r="GVH528" s="40"/>
      <c r="GVI528" s="40"/>
      <c r="GVJ528" s="40"/>
      <c r="GVK528" s="40"/>
      <c r="GVL528" s="40"/>
      <c r="GVM528" s="40"/>
      <c r="GVN528" s="40"/>
      <c r="GVO528" s="40"/>
      <c r="GVP528" s="40"/>
      <c r="GVQ528" s="40"/>
      <c r="GVR528" s="40"/>
      <c r="GVS528" s="40"/>
      <c r="GVT528" s="40"/>
      <c r="GVU528" s="40"/>
      <c r="GVV528" s="40"/>
      <c r="GVW528" s="40"/>
      <c r="GVX528" s="40"/>
      <c r="GVY528" s="40"/>
      <c r="GVZ528" s="40"/>
      <c r="GWA528" s="40"/>
      <c r="GWB528" s="40"/>
      <c r="GWC528" s="40"/>
      <c r="GWD528" s="40"/>
      <c r="GWE528" s="40"/>
      <c r="GWF528" s="40"/>
      <c r="GWG528" s="40"/>
      <c r="GWH528" s="40"/>
      <c r="GWI528" s="40"/>
      <c r="GWJ528" s="40"/>
      <c r="GWK528" s="40"/>
      <c r="GWL528" s="40"/>
      <c r="GWM528" s="40"/>
      <c r="GWN528" s="40"/>
      <c r="GWO528" s="40"/>
      <c r="GWP528" s="40"/>
      <c r="GWQ528" s="40"/>
      <c r="GWR528" s="40"/>
      <c r="GWS528" s="40"/>
      <c r="GWT528" s="40"/>
      <c r="GWU528" s="40"/>
      <c r="GWV528" s="40"/>
      <c r="GWW528" s="40"/>
      <c r="GWX528" s="40"/>
      <c r="GWY528" s="40"/>
      <c r="GWZ528" s="40"/>
      <c r="GXA528" s="40"/>
      <c r="GXB528" s="40"/>
      <c r="GXC528" s="40"/>
      <c r="GXD528" s="40"/>
      <c r="GXE528" s="40"/>
      <c r="GXF528" s="40"/>
      <c r="GXG528" s="40"/>
      <c r="GXH528" s="40"/>
      <c r="GXI528" s="40"/>
      <c r="GXJ528" s="40"/>
      <c r="GXK528" s="40"/>
      <c r="GXL528" s="40"/>
      <c r="GXM528" s="40"/>
      <c r="GXN528" s="40"/>
      <c r="GXO528" s="40"/>
      <c r="GXP528" s="40"/>
      <c r="GXQ528" s="40"/>
      <c r="GXR528" s="40"/>
      <c r="GXS528" s="40"/>
      <c r="GXT528" s="40"/>
      <c r="GXU528" s="40"/>
      <c r="GXV528" s="40"/>
      <c r="GXW528" s="40"/>
      <c r="GXX528" s="40"/>
      <c r="GXY528" s="40"/>
      <c r="GXZ528" s="40"/>
      <c r="GYA528" s="40"/>
      <c r="GYB528" s="40"/>
      <c r="GYC528" s="40"/>
      <c r="GYD528" s="40"/>
      <c r="GYE528" s="40"/>
      <c r="GYF528" s="40"/>
      <c r="GYG528" s="40"/>
      <c r="GYH528" s="40"/>
      <c r="GYI528" s="40"/>
      <c r="GYJ528" s="40"/>
      <c r="GYK528" s="40"/>
      <c r="GYL528" s="40"/>
      <c r="GYM528" s="40"/>
      <c r="GYN528" s="40"/>
      <c r="GYO528" s="40"/>
      <c r="GYP528" s="40"/>
      <c r="GYQ528" s="40"/>
      <c r="GYR528" s="40"/>
      <c r="GYS528" s="40"/>
      <c r="GYT528" s="40"/>
      <c r="GYU528" s="40"/>
      <c r="GYV528" s="40"/>
      <c r="GYW528" s="40"/>
      <c r="GYX528" s="40"/>
      <c r="GYY528" s="40"/>
      <c r="GYZ528" s="40"/>
      <c r="GZA528" s="40"/>
      <c r="GZB528" s="40"/>
      <c r="GZC528" s="40"/>
      <c r="GZD528" s="40"/>
      <c r="GZE528" s="40"/>
      <c r="GZF528" s="40"/>
      <c r="GZG528" s="40"/>
      <c r="GZH528" s="40"/>
      <c r="GZI528" s="40"/>
      <c r="GZJ528" s="40"/>
      <c r="GZK528" s="40"/>
      <c r="GZL528" s="40"/>
      <c r="GZM528" s="40"/>
      <c r="GZN528" s="40"/>
      <c r="GZO528" s="40"/>
      <c r="GZP528" s="40"/>
      <c r="GZQ528" s="40"/>
      <c r="GZR528" s="40"/>
      <c r="GZS528" s="40"/>
      <c r="GZT528" s="40"/>
      <c r="GZU528" s="40"/>
      <c r="GZV528" s="40"/>
      <c r="GZW528" s="40"/>
      <c r="GZX528" s="40"/>
      <c r="GZY528" s="40"/>
      <c r="GZZ528" s="40"/>
      <c r="HAA528" s="40"/>
      <c r="HAB528" s="40"/>
      <c r="HAC528" s="40"/>
      <c r="HAD528" s="40"/>
      <c r="HAE528" s="40"/>
      <c r="HAF528" s="40"/>
      <c r="HAG528" s="40"/>
      <c r="HAH528" s="40"/>
      <c r="HAI528" s="40"/>
      <c r="HAJ528" s="40"/>
      <c r="HAK528" s="40"/>
      <c r="HAL528" s="40"/>
      <c r="HAM528" s="40"/>
      <c r="HAN528" s="40"/>
      <c r="HAO528" s="40"/>
      <c r="HAP528" s="40"/>
      <c r="HAQ528" s="40"/>
      <c r="HAR528" s="40"/>
      <c r="HAS528" s="40"/>
      <c r="HAT528" s="40"/>
      <c r="HAU528" s="40"/>
      <c r="HAV528" s="40"/>
      <c r="HAW528" s="40"/>
      <c r="HAX528" s="40"/>
      <c r="HAY528" s="40"/>
      <c r="HAZ528" s="40"/>
      <c r="HBA528" s="40"/>
      <c r="HBB528" s="40"/>
      <c r="HBC528" s="40"/>
      <c r="HBD528" s="40"/>
      <c r="HBE528" s="40"/>
      <c r="HBF528" s="40"/>
      <c r="HBG528" s="40"/>
      <c r="HBH528" s="40"/>
      <c r="HBI528" s="40"/>
      <c r="HBJ528" s="40"/>
      <c r="HBK528" s="40"/>
      <c r="HBL528" s="40"/>
      <c r="HBM528" s="40"/>
      <c r="HBN528" s="40"/>
      <c r="HBO528" s="40"/>
      <c r="HBP528" s="40"/>
      <c r="HBQ528" s="40"/>
      <c r="HBR528" s="40"/>
      <c r="HBS528" s="40"/>
      <c r="HBT528" s="40"/>
      <c r="HBU528" s="40"/>
      <c r="HBV528" s="40"/>
      <c r="HBW528" s="40"/>
      <c r="HBX528" s="40"/>
      <c r="HBY528" s="40"/>
      <c r="HBZ528" s="40"/>
      <c r="HCA528" s="40"/>
      <c r="HCB528" s="40"/>
      <c r="HCC528" s="40"/>
      <c r="HCD528" s="40"/>
      <c r="HCE528" s="40"/>
      <c r="HCF528" s="40"/>
      <c r="HCG528" s="40"/>
      <c r="HCH528" s="40"/>
      <c r="HCI528" s="40"/>
      <c r="HCJ528" s="40"/>
      <c r="HCK528" s="40"/>
      <c r="HCL528" s="40"/>
      <c r="HCM528" s="40"/>
      <c r="HCN528" s="40"/>
      <c r="HCO528" s="40"/>
      <c r="HCP528" s="40"/>
      <c r="HCQ528" s="40"/>
      <c r="HCR528" s="40"/>
      <c r="HCS528" s="40"/>
      <c r="HCT528" s="40"/>
      <c r="HCU528" s="40"/>
      <c r="HCV528" s="40"/>
      <c r="HCW528" s="40"/>
      <c r="HCX528" s="40"/>
      <c r="HCY528" s="40"/>
      <c r="HCZ528" s="40"/>
      <c r="HDA528" s="40"/>
      <c r="HDB528" s="40"/>
      <c r="HDC528" s="40"/>
      <c r="HDD528" s="40"/>
      <c r="HDE528" s="40"/>
      <c r="HDF528" s="40"/>
      <c r="HDG528" s="40"/>
      <c r="HDH528" s="40"/>
      <c r="HDI528" s="40"/>
      <c r="HDJ528" s="40"/>
      <c r="HDK528" s="40"/>
      <c r="HDL528" s="40"/>
      <c r="HDM528" s="40"/>
      <c r="HDN528" s="40"/>
      <c r="HDO528" s="40"/>
      <c r="HDP528" s="40"/>
      <c r="HDQ528" s="40"/>
      <c r="HDR528" s="40"/>
      <c r="HDS528" s="40"/>
      <c r="HDT528" s="40"/>
      <c r="HDU528" s="40"/>
      <c r="HDV528" s="40"/>
      <c r="HDW528" s="40"/>
      <c r="HDX528" s="40"/>
      <c r="HDY528" s="40"/>
      <c r="HDZ528" s="40"/>
      <c r="HEA528" s="40"/>
      <c r="HEB528" s="40"/>
      <c r="HEC528" s="40"/>
      <c r="HED528" s="40"/>
      <c r="HEE528" s="40"/>
      <c r="HEF528" s="40"/>
      <c r="HEG528" s="40"/>
      <c r="HEH528" s="40"/>
      <c r="HEI528" s="40"/>
      <c r="HEJ528" s="40"/>
      <c r="HEK528" s="40"/>
      <c r="HEL528" s="40"/>
      <c r="HEM528" s="40"/>
      <c r="HEN528" s="40"/>
      <c r="HEO528" s="40"/>
      <c r="HEP528" s="40"/>
      <c r="HEQ528" s="40"/>
      <c r="HER528" s="40"/>
      <c r="HES528" s="40"/>
      <c r="HET528" s="40"/>
      <c r="HEU528" s="40"/>
      <c r="HEV528" s="40"/>
      <c r="HEW528" s="40"/>
      <c r="HEX528" s="40"/>
      <c r="HEY528" s="40"/>
      <c r="HEZ528" s="40"/>
      <c r="HFA528" s="40"/>
      <c r="HFB528" s="40"/>
      <c r="HFC528" s="40"/>
      <c r="HFD528" s="40"/>
      <c r="HFE528" s="40"/>
      <c r="HFF528" s="40"/>
      <c r="HFG528" s="40"/>
      <c r="HFH528" s="40"/>
      <c r="HFI528" s="40"/>
      <c r="HFJ528" s="40"/>
      <c r="HFK528" s="40"/>
      <c r="HFL528" s="40"/>
      <c r="HFM528" s="40"/>
      <c r="HFN528" s="40"/>
      <c r="HFO528" s="40"/>
      <c r="HFP528" s="40"/>
      <c r="HFQ528" s="40"/>
      <c r="HFR528" s="40"/>
      <c r="HFS528" s="40"/>
      <c r="HFT528" s="40"/>
      <c r="HFU528" s="40"/>
      <c r="HFV528" s="40"/>
      <c r="HFW528" s="40"/>
      <c r="HFX528" s="40"/>
      <c r="HFY528" s="40"/>
      <c r="HFZ528" s="40"/>
      <c r="HGA528" s="40"/>
      <c r="HGB528" s="40"/>
      <c r="HGC528" s="40"/>
      <c r="HGD528" s="40"/>
      <c r="HGE528" s="40"/>
      <c r="HGF528" s="40"/>
      <c r="HGG528" s="40"/>
      <c r="HGH528" s="40"/>
      <c r="HGI528" s="40"/>
      <c r="HGJ528" s="40"/>
      <c r="HGK528" s="40"/>
      <c r="HGL528" s="40"/>
      <c r="HGM528" s="40"/>
      <c r="HGN528" s="40"/>
      <c r="HGO528" s="40"/>
      <c r="HGP528" s="40"/>
      <c r="HGQ528" s="40"/>
      <c r="HGR528" s="40"/>
      <c r="HGS528" s="40"/>
      <c r="HGT528" s="40"/>
      <c r="HGU528" s="40"/>
      <c r="HGV528" s="40"/>
      <c r="HGW528" s="40"/>
      <c r="HGX528" s="40"/>
      <c r="HGY528" s="40"/>
      <c r="HGZ528" s="40"/>
      <c r="HHA528" s="40"/>
      <c r="HHB528" s="40"/>
      <c r="HHC528" s="40"/>
      <c r="HHD528" s="40"/>
      <c r="HHE528" s="40"/>
      <c r="HHF528" s="40"/>
      <c r="HHG528" s="40"/>
      <c r="HHH528" s="40"/>
      <c r="HHI528" s="40"/>
      <c r="HHJ528" s="40"/>
      <c r="HHK528" s="40"/>
      <c r="HHL528" s="40"/>
      <c r="HHM528" s="40"/>
      <c r="HHN528" s="40"/>
      <c r="HHO528" s="40"/>
      <c r="HHP528" s="40"/>
      <c r="HHQ528" s="40"/>
      <c r="HHR528" s="40"/>
      <c r="HHS528" s="40"/>
      <c r="HHT528" s="40"/>
      <c r="HHU528" s="40"/>
      <c r="HHV528" s="40"/>
      <c r="HHW528" s="40"/>
      <c r="HHX528" s="40"/>
      <c r="HHY528" s="40"/>
      <c r="HHZ528" s="40"/>
      <c r="HIA528" s="40"/>
      <c r="HIB528" s="40"/>
      <c r="HIC528" s="40"/>
      <c r="HID528" s="40"/>
      <c r="HIE528" s="40"/>
      <c r="HIF528" s="40"/>
      <c r="HIG528" s="40"/>
      <c r="HIH528" s="40"/>
      <c r="HII528" s="40"/>
      <c r="HIJ528" s="40"/>
      <c r="HIK528" s="40"/>
      <c r="HIL528" s="40"/>
      <c r="HIM528" s="40"/>
      <c r="HIN528" s="40"/>
      <c r="HIO528" s="40"/>
      <c r="HIP528" s="40"/>
      <c r="HIQ528" s="40"/>
      <c r="HIR528" s="40"/>
      <c r="HIS528" s="40"/>
      <c r="HIT528" s="40"/>
      <c r="HIU528" s="40"/>
      <c r="HIV528" s="40"/>
      <c r="HIW528" s="40"/>
      <c r="HIX528" s="40"/>
      <c r="HIY528" s="40"/>
      <c r="HIZ528" s="40"/>
      <c r="HJA528" s="40"/>
      <c r="HJB528" s="40"/>
      <c r="HJC528" s="40"/>
      <c r="HJD528" s="40"/>
      <c r="HJE528" s="40"/>
      <c r="HJF528" s="40"/>
      <c r="HJG528" s="40"/>
      <c r="HJH528" s="40"/>
      <c r="HJI528" s="40"/>
      <c r="HJJ528" s="40"/>
      <c r="HJK528" s="40"/>
      <c r="HJL528" s="40"/>
      <c r="HJM528" s="40"/>
      <c r="HJN528" s="40"/>
      <c r="HJO528" s="40"/>
      <c r="HJP528" s="40"/>
      <c r="HJQ528" s="40"/>
      <c r="HJR528" s="40"/>
      <c r="HJS528" s="40"/>
      <c r="HJT528" s="40"/>
      <c r="HJU528" s="40"/>
      <c r="HJV528" s="40"/>
      <c r="HJW528" s="40"/>
      <c r="HJX528" s="40"/>
      <c r="HJY528" s="40"/>
      <c r="HJZ528" s="40"/>
      <c r="HKA528" s="40"/>
      <c r="HKB528" s="40"/>
      <c r="HKC528" s="40"/>
      <c r="HKD528" s="40"/>
      <c r="HKE528" s="40"/>
      <c r="HKF528" s="40"/>
      <c r="HKG528" s="40"/>
      <c r="HKH528" s="40"/>
      <c r="HKI528" s="40"/>
      <c r="HKJ528" s="40"/>
      <c r="HKK528" s="40"/>
      <c r="HKL528" s="40"/>
      <c r="HKM528" s="40"/>
      <c r="HKN528" s="40"/>
      <c r="HKO528" s="40"/>
      <c r="HKP528" s="40"/>
      <c r="HKQ528" s="40"/>
      <c r="HKR528" s="40"/>
      <c r="HKS528" s="40"/>
      <c r="HKT528" s="40"/>
      <c r="HKU528" s="40"/>
      <c r="HKV528" s="40"/>
      <c r="HKW528" s="40"/>
      <c r="HKX528" s="40"/>
      <c r="HKY528" s="40"/>
      <c r="HKZ528" s="40"/>
      <c r="HLA528" s="40"/>
      <c r="HLB528" s="40"/>
      <c r="HLC528" s="40"/>
      <c r="HLD528" s="40"/>
      <c r="HLE528" s="40"/>
      <c r="HLF528" s="40"/>
      <c r="HLG528" s="40"/>
      <c r="HLH528" s="40"/>
      <c r="HLI528" s="40"/>
      <c r="HLJ528" s="40"/>
      <c r="HLK528" s="40"/>
      <c r="HLL528" s="40"/>
      <c r="HLM528" s="40"/>
      <c r="HLN528" s="40"/>
      <c r="HLO528" s="40"/>
      <c r="HLP528" s="40"/>
      <c r="HLQ528" s="40"/>
      <c r="HLR528" s="40"/>
      <c r="HLS528" s="40"/>
      <c r="HLT528" s="40"/>
      <c r="HLU528" s="40"/>
      <c r="HLV528" s="40"/>
      <c r="HLW528" s="40"/>
      <c r="HLX528" s="40"/>
      <c r="HLY528" s="40"/>
      <c r="HLZ528" s="40"/>
      <c r="HMA528" s="40"/>
      <c r="HMB528" s="40"/>
      <c r="HMC528" s="40"/>
      <c r="HMD528" s="40"/>
      <c r="HME528" s="40"/>
      <c r="HMF528" s="40"/>
      <c r="HMG528" s="40"/>
      <c r="HMH528" s="40"/>
      <c r="HMI528" s="40"/>
      <c r="HMJ528" s="40"/>
      <c r="HMK528" s="40"/>
      <c r="HML528" s="40"/>
      <c r="HMM528" s="40"/>
      <c r="HMN528" s="40"/>
      <c r="HMO528" s="40"/>
      <c r="HMP528" s="40"/>
      <c r="HMQ528" s="40"/>
      <c r="HMR528" s="40"/>
      <c r="HMS528" s="40"/>
      <c r="HMT528" s="40"/>
      <c r="HMU528" s="40"/>
      <c r="HMV528" s="40"/>
      <c r="HMW528" s="40"/>
      <c r="HMX528" s="40"/>
      <c r="HMY528" s="40"/>
      <c r="HMZ528" s="40"/>
      <c r="HNA528" s="40"/>
      <c r="HNB528" s="40"/>
      <c r="HNC528" s="40"/>
      <c r="HND528" s="40"/>
      <c r="HNE528" s="40"/>
      <c r="HNF528" s="40"/>
      <c r="HNG528" s="40"/>
      <c r="HNH528" s="40"/>
      <c r="HNI528" s="40"/>
      <c r="HNJ528" s="40"/>
      <c r="HNK528" s="40"/>
      <c r="HNL528" s="40"/>
      <c r="HNM528" s="40"/>
      <c r="HNN528" s="40"/>
      <c r="HNO528" s="40"/>
      <c r="HNP528" s="40"/>
      <c r="HNQ528" s="40"/>
      <c r="HNR528" s="40"/>
      <c r="HNS528" s="40"/>
      <c r="HNT528" s="40"/>
      <c r="HNU528" s="40"/>
      <c r="HNV528" s="40"/>
      <c r="HNW528" s="40"/>
      <c r="HNX528" s="40"/>
      <c r="HNY528" s="40"/>
      <c r="HNZ528" s="40"/>
      <c r="HOA528" s="40"/>
      <c r="HOB528" s="40"/>
      <c r="HOC528" s="40"/>
      <c r="HOD528" s="40"/>
      <c r="HOE528" s="40"/>
      <c r="HOF528" s="40"/>
      <c r="HOG528" s="40"/>
      <c r="HOH528" s="40"/>
      <c r="HOI528" s="40"/>
      <c r="HOJ528" s="40"/>
      <c r="HOK528" s="40"/>
      <c r="HOL528" s="40"/>
      <c r="HOM528" s="40"/>
      <c r="HON528" s="40"/>
      <c r="HOO528" s="40"/>
      <c r="HOP528" s="40"/>
      <c r="HOQ528" s="40"/>
      <c r="HOR528" s="40"/>
      <c r="HOS528" s="40"/>
      <c r="HOT528" s="40"/>
      <c r="HOU528" s="40"/>
      <c r="HOV528" s="40"/>
      <c r="HOW528" s="40"/>
      <c r="HOX528" s="40"/>
      <c r="HOY528" s="40"/>
      <c r="HOZ528" s="40"/>
      <c r="HPA528" s="40"/>
      <c r="HPB528" s="40"/>
      <c r="HPC528" s="40"/>
      <c r="HPD528" s="40"/>
      <c r="HPE528" s="40"/>
      <c r="HPF528" s="40"/>
      <c r="HPG528" s="40"/>
      <c r="HPH528" s="40"/>
      <c r="HPI528" s="40"/>
      <c r="HPJ528" s="40"/>
      <c r="HPK528" s="40"/>
      <c r="HPL528" s="40"/>
      <c r="HPM528" s="40"/>
      <c r="HPN528" s="40"/>
      <c r="HPO528" s="40"/>
      <c r="HPP528" s="40"/>
      <c r="HPQ528" s="40"/>
      <c r="HPR528" s="40"/>
      <c r="HPS528" s="40"/>
      <c r="HPT528" s="40"/>
      <c r="HPU528" s="40"/>
      <c r="HPV528" s="40"/>
      <c r="HPW528" s="40"/>
      <c r="HPX528" s="40"/>
      <c r="HPY528" s="40"/>
      <c r="HPZ528" s="40"/>
      <c r="HQA528" s="40"/>
      <c r="HQB528" s="40"/>
      <c r="HQC528" s="40"/>
      <c r="HQD528" s="40"/>
      <c r="HQE528" s="40"/>
      <c r="HQF528" s="40"/>
      <c r="HQG528" s="40"/>
      <c r="HQH528" s="40"/>
      <c r="HQI528" s="40"/>
      <c r="HQJ528" s="40"/>
      <c r="HQK528" s="40"/>
      <c r="HQL528" s="40"/>
      <c r="HQM528" s="40"/>
      <c r="HQN528" s="40"/>
      <c r="HQO528" s="40"/>
      <c r="HQP528" s="40"/>
      <c r="HQQ528" s="40"/>
      <c r="HQR528" s="40"/>
      <c r="HQS528" s="40"/>
      <c r="HQT528" s="40"/>
      <c r="HQU528" s="40"/>
      <c r="HQV528" s="40"/>
      <c r="HQW528" s="40"/>
      <c r="HQX528" s="40"/>
      <c r="HQY528" s="40"/>
      <c r="HQZ528" s="40"/>
      <c r="HRA528" s="40"/>
      <c r="HRB528" s="40"/>
      <c r="HRC528" s="40"/>
      <c r="HRD528" s="40"/>
      <c r="HRE528" s="40"/>
      <c r="HRF528" s="40"/>
      <c r="HRG528" s="40"/>
      <c r="HRH528" s="40"/>
      <c r="HRI528" s="40"/>
      <c r="HRJ528" s="40"/>
      <c r="HRK528" s="40"/>
      <c r="HRL528" s="40"/>
      <c r="HRM528" s="40"/>
      <c r="HRN528" s="40"/>
      <c r="HRO528" s="40"/>
      <c r="HRP528" s="40"/>
      <c r="HRQ528" s="40"/>
      <c r="HRR528" s="40"/>
      <c r="HRS528" s="40"/>
      <c r="HRT528" s="40"/>
      <c r="HRU528" s="40"/>
      <c r="HRV528" s="40"/>
      <c r="HRW528" s="40"/>
      <c r="HRX528" s="40"/>
      <c r="HRY528" s="40"/>
      <c r="HRZ528" s="40"/>
      <c r="HSA528" s="40"/>
      <c r="HSB528" s="40"/>
      <c r="HSC528" s="40"/>
      <c r="HSD528" s="40"/>
      <c r="HSE528" s="40"/>
      <c r="HSF528" s="40"/>
      <c r="HSG528" s="40"/>
      <c r="HSH528" s="40"/>
      <c r="HSI528" s="40"/>
      <c r="HSJ528" s="40"/>
      <c r="HSK528" s="40"/>
      <c r="HSL528" s="40"/>
      <c r="HSM528" s="40"/>
      <c r="HSN528" s="40"/>
      <c r="HSO528" s="40"/>
      <c r="HSP528" s="40"/>
      <c r="HSQ528" s="40"/>
      <c r="HSR528" s="40"/>
      <c r="HSS528" s="40"/>
      <c r="HST528" s="40"/>
      <c r="HSU528" s="40"/>
      <c r="HSV528" s="40"/>
      <c r="HSW528" s="40"/>
      <c r="HSX528" s="40"/>
      <c r="HSY528" s="40"/>
      <c r="HSZ528" s="40"/>
      <c r="HTA528" s="40"/>
      <c r="HTB528" s="40"/>
      <c r="HTC528" s="40"/>
      <c r="HTD528" s="40"/>
      <c r="HTE528" s="40"/>
      <c r="HTF528" s="40"/>
      <c r="HTG528" s="40"/>
      <c r="HTH528" s="40"/>
      <c r="HTI528" s="40"/>
      <c r="HTJ528" s="40"/>
      <c r="HTK528" s="40"/>
      <c r="HTL528" s="40"/>
      <c r="HTM528" s="40"/>
      <c r="HTN528" s="40"/>
      <c r="HTO528" s="40"/>
      <c r="HTP528" s="40"/>
      <c r="HTQ528" s="40"/>
      <c r="HTR528" s="40"/>
      <c r="HTS528" s="40"/>
      <c r="HTT528" s="40"/>
      <c r="HTU528" s="40"/>
      <c r="HTV528" s="40"/>
      <c r="HTW528" s="40"/>
      <c r="HTX528" s="40"/>
      <c r="HTY528" s="40"/>
      <c r="HTZ528" s="40"/>
      <c r="HUA528" s="40"/>
      <c r="HUB528" s="40"/>
      <c r="HUC528" s="40"/>
      <c r="HUD528" s="40"/>
      <c r="HUE528" s="40"/>
      <c r="HUF528" s="40"/>
      <c r="HUG528" s="40"/>
      <c r="HUH528" s="40"/>
      <c r="HUI528" s="40"/>
      <c r="HUJ528" s="40"/>
      <c r="HUK528" s="40"/>
      <c r="HUL528" s="40"/>
      <c r="HUM528" s="40"/>
      <c r="HUN528" s="40"/>
      <c r="HUO528" s="40"/>
      <c r="HUP528" s="40"/>
      <c r="HUQ528" s="40"/>
      <c r="HUR528" s="40"/>
      <c r="HUS528" s="40"/>
      <c r="HUT528" s="40"/>
      <c r="HUU528" s="40"/>
      <c r="HUV528" s="40"/>
      <c r="HUW528" s="40"/>
      <c r="HUX528" s="40"/>
      <c r="HUY528" s="40"/>
      <c r="HUZ528" s="40"/>
      <c r="HVA528" s="40"/>
      <c r="HVB528" s="40"/>
      <c r="HVC528" s="40"/>
      <c r="HVD528" s="40"/>
      <c r="HVE528" s="40"/>
      <c r="HVF528" s="40"/>
      <c r="HVG528" s="40"/>
      <c r="HVH528" s="40"/>
      <c r="HVI528" s="40"/>
      <c r="HVJ528" s="40"/>
      <c r="HVK528" s="40"/>
      <c r="HVL528" s="40"/>
      <c r="HVM528" s="40"/>
      <c r="HVN528" s="40"/>
      <c r="HVO528" s="40"/>
      <c r="HVP528" s="40"/>
      <c r="HVQ528" s="40"/>
      <c r="HVR528" s="40"/>
      <c r="HVS528" s="40"/>
      <c r="HVT528" s="40"/>
      <c r="HVU528" s="40"/>
      <c r="HVV528" s="40"/>
      <c r="HVW528" s="40"/>
      <c r="HVX528" s="40"/>
      <c r="HVY528" s="40"/>
      <c r="HVZ528" s="40"/>
      <c r="HWA528" s="40"/>
      <c r="HWB528" s="40"/>
      <c r="HWC528" s="40"/>
      <c r="HWD528" s="40"/>
      <c r="HWE528" s="40"/>
      <c r="HWF528" s="40"/>
      <c r="HWG528" s="40"/>
      <c r="HWH528" s="40"/>
      <c r="HWI528" s="40"/>
      <c r="HWJ528" s="40"/>
      <c r="HWK528" s="40"/>
      <c r="HWL528" s="40"/>
      <c r="HWM528" s="40"/>
      <c r="HWN528" s="40"/>
      <c r="HWO528" s="40"/>
      <c r="HWP528" s="40"/>
      <c r="HWQ528" s="40"/>
      <c r="HWR528" s="40"/>
      <c r="HWS528" s="40"/>
      <c r="HWT528" s="40"/>
      <c r="HWU528" s="40"/>
      <c r="HWV528" s="40"/>
      <c r="HWW528" s="40"/>
      <c r="HWX528" s="40"/>
      <c r="HWY528" s="40"/>
      <c r="HWZ528" s="40"/>
      <c r="HXA528" s="40"/>
      <c r="HXB528" s="40"/>
      <c r="HXC528" s="40"/>
      <c r="HXD528" s="40"/>
      <c r="HXE528" s="40"/>
      <c r="HXF528" s="40"/>
      <c r="HXG528" s="40"/>
      <c r="HXH528" s="40"/>
      <c r="HXI528" s="40"/>
      <c r="HXJ528" s="40"/>
      <c r="HXK528" s="40"/>
      <c r="HXL528" s="40"/>
      <c r="HXM528" s="40"/>
      <c r="HXN528" s="40"/>
      <c r="HXO528" s="40"/>
      <c r="HXP528" s="40"/>
      <c r="HXQ528" s="40"/>
      <c r="HXR528" s="40"/>
      <c r="HXS528" s="40"/>
      <c r="HXT528" s="40"/>
      <c r="HXU528" s="40"/>
      <c r="HXV528" s="40"/>
      <c r="HXW528" s="40"/>
      <c r="HXX528" s="40"/>
      <c r="HXY528" s="40"/>
      <c r="HXZ528" s="40"/>
      <c r="HYA528" s="40"/>
      <c r="HYB528" s="40"/>
      <c r="HYC528" s="40"/>
      <c r="HYD528" s="40"/>
      <c r="HYE528" s="40"/>
      <c r="HYF528" s="40"/>
      <c r="HYG528" s="40"/>
      <c r="HYH528" s="40"/>
      <c r="HYI528" s="40"/>
      <c r="HYJ528" s="40"/>
      <c r="HYK528" s="40"/>
      <c r="HYL528" s="40"/>
      <c r="HYM528" s="40"/>
      <c r="HYN528" s="40"/>
      <c r="HYO528" s="40"/>
      <c r="HYP528" s="40"/>
      <c r="HYQ528" s="40"/>
      <c r="HYR528" s="40"/>
      <c r="HYS528" s="40"/>
      <c r="HYT528" s="40"/>
      <c r="HYU528" s="40"/>
      <c r="HYV528" s="40"/>
      <c r="HYW528" s="40"/>
      <c r="HYX528" s="40"/>
      <c r="HYY528" s="40"/>
      <c r="HYZ528" s="40"/>
      <c r="HZA528" s="40"/>
      <c r="HZB528" s="40"/>
      <c r="HZC528" s="40"/>
      <c r="HZD528" s="40"/>
      <c r="HZE528" s="40"/>
      <c r="HZF528" s="40"/>
      <c r="HZG528" s="40"/>
      <c r="HZH528" s="40"/>
      <c r="HZI528" s="40"/>
      <c r="HZJ528" s="40"/>
      <c r="HZK528" s="40"/>
      <c r="HZL528" s="40"/>
      <c r="HZM528" s="40"/>
      <c r="HZN528" s="40"/>
      <c r="HZO528" s="40"/>
      <c r="HZP528" s="40"/>
      <c r="HZQ528" s="40"/>
      <c r="HZR528" s="40"/>
      <c r="HZS528" s="40"/>
      <c r="HZT528" s="40"/>
      <c r="HZU528" s="40"/>
      <c r="HZV528" s="40"/>
      <c r="HZW528" s="40"/>
      <c r="HZX528" s="40"/>
      <c r="HZY528" s="40"/>
      <c r="HZZ528" s="40"/>
      <c r="IAA528" s="40"/>
      <c r="IAB528" s="40"/>
      <c r="IAC528" s="40"/>
      <c r="IAD528" s="40"/>
      <c r="IAE528" s="40"/>
      <c r="IAF528" s="40"/>
      <c r="IAG528" s="40"/>
      <c r="IAH528" s="40"/>
      <c r="IAI528" s="40"/>
      <c r="IAJ528" s="40"/>
      <c r="IAK528" s="40"/>
      <c r="IAL528" s="40"/>
      <c r="IAM528" s="40"/>
      <c r="IAN528" s="40"/>
      <c r="IAO528" s="40"/>
      <c r="IAP528" s="40"/>
      <c r="IAQ528" s="40"/>
      <c r="IAR528" s="40"/>
      <c r="IAS528" s="40"/>
      <c r="IAT528" s="40"/>
      <c r="IAU528" s="40"/>
      <c r="IAV528" s="40"/>
      <c r="IAW528" s="40"/>
      <c r="IAX528" s="40"/>
      <c r="IAY528" s="40"/>
      <c r="IAZ528" s="40"/>
      <c r="IBA528" s="40"/>
      <c r="IBB528" s="40"/>
      <c r="IBC528" s="40"/>
      <c r="IBD528" s="40"/>
      <c r="IBE528" s="40"/>
      <c r="IBF528" s="40"/>
      <c r="IBG528" s="40"/>
      <c r="IBH528" s="40"/>
      <c r="IBI528" s="40"/>
      <c r="IBJ528" s="40"/>
      <c r="IBK528" s="40"/>
      <c r="IBL528" s="40"/>
      <c r="IBM528" s="40"/>
      <c r="IBN528" s="40"/>
      <c r="IBO528" s="40"/>
      <c r="IBP528" s="40"/>
      <c r="IBQ528" s="40"/>
      <c r="IBR528" s="40"/>
      <c r="IBS528" s="40"/>
      <c r="IBT528" s="40"/>
      <c r="IBU528" s="40"/>
      <c r="IBV528" s="40"/>
      <c r="IBW528" s="40"/>
      <c r="IBX528" s="40"/>
      <c r="IBY528" s="40"/>
      <c r="IBZ528" s="40"/>
      <c r="ICA528" s="40"/>
      <c r="ICB528" s="40"/>
      <c r="ICC528" s="40"/>
      <c r="ICD528" s="40"/>
      <c r="ICE528" s="40"/>
      <c r="ICF528" s="40"/>
      <c r="ICG528" s="40"/>
      <c r="ICH528" s="40"/>
      <c r="ICI528" s="40"/>
      <c r="ICJ528" s="40"/>
      <c r="ICK528" s="40"/>
      <c r="ICL528" s="40"/>
      <c r="ICM528" s="40"/>
      <c r="ICN528" s="40"/>
      <c r="ICO528" s="40"/>
      <c r="ICP528" s="40"/>
      <c r="ICQ528" s="40"/>
      <c r="ICR528" s="40"/>
      <c r="ICS528" s="40"/>
      <c r="ICT528" s="40"/>
      <c r="ICU528" s="40"/>
      <c r="ICV528" s="40"/>
      <c r="ICW528" s="40"/>
      <c r="ICX528" s="40"/>
      <c r="ICY528" s="40"/>
      <c r="ICZ528" s="40"/>
      <c r="IDA528" s="40"/>
      <c r="IDB528" s="40"/>
      <c r="IDC528" s="40"/>
      <c r="IDD528" s="40"/>
      <c r="IDE528" s="40"/>
      <c r="IDF528" s="40"/>
      <c r="IDG528" s="40"/>
      <c r="IDH528" s="40"/>
      <c r="IDI528" s="40"/>
      <c r="IDJ528" s="40"/>
      <c r="IDK528" s="40"/>
      <c r="IDL528" s="40"/>
      <c r="IDM528" s="40"/>
      <c r="IDN528" s="40"/>
      <c r="IDO528" s="40"/>
      <c r="IDP528" s="40"/>
      <c r="IDQ528" s="40"/>
      <c r="IDR528" s="40"/>
      <c r="IDS528" s="40"/>
      <c r="IDT528" s="40"/>
      <c r="IDU528" s="40"/>
      <c r="IDV528" s="40"/>
      <c r="IDW528" s="40"/>
      <c r="IDX528" s="40"/>
      <c r="IDY528" s="40"/>
      <c r="IDZ528" s="40"/>
      <c r="IEA528" s="40"/>
      <c r="IEB528" s="40"/>
      <c r="IEC528" s="40"/>
      <c r="IED528" s="40"/>
      <c r="IEE528" s="40"/>
      <c r="IEF528" s="40"/>
      <c r="IEG528" s="40"/>
      <c r="IEH528" s="40"/>
      <c r="IEI528" s="40"/>
      <c r="IEJ528" s="40"/>
      <c r="IEK528" s="40"/>
      <c r="IEL528" s="40"/>
      <c r="IEM528" s="40"/>
      <c r="IEN528" s="40"/>
      <c r="IEO528" s="40"/>
      <c r="IEP528" s="40"/>
      <c r="IEQ528" s="40"/>
      <c r="IER528" s="40"/>
      <c r="IES528" s="40"/>
      <c r="IET528" s="40"/>
      <c r="IEU528" s="40"/>
      <c r="IEV528" s="40"/>
      <c r="IEW528" s="40"/>
      <c r="IEX528" s="40"/>
      <c r="IEY528" s="40"/>
      <c r="IEZ528" s="40"/>
      <c r="IFA528" s="40"/>
      <c r="IFB528" s="40"/>
      <c r="IFC528" s="40"/>
      <c r="IFD528" s="40"/>
      <c r="IFE528" s="40"/>
      <c r="IFF528" s="40"/>
      <c r="IFG528" s="40"/>
      <c r="IFH528" s="40"/>
      <c r="IFI528" s="40"/>
      <c r="IFJ528" s="40"/>
      <c r="IFK528" s="40"/>
      <c r="IFL528" s="40"/>
      <c r="IFM528" s="40"/>
      <c r="IFN528" s="40"/>
      <c r="IFO528" s="40"/>
      <c r="IFP528" s="40"/>
      <c r="IFQ528" s="40"/>
      <c r="IFR528" s="40"/>
      <c r="IFS528" s="40"/>
      <c r="IFT528" s="40"/>
      <c r="IFU528" s="40"/>
      <c r="IFV528" s="40"/>
      <c r="IFW528" s="40"/>
      <c r="IFX528" s="40"/>
      <c r="IFY528" s="40"/>
      <c r="IFZ528" s="40"/>
      <c r="IGA528" s="40"/>
      <c r="IGB528" s="40"/>
      <c r="IGC528" s="40"/>
      <c r="IGD528" s="40"/>
      <c r="IGE528" s="40"/>
      <c r="IGF528" s="40"/>
      <c r="IGG528" s="40"/>
      <c r="IGH528" s="40"/>
      <c r="IGI528" s="40"/>
      <c r="IGJ528" s="40"/>
      <c r="IGK528" s="40"/>
      <c r="IGL528" s="40"/>
      <c r="IGM528" s="40"/>
      <c r="IGN528" s="40"/>
      <c r="IGO528" s="40"/>
      <c r="IGP528" s="40"/>
      <c r="IGQ528" s="40"/>
      <c r="IGR528" s="40"/>
      <c r="IGS528" s="40"/>
      <c r="IGT528" s="40"/>
      <c r="IGU528" s="40"/>
      <c r="IGV528" s="40"/>
      <c r="IGW528" s="40"/>
      <c r="IGX528" s="40"/>
      <c r="IGY528" s="40"/>
      <c r="IGZ528" s="40"/>
      <c r="IHA528" s="40"/>
      <c r="IHB528" s="40"/>
      <c r="IHC528" s="40"/>
      <c r="IHD528" s="40"/>
      <c r="IHE528" s="40"/>
      <c r="IHF528" s="40"/>
      <c r="IHG528" s="40"/>
      <c r="IHH528" s="40"/>
      <c r="IHI528" s="40"/>
      <c r="IHJ528" s="40"/>
      <c r="IHK528" s="40"/>
      <c r="IHL528" s="40"/>
      <c r="IHM528" s="40"/>
      <c r="IHN528" s="40"/>
      <c r="IHO528" s="40"/>
      <c r="IHP528" s="40"/>
      <c r="IHQ528" s="40"/>
      <c r="IHR528" s="40"/>
      <c r="IHS528" s="40"/>
      <c r="IHT528" s="40"/>
      <c r="IHU528" s="40"/>
      <c r="IHV528" s="40"/>
      <c r="IHW528" s="40"/>
      <c r="IHX528" s="40"/>
      <c r="IHY528" s="40"/>
      <c r="IHZ528" s="40"/>
      <c r="IIA528" s="40"/>
      <c r="IIB528" s="40"/>
      <c r="IIC528" s="40"/>
      <c r="IID528" s="40"/>
      <c r="IIE528" s="40"/>
      <c r="IIF528" s="40"/>
      <c r="IIG528" s="40"/>
      <c r="IIH528" s="40"/>
      <c r="III528" s="40"/>
      <c r="IIJ528" s="40"/>
      <c r="IIK528" s="40"/>
      <c r="IIL528" s="40"/>
      <c r="IIM528" s="40"/>
      <c r="IIN528" s="40"/>
      <c r="IIO528" s="40"/>
      <c r="IIP528" s="40"/>
      <c r="IIQ528" s="40"/>
      <c r="IIR528" s="40"/>
      <c r="IIS528" s="40"/>
      <c r="IIT528" s="40"/>
      <c r="IIU528" s="40"/>
      <c r="IIV528" s="40"/>
      <c r="IIW528" s="40"/>
      <c r="IIX528" s="40"/>
      <c r="IIY528" s="40"/>
      <c r="IIZ528" s="40"/>
      <c r="IJA528" s="40"/>
      <c r="IJB528" s="40"/>
      <c r="IJC528" s="40"/>
      <c r="IJD528" s="40"/>
      <c r="IJE528" s="40"/>
      <c r="IJF528" s="40"/>
      <c r="IJG528" s="40"/>
      <c r="IJH528" s="40"/>
      <c r="IJI528" s="40"/>
      <c r="IJJ528" s="40"/>
      <c r="IJK528" s="40"/>
      <c r="IJL528" s="40"/>
      <c r="IJM528" s="40"/>
      <c r="IJN528" s="40"/>
      <c r="IJO528" s="40"/>
      <c r="IJP528" s="40"/>
      <c r="IJQ528" s="40"/>
      <c r="IJR528" s="40"/>
      <c r="IJS528" s="40"/>
      <c r="IJT528" s="40"/>
      <c r="IJU528" s="40"/>
      <c r="IJV528" s="40"/>
      <c r="IJW528" s="40"/>
      <c r="IJX528" s="40"/>
      <c r="IJY528" s="40"/>
      <c r="IJZ528" s="40"/>
      <c r="IKA528" s="40"/>
      <c r="IKB528" s="40"/>
      <c r="IKC528" s="40"/>
      <c r="IKD528" s="40"/>
      <c r="IKE528" s="40"/>
      <c r="IKF528" s="40"/>
      <c r="IKG528" s="40"/>
      <c r="IKH528" s="40"/>
      <c r="IKI528" s="40"/>
      <c r="IKJ528" s="40"/>
      <c r="IKK528" s="40"/>
      <c r="IKL528" s="40"/>
      <c r="IKM528" s="40"/>
      <c r="IKN528" s="40"/>
      <c r="IKO528" s="40"/>
      <c r="IKP528" s="40"/>
      <c r="IKQ528" s="40"/>
      <c r="IKR528" s="40"/>
      <c r="IKS528" s="40"/>
      <c r="IKT528" s="40"/>
      <c r="IKU528" s="40"/>
      <c r="IKV528" s="40"/>
      <c r="IKW528" s="40"/>
      <c r="IKX528" s="40"/>
      <c r="IKY528" s="40"/>
      <c r="IKZ528" s="40"/>
      <c r="ILA528" s="40"/>
      <c r="ILB528" s="40"/>
      <c r="ILC528" s="40"/>
      <c r="ILD528" s="40"/>
      <c r="ILE528" s="40"/>
      <c r="ILF528" s="40"/>
      <c r="ILG528" s="40"/>
      <c r="ILH528" s="40"/>
      <c r="ILI528" s="40"/>
      <c r="ILJ528" s="40"/>
      <c r="ILK528" s="40"/>
      <c r="ILL528" s="40"/>
      <c r="ILM528" s="40"/>
      <c r="ILN528" s="40"/>
      <c r="ILO528" s="40"/>
      <c r="ILP528" s="40"/>
      <c r="ILQ528" s="40"/>
      <c r="ILR528" s="40"/>
      <c r="ILS528" s="40"/>
      <c r="ILT528" s="40"/>
      <c r="ILU528" s="40"/>
      <c r="ILV528" s="40"/>
      <c r="ILW528" s="40"/>
      <c r="ILX528" s="40"/>
      <c r="ILY528" s="40"/>
      <c r="ILZ528" s="40"/>
      <c r="IMA528" s="40"/>
      <c r="IMB528" s="40"/>
      <c r="IMC528" s="40"/>
      <c r="IMD528" s="40"/>
      <c r="IME528" s="40"/>
      <c r="IMF528" s="40"/>
      <c r="IMG528" s="40"/>
      <c r="IMH528" s="40"/>
      <c r="IMI528" s="40"/>
      <c r="IMJ528" s="40"/>
      <c r="IMK528" s="40"/>
      <c r="IML528" s="40"/>
      <c r="IMM528" s="40"/>
      <c r="IMN528" s="40"/>
      <c r="IMO528" s="40"/>
      <c r="IMP528" s="40"/>
      <c r="IMQ528" s="40"/>
      <c r="IMR528" s="40"/>
      <c r="IMS528" s="40"/>
      <c r="IMT528" s="40"/>
      <c r="IMU528" s="40"/>
      <c r="IMV528" s="40"/>
      <c r="IMW528" s="40"/>
      <c r="IMX528" s="40"/>
      <c r="IMY528" s="40"/>
      <c r="IMZ528" s="40"/>
      <c r="INA528" s="40"/>
      <c r="INB528" s="40"/>
      <c r="INC528" s="40"/>
      <c r="IND528" s="40"/>
      <c r="INE528" s="40"/>
      <c r="INF528" s="40"/>
      <c r="ING528" s="40"/>
      <c r="INH528" s="40"/>
      <c r="INI528" s="40"/>
      <c r="INJ528" s="40"/>
      <c r="INK528" s="40"/>
      <c r="INL528" s="40"/>
      <c r="INM528" s="40"/>
      <c r="INN528" s="40"/>
      <c r="INO528" s="40"/>
      <c r="INP528" s="40"/>
      <c r="INQ528" s="40"/>
      <c r="INR528" s="40"/>
      <c r="INS528" s="40"/>
      <c r="INT528" s="40"/>
      <c r="INU528" s="40"/>
      <c r="INV528" s="40"/>
      <c r="INW528" s="40"/>
      <c r="INX528" s="40"/>
      <c r="INY528" s="40"/>
      <c r="INZ528" s="40"/>
      <c r="IOA528" s="40"/>
      <c r="IOB528" s="40"/>
      <c r="IOC528" s="40"/>
      <c r="IOD528" s="40"/>
      <c r="IOE528" s="40"/>
      <c r="IOF528" s="40"/>
      <c r="IOG528" s="40"/>
      <c r="IOH528" s="40"/>
      <c r="IOI528" s="40"/>
      <c r="IOJ528" s="40"/>
      <c r="IOK528" s="40"/>
      <c r="IOL528" s="40"/>
      <c r="IOM528" s="40"/>
      <c r="ION528" s="40"/>
      <c r="IOO528" s="40"/>
      <c r="IOP528" s="40"/>
      <c r="IOQ528" s="40"/>
      <c r="IOR528" s="40"/>
      <c r="IOS528" s="40"/>
      <c r="IOT528" s="40"/>
      <c r="IOU528" s="40"/>
      <c r="IOV528" s="40"/>
      <c r="IOW528" s="40"/>
      <c r="IOX528" s="40"/>
      <c r="IOY528" s="40"/>
      <c r="IOZ528" s="40"/>
      <c r="IPA528" s="40"/>
      <c r="IPB528" s="40"/>
      <c r="IPC528" s="40"/>
      <c r="IPD528" s="40"/>
      <c r="IPE528" s="40"/>
      <c r="IPF528" s="40"/>
      <c r="IPG528" s="40"/>
      <c r="IPH528" s="40"/>
      <c r="IPI528" s="40"/>
      <c r="IPJ528" s="40"/>
      <c r="IPK528" s="40"/>
      <c r="IPL528" s="40"/>
      <c r="IPM528" s="40"/>
      <c r="IPN528" s="40"/>
      <c r="IPO528" s="40"/>
      <c r="IPP528" s="40"/>
      <c r="IPQ528" s="40"/>
      <c r="IPR528" s="40"/>
      <c r="IPS528" s="40"/>
      <c r="IPT528" s="40"/>
      <c r="IPU528" s="40"/>
      <c r="IPV528" s="40"/>
      <c r="IPW528" s="40"/>
      <c r="IPX528" s="40"/>
      <c r="IPY528" s="40"/>
      <c r="IPZ528" s="40"/>
      <c r="IQA528" s="40"/>
      <c r="IQB528" s="40"/>
      <c r="IQC528" s="40"/>
      <c r="IQD528" s="40"/>
      <c r="IQE528" s="40"/>
      <c r="IQF528" s="40"/>
      <c r="IQG528" s="40"/>
      <c r="IQH528" s="40"/>
      <c r="IQI528" s="40"/>
      <c r="IQJ528" s="40"/>
      <c r="IQK528" s="40"/>
      <c r="IQL528" s="40"/>
      <c r="IQM528" s="40"/>
      <c r="IQN528" s="40"/>
      <c r="IQO528" s="40"/>
      <c r="IQP528" s="40"/>
      <c r="IQQ528" s="40"/>
      <c r="IQR528" s="40"/>
      <c r="IQS528" s="40"/>
      <c r="IQT528" s="40"/>
      <c r="IQU528" s="40"/>
      <c r="IQV528" s="40"/>
      <c r="IQW528" s="40"/>
      <c r="IQX528" s="40"/>
      <c r="IQY528" s="40"/>
      <c r="IQZ528" s="40"/>
      <c r="IRA528" s="40"/>
      <c r="IRB528" s="40"/>
      <c r="IRC528" s="40"/>
      <c r="IRD528" s="40"/>
      <c r="IRE528" s="40"/>
      <c r="IRF528" s="40"/>
      <c r="IRG528" s="40"/>
      <c r="IRH528" s="40"/>
      <c r="IRI528" s="40"/>
      <c r="IRJ528" s="40"/>
      <c r="IRK528" s="40"/>
      <c r="IRL528" s="40"/>
      <c r="IRM528" s="40"/>
      <c r="IRN528" s="40"/>
      <c r="IRO528" s="40"/>
      <c r="IRP528" s="40"/>
      <c r="IRQ528" s="40"/>
      <c r="IRR528" s="40"/>
      <c r="IRS528" s="40"/>
      <c r="IRT528" s="40"/>
      <c r="IRU528" s="40"/>
      <c r="IRV528" s="40"/>
      <c r="IRW528" s="40"/>
      <c r="IRX528" s="40"/>
      <c r="IRY528" s="40"/>
      <c r="IRZ528" s="40"/>
      <c r="ISA528" s="40"/>
      <c r="ISB528" s="40"/>
      <c r="ISC528" s="40"/>
      <c r="ISD528" s="40"/>
      <c r="ISE528" s="40"/>
      <c r="ISF528" s="40"/>
      <c r="ISG528" s="40"/>
      <c r="ISH528" s="40"/>
      <c r="ISI528" s="40"/>
      <c r="ISJ528" s="40"/>
      <c r="ISK528" s="40"/>
      <c r="ISL528" s="40"/>
      <c r="ISM528" s="40"/>
      <c r="ISN528" s="40"/>
      <c r="ISO528" s="40"/>
      <c r="ISP528" s="40"/>
      <c r="ISQ528" s="40"/>
      <c r="ISR528" s="40"/>
      <c r="ISS528" s="40"/>
      <c r="IST528" s="40"/>
      <c r="ISU528" s="40"/>
      <c r="ISV528" s="40"/>
      <c r="ISW528" s="40"/>
      <c r="ISX528" s="40"/>
      <c r="ISY528" s="40"/>
      <c r="ISZ528" s="40"/>
      <c r="ITA528" s="40"/>
      <c r="ITB528" s="40"/>
      <c r="ITC528" s="40"/>
      <c r="ITD528" s="40"/>
      <c r="ITE528" s="40"/>
      <c r="ITF528" s="40"/>
      <c r="ITG528" s="40"/>
      <c r="ITH528" s="40"/>
      <c r="ITI528" s="40"/>
      <c r="ITJ528" s="40"/>
      <c r="ITK528" s="40"/>
      <c r="ITL528" s="40"/>
      <c r="ITM528" s="40"/>
      <c r="ITN528" s="40"/>
      <c r="ITO528" s="40"/>
      <c r="ITP528" s="40"/>
      <c r="ITQ528" s="40"/>
      <c r="ITR528" s="40"/>
      <c r="ITS528" s="40"/>
      <c r="ITT528" s="40"/>
      <c r="ITU528" s="40"/>
      <c r="ITV528" s="40"/>
      <c r="ITW528" s="40"/>
      <c r="ITX528" s="40"/>
      <c r="ITY528" s="40"/>
      <c r="ITZ528" s="40"/>
      <c r="IUA528" s="40"/>
      <c r="IUB528" s="40"/>
      <c r="IUC528" s="40"/>
      <c r="IUD528" s="40"/>
      <c r="IUE528" s="40"/>
      <c r="IUF528" s="40"/>
      <c r="IUG528" s="40"/>
      <c r="IUH528" s="40"/>
      <c r="IUI528" s="40"/>
      <c r="IUJ528" s="40"/>
      <c r="IUK528" s="40"/>
      <c r="IUL528" s="40"/>
      <c r="IUM528" s="40"/>
      <c r="IUN528" s="40"/>
      <c r="IUO528" s="40"/>
      <c r="IUP528" s="40"/>
      <c r="IUQ528" s="40"/>
      <c r="IUR528" s="40"/>
      <c r="IUS528" s="40"/>
      <c r="IUT528" s="40"/>
      <c r="IUU528" s="40"/>
      <c r="IUV528" s="40"/>
      <c r="IUW528" s="40"/>
      <c r="IUX528" s="40"/>
      <c r="IUY528" s="40"/>
      <c r="IUZ528" s="40"/>
      <c r="IVA528" s="40"/>
      <c r="IVB528" s="40"/>
      <c r="IVC528" s="40"/>
      <c r="IVD528" s="40"/>
      <c r="IVE528" s="40"/>
      <c r="IVF528" s="40"/>
      <c r="IVG528" s="40"/>
      <c r="IVH528" s="40"/>
      <c r="IVI528" s="40"/>
      <c r="IVJ528" s="40"/>
      <c r="IVK528" s="40"/>
      <c r="IVL528" s="40"/>
      <c r="IVM528" s="40"/>
      <c r="IVN528" s="40"/>
      <c r="IVO528" s="40"/>
      <c r="IVP528" s="40"/>
      <c r="IVQ528" s="40"/>
      <c r="IVR528" s="40"/>
      <c r="IVS528" s="40"/>
      <c r="IVT528" s="40"/>
      <c r="IVU528" s="40"/>
      <c r="IVV528" s="40"/>
      <c r="IVW528" s="40"/>
      <c r="IVX528" s="40"/>
      <c r="IVY528" s="40"/>
      <c r="IVZ528" s="40"/>
      <c r="IWA528" s="40"/>
      <c r="IWB528" s="40"/>
      <c r="IWC528" s="40"/>
      <c r="IWD528" s="40"/>
      <c r="IWE528" s="40"/>
      <c r="IWF528" s="40"/>
      <c r="IWG528" s="40"/>
      <c r="IWH528" s="40"/>
      <c r="IWI528" s="40"/>
      <c r="IWJ528" s="40"/>
      <c r="IWK528" s="40"/>
      <c r="IWL528" s="40"/>
      <c r="IWM528" s="40"/>
      <c r="IWN528" s="40"/>
      <c r="IWO528" s="40"/>
      <c r="IWP528" s="40"/>
      <c r="IWQ528" s="40"/>
      <c r="IWR528" s="40"/>
      <c r="IWS528" s="40"/>
      <c r="IWT528" s="40"/>
      <c r="IWU528" s="40"/>
      <c r="IWV528" s="40"/>
      <c r="IWW528" s="40"/>
      <c r="IWX528" s="40"/>
      <c r="IWY528" s="40"/>
      <c r="IWZ528" s="40"/>
      <c r="IXA528" s="40"/>
      <c r="IXB528" s="40"/>
      <c r="IXC528" s="40"/>
      <c r="IXD528" s="40"/>
      <c r="IXE528" s="40"/>
      <c r="IXF528" s="40"/>
      <c r="IXG528" s="40"/>
      <c r="IXH528" s="40"/>
      <c r="IXI528" s="40"/>
      <c r="IXJ528" s="40"/>
      <c r="IXK528" s="40"/>
      <c r="IXL528" s="40"/>
      <c r="IXM528" s="40"/>
      <c r="IXN528" s="40"/>
      <c r="IXO528" s="40"/>
      <c r="IXP528" s="40"/>
      <c r="IXQ528" s="40"/>
      <c r="IXR528" s="40"/>
      <c r="IXS528" s="40"/>
      <c r="IXT528" s="40"/>
      <c r="IXU528" s="40"/>
      <c r="IXV528" s="40"/>
      <c r="IXW528" s="40"/>
      <c r="IXX528" s="40"/>
      <c r="IXY528" s="40"/>
      <c r="IXZ528" s="40"/>
      <c r="IYA528" s="40"/>
      <c r="IYB528" s="40"/>
      <c r="IYC528" s="40"/>
      <c r="IYD528" s="40"/>
      <c r="IYE528" s="40"/>
      <c r="IYF528" s="40"/>
      <c r="IYG528" s="40"/>
      <c r="IYH528" s="40"/>
      <c r="IYI528" s="40"/>
      <c r="IYJ528" s="40"/>
      <c r="IYK528" s="40"/>
      <c r="IYL528" s="40"/>
      <c r="IYM528" s="40"/>
      <c r="IYN528" s="40"/>
      <c r="IYO528" s="40"/>
      <c r="IYP528" s="40"/>
      <c r="IYQ528" s="40"/>
      <c r="IYR528" s="40"/>
      <c r="IYS528" s="40"/>
      <c r="IYT528" s="40"/>
      <c r="IYU528" s="40"/>
      <c r="IYV528" s="40"/>
      <c r="IYW528" s="40"/>
      <c r="IYX528" s="40"/>
      <c r="IYY528" s="40"/>
      <c r="IYZ528" s="40"/>
      <c r="IZA528" s="40"/>
      <c r="IZB528" s="40"/>
      <c r="IZC528" s="40"/>
      <c r="IZD528" s="40"/>
      <c r="IZE528" s="40"/>
      <c r="IZF528" s="40"/>
      <c r="IZG528" s="40"/>
      <c r="IZH528" s="40"/>
      <c r="IZI528" s="40"/>
      <c r="IZJ528" s="40"/>
      <c r="IZK528" s="40"/>
      <c r="IZL528" s="40"/>
      <c r="IZM528" s="40"/>
      <c r="IZN528" s="40"/>
      <c r="IZO528" s="40"/>
      <c r="IZP528" s="40"/>
      <c r="IZQ528" s="40"/>
      <c r="IZR528" s="40"/>
      <c r="IZS528" s="40"/>
      <c r="IZT528" s="40"/>
      <c r="IZU528" s="40"/>
      <c r="IZV528" s="40"/>
      <c r="IZW528" s="40"/>
      <c r="IZX528" s="40"/>
      <c r="IZY528" s="40"/>
      <c r="IZZ528" s="40"/>
      <c r="JAA528" s="40"/>
      <c r="JAB528" s="40"/>
      <c r="JAC528" s="40"/>
      <c r="JAD528" s="40"/>
      <c r="JAE528" s="40"/>
      <c r="JAF528" s="40"/>
      <c r="JAG528" s="40"/>
      <c r="JAH528" s="40"/>
      <c r="JAI528" s="40"/>
      <c r="JAJ528" s="40"/>
      <c r="JAK528" s="40"/>
      <c r="JAL528" s="40"/>
      <c r="JAM528" s="40"/>
      <c r="JAN528" s="40"/>
      <c r="JAO528" s="40"/>
      <c r="JAP528" s="40"/>
      <c r="JAQ528" s="40"/>
      <c r="JAR528" s="40"/>
      <c r="JAS528" s="40"/>
      <c r="JAT528" s="40"/>
      <c r="JAU528" s="40"/>
      <c r="JAV528" s="40"/>
      <c r="JAW528" s="40"/>
      <c r="JAX528" s="40"/>
      <c r="JAY528" s="40"/>
      <c r="JAZ528" s="40"/>
      <c r="JBA528" s="40"/>
      <c r="JBB528" s="40"/>
      <c r="JBC528" s="40"/>
      <c r="JBD528" s="40"/>
      <c r="JBE528" s="40"/>
      <c r="JBF528" s="40"/>
      <c r="JBG528" s="40"/>
      <c r="JBH528" s="40"/>
      <c r="JBI528" s="40"/>
      <c r="JBJ528" s="40"/>
      <c r="JBK528" s="40"/>
      <c r="JBL528" s="40"/>
      <c r="JBM528" s="40"/>
      <c r="JBN528" s="40"/>
      <c r="JBO528" s="40"/>
      <c r="JBP528" s="40"/>
      <c r="JBQ528" s="40"/>
      <c r="JBR528" s="40"/>
      <c r="JBS528" s="40"/>
      <c r="JBT528" s="40"/>
      <c r="JBU528" s="40"/>
      <c r="JBV528" s="40"/>
      <c r="JBW528" s="40"/>
      <c r="JBX528" s="40"/>
      <c r="JBY528" s="40"/>
      <c r="JBZ528" s="40"/>
      <c r="JCA528" s="40"/>
      <c r="JCB528" s="40"/>
      <c r="JCC528" s="40"/>
      <c r="JCD528" s="40"/>
      <c r="JCE528" s="40"/>
      <c r="JCF528" s="40"/>
      <c r="JCG528" s="40"/>
      <c r="JCH528" s="40"/>
      <c r="JCI528" s="40"/>
      <c r="JCJ528" s="40"/>
      <c r="JCK528" s="40"/>
      <c r="JCL528" s="40"/>
      <c r="JCM528" s="40"/>
      <c r="JCN528" s="40"/>
      <c r="JCO528" s="40"/>
      <c r="JCP528" s="40"/>
      <c r="JCQ528" s="40"/>
      <c r="JCR528" s="40"/>
      <c r="JCS528" s="40"/>
      <c r="JCT528" s="40"/>
      <c r="JCU528" s="40"/>
      <c r="JCV528" s="40"/>
      <c r="JCW528" s="40"/>
      <c r="JCX528" s="40"/>
      <c r="JCY528" s="40"/>
      <c r="JCZ528" s="40"/>
      <c r="JDA528" s="40"/>
      <c r="JDB528" s="40"/>
      <c r="JDC528" s="40"/>
      <c r="JDD528" s="40"/>
      <c r="JDE528" s="40"/>
      <c r="JDF528" s="40"/>
      <c r="JDG528" s="40"/>
      <c r="JDH528" s="40"/>
      <c r="JDI528" s="40"/>
      <c r="JDJ528" s="40"/>
      <c r="JDK528" s="40"/>
      <c r="JDL528" s="40"/>
      <c r="JDM528" s="40"/>
      <c r="JDN528" s="40"/>
      <c r="JDO528" s="40"/>
      <c r="JDP528" s="40"/>
      <c r="JDQ528" s="40"/>
      <c r="JDR528" s="40"/>
      <c r="JDS528" s="40"/>
      <c r="JDT528" s="40"/>
      <c r="JDU528" s="40"/>
      <c r="JDV528" s="40"/>
      <c r="JDW528" s="40"/>
      <c r="JDX528" s="40"/>
      <c r="JDY528" s="40"/>
      <c r="JDZ528" s="40"/>
      <c r="JEA528" s="40"/>
      <c r="JEB528" s="40"/>
      <c r="JEC528" s="40"/>
      <c r="JED528" s="40"/>
      <c r="JEE528" s="40"/>
      <c r="JEF528" s="40"/>
      <c r="JEG528" s="40"/>
      <c r="JEH528" s="40"/>
      <c r="JEI528" s="40"/>
      <c r="JEJ528" s="40"/>
      <c r="JEK528" s="40"/>
      <c r="JEL528" s="40"/>
      <c r="JEM528" s="40"/>
      <c r="JEN528" s="40"/>
      <c r="JEO528" s="40"/>
      <c r="JEP528" s="40"/>
      <c r="JEQ528" s="40"/>
      <c r="JER528" s="40"/>
      <c r="JES528" s="40"/>
      <c r="JET528" s="40"/>
      <c r="JEU528" s="40"/>
      <c r="JEV528" s="40"/>
      <c r="JEW528" s="40"/>
      <c r="JEX528" s="40"/>
      <c r="JEY528" s="40"/>
      <c r="JEZ528" s="40"/>
      <c r="JFA528" s="40"/>
      <c r="JFB528" s="40"/>
      <c r="JFC528" s="40"/>
      <c r="JFD528" s="40"/>
      <c r="JFE528" s="40"/>
      <c r="JFF528" s="40"/>
      <c r="JFG528" s="40"/>
      <c r="JFH528" s="40"/>
      <c r="JFI528" s="40"/>
      <c r="JFJ528" s="40"/>
      <c r="JFK528" s="40"/>
      <c r="JFL528" s="40"/>
      <c r="JFM528" s="40"/>
      <c r="JFN528" s="40"/>
      <c r="JFO528" s="40"/>
      <c r="JFP528" s="40"/>
      <c r="JFQ528" s="40"/>
      <c r="JFR528" s="40"/>
      <c r="JFS528" s="40"/>
      <c r="JFT528" s="40"/>
      <c r="JFU528" s="40"/>
      <c r="JFV528" s="40"/>
      <c r="JFW528" s="40"/>
      <c r="JFX528" s="40"/>
      <c r="JFY528" s="40"/>
      <c r="JFZ528" s="40"/>
      <c r="JGA528" s="40"/>
      <c r="JGB528" s="40"/>
      <c r="JGC528" s="40"/>
      <c r="JGD528" s="40"/>
      <c r="JGE528" s="40"/>
      <c r="JGF528" s="40"/>
      <c r="JGG528" s="40"/>
      <c r="JGH528" s="40"/>
      <c r="JGI528" s="40"/>
      <c r="JGJ528" s="40"/>
      <c r="JGK528" s="40"/>
      <c r="JGL528" s="40"/>
      <c r="JGM528" s="40"/>
      <c r="JGN528" s="40"/>
      <c r="JGO528" s="40"/>
      <c r="JGP528" s="40"/>
      <c r="JGQ528" s="40"/>
      <c r="JGR528" s="40"/>
      <c r="JGS528" s="40"/>
      <c r="JGT528" s="40"/>
      <c r="JGU528" s="40"/>
      <c r="JGV528" s="40"/>
      <c r="JGW528" s="40"/>
      <c r="JGX528" s="40"/>
      <c r="JGY528" s="40"/>
      <c r="JGZ528" s="40"/>
      <c r="JHA528" s="40"/>
      <c r="JHB528" s="40"/>
      <c r="JHC528" s="40"/>
      <c r="JHD528" s="40"/>
      <c r="JHE528" s="40"/>
      <c r="JHF528" s="40"/>
      <c r="JHG528" s="40"/>
      <c r="JHH528" s="40"/>
      <c r="JHI528" s="40"/>
      <c r="JHJ528" s="40"/>
      <c r="JHK528" s="40"/>
      <c r="JHL528" s="40"/>
      <c r="JHM528" s="40"/>
      <c r="JHN528" s="40"/>
      <c r="JHO528" s="40"/>
      <c r="JHP528" s="40"/>
      <c r="JHQ528" s="40"/>
      <c r="JHR528" s="40"/>
      <c r="JHS528" s="40"/>
      <c r="JHT528" s="40"/>
      <c r="JHU528" s="40"/>
      <c r="JHV528" s="40"/>
      <c r="JHW528" s="40"/>
      <c r="JHX528" s="40"/>
      <c r="JHY528" s="40"/>
      <c r="JHZ528" s="40"/>
      <c r="JIA528" s="40"/>
      <c r="JIB528" s="40"/>
      <c r="JIC528" s="40"/>
      <c r="JID528" s="40"/>
      <c r="JIE528" s="40"/>
      <c r="JIF528" s="40"/>
      <c r="JIG528" s="40"/>
      <c r="JIH528" s="40"/>
      <c r="JII528" s="40"/>
      <c r="JIJ528" s="40"/>
      <c r="JIK528" s="40"/>
      <c r="JIL528" s="40"/>
      <c r="JIM528" s="40"/>
      <c r="JIN528" s="40"/>
      <c r="JIO528" s="40"/>
      <c r="JIP528" s="40"/>
      <c r="JIQ528" s="40"/>
      <c r="JIR528" s="40"/>
      <c r="JIS528" s="40"/>
      <c r="JIT528" s="40"/>
      <c r="JIU528" s="40"/>
      <c r="JIV528" s="40"/>
      <c r="JIW528" s="40"/>
      <c r="JIX528" s="40"/>
      <c r="JIY528" s="40"/>
      <c r="JIZ528" s="40"/>
      <c r="JJA528" s="40"/>
      <c r="JJB528" s="40"/>
      <c r="JJC528" s="40"/>
      <c r="JJD528" s="40"/>
      <c r="JJE528" s="40"/>
      <c r="JJF528" s="40"/>
      <c r="JJG528" s="40"/>
      <c r="JJH528" s="40"/>
      <c r="JJI528" s="40"/>
      <c r="JJJ528" s="40"/>
      <c r="JJK528" s="40"/>
      <c r="JJL528" s="40"/>
      <c r="JJM528" s="40"/>
      <c r="JJN528" s="40"/>
      <c r="JJO528" s="40"/>
      <c r="JJP528" s="40"/>
      <c r="JJQ528" s="40"/>
      <c r="JJR528" s="40"/>
      <c r="JJS528" s="40"/>
      <c r="JJT528" s="40"/>
      <c r="JJU528" s="40"/>
      <c r="JJV528" s="40"/>
      <c r="JJW528" s="40"/>
      <c r="JJX528" s="40"/>
      <c r="JJY528" s="40"/>
      <c r="JJZ528" s="40"/>
      <c r="JKA528" s="40"/>
      <c r="JKB528" s="40"/>
      <c r="JKC528" s="40"/>
      <c r="JKD528" s="40"/>
      <c r="JKE528" s="40"/>
      <c r="JKF528" s="40"/>
      <c r="JKG528" s="40"/>
      <c r="JKH528" s="40"/>
      <c r="JKI528" s="40"/>
      <c r="JKJ528" s="40"/>
      <c r="JKK528" s="40"/>
      <c r="JKL528" s="40"/>
      <c r="JKM528" s="40"/>
      <c r="JKN528" s="40"/>
      <c r="JKO528" s="40"/>
      <c r="JKP528" s="40"/>
      <c r="JKQ528" s="40"/>
      <c r="JKR528" s="40"/>
      <c r="JKS528" s="40"/>
      <c r="JKT528" s="40"/>
      <c r="JKU528" s="40"/>
      <c r="JKV528" s="40"/>
      <c r="JKW528" s="40"/>
      <c r="JKX528" s="40"/>
      <c r="JKY528" s="40"/>
      <c r="JKZ528" s="40"/>
      <c r="JLA528" s="40"/>
      <c r="JLB528" s="40"/>
      <c r="JLC528" s="40"/>
      <c r="JLD528" s="40"/>
      <c r="JLE528" s="40"/>
      <c r="JLF528" s="40"/>
      <c r="JLG528" s="40"/>
      <c r="JLH528" s="40"/>
      <c r="JLI528" s="40"/>
      <c r="JLJ528" s="40"/>
      <c r="JLK528" s="40"/>
      <c r="JLL528" s="40"/>
      <c r="JLM528" s="40"/>
      <c r="JLN528" s="40"/>
      <c r="JLO528" s="40"/>
      <c r="JLP528" s="40"/>
      <c r="JLQ528" s="40"/>
      <c r="JLR528" s="40"/>
      <c r="JLS528" s="40"/>
      <c r="JLT528" s="40"/>
      <c r="JLU528" s="40"/>
      <c r="JLV528" s="40"/>
      <c r="JLW528" s="40"/>
      <c r="JLX528" s="40"/>
      <c r="JLY528" s="40"/>
      <c r="JLZ528" s="40"/>
      <c r="JMA528" s="40"/>
      <c r="JMB528" s="40"/>
      <c r="JMC528" s="40"/>
      <c r="JMD528" s="40"/>
      <c r="JME528" s="40"/>
      <c r="JMF528" s="40"/>
      <c r="JMG528" s="40"/>
      <c r="JMH528" s="40"/>
      <c r="JMI528" s="40"/>
      <c r="JMJ528" s="40"/>
      <c r="JMK528" s="40"/>
      <c r="JML528" s="40"/>
      <c r="JMM528" s="40"/>
      <c r="JMN528" s="40"/>
      <c r="JMO528" s="40"/>
      <c r="JMP528" s="40"/>
      <c r="JMQ528" s="40"/>
      <c r="JMR528" s="40"/>
      <c r="JMS528" s="40"/>
      <c r="JMT528" s="40"/>
      <c r="JMU528" s="40"/>
      <c r="JMV528" s="40"/>
      <c r="JMW528" s="40"/>
      <c r="JMX528" s="40"/>
      <c r="JMY528" s="40"/>
      <c r="JMZ528" s="40"/>
      <c r="JNA528" s="40"/>
      <c r="JNB528" s="40"/>
      <c r="JNC528" s="40"/>
      <c r="JND528" s="40"/>
      <c r="JNE528" s="40"/>
      <c r="JNF528" s="40"/>
      <c r="JNG528" s="40"/>
      <c r="JNH528" s="40"/>
      <c r="JNI528" s="40"/>
      <c r="JNJ528" s="40"/>
      <c r="JNK528" s="40"/>
      <c r="JNL528" s="40"/>
      <c r="JNM528" s="40"/>
      <c r="JNN528" s="40"/>
      <c r="JNO528" s="40"/>
      <c r="JNP528" s="40"/>
      <c r="JNQ528" s="40"/>
      <c r="JNR528" s="40"/>
      <c r="JNS528" s="40"/>
      <c r="JNT528" s="40"/>
      <c r="JNU528" s="40"/>
      <c r="JNV528" s="40"/>
      <c r="JNW528" s="40"/>
      <c r="JNX528" s="40"/>
      <c r="JNY528" s="40"/>
      <c r="JNZ528" s="40"/>
      <c r="JOA528" s="40"/>
      <c r="JOB528" s="40"/>
      <c r="JOC528" s="40"/>
      <c r="JOD528" s="40"/>
      <c r="JOE528" s="40"/>
      <c r="JOF528" s="40"/>
      <c r="JOG528" s="40"/>
      <c r="JOH528" s="40"/>
      <c r="JOI528" s="40"/>
      <c r="JOJ528" s="40"/>
      <c r="JOK528" s="40"/>
      <c r="JOL528" s="40"/>
      <c r="JOM528" s="40"/>
      <c r="JON528" s="40"/>
      <c r="JOO528" s="40"/>
      <c r="JOP528" s="40"/>
      <c r="JOQ528" s="40"/>
      <c r="JOR528" s="40"/>
      <c r="JOS528" s="40"/>
      <c r="JOT528" s="40"/>
      <c r="JOU528" s="40"/>
      <c r="JOV528" s="40"/>
      <c r="JOW528" s="40"/>
      <c r="JOX528" s="40"/>
      <c r="JOY528" s="40"/>
      <c r="JOZ528" s="40"/>
      <c r="JPA528" s="40"/>
      <c r="JPB528" s="40"/>
      <c r="JPC528" s="40"/>
      <c r="JPD528" s="40"/>
      <c r="JPE528" s="40"/>
      <c r="JPF528" s="40"/>
      <c r="JPG528" s="40"/>
      <c r="JPH528" s="40"/>
      <c r="JPI528" s="40"/>
      <c r="JPJ528" s="40"/>
      <c r="JPK528" s="40"/>
      <c r="JPL528" s="40"/>
      <c r="JPM528" s="40"/>
      <c r="JPN528" s="40"/>
      <c r="JPO528" s="40"/>
      <c r="JPP528" s="40"/>
      <c r="JPQ528" s="40"/>
      <c r="JPR528" s="40"/>
      <c r="JPS528" s="40"/>
      <c r="JPT528" s="40"/>
      <c r="JPU528" s="40"/>
      <c r="JPV528" s="40"/>
      <c r="JPW528" s="40"/>
      <c r="JPX528" s="40"/>
      <c r="JPY528" s="40"/>
      <c r="JPZ528" s="40"/>
      <c r="JQA528" s="40"/>
      <c r="JQB528" s="40"/>
      <c r="JQC528" s="40"/>
      <c r="JQD528" s="40"/>
      <c r="JQE528" s="40"/>
      <c r="JQF528" s="40"/>
      <c r="JQG528" s="40"/>
      <c r="JQH528" s="40"/>
      <c r="JQI528" s="40"/>
      <c r="JQJ528" s="40"/>
      <c r="JQK528" s="40"/>
      <c r="JQL528" s="40"/>
      <c r="JQM528" s="40"/>
      <c r="JQN528" s="40"/>
      <c r="JQO528" s="40"/>
      <c r="JQP528" s="40"/>
      <c r="JQQ528" s="40"/>
      <c r="JQR528" s="40"/>
      <c r="JQS528" s="40"/>
      <c r="JQT528" s="40"/>
      <c r="JQU528" s="40"/>
      <c r="JQV528" s="40"/>
      <c r="JQW528" s="40"/>
      <c r="JQX528" s="40"/>
      <c r="JQY528" s="40"/>
      <c r="JQZ528" s="40"/>
      <c r="JRA528" s="40"/>
      <c r="JRB528" s="40"/>
      <c r="JRC528" s="40"/>
      <c r="JRD528" s="40"/>
      <c r="JRE528" s="40"/>
      <c r="JRF528" s="40"/>
      <c r="JRG528" s="40"/>
      <c r="JRH528" s="40"/>
      <c r="JRI528" s="40"/>
      <c r="JRJ528" s="40"/>
      <c r="JRK528" s="40"/>
      <c r="JRL528" s="40"/>
      <c r="JRM528" s="40"/>
      <c r="JRN528" s="40"/>
      <c r="JRO528" s="40"/>
      <c r="JRP528" s="40"/>
      <c r="JRQ528" s="40"/>
      <c r="JRR528" s="40"/>
      <c r="JRS528" s="40"/>
      <c r="JRT528" s="40"/>
      <c r="JRU528" s="40"/>
      <c r="JRV528" s="40"/>
      <c r="JRW528" s="40"/>
      <c r="JRX528" s="40"/>
      <c r="JRY528" s="40"/>
      <c r="JRZ528" s="40"/>
      <c r="JSA528" s="40"/>
      <c r="JSB528" s="40"/>
      <c r="JSC528" s="40"/>
      <c r="JSD528" s="40"/>
      <c r="JSE528" s="40"/>
      <c r="JSF528" s="40"/>
      <c r="JSG528" s="40"/>
      <c r="JSH528" s="40"/>
      <c r="JSI528" s="40"/>
      <c r="JSJ528" s="40"/>
      <c r="JSK528" s="40"/>
      <c r="JSL528" s="40"/>
      <c r="JSM528" s="40"/>
      <c r="JSN528" s="40"/>
      <c r="JSO528" s="40"/>
      <c r="JSP528" s="40"/>
      <c r="JSQ528" s="40"/>
      <c r="JSR528" s="40"/>
      <c r="JSS528" s="40"/>
      <c r="JST528" s="40"/>
      <c r="JSU528" s="40"/>
      <c r="JSV528" s="40"/>
      <c r="JSW528" s="40"/>
      <c r="JSX528" s="40"/>
      <c r="JSY528" s="40"/>
      <c r="JSZ528" s="40"/>
      <c r="JTA528" s="40"/>
      <c r="JTB528" s="40"/>
      <c r="JTC528" s="40"/>
      <c r="JTD528" s="40"/>
      <c r="JTE528" s="40"/>
      <c r="JTF528" s="40"/>
      <c r="JTG528" s="40"/>
      <c r="JTH528" s="40"/>
      <c r="JTI528" s="40"/>
      <c r="JTJ528" s="40"/>
      <c r="JTK528" s="40"/>
      <c r="JTL528" s="40"/>
      <c r="JTM528" s="40"/>
      <c r="JTN528" s="40"/>
      <c r="JTO528" s="40"/>
      <c r="JTP528" s="40"/>
      <c r="JTQ528" s="40"/>
      <c r="JTR528" s="40"/>
      <c r="JTS528" s="40"/>
      <c r="JTT528" s="40"/>
      <c r="JTU528" s="40"/>
      <c r="JTV528" s="40"/>
      <c r="JTW528" s="40"/>
      <c r="JTX528" s="40"/>
      <c r="JTY528" s="40"/>
      <c r="JTZ528" s="40"/>
      <c r="JUA528" s="40"/>
      <c r="JUB528" s="40"/>
      <c r="JUC528" s="40"/>
      <c r="JUD528" s="40"/>
      <c r="JUE528" s="40"/>
      <c r="JUF528" s="40"/>
      <c r="JUG528" s="40"/>
      <c r="JUH528" s="40"/>
      <c r="JUI528" s="40"/>
      <c r="JUJ528" s="40"/>
      <c r="JUK528" s="40"/>
      <c r="JUL528" s="40"/>
      <c r="JUM528" s="40"/>
      <c r="JUN528" s="40"/>
      <c r="JUO528" s="40"/>
      <c r="JUP528" s="40"/>
      <c r="JUQ528" s="40"/>
      <c r="JUR528" s="40"/>
      <c r="JUS528" s="40"/>
      <c r="JUT528" s="40"/>
      <c r="JUU528" s="40"/>
      <c r="JUV528" s="40"/>
      <c r="JUW528" s="40"/>
      <c r="JUX528" s="40"/>
      <c r="JUY528" s="40"/>
      <c r="JUZ528" s="40"/>
      <c r="JVA528" s="40"/>
      <c r="JVB528" s="40"/>
      <c r="JVC528" s="40"/>
      <c r="JVD528" s="40"/>
      <c r="JVE528" s="40"/>
      <c r="JVF528" s="40"/>
      <c r="JVG528" s="40"/>
      <c r="JVH528" s="40"/>
      <c r="JVI528" s="40"/>
      <c r="JVJ528" s="40"/>
      <c r="JVK528" s="40"/>
      <c r="JVL528" s="40"/>
      <c r="JVM528" s="40"/>
      <c r="JVN528" s="40"/>
      <c r="JVO528" s="40"/>
      <c r="JVP528" s="40"/>
      <c r="JVQ528" s="40"/>
      <c r="JVR528" s="40"/>
      <c r="JVS528" s="40"/>
      <c r="JVT528" s="40"/>
      <c r="JVU528" s="40"/>
      <c r="JVV528" s="40"/>
      <c r="JVW528" s="40"/>
      <c r="JVX528" s="40"/>
      <c r="JVY528" s="40"/>
      <c r="JVZ528" s="40"/>
      <c r="JWA528" s="40"/>
      <c r="JWB528" s="40"/>
      <c r="JWC528" s="40"/>
      <c r="JWD528" s="40"/>
      <c r="JWE528" s="40"/>
      <c r="JWF528" s="40"/>
      <c r="JWG528" s="40"/>
      <c r="JWH528" s="40"/>
      <c r="JWI528" s="40"/>
      <c r="JWJ528" s="40"/>
      <c r="JWK528" s="40"/>
      <c r="JWL528" s="40"/>
      <c r="JWM528" s="40"/>
      <c r="JWN528" s="40"/>
      <c r="JWO528" s="40"/>
      <c r="JWP528" s="40"/>
      <c r="JWQ528" s="40"/>
      <c r="JWR528" s="40"/>
      <c r="JWS528" s="40"/>
      <c r="JWT528" s="40"/>
      <c r="JWU528" s="40"/>
      <c r="JWV528" s="40"/>
      <c r="JWW528" s="40"/>
      <c r="JWX528" s="40"/>
      <c r="JWY528" s="40"/>
      <c r="JWZ528" s="40"/>
      <c r="JXA528" s="40"/>
      <c r="JXB528" s="40"/>
      <c r="JXC528" s="40"/>
      <c r="JXD528" s="40"/>
      <c r="JXE528" s="40"/>
      <c r="JXF528" s="40"/>
      <c r="JXG528" s="40"/>
      <c r="JXH528" s="40"/>
      <c r="JXI528" s="40"/>
      <c r="JXJ528" s="40"/>
      <c r="JXK528" s="40"/>
      <c r="JXL528" s="40"/>
      <c r="JXM528" s="40"/>
      <c r="JXN528" s="40"/>
      <c r="JXO528" s="40"/>
      <c r="JXP528" s="40"/>
      <c r="JXQ528" s="40"/>
      <c r="JXR528" s="40"/>
      <c r="JXS528" s="40"/>
      <c r="JXT528" s="40"/>
      <c r="JXU528" s="40"/>
      <c r="JXV528" s="40"/>
      <c r="JXW528" s="40"/>
      <c r="JXX528" s="40"/>
      <c r="JXY528" s="40"/>
      <c r="JXZ528" s="40"/>
      <c r="JYA528" s="40"/>
      <c r="JYB528" s="40"/>
      <c r="JYC528" s="40"/>
      <c r="JYD528" s="40"/>
      <c r="JYE528" s="40"/>
      <c r="JYF528" s="40"/>
      <c r="JYG528" s="40"/>
      <c r="JYH528" s="40"/>
      <c r="JYI528" s="40"/>
      <c r="JYJ528" s="40"/>
      <c r="JYK528" s="40"/>
      <c r="JYL528" s="40"/>
      <c r="JYM528" s="40"/>
      <c r="JYN528" s="40"/>
      <c r="JYO528" s="40"/>
      <c r="JYP528" s="40"/>
      <c r="JYQ528" s="40"/>
      <c r="JYR528" s="40"/>
      <c r="JYS528" s="40"/>
      <c r="JYT528" s="40"/>
      <c r="JYU528" s="40"/>
      <c r="JYV528" s="40"/>
      <c r="JYW528" s="40"/>
      <c r="JYX528" s="40"/>
      <c r="JYY528" s="40"/>
      <c r="JYZ528" s="40"/>
      <c r="JZA528" s="40"/>
      <c r="JZB528" s="40"/>
      <c r="JZC528" s="40"/>
      <c r="JZD528" s="40"/>
      <c r="JZE528" s="40"/>
      <c r="JZF528" s="40"/>
      <c r="JZG528" s="40"/>
      <c r="JZH528" s="40"/>
      <c r="JZI528" s="40"/>
      <c r="JZJ528" s="40"/>
      <c r="JZK528" s="40"/>
      <c r="JZL528" s="40"/>
      <c r="JZM528" s="40"/>
      <c r="JZN528" s="40"/>
      <c r="JZO528" s="40"/>
      <c r="JZP528" s="40"/>
      <c r="JZQ528" s="40"/>
      <c r="JZR528" s="40"/>
      <c r="JZS528" s="40"/>
      <c r="JZT528" s="40"/>
      <c r="JZU528" s="40"/>
      <c r="JZV528" s="40"/>
      <c r="JZW528" s="40"/>
      <c r="JZX528" s="40"/>
      <c r="JZY528" s="40"/>
      <c r="JZZ528" s="40"/>
      <c r="KAA528" s="40"/>
      <c r="KAB528" s="40"/>
      <c r="KAC528" s="40"/>
      <c r="KAD528" s="40"/>
      <c r="KAE528" s="40"/>
      <c r="KAF528" s="40"/>
      <c r="KAG528" s="40"/>
      <c r="KAH528" s="40"/>
      <c r="KAI528" s="40"/>
      <c r="KAJ528" s="40"/>
      <c r="KAK528" s="40"/>
      <c r="KAL528" s="40"/>
      <c r="KAM528" s="40"/>
      <c r="KAN528" s="40"/>
      <c r="KAO528" s="40"/>
      <c r="KAP528" s="40"/>
      <c r="KAQ528" s="40"/>
      <c r="KAR528" s="40"/>
      <c r="KAS528" s="40"/>
      <c r="KAT528" s="40"/>
      <c r="KAU528" s="40"/>
      <c r="KAV528" s="40"/>
      <c r="KAW528" s="40"/>
      <c r="KAX528" s="40"/>
      <c r="KAY528" s="40"/>
      <c r="KAZ528" s="40"/>
      <c r="KBA528" s="40"/>
      <c r="KBB528" s="40"/>
      <c r="KBC528" s="40"/>
      <c r="KBD528" s="40"/>
      <c r="KBE528" s="40"/>
      <c r="KBF528" s="40"/>
      <c r="KBG528" s="40"/>
      <c r="KBH528" s="40"/>
      <c r="KBI528" s="40"/>
      <c r="KBJ528" s="40"/>
      <c r="KBK528" s="40"/>
      <c r="KBL528" s="40"/>
      <c r="KBM528" s="40"/>
      <c r="KBN528" s="40"/>
      <c r="KBO528" s="40"/>
      <c r="KBP528" s="40"/>
      <c r="KBQ528" s="40"/>
      <c r="KBR528" s="40"/>
      <c r="KBS528" s="40"/>
      <c r="KBT528" s="40"/>
      <c r="KBU528" s="40"/>
      <c r="KBV528" s="40"/>
      <c r="KBW528" s="40"/>
      <c r="KBX528" s="40"/>
      <c r="KBY528" s="40"/>
      <c r="KBZ528" s="40"/>
      <c r="KCA528" s="40"/>
      <c r="KCB528" s="40"/>
      <c r="KCC528" s="40"/>
      <c r="KCD528" s="40"/>
      <c r="KCE528" s="40"/>
      <c r="KCF528" s="40"/>
      <c r="KCG528" s="40"/>
      <c r="KCH528" s="40"/>
      <c r="KCI528" s="40"/>
      <c r="KCJ528" s="40"/>
      <c r="KCK528" s="40"/>
      <c r="KCL528" s="40"/>
      <c r="KCM528" s="40"/>
      <c r="KCN528" s="40"/>
      <c r="KCO528" s="40"/>
      <c r="KCP528" s="40"/>
      <c r="KCQ528" s="40"/>
      <c r="KCR528" s="40"/>
      <c r="KCS528" s="40"/>
      <c r="KCT528" s="40"/>
      <c r="KCU528" s="40"/>
      <c r="KCV528" s="40"/>
      <c r="KCW528" s="40"/>
      <c r="KCX528" s="40"/>
      <c r="KCY528" s="40"/>
      <c r="KCZ528" s="40"/>
      <c r="KDA528" s="40"/>
      <c r="KDB528" s="40"/>
      <c r="KDC528" s="40"/>
      <c r="KDD528" s="40"/>
      <c r="KDE528" s="40"/>
      <c r="KDF528" s="40"/>
      <c r="KDG528" s="40"/>
      <c r="KDH528" s="40"/>
      <c r="KDI528" s="40"/>
      <c r="KDJ528" s="40"/>
      <c r="KDK528" s="40"/>
      <c r="KDL528" s="40"/>
      <c r="KDM528" s="40"/>
      <c r="KDN528" s="40"/>
      <c r="KDO528" s="40"/>
      <c r="KDP528" s="40"/>
      <c r="KDQ528" s="40"/>
      <c r="KDR528" s="40"/>
      <c r="KDS528" s="40"/>
      <c r="KDT528" s="40"/>
      <c r="KDU528" s="40"/>
      <c r="KDV528" s="40"/>
      <c r="KDW528" s="40"/>
      <c r="KDX528" s="40"/>
      <c r="KDY528" s="40"/>
      <c r="KDZ528" s="40"/>
      <c r="KEA528" s="40"/>
      <c r="KEB528" s="40"/>
      <c r="KEC528" s="40"/>
      <c r="KED528" s="40"/>
      <c r="KEE528" s="40"/>
      <c r="KEF528" s="40"/>
      <c r="KEG528" s="40"/>
      <c r="KEH528" s="40"/>
      <c r="KEI528" s="40"/>
      <c r="KEJ528" s="40"/>
      <c r="KEK528" s="40"/>
      <c r="KEL528" s="40"/>
      <c r="KEM528" s="40"/>
      <c r="KEN528" s="40"/>
      <c r="KEO528" s="40"/>
      <c r="KEP528" s="40"/>
      <c r="KEQ528" s="40"/>
      <c r="KER528" s="40"/>
      <c r="KES528" s="40"/>
      <c r="KET528" s="40"/>
      <c r="KEU528" s="40"/>
      <c r="KEV528" s="40"/>
      <c r="KEW528" s="40"/>
      <c r="KEX528" s="40"/>
      <c r="KEY528" s="40"/>
      <c r="KEZ528" s="40"/>
      <c r="KFA528" s="40"/>
      <c r="KFB528" s="40"/>
      <c r="KFC528" s="40"/>
      <c r="KFD528" s="40"/>
      <c r="KFE528" s="40"/>
      <c r="KFF528" s="40"/>
      <c r="KFG528" s="40"/>
      <c r="KFH528" s="40"/>
      <c r="KFI528" s="40"/>
      <c r="KFJ528" s="40"/>
      <c r="KFK528" s="40"/>
      <c r="KFL528" s="40"/>
      <c r="KFM528" s="40"/>
      <c r="KFN528" s="40"/>
      <c r="KFO528" s="40"/>
      <c r="KFP528" s="40"/>
      <c r="KFQ528" s="40"/>
      <c r="KFR528" s="40"/>
      <c r="KFS528" s="40"/>
      <c r="KFT528" s="40"/>
      <c r="KFU528" s="40"/>
      <c r="KFV528" s="40"/>
      <c r="KFW528" s="40"/>
      <c r="KFX528" s="40"/>
      <c r="KFY528" s="40"/>
      <c r="KFZ528" s="40"/>
      <c r="KGA528" s="40"/>
      <c r="KGB528" s="40"/>
      <c r="KGC528" s="40"/>
      <c r="KGD528" s="40"/>
      <c r="KGE528" s="40"/>
      <c r="KGF528" s="40"/>
      <c r="KGG528" s="40"/>
      <c r="KGH528" s="40"/>
      <c r="KGI528" s="40"/>
      <c r="KGJ528" s="40"/>
      <c r="KGK528" s="40"/>
      <c r="KGL528" s="40"/>
      <c r="KGM528" s="40"/>
      <c r="KGN528" s="40"/>
      <c r="KGO528" s="40"/>
      <c r="KGP528" s="40"/>
      <c r="KGQ528" s="40"/>
      <c r="KGR528" s="40"/>
      <c r="KGS528" s="40"/>
      <c r="KGT528" s="40"/>
      <c r="KGU528" s="40"/>
      <c r="KGV528" s="40"/>
      <c r="KGW528" s="40"/>
      <c r="KGX528" s="40"/>
      <c r="KGY528" s="40"/>
      <c r="KGZ528" s="40"/>
      <c r="KHA528" s="40"/>
      <c r="KHB528" s="40"/>
      <c r="KHC528" s="40"/>
      <c r="KHD528" s="40"/>
      <c r="KHE528" s="40"/>
      <c r="KHF528" s="40"/>
      <c r="KHG528" s="40"/>
      <c r="KHH528" s="40"/>
      <c r="KHI528" s="40"/>
      <c r="KHJ528" s="40"/>
      <c r="KHK528" s="40"/>
      <c r="KHL528" s="40"/>
      <c r="KHM528" s="40"/>
      <c r="KHN528" s="40"/>
      <c r="KHO528" s="40"/>
      <c r="KHP528" s="40"/>
      <c r="KHQ528" s="40"/>
      <c r="KHR528" s="40"/>
      <c r="KHS528" s="40"/>
      <c r="KHT528" s="40"/>
      <c r="KHU528" s="40"/>
      <c r="KHV528" s="40"/>
      <c r="KHW528" s="40"/>
      <c r="KHX528" s="40"/>
      <c r="KHY528" s="40"/>
      <c r="KHZ528" s="40"/>
      <c r="KIA528" s="40"/>
      <c r="KIB528" s="40"/>
      <c r="KIC528" s="40"/>
      <c r="KID528" s="40"/>
      <c r="KIE528" s="40"/>
      <c r="KIF528" s="40"/>
      <c r="KIG528" s="40"/>
      <c r="KIH528" s="40"/>
      <c r="KII528" s="40"/>
      <c r="KIJ528" s="40"/>
      <c r="KIK528" s="40"/>
      <c r="KIL528" s="40"/>
      <c r="KIM528" s="40"/>
      <c r="KIN528" s="40"/>
      <c r="KIO528" s="40"/>
      <c r="KIP528" s="40"/>
      <c r="KIQ528" s="40"/>
      <c r="KIR528" s="40"/>
      <c r="KIS528" s="40"/>
      <c r="KIT528" s="40"/>
      <c r="KIU528" s="40"/>
      <c r="KIV528" s="40"/>
      <c r="KIW528" s="40"/>
      <c r="KIX528" s="40"/>
      <c r="KIY528" s="40"/>
      <c r="KIZ528" s="40"/>
      <c r="KJA528" s="40"/>
      <c r="KJB528" s="40"/>
      <c r="KJC528" s="40"/>
      <c r="KJD528" s="40"/>
      <c r="KJE528" s="40"/>
      <c r="KJF528" s="40"/>
      <c r="KJG528" s="40"/>
      <c r="KJH528" s="40"/>
      <c r="KJI528" s="40"/>
      <c r="KJJ528" s="40"/>
      <c r="KJK528" s="40"/>
      <c r="KJL528" s="40"/>
      <c r="KJM528" s="40"/>
      <c r="KJN528" s="40"/>
      <c r="KJO528" s="40"/>
      <c r="KJP528" s="40"/>
      <c r="KJQ528" s="40"/>
      <c r="KJR528" s="40"/>
      <c r="KJS528" s="40"/>
      <c r="KJT528" s="40"/>
      <c r="KJU528" s="40"/>
      <c r="KJV528" s="40"/>
      <c r="KJW528" s="40"/>
      <c r="KJX528" s="40"/>
      <c r="KJY528" s="40"/>
      <c r="KJZ528" s="40"/>
      <c r="KKA528" s="40"/>
      <c r="KKB528" s="40"/>
      <c r="KKC528" s="40"/>
      <c r="KKD528" s="40"/>
      <c r="KKE528" s="40"/>
      <c r="KKF528" s="40"/>
      <c r="KKG528" s="40"/>
      <c r="KKH528" s="40"/>
      <c r="KKI528" s="40"/>
      <c r="KKJ528" s="40"/>
      <c r="KKK528" s="40"/>
      <c r="KKL528" s="40"/>
      <c r="KKM528" s="40"/>
      <c r="KKN528" s="40"/>
      <c r="KKO528" s="40"/>
      <c r="KKP528" s="40"/>
      <c r="KKQ528" s="40"/>
      <c r="KKR528" s="40"/>
      <c r="KKS528" s="40"/>
      <c r="KKT528" s="40"/>
      <c r="KKU528" s="40"/>
      <c r="KKV528" s="40"/>
      <c r="KKW528" s="40"/>
      <c r="KKX528" s="40"/>
      <c r="KKY528" s="40"/>
      <c r="KKZ528" s="40"/>
      <c r="KLA528" s="40"/>
      <c r="KLB528" s="40"/>
      <c r="KLC528" s="40"/>
      <c r="KLD528" s="40"/>
      <c r="KLE528" s="40"/>
      <c r="KLF528" s="40"/>
      <c r="KLG528" s="40"/>
      <c r="KLH528" s="40"/>
      <c r="KLI528" s="40"/>
      <c r="KLJ528" s="40"/>
      <c r="KLK528" s="40"/>
      <c r="KLL528" s="40"/>
      <c r="KLM528" s="40"/>
      <c r="KLN528" s="40"/>
      <c r="KLO528" s="40"/>
      <c r="KLP528" s="40"/>
      <c r="KLQ528" s="40"/>
      <c r="KLR528" s="40"/>
      <c r="KLS528" s="40"/>
      <c r="KLT528" s="40"/>
      <c r="KLU528" s="40"/>
      <c r="KLV528" s="40"/>
      <c r="KLW528" s="40"/>
      <c r="KLX528" s="40"/>
      <c r="KLY528" s="40"/>
      <c r="KLZ528" s="40"/>
      <c r="KMA528" s="40"/>
      <c r="KMB528" s="40"/>
      <c r="KMC528" s="40"/>
      <c r="KMD528" s="40"/>
      <c r="KME528" s="40"/>
      <c r="KMF528" s="40"/>
      <c r="KMG528" s="40"/>
      <c r="KMH528" s="40"/>
      <c r="KMI528" s="40"/>
      <c r="KMJ528" s="40"/>
      <c r="KMK528" s="40"/>
      <c r="KML528" s="40"/>
      <c r="KMM528" s="40"/>
      <c r="KMN528" s="40"/>
      <c r="KMO528" s="40"/>
      <c r="KMP528" s="40"/>
      <c r="KMQ528" s="40"/>
      <c r="KMR528" s="40"/>
      <c r="KMS528" s="40"/>
      <c r="KMT528" s="40"/>
      <c r="KMU528" s="40"/>
      <c r="KMV528" s="40"/>
      <c r="KMW528" s="40"/>
      <c r="KMX528" s="40"/>
      <c r="KMY528" s="40"/>
      <c r="KMZ528" s="40"/>
      <c r="KNA528" s="40"/>
      <c r="KNB528" s="40"/>
      <c r="KNC528" s="40"/>
      <c r="KND528" s="40"/>
      <c r="KNE528" s="40"/>
      <c r="KNF528" s="40"/>
      <c r="KNG528" s="40"/>
      <c r="KNH528" s="40"/>
      <c r="KNI528" s="40"/>
      <c r="KNJ528" s="40"/>
      <c r="KNK528" s="40"/>
      <c r="KNL528" s="40"/>
      <c r="KNM528" s="40"/>
      <c r="KNN528" s="40"/>
      <c r="KNO528" s="40"/>
      <c r="KNP528" s="40"/>
      <c r="KNQ528" s="40"/>
      <c r="KNR528" s="40"/>
      <c r="KNS528" s="40"/>
      <c r="KNT528" s="40"/>
      <c r="KNU528" s="40"/>
      <c r="KNV528" s="40"/>
      <c r="KNW528" s="40"/>
      <c r="KNX528" s="40"/>
      <c r="KNY528" s="40"/>
      <c r="KNZ528" s="40"/>
      <c r="KOA528" s="40"/>
      <c r="KOB528" s="40"/>
      <c r="KOC528" s="40"/>
      <c r="KOD528" s="40"/>
      <c r="KOE528" s="40"/>
      <c r="KOF528" s="40"/>
      <c r="KOG528" s="40"/>
      <c r="KOH528" s="40"/>
      <c r="KOI528" s="40"/>
      <c r="KOJ528" s="40"/>
      <c r="KOK528" s="40"/>
      <c r="KOL528" s="40"/>
      <c r="KOM528" s="40"/>
      <c r="KON528" s="40"/>
      <c r="KOO528" s="40"/>
      <c r="KOP528" s="40"/>
      <c r="KOQ528" s="40"/>
      <c r="KOR528" s="40"/>
      <c r="KOS528" s="40"/>
      <c r="KOT528" s="40"/>
      <c r="KOU528" s="40"/>
      <c r="KOV528" s="40"/>
      <c r="KOW528" s="40"/>
      <c r="KOX528" s="40"/>
      <c r="KOY528" s="40"/>
      <c r="KOZ528" s="40"/>
      <c r="KPA528" s="40"/>
      <c r="KPB528" s="40"/>
      <c r="KPC528" s="40"/>
      <c r="KPD528" s="40"/>
      <c r="KPE528" s="40"/>
      <c r="KPF528" s="40"/>
      <c r="KPG528" s="40"/>
      <c r="KPH528" s="40"/>
      <c r="KPI528" s="40"/>
      <c r="KPJ528" s="40"/>
      <c r="KPK528" s="40"/>
      <c r="KPL528" s="40"/>
      <c r="KPM528" s="40"/>
      <c r="KPN528" s="40"/>
      <c r="KPO528" s="40"/>
      <c r="KPP528" s="40"/>
      <c r="KPQ528" s="40"/>
      <c r="KPR528" s="40"/>
      <c r="KPS528" s="40"/>
      <c r="KPT528" s="40"/>
      <c r="KPU528" s="40"/>
      <c r="KPV528" s="40"/>
      <c r="KPW528" s="40"/>
      <c r="KPX528" s="40"/>
      <c r="KPY528" s="40"/>
      <c r="KPZ528" s="40"/>
      <c r="KQA528" s="40"/>
      <c r="KQB528" s="40"/>
      <c r="KQC528" s="40"/>
      <c r="KQD528" s="40"/>
      <c r="KQE528" s="40"/>
      <c r="KQF528" s="40"/>
      <c r="KQG528" s="40"/>
      <c r="KQH528" s="40"/>
      <c r="KQI528" s="40"/>
      <c r="KQJ528" s="40"/>
      <c r="KQK528" s="40"/>
      <c r="KQL528" s="40"/>
      <c r="KQM528" s="40"/>
      <c r="KQN528" s="40"/>
      <c r="KQO528" s="40"/>
      <c r="KQP528" s="40"/>
      <c r="KQQ528" s="40"/>
      <c r="KQR528" s="40"/>
      <c r="KQS528" s="40"/>
      <c r="KQT528" s="40"/>
      <c r="KQU528" s="40"/>
      <c r="KQV528" s="40"/>
      <c r="KQW528" s="40"/>
      <c r="KQX528" s="40"/>
      <c r="KQY528" s="40"/>
      <c r="KQZ528" s="40"/>
      <c r="KRA528" s="40"/>
      <c r="KRB528" s="40"/>
      <c r="KRC528" s="40"/>
      <c r="KRD528" s="40"/>
      <c r="KRE528" s="40"/>
      <c r="KRF528" s="40"/>
      <c r="KRG528" s="40"/>
      <c r="KRH528" s="40"/>
      <c r="KRI528" s="40"/>
      <c r="KRJ528" s="40"/>
      <c r="KRK528" s="40"/>
      <c r="KRL528" s="40"/>
      <c r="KRM528" s="40"/>
      <c r="KRN528" s="40"/>
      <c r="KRO528" s="40"/>
      <c r="KRP528" s="40"/>
      <c r="KRQ528" s="40"/>
      <c r="KRR528" s="40"/>
      <c r="KRS528" s="40"/>
      <c r="KRT528" s="40"/>
      <c r="KRU528" s="40"/>
      <c r="KRV528" s="40"/>
      <c r="KRW528" s="40"/>
      <c r="KRX528" s="40"/>
      <c r="KRY528" s="40"/>
      <c r="KRZ528" s="40"/>
      <c r="KSA528" s="40"/>
      <c r="KSB528" s="40"/>
      <c r="KSC528" s="40"/>
      <c r="KSD528" s="40"/>
      <c r="KSE528" s="40"/>
      <c r="KSF528" s="40"/>
      <c r="KSG528" s="40"/>
      <c r="KSH528" s="40"/>
      <c r="KSI528" s="40"/>
      <c r="KSJ528" s="40"/>
      <c r="KSK528" s="40"/>
      <c r="KSL528" s="40"/>
      <c r="KSM528" s="40"/>
      <c r="KSN528" s="40"/>
      <c r="KSO528" s="40"/>
      <c r="KSP528" s="40"/>
      <c r="KSQ528" s="40"/>
      <c r="KSR528" s="40"/>
      <c r="KSS528" s="40"/>
      <c r="KST528" s="40"/>
      <c r="KSU528" s="40"/>
      <c r="KSV528" s="40"/>
      <c r="KSW528" s="40"/>
      <c r="KSX528" s="40"/>
      <c r="KSY528" s="40"/>
      <c r="KSZ528" s="40"/>
      <c r="KTA528" s="40"/>
      <c r="KTB528" s="40"/>
      <c r="KTC528" s="40"/>
      <c r="KTD528" s="40"/>
      <c r="KTE528" s="40"/>
      <c r="KTF528" s="40"/>
      <c r="KTG528" s="40"/>
      <c r="KTH528" s="40"/>
      <c r="KTI528" s="40"/>
      <c r="KTJ528" s="40"/>
      <c r="KTK528" s="40"/>
      <c r="KTL528" s="40"/>
      <c r="KTM528" s="40"/>
      <c r="KTN528" s="40"/>
      <c r="KTO528" s="40"/>
      <c r="KTP528" s="40"/>
      <c r="KTQ528" s="40"/>
      <c r="KTR528" s="40"/>
      <c r="KTS528" s="40"/>
      <c r="KTT528" s="40"/>
      <c r="KTU528" s="40"/>
      <c r="KTV528" s="40"/>
      <c r="KTW528" s="40"/>
      <c r="KTX528" s="40"/>
      <c r="KTY528" s="40"/>
      <c r="KTZ528" s="40"/>
      <c r="KUA528" s="40"/>
      <c r="KUB528" s="40"/>
      <c r="KUC528" s="40"/>
      <c r="KUD528" s="40"/>
      <c r="KUE528" s="40"/>
      <c r="KUF528" s="40"/>
      <c r="KUG528" s="40"/>
      <c r="KUH528" s="40"/>
      <c r="KUI528" s="40"/>
      <c r="KUJ528" s="40"/>
      <c r="KUK528" s="40"/>
      <c r="KUL528" s="40"/>
      <c r="KUM528" s="40"/>
      <c r="KUN528" s="40"/>
      <c r="KUO528" s="40"/>
      <c r="KUP528" s="40"/>
      <c r="KUQ528" s="40"/>
      <c r="KUR528" s="40"/>
      <c r="KUS528" s="40"/>
      <c r="KUT528" s="40"/>
      <c r="KUU528" s="40"/>
      <c r="KUV528" s="40"/>
      <c r="KUW528" s="40"/>
      <c r="KUX528" s="40"/>
      <c r="KUY528" s="40"/>
      <c r="KUZ528" s="40"/>
      <c r="KVA528" s="40"/>
      <c r="KVB528" s="40"/>
      <c r="KVC528" s="40"/>
      <c r="KVD528" s="40"/>
      <c r="KVE528" s="40"/>
      <c r="KVF528" s="40"/>
      <c r="KVG528" s="40"/>
      <c r="KVH528" s="40"/>
      <c r="KVI528" s="40"/>
      <c r="KVJ528" s="40"/>
      <c r="KVK528" s="40"/>
      <c r="KVL528" s="40"/>
      <c r="KVM528" s="40"/>
      <c r="KVN528" s="40"/>
      <c r="KVO528" s="40"/>
      <c r="KVP528" s="40"/>
      <c r="KVQ528" s="40"/>
      <c r="KVR528" s="40"/>
      <c r="KVS528" s="40"/>
      <c r="KVT528" s="40"/>
      <c r="KVU528" s="40"/>
      <c r="KVV528" s="40"/>
      <c r="KVW528" s="40"/>
      <c r="KVX528" s="40"/>
      <c r="KVY528" s="40"/>
      <c r="KVZ528" s="40"/>
      <c r="KWA528" s="40"/>
      <c r="KWB528" s="40"/>
      <c r="KWC528" s="40"/>
      <c r="KWD528" s="40"/>
      <c r="KWE528" s="40"/>
      <c r="KWF528" s="40"/>
      <c r="KWG528" s="40"/>
      <c r="KWH528" s="40"/>
      <c r="KWI528" s="40"/>
      <c r="KWJ528" s="40"/>
      <c r="KWK528" s="40"/>
      <c r="KWL528" s="40"/>
      <c r="KWM528" s="40"/>
      <c r="KWN528" s="40"/>
      <c r="KWO528" s="40"/>
      <c r="KWP528" s="40"/>
      <c r="KWQ528" s="40"/>
      <c r="KWR528" s="40"/>
      <c r="KWS528" s="40"/>
      <c r="KWT528" s="40"/>
      <c r="KWU528" s="40"/>
      <c r="KWV528" s="40"/>
      <c r="KWW528" s="40"/>
      <c r="KWX528" s="40"/>
      <c r="KWY528" s="40"/>
      <c r="KWZ528" s="40"/>
      <c r="KXA528" s="40"/>
      <c r="KXB528" s="40"/>
      <c r="KXC528" s="40"/>
      <c r="KXD528" s="40"/>
      <c r="KXE528" s="40"/>
      <c r="KXF528" s="40"/>
      <c r="KXG528" s="40"/>
      <c r="KXH528" s="40"/>
      <c r="KXI528" s="40"/>
      <c r="KXJ528" s="40"/>
      <c r="KXK528" s="40"/>
      <c r="KXL528" s="40"/>
      <c r="KXM528" s="40"/>
      <c r="KXN528" s="40"/>
      <c r="KXO528" s="40"/>
      <c r="KXP528" s="40"/>
      <c r="KXQ528" s="40"/>
      <c r="KXR528" s="40"/>
      <c r="KXS528" s="40"/>
      <c r="KXT528" s="40"/>
      <c r="KXU528" s="40"/>
      <c r="KXV528" s="40"/>
      <c r="KXW528" s="40"/>
      <c r="KXX528" s="40"/>
      <c r="KXY528" s="40"/>
      <c r="KXZ528" s="40"/>
      <c r="KYA528" s="40"/>
      <c r="KYB528" s="40"/>
      <c r="KYC528" s="40"/>
      <c r="KYD528" s="40"/>
      <c r="KYE528" s="40"/>
      <c r="KYF528" s="40"/>
      <c r="KYG528" s="40"/>
      <c r="KYH528" s="40"/>
      <c r="KYI528" s="40"/>
      <c r="KYJ528" s="40"/>
      <c r="KYK528" s="40"/>
      <c r="KYL528" s="40"/>
      <c r="KYM528" s="40"/>
      <c r="KYN528" s="40"/>
      <c r="KYO528" s="40"/>
      <c r="KYP528" s="40"/>
      <c r="KYQ528" s="40"/>
      <c r="KYR528" s="40"/>
      <c r="KYS528" s="40"/>
      <c r="KYT528" s="40"/>
      <c r="KYU528" s="40"/>
      <c r="KYV528" s="40"/>
      <c r="KYW528" s="40"/>
      <c r="KYX528" s="40"/>
      <c r="KYY528" s="40"/>
      <c r="KYZ528" s="40"/>
      <c r="KZA528" s="40"/>
      <c r="KZB528" s="40"/>
      <c r="KZC528" s="40"/>
      <c r="KZD528" s="40"/>
      <c r="KZE528" s="40"/>
      <c r="KZF528" s="40"/>
      <c r="KZG528" s="40"/>
      <c r="KZH528" s="40"/>
      <c r="KZI528" s="40"/>
      <c r="KZJ528" s="40"/>
      <c r="KZK528" s="40"/>
      <c r="KZL528" s="40"/>
      <c r="KZM528" s="40"/>
      <c r="KZN528" s="40"/>
      <c r="KZO528" s="40"/>
      <c r="KZP528" s="40"/>
      <c r="KZQ528" s="40"/>
      <c r="KZR528" s="40"/>
      <c r="KZS528" s="40"/>
      <c r="KZT528" s="40"/>
      <c r="KZU528" s="40"/>
      <c r="KZV528" s="40"/>
      <c r="KZW528" s="40"/>
      <c r="KZX528" s="40"/>
      <c r="KZY528" s="40"/>
      <c r="KZZ528" s="40"/>
      <c r="LAA528" s="40"/>
      <c r="LAB528" s="40"/>
      <c r="LAC528" s="40"/>
      <c r="LAD528" s="40"/>
      <c r="LAE528" s="40"/>
      <c r="LAF528" s="40"/>
      <c r="LAG528" s="40"/>
      <c r="LAH528" s="40"/>
      <c r="LAI528" s="40"/>
      <c r="LAJ528" s="40"/>
      <c r="LAK528" s="40"/>
      <c r="LAL528" s="40"/>
      <c r="LAM528" s="40"/>
      <c r="LAN528" s="40"/>
      <c r="LAO528" s="40"/>
      <c r="LAP528" s="40"/>
      <c r="LAQ528" s="40"/>
      <c r="LAR528" s="40"/>
      <c r="LAS528" s="40"/>
      <c r="LAT528" s="40"/>
      <c r="LAU528" s="40"/>
      <c r="LAV528" s="40"/>
      <c r="LAW528" s="40"/>
      <c r="LAX528" s="40"/>
      <c r="LAY528" s="40"/>
      <c r="LAZ528" s="40"/>
      <c r="LBA528" s="40"/>
      <c r="LBB528" s="40"/>
      <c r="LBC528" s="40"/>
      <c r="LBD528" s="40"/>
      <c r="LBE528" s="40"/>
      <c r="LBF528" s="40"/>
      <c r="LBG528" s="40"/>
      <c r="LBH528" s="40"/>
      <c r="LBI528" s="40"/>
      <c r="LBJ528" s="40"/>
      <c r="LBK528" s="40"/>
      <c r="LBL528" s="40"/>
      <c r="LBM528" s="40"/>
      <c r="LBN528" s="40"/>
      <c r="LBO528" s="40"/>
      <c r="LBP528" s="40"/>
      <c r="LBQ528" s="40"/>
      <c r="LBR528" s="40"/>
      <c r="LBS528" s="40"/>
      <c r="LBT528" s="40"/>
      <c r="LBU528" s="40"/>
      <c r="LBV528" s="40"/>
      <c r="LBW528" s="40"/>
      <c r="LBX528" s="40"/>
      <c r="LBY528" s="40"/>
      <c r="LBZ528" s="40"/>
      <c r="LCA528" s="40"/>
      <c r="LCB528" s="40"/>
      <c r="LCC528" s="40"/>
      <c r="LCD528" s="40"/>
      <c r="LCE528" s="40"/>
      <c r="LCF528" s="40"/>
      <c r="LCG528" s="40"/>
      <c r="LCH528" s="40"/>
      <c r="LCI528" s="40"/>
      <c r="LCJ528" s="40"/>
      <c r="LCK528" s="40"/>
      <c r="LCL528" s="40"/>
      <c r="LCM528" s="40"/>
      <c r="LCN528" s="40"/>
      <c r="LCO528" s="40"/>
      <c r="LCP528" s="40"/>
      <c r="LCQ528" s="40"/>
      <c r="LCR528" s="40"/>
      <c r="LCS528" s="40"/>
      <c r="LCT528" s="40"/>
      <c r="LCU528" s="40"/>
      <c r="LCV528" s="40"/>
      <c r="LCW528" s="40"/>
      <c r="LCX528" s="40"/>
      <c r="LCY528" s="40"/>
      <c r="LCZ528" s="40"/>
      <c r="LDA528" s="40"/>
      <c r="LDB528" s="40"/>
      <c r="LDC528" s="40"/>
      <c r="LDD528" s="40"/>
      <c r="LDE528" s="40"/>
      <c r="LDF528" s="40"/>
      <c r="LDG528" s="40"/>
      <c r="LDH528" s="40"/>
      <c r="LDI528" s="40"/>
      <c r="LDJ528" s="40"/>
      <c r="LDK528" s="40"/>
      <c r="LDL528" s="40"/>
      <c r="LDM528" s="40"/>
      <c r="LDN528" s="40"/>
      <c r="LDO528" s="40"/>
      <c r="LDP528" s="40"/>
      <c r="LDQ528" s="40"/>
      <c r="LDR528" s="40"/>
      <c r="LDS528" s="40"/>
      <c r="LDT528" s="40"/>
      <c r="LDU528" s="40"/>
      <c r="LDV528" s="40"/>
      <c r="LDW528" s="40"/>
      <c r="LDX528" s="40"/>
      <c r="LDY528" s="40"/>
      <c r="LDZ528" s="40"/>
      <c r="LEA528" s="40"/>
      <c r="LEB528" s="40"/>
      <c r="LEC528" s="40"/>
      <c r="LED528" s="40"/>
      <c r="LEE528" s="40"/>
      <c r="LEF528" s="40"/>
      <c r="LEG528" s="40"/>
      <c r="LEH528" s="40"/>
      <c r="LEI528" s="40"/>
      <c r="LEJ528" s="40"/>
      <c r="LEK528" s="40"/>
      <c r="LEL528" s="40"/>
      <c r="LEM528" s="40"/>
      <c r="LEN528" s="40"/>
      <c r="LEO528" s="40"/>
      <c r="LEP528" s="40"/>
      <c r="LEQ528" s="40"/>
      <c r="LER528" s="40"/>
      <c r="LES528" s="40"/>
      <c r="LET528" s="40"/>
      <c r="LEU528" s="40"/>
      <c r="LEV528" s="40"/>
      <c r="LEW528" s="40"/>
      <c r="LEX528" s="40"/>
      <c r="LEY528" s="40"/>
      <c r="LEZ528" s="40"/>
      <c r="LFA528" s="40"/>
      <c r="LFB528" s="40"/>
      <c r="LFC528" s="40"/>
      <c r="LFD528" s="40"/>
      <c r="LFE528" s="40"/>
      <c r="LFF528" s="40"/>
      <c r="LFG528" s="40"/>
      <c r="LFH528" s="40"/>
      <c r="LFI528" s="40"/>
      <c r="LFJ528" s="40"/>
      <c r="LFK528" s="40"/>
      <c r="LFL528" s="40"/>
      <c r="LFM528" s="40"/>
      <c r="LFN528" s="40"/>
      <c r="LFO528" s="40"/>
      <c r="LFP528" s="40"/>
      <c r="LFQ528" s="40"/>
      <c r="LFR528" s="40"/>
      <c r="LFS528" s="40"/>
      <c r="LFT528" s="40"/>
      <c r="LFU528" s="40"/>
      <c r="LFV528" s="40"/>
      <c r="LFW528" s="40"/>
      <c r="LFX528" s="40"/>
      <c r="LFY528" s="40"/>
      <c r="LFZ528" s="40"/>
      <c r="LGA528" s="40"/>
      <c r="LGB528" s="40"/>
      <c r="LGC528" s="40"/>
      <c r="LGD528" s="40"/>
      <c r="LGE528" s="40"/>
      <c r="LGF528" s="40"/>
      <c r="LGG528" s="40"/>
      <c r="LGH528" s="40"/>
      <c r="LGI528" s="40"/>
      <c r="LGJ528" s="40"/>
      <c r="LGK528" s="40"/>
      <c r="LGL528" s="40"/>
      <c r="LGM528" s="40"/>
      <c r="LGN528" s="40"/>
      <c r="LGO528" s="40"/>
      <c r="LGP528" s="40"/>
      <c r="LGQ528" s="40"/>
      <c r="LGR528" s="40"/>
      <c r="LGS528" s="40"/>
      <c r="LGT528" s="40"/>
      <c r="LGU528" s="40"/>
      <c r="LGV528" s="40"/>
      <c r="LGW528" s="40"/>
      <c r="LGX528" s="40"/>
      <c r="LGY528" s="40"/>
      <c r="LGZ528" s="40"/>
      <c r="LHA528" s="40"/>
      <c r="LHB528" s="40"/>
      <c r="LHC528" s="40"/>
      <c r="LHD528" s="40"/>
      <c r="LHE528" s="40"/>
      <c r="LHF528" s="40"/>
      <c r="LHG528" s="40"/>
      <c r="LHH528" s="40"/>
      <c r="LHI528" s="40"/>
      <c r="LHJ528" s="40"/>
      <c r="LHK528" s="40"/>
      <c r="LHL528" s="40"/>
      <c r="LHM528" s="40"/>
      <c r="LHN528" s="40"/>
      <c r="LHO528" s="40"/>
      <c r="LHP528" s="40"/>
      <c r="LHQ528" s="40"/>
      <c r="LHR528" s="40"/>
      <c r="LHS528" s="40"/>
      <c r="LHT528" s="40"/>
      <c r="LHU528" s="40"/>
      <c r="LHV528" s="40"/>
      <c r="LHW528" s="40"/>
      <c r="LHX528" s="40"/>
      <c r="LHY528" s="40"/>
      <c r="LHZ528" s="40"/>
      <c r="LIA528" s="40"/>
      <c r="LIB528" s="40"/>
      <c r="LIC528" s="40"/>
      <c r="LID528" s="40"/>
      <c r="LIE528" s="40"/>
      <c r="LIF528" s="40"/>
      <c r="LIG528" s="40"/>
      <c r="LIH528" s="40"/>
      <c r="LII528" s="40"/>
      <c r="LIJ528" s="40"/>
      <c r="LIK528" s="40"/>
      <c r="LIL528" s="40"/>
      <c r="LIM528" s="40"/>
      <c r="LIN528" s="40"/>
      <c r="LIO528" s="40"/>
      <c r="LIP528" s="40"/>
      <c r="LIQ528" s="40"/>
      <c r="LIR528" s="40"/>
      <c r="LIS528" s="40"/>
      <c r="LIT528" s="40"/>
      <c r="LIU528" s="40"/>
      <c r="LIV528" s="40"/>
      <c r="LIW528" s="40"/>
      <c r="LIX528" s="40"/>
      <c r="LIY528" s="40"/>
      <c r="LIZ528" s="40"/>
      <c r="LJA528" s="40"/>
      <c r="LJB528" s="40"/>
      <c r="LJC528" s="40"/>
      <c r="LJD528" s="40"/>
      <c r="LJE528" s="40"/>
      <c r="LJF528" s="40"/>
      <c r="LJG528" s="40"/>
      <c r="LJH528" s="40"/>
      <c r="LJI528" s="40"/>
      <c r="LJJ528" s="40"/>
      <c r="LJK528" s="40"/>
      <c r="LJL528" s="40"/>
      <c r="LJM528" s="40"/>
      <c r="LJN528" s="40"/>
      <c r="LJO528" s="40"/>
      <c r="LJP528" s="40"/>
      <c r="LJQ528" s="40"/>
      <c r="LJR528" s="40"/>
      <c r="LJS528" s="40"/>
      <c r="LJT528" s="40"/>
      <c r="LJU528" s="40"/>
      <c r="LJV528" s="40"/>
      <c r="LJW528" s="40"/>
      <c r="LJX528" s="40"/>
      <c r="LJY528" s="40"/>
      <c r="LJZ528" s="40"/>
      <c r="LKA528" s="40"/>
      <c r="LKB528" s="40"/>
      <c r="LKC528" s="40"/>
      <c r="LKD528" s="40"/>
      <c r="LKE528" s="40"/>
      <c r="LKF528" s="40"/>
      <c r="LKG528" s="40"/>
      <c r="LKH528" s="40"/>
      <c r="LKI528" s="40"/>
      <c r="LKJ528" s="40"/>
      <c r="LKK528" s="40"/>
      <c r="LKL528" s="40"/>
      <c r="LKM528" s="40"/>
      <c r="LKN528" s="40"/>
      <c r="LKO528" s="40"/>
      <c r="LKP528" s="40"/>
      <c r="LKQ528" s="40"/>
      <c r="LKR528" s="40"/>
      <c r="LKS528" s="40"/>
      <c r="LKT528" s="40"/>
      <c r="LKU528" s="40"/>
      <c r="LKV528" s="40"/>
      <c r="LKW528" s="40"/>
      <c r="LKX528" s="40"/>
      <c r="LKY528" s="40"/>
      <c r="LKZ528" s="40"/>
      <c r="LLA528" s="40"/>
      <c r="LLB528" s="40"/>
      <c r="LLC528" s="40"/>
      <c r="LLD528" s="40"/>
      <c r="LLE528" s="40"/>
      <c r="LLF528" s="40"/>
      <c r="LLG528" s="40"/>
      <c r="LLH528" s="40"/>
      <c r="LLI528" s="40"/>
      <c r="LLJ528" s="40"/>
      <c r="LLK528" s="40"/>
      <c r="LLL528" s="40"/>
      <c r="LLM528" s="40"/>
      <c r="LLN528" s="40"/>
      <c r="LLO528" s="40"/>
      <c r="LLP528" s="40"/>
      <c r="LLQ528" s="40"/>
      <c r="LLR528" s="40"/>
      <c r="LLS528" s="40"/>
      <c r="LLT528" s="40"/>
      <c r="LLU528" s="40"/>
      <c r="LLV528" s="40"/>
      <c r="LLW528" s="40"/>
      <c r="LLX528" s="40"/>
      <c r="LLY528" s="40"/>
      <c r="LLZ528" s="40"/>
      <c r="LMA528" s="40"/>
      <c r="LMB528" s="40"/>
      <c r="LMC528" s="40"/>
      <c r="LMD528" s="40"/>
      <c r="LME528" s="40"/>
      <c r="LMF528" s="40"/>
      <c r="LMG528" s="40"/>
      <c r="LMH528" s="40"/>
      <c r="LMI528" s="40"/>
      <c r="LMJ528" s="40"/>
      <c r="LMK528" s="40"/>
      <c r="LML528" s="40"/>
      <c r="LMM528" s="40"/>
      <c r="LMN528" s="40"/>
      <c r="LMO528" s="40"/>
      <c r="LMP528" s="40"/>
      <c r="LMQ528" s="40"/>
      <c r="LMR528" s="40"/>
      <c r="LMS528" s="40"/>
      <c r="LMT528" s="40"/>
      <c r="LMU528" s="40"/>
      <c r="LMV528" s="40"/>
      <c r="LMW528" s="40"/>
      <c r="LMX528" s="40"/>
      <c r="LMY528" s="40"/>
      <c r="LMZ528" s="40"/>
      <c r="LNA528" s="40"/>
      <c r="LNB528" s="40"/>
      <c r="LNC528" s="40"/>
      <c r="LND528" s="40"/>
      <c r="LNE528" s="40"/>
      <c r="LNF528" s="40"/>
      <c r="LNG528" s="40"/>
      <c r="LNH528" s="40"/>
      <c r="LNI528" s="40"/>
      <c r="LNJ528" s="40"/>
      <c r="LNK528" s="40"/>
      <c r="LNL528" s="40"/>
      <c r="LNM528" s="40"/>
      <c r="LNN528" s="40"/>
      <c r="LNO528" s="40"/>
      <c r="LNP528" s="40"/>
      <c r="LNQ528" s="40"/>
      <c r="LNR528" s="40"/>
      <c r="LNS528" s="40"/>
      <c r="LNT528" s="40"/>
      <c r="LNU528" s="40"/>
      <c r="LNV528" s="40"/>
      <c r="LNW528" s="40"/>
      <c r="LNX528" s="40"/>
      <c r="LNY528" s="40"/>
      <c r="LNZ528" s="40"/>
      <c r="LOA528" s="40"/>
      <c r="LOB528" s="40"/>
      <c r="LOC528" s="40"/>
      <c r="LOD528" s="40"/>
      <c r="LOE528" s="40"/>
      <c r="LOF528" s="40"/>
      <c r="LOG528" s="40"/>
      <c r="LOH528" s="40"/>
      <c r="LOI528" s="40"/>
      <c r="LOJ528" s="40"/>
      <c r="LOK528" s="40"/>
      <c r="LOL528" s="40"/>
      <c r="LOM528" s="40"/>
      <c r="LON528" s="40"/>
      <c r="LOO528" s="40"/>
      <c r="LOP528" s="40"/>
      <c r="LOQ528" s="40"/>
      <c r="LOR528" s="40"/>
      <c r="LOS528" s="40"/>
      <c r="LOT528" s="40"/>
      <c r="LOU528" s="40"/>
      <c r="LOV528" s="40"/>
      <c r="LOW528" s="40"/>
      <c r="LOX528" s="40"/>
      <c r="LOY528" s="40"/>
      <c r="LOZ528" s="40"/>
      <c r="LPA528" s="40"/>
      <c r="LPB528" s="40"/>
      <c r="LPC528" s="40"/>
      <c r="LPD528" s="40"/>
      <c r="LPE528" s="40"/>
      <c r="LPF528" s="40"/>
      <c r="LPG528" s="40"/>
      <c r="LPH528" s="40"/>
      <c r="LPI528" s="40"/>
      <c r="LPJ528" s="40"/>
      <c r="LPK528" s="40"/>
      <c r="LPL528" s="40"/>
      <c r="LPM528" s="40"/>
      <c r="LPN528" s="40"/>
      <c r="LPO528" s="40"/>
      <c r="LPP528" s="40"/>
      <c r="LPQ528" s="40"/>
      <c r="LPR528" s="40"/>
      <c r="LPS528" s="40"/>
      <c r="LPT528" s="40"/>
      <c r="LPU528" s="40"/>
      <c r="LPV528" s="40"/>
      <c r="LPW528" s="40"/>
      <c r="LPX528" s="40"/>
      <c r="LPY528" s="40"/>
      <c r="LPZ528" s="40"/>
      <c r="LQA528" s="40"/>
      <c r="LQB528" s="40"/>
      <c r="LQC528" s="40"/>
      <c r="LQD528" s="40"/>
      <c r="LQE528" s="40"/>
      <c r="LQF528" s="40"/>
      <c r="LQG528" s="40"/>
      <c r="LQH528" s="40"/>
      <c r="LQI528" s="40"/>
      <c r="LQJ528" s="40"/>
      <c r="LQK528" s="40"/>
      <c r="LQL528" s="40"/>
      <c r="LQM528" s="40"/>
      <c r="LQN528" s="40"/>
      <c r="LQO528" s="40"/>
      <c r="LQP528" s="40"/>
      <c r="LQQ528" s="40"/>
      <c r="LQR528" s="40"/>
      <c r="LQS528" s="40"/>
      <c r="LQT528" s="40"/>
      <c r="LQU528" s="40"/>
      <c r="LQV528" s="40"/>
      <c r="LQW528" s="40"/>
      <c r="LQX528" s="40"/>
      <c r="LQY528" s="40"/>
      <c r="LQZ528" s="40"/>
      <c r="LRA528" s="40"/>
      <c r="LRB528" s="40"/>
      <c r="LRC528" s="40"/>
      <c r="LRD528" s="40"/>
      <c r="LRE528" s="40"/>
      <c r="LRF528" s="40"/>
      <c r="LRG528" s="40"/>
      <c r="LRH528" s="40"/>
      <c r="LRI528" s="40"/>
      <c r="LRJ528" s="40"/>
      <c r="LRK528" s="40"/>
      <c r="LRL528" s="40"/>
      <c r="LRM528" s="40"/>
      <c r="LRN528" s="40"/>
      <c r="LRO528" s="40"/>
      <c r="LRP528" s="40"/>
      <c r="LRQ528" s="40"/>
      <c r="LRR528" s="40"/>
      <c r="LRS528" s="40"/>
      <c r="LRT528" s="40"/>
      <c r="LRU528" s="40"/>
      <c r="LRV528" s="40"/>
      <c r="LRW528" s="40"/>
      <c r="LRX528" s="40"/>
      <c r="LRY528" s="40"/>
      <c r="LRZ528" s="40"/>
      <c r="LSA528" s="40"/>
      <c r="LSB528" s="40"/>
      <c r="LSC528" s="40"/>
      <c r="LSD528" s="40"/>
      <c r="LSE528" s="40"/>
      <c r="LSF528" s="40"/>
      <c r="LSG528" s="40"/>
      <c r="LSH528" s="40"/>
      <c r="LSI528" s="40"/>
      <c r="LSJ528" s="40"/>
      <c r="LSK528" s="40"/>
      <c r="LSL528" s="40"/>
      <c r="LSM528" s="40"/>
      <c r="LSN528" s="40"/>
      <c r="LSO528" s="40"/>
      <c r="LSP528" s="40"/>
      <c r="LSQ528" s="40"/>
      <c r="LSR528" s="40"/>
      <c r="LSS528" s="40"/>
      <c r="LST528" s="40"/>
      <c r="LSU528" s="40"/>
      <c r="LSV528" s="40"/>
      <c r="LSW528" s="40"/>
      <c r="LSX528" s="40"/>
      <c r="LSY528" s="40"/>
      <c r="LSZ528" s="40"/>
      <c r="LTA528" s="40"/>
      <c r="LTB528" s="40"/>
      <c r="LTC528" s="40"/>
      <c r="LTD528" s="40"/>
      <c r="LTE528" s="40"/>
      <c r="LTF528" s="40"/>
      <c r="LTG528" s="40"/>
      <c r="LTH528" s="40"/>
      <c r="LTI528" s="40"/>
      <c r="LTJ528" s="40"/>
      <c r="LTK528" s="40"/>
      <c r="LTL528" s="40"/>
      <c r="LTM528" s="40"/>
      <c r="LTN528" s="40"/>
      <c r="LTO528" s="40"/>
      <c r="LTP528" s="40"/>
      <c r="LTQ528" s="40"/>
      <c r="LTR528" s="40"/>
      <c r="LTS528" s="40"/>
      <c r="LTT528" s="40"/>
      <c r="LTU528" s="40"/>
      <c r="LTV528" s="40"/>
      <c r="LTW528" s="40"/>
      <c r="LTX528" s="40"/>
      <c r="LTY528" s="40"/>
      <c r="LTZ528" s="40"/>
      <c r="LUA528" s="40"/>
      <c r="LUB528" s="40"/>
      <c r="LUC528" s="40"/>
      <c r="LUD528" s="40"/>
      <c r="LUE528" s="40"/>
      <c r="LUF528" s="40"/>
      <c r="LUG528" s="40"/>
      <c r="LUH528" s="40"/>
      <c r="LUI528" s="40"/>
      <c r="LUJ528" s="40"/>
      <c r="LUK528" s="40"/>
      <c r="LUL528" s="40"/>
      <c r="LUM528" s="40"/>
      <c r="LUN528" s="40"/>
      <c r="LUO528" s="40"/>
      <c r="LUP528" s="40"/>
      <c r="LUQ528" s="40"/>
      <c r="LUR528" s="40"/>
      <c r="LUS528" s="40"/>
      <c r="LUT528" s="40"/>
      <c r="LUU528" s="40"/>
      <c r="LUV528" s="40"/>
      <c r="LUW528" s="40"/>
      <c r="LUX528" s="40"/>
      <c r="LUY528" s="40"/>
      <c r="LUZ528" s="40"/>
      <c r="LVA528" s="40"/>
      <c r="LVB528" s="40"/>
      <c r="LVC528" s="40"/>
      <c r="LVD528" s="40"/>
      <c r="LVE528" s="40"/>
      <c r="LVF528" s="40"/>
      <c r="LVG528" s="40"/>
      <c r="LVH528" s="40"/>
      <c r="LVI528" s="40"/>
      <c r="LVJ528" s="40"/>
      <c r="LVK528" s="40"/>
      <c r="LVL528" s="40"/>
      <c r="LVM528" s="40"/>
      <c r="LVN528" s="40"/>
      <c r="LVO528" s="40"/>
      <c r="LVP528" s="40"/>
      <c r="LVQ528" s="40"/>
      <c r="LVR528" s="40"/>
      <c r="LVS528" s="40"/>
      <c r="LVT528" s="40"/>
      <c r="LVU528" s="40"/>
      <c r="LVV528" s="40"/>
      <c r="LVW528" s="40"/>
      <c r="LVX528" s="40"/>
      <c r="LVY528" s="40"/>
      <c r="LVZ528" s="40"/>
      <c r="LWA528" s="40"/>
      <c r="LWB528" s="40"/>
      <c r="LWC528" s="40"/>
      <c r="LWD528" s="40"/>
      <c r="LWE528" s="40"/>
      <c r="LWF528" s="40"/>
      <c r="LWG528" s="40"/>
      <c r="LWH528" s="40"/>
      <c r="LWI528" s="40"/>
      <c r="LWJ528" s="40"/>
      <c r="LWK528" s="40"/>
      <c r="LWL528" s="40"/>
      <c r="LWM528" s="40"/>
      <c r="LWN528" s="40"/>
      <c r="LWO528" s="40"/>
      <c r="LWP528" s="40"/>
      <c r="LWQ528" s="40"/>
      <c r="LWR528" s="40"/>
      <c r="LWS528" s="40"/>
      <c r="LWT528" s="40"/>
      <c r="LWU528" s="40"/>
      <c r="LWV528" s="40"/>
      <c r="LWW528" s="40"/>
      <c r="LWX528" s="40"/>
      <c r="LWY528" s="40"/>
      <c r="LWZ528" s="40"/>
      <c r="LXA528" s="40"/>
      <c r="LXB528" s="40"/>
      <c r="LXC528" s="40"/>
      <c r="LXD528" s="40"/>
      <c r="LXE528" s="40"/>
      <c r="LXF528" s="40"/>
      <c r="LXG528" s="40"/>
      <c r="LXH528" s="40"/>
      <c r="LXI528" s="40"/>
      <c r="LXJ528" s="40"/>
      <c r="LXK528" s="40"/>
      <c r="LXL528" s="40"/>
      <c r="LXM528" s="40"/>
      <c r="LXN528" s="40"/>
      <c r="LXO528" s="40"/>
      <c r="LXP528" s="40"/>
      <c r="LXQ528" s="40"/>
      <c r="LXR528" s="40"/>
      <c r="LXS528" s="40"/>
      <c r="LXT528" s="40"/>
      <c r="LXU528" s="40"/>
      <c r="LXV528" s="40"/>
      <c r="LXW528" s="40"/>
      <c r="LXX528" s="40"/>
      <c r="LXY528" s="40"/>
      <c r="LXZ528" s="40"/>
      <c r="LYA528" s="40"/>
      <c r="LYB528" s="40"/>
      <c r="LYC528" s="40"/>
      <c r="LYD528" s="40"/>
      <c r="LYE528" s="40"/>
      <c r="LYF528" s="40"/>
      <c r="LYG528" s="40"/>
      <c r="LYH528" s="40"/>
      <c r="LYI528" s="40"/>
      <c r="LYJ528" s="40"/>
      <c r="LYK528" s="40"/>
      <c r="LYL528" s="40"/>
      <c r="LYM528" s="40"/>
      <c r="LYN528" s="40"/>
      <c r="LYO528" s="40"/>
      <c r="LYP528" s="40"/>
      <c r="LYQ528" s="40"/>
      <c r="LYR528" s="40"/>
      <c r="LYS528" s="40"/>
      <c r="LYT528" s="40"/>
      <c r="LYU528" s="40"/>
      <c r="LYV528" s="40"/>
      <c r="LYW528" s="40"/>
      <c r="LYX528" s="40"/>
      <c r="LYY528" s="40"/>
      <c r="LYZ528" s="40"/>
      <c r="LZA528" s="40"/>
      <c r="LZB528" s="40"/>
      <c r="LZC528" s="40"/>
      <c r="LZD528" s="40"/>
      <c r="LZE528" s="40"/>
      <c r="LZF528" s="40"/>
      <c r="LZG528" s="40"/>
      <c r="LZH528" s="40"/>
      <c r="LZI528" s="40"/>
      <c r="LZJ528" s="40"/>
      <c r="LZK528" s="40"/>
      <c r="LZL528" s="40"/>
      <c r="LZM528" s="40"/>
      <c r="LZN528" s="40"/>
      <c r="LZO528" s="40"/>
      <c r="LZP528" s="40"/>
      <c r="LZQ528" s="40"/>
      <c r="LZR528" s="40"/>
      <c r="LZS528" s="40"/>
      <c r="LZT528" s="40"/>
      <c r="LZU528" s="40"/>
      <c r="LZV528" s="40"/>
      <c r="LZW528" s="40"/>
      <c r="LZX528" s="40"/>
      <c r="LZY528" s="40"/>
      <c r="LZZ528" s="40"/>
      <c r="MAA528" s="40"/>
      <c r="MAB528" s="40"/>
      <c r="MAC528" s="40"/>
      <c r="MAD528" s="40"/>
      <c r="MAE528" s="40"/>
      <c r="MAF528" s="40"/>
      <c r="MAG528" s="40"/>
      <c r="MAH528" s="40"/>
      <c r="MAI528" s="40"/>
      <c r="MAJ528" s="40"/>
      <c r="MAK528" s="40"/>
      <c r="MAL528" s="40"/>
      <c r="MAM528" s="40"/>
      <c r="MAN528" s="40"/>
      <c r="MAO528" s="40"/>
      <c r="MAP528" s="40"/>
      <c r="MAQ528" s="40"/>
      <c r="MAR528" s="40"/>
      <c r="MAS528" s="40"/>
      <c r="MAT528" s="40"/>
      <c r="MAU528" s="40"/>
      <c r="MAV528" s="40"/>
      <c r="MAW528" s="40"/>
      <c r="MAX528" s="40"/>
      <c r="MAY528" s="40"/>
      <c r="MAZ528" s="40"/>
      <c r="MBA528" s="40"/>
      <c r="MBB528" s="40"/>
      <c r="MBC528" s="40"/>
      <c r="MBD528" s="40"/>
      <c r="MBE528" s="40"/>
      <c r="MBF528" s="40"/>
      <c r="MBG528" s="40"/>
      <c r="MBH528" s="40"/>
      <c r="MBI528" s="40"/>
      <c r="MBJ528" s="40"/>
      <c r="MBK528" s="40"/>
      <c r="MBL528" s="40"/>
      <c r="MBM528" s="40"/>
      <c r="MBN528" s="40"/>
      <c r="MBO528" s="40"/>
      <c r="MBP528" s="40"/>
      <c r="MBQ528" s="40"/>
      <c r="MBR528" s="40"/>
      <c r="MBS528" s="40"/>
      <c r="MBT528" s="40"/>
      <c r="MBU528" s="40"/>
      <c r="MBV528" s="40"/>
      <c r="MBW528" s="40"/>
      <c r="MBX528" s="40"/>
      <c r="MBY528" s="40"/>
      <c r="MBZ528" s="40"/>
      <c r="MCA528" s="40"/>
      <c r="MCB528" s="40"/>
      <c r="MCC528" s="40"/>
      <c r="MCD528" s="40"/>
      <c r="MCE528" s="40"/>
      <c r="MCF528" s="40"/>
      <c r="MCG528" s="40"/>
      <c r="MCH528" s="40"/>
      <c r="MCI528" s="40"/>
      <c r="MCJ528" s="40"/>
      <c r="MCK528" s="40"/>
      <c r="MCL528" s="40"/>
      <c r="MCM528" s="40"/>
      <c r="MCN528" s="40"/>
      <c r="MCO528" s="40"/>
      <c r="MCP528" s="40"/>
      <c r="MCQ528" s="40"/>
      <c r="MCR528" s="40"/>
      <c r="MCS528" s="40"/>
      <c r="MCT528" s="40"/>
      <c r="MCU528" s="40"/>
      <c r="MCV528" s="40"/>
      <c r="MCW528" s="40"/>
      <c r="MCX528" s="40"/>
      <c r="MCY528" s="40"/>
      <c r="MCZ528" s="40"/>
      <c r="MDA528" s="40"/>
      <c r="MDB528" s="40"/>
      <c r="MDC528" s="40"/>
      <c r="MDD528" s="40"/>
      <c r="MDE528" s="40"/>
      <c r="MDF528" s="40"/>
      <c r="MDG528" s="40"/>
      <c r="MDH528" s="40"/>
      <c r="MDI528" s="40"/>
      <c r="MDJ528" s="40"/>
      <c r="MDK528" s="40"/>
      <c r="MDL528" s="40"/>
      <c r="MDM528" s="40"/>
      <c r="MDN528" s="40"/>
      <c r="MDO528" s="40"/>
      <c r="MDP528" s="40"/>
      <c r="MDQ528" s="40"/>
      <c r="MDR528" s="40"/>
      <c r="MDS528" s="40"/>
      <c r="MDT528" s="40"/>
      <c r="MDU528" s="40"/>
      <c r="MDV528" s="40"/>
      <c r="MDW528" s="40"/>
      <c r="MDX528" s="40"/>
      <c r="MDY528" s="40"/>
      <c r="MDZ528" s="40"/>
      <c r="MEA528" s="40"/>
      <c r="MEB528" s="40"/>
      <c r="MEC528" s="40"/>
      <c r="MED528" s="40"/>
      <c r="MEE528" s="40"/>
      <c r="MEF528" s="40"/>
      <c r="MEG528" s="40"/>
      <c r="MEH528" s="40"/>
      <c r="MEI528" s="40"/>
      <c r="MEJ528" s="40"/>
      <c r="MEK528" s="40"/>
      <c r="MEL528" s="40"/>
      <c r="MEM528" s="40"/>
      <c r="MEN528" s="40"/>
      <c r="MEO528" s="40"/>
      <c r="MEP528" s="40"/>
      <c r="MEQ528" s="40"/>
      <c r="MER528" s="40"/>
      <c r="MES528" s="40"/>
      <c r="MET528" s="40"/>
      <c r="MEU528" s="40"/>
      <c r="MEV528" s="40"/>
      <c r="MEW528" s="40"/>
      <c r="MEX528" s="40"/>
      <c r="MEY528" s="40"/>
      <c r="MEZ528" s="40"/>
      <c r="MFA528" s="40"/>
      <c r="MFB528" s="40"/>
      <c r="MFC528" s="40"/>
      <c r="MFD528" s="40"/>
      <c r="MFE528" s="40"/>
      <c r="MFF528" s="40"/>
      <c r="MFG528" s="40"/>
      <c r="MFH528" s="40"/>
      <c r="MFI528" s="40"/>
      <c r="MFJ528" s="40"/>
      <c r="MFK528" s="40"/>
      <c r="MFL528" s="40"/>
      <c r="MFM528" s="40"/>
      <c r="MFN528" s="40"/>
      <c r="MFO528" s="40"/>
      <c r="MFP528" s="40"/>
      <c r="MFQ528" s="40"/>
      <c r="MFR528" s="40"/>
      <c r="MFS528" s="40"/>
      <c r="MFT528" s="40"/>
      <c r="MFU528" s="40"/>
      <c r="MFV528" s="40"/>
      <c r="MFW528" s="40"/>
      <c r="MFX528" s="40"/>
      <c r="MFY528" s="40"/>
      <c r="MFZ528" s="40"/>
      <c r="MGA528" s="40"/>
      <c r="MGB528" s="40"/>
      <c r="MGC528" s="40"/>
      <c r="MGD528" s="40"/>
      <c r="MGE528" s="40"/>
      <c r="MGF528" s="40"/>
      <c r="MGG528" s="40"/>
      <c r="MGH528" s="40"/>
      <c r="MGI528" s="40"/>
      <c r="MGJ528" s="40"/>
      <c r="MGK528" s="40"/>
      <c r="MGL528" s="40"/>
      <c r="MGM528" s="40"/>
      <c r="MGN528" s="40"/>
      <c r="MGO528" s="40"/>
      <c r="MGP528" s="40"/>
      <c r="MGQ528" s="40"/>
      <c r="MGR528" s="40"/>
      <c r="MGS528" s="40"/>
      <c r="MGT528" s="40"/>
      <c r="MGU528" s="40"/>
      <c r="MGV528" s="40"/>
      <c r="MGW528" s="40"/>
      <c r="MGX528" s="40"/>
      <c r="MGY528" s="40"/>
      <c r="MGZ528" s="40"/>
      <c r="MHA528" s="40"/>
      <c r="MHB528" s="40"/>
      <c r="MHC528" s="40"/>
      <c r="MHD528" s="40"/>
      <c r="MHE528" s="40"/>
      <c r="MHF528" s="40"/>
      <c r="MHG528" s="40"/>
      <c r="MHH528" s="40"/>
      <c r="MHI528" s="40"/>
      <c r="MHJ528" s="40"/>
      <c r="MHK528" s="40"/>
      <c r="MHL528" s="40"/>
      <c r="MHM528" s="40"/>
      <c r="MHN528" s="40"/>
      <c r="MHO528" s="40"/>
      <c r="MHP528" s="40"/>
      <c r="MHQ528" s="40"/>
      <c r="MHR528" s="40"/>
      <c r="MHS528" s="40"/>
      <c r="MHT528" s="40"/>
      <c r="MHU528" s="40"/>
      <c r="MHV528" s="40"/>
      <c r="MHW528" s="40"/>
      <c r="MHX528" s="40"/>
      <c r="MHY528" s="40"/>
      <c r="MHZ528" s="40"/>
      <c r="MIA528" s="40"/>
      <c r="MIB528" s="40"/>
      <c r="MIC528" s="40"/>
      <c r="MID528" s="40"/>
      <c r="MIE528" s="40"/>
      <c r="MIF528" s="40"/>
      <c r="MIG528" s="40"/>
      <c r="MIH528" s="40"/>
      <c r="MII528" s="40"/>
      <c r="MIJ528" s="40"/>
      <c r="MIK528" s="40"/>
      <c r="MIL528" s="40"/>
      <c r="MIM528" s="40"/>
      <c r="MIN528" s="40"/>
      <c r="MIO528" s="40"/>
      <c r="MIP528" s="40"/>
      <c r="MIQ528" s="40"/>
      <c r="MIR528" s="40"/>
      <c r="MIS528" s="40"/>
      <c r="MIT528" s="40"/>
      <c r="MIU528" s="40"/>
      <c r="MIV528" s="40"/>
      <c r="MIW528" s="40"/>
      <c r="MIX528" s="40"/>
      <c r="MIY528" s="40"/>
      <c r="MIZ528" s="40"/>
      <c r="MJA528" s="40"/>
      <c r="MJB528" s="40"/>
      <c r="MJC528" s="40"/>
      <c r="MJD528" s="40"/>
      <c r="MJE528" s="40"/>
      <c r="MJF528" s="40"/>
      <c r="MJG528" s="40"/>
      <c r="MJH528" s="40"/>
      <c r="MJI528" s="40"/>
      <c r="MJJ528" s="40"/>
      <c r="MJK528" s="40"/>
      <c r="MJL528" s="40"/>
      <c r="MJM528" s="40"/>
      <c r="MJN528" s="40"/>
      <c r="MJO528" s="40"/>
      <c r="MJP528" s="40"/>
      <c r="MJQ528" s="40"/>
      <c r="MJR528" s="40"/>
      <c r="MJS528" s="40"/>
      <c r="MJT528" s="40"/>
      <c r="MJU528" s="40"/>
      <c r="MJV528" s="40"/>
      <c r="MJW528" s="40"/>
      <c r="MJX528" s="40"/>
      <c r="MJY528" s="40"/>
      <c r="MJZ528" s="40"/>
      <c r="MKA528" s="40"/>
      <c r="MKB528" s="40"/>
      <c r="MKC528" s="40"/>
      <c r="MKD528" s="40"/>
      <c r="MKE528" s="40"/>
      <c r="MKF528" s="40"/>
      <c r="MKG528" s="40"/>
      <c r="MKH528" s="40"/>
      <c r="MKI528" s="40"/>
      <c r="MKJ528" s="40"/>
      <c r="MKK528" s="40"/>
      <c r="MKL528" s="40"/>
      <c r="MKM528" s="40"/>
      <c r="MKN528" s="40"/>
      <c r="MKO528" s="40"/>
      <c r="MKP528" s="40"/>
      <c r="MKQ528" s="40"/>
      <c r="MKR528" s="40"/>
      <c r="MKS528" s="40"/>
      <c r="MKT528" s="40"/>
      <c r="MKU528" s="40"/>
      <c r="MKV528" s="40"/>
      <c r="MKW528" s="40"/>
      <c r="MKX528" s="40"/>
      <c r="MKY528" s="40"/>
      <c r="MKZ528" s="40"/>
      <c r="MLA528" s="40"/>
      <c r="MLB528" s="40"/>
      <c r="MLC528" s="40"/>
      <c r="MLD528" s="40"/>
      <c r="MLE528" s="40"/>
      <c r="MLF528" s="40"/>
      <c r="MLG528" s="40"/>
      <c r="MLH528" s="40"/>
      <c r="MLI528" s="40"/>
      <c r="MLJ528" s="40"/>
      <c r="MLK528" s="40"/>
      <c r="MLL528" s="40"/>
      <c r="MLM528" s="40"/>
      <c r="MLN528" s="40"/>
      <c r="MLO528" s="40"/>
      <c r="MLP528" s="40"/>
      <c r="MLQ528" s="40"/>
      <c r="MLR528" s="40"/>
      <c r="MLS528" s="40"/>
      <c r="MLT528" s="40"/>
      <c r="MLU528" s="40"/>
      <c r="MLV528" s="40"/>
      <c r="MLW528" s="40"/>
      <c r="MLX528" s="40"/>
      <c r="MLY528" s="40"/>
      <c r="MLZ528" s="40"/>
      <c r="MMA528" s="40"/>
      <c r="MMB528" s="40"/>
      <c r="MMC528" s="40"/>
      <c r="MMD528" s="40"/>
      <c r="MME528" s="40"/>
      <c r="MMF528" s="40"/>
      <c r="MMG528" s="40"/>
      <c r="MMH528" s="40"/>
      <c r="MMI528" s="40"/>
      <c r="MMJ528" s="40"/>
      <c r="MMK528" s="40"/>
      <c r="MML528" s="40"/>
      <c r="MMM528" s="40"/>
      <c r="MMN528" s="40"/>
      <c r="MMO528" s="40"/>
      <c r="MMP528" s="40"/>
      <c r="MMQ528" s="40"/>
      <c r="MMR528" s="40"/>
      <c r="MMS528" s="40"/>
      <c r="MMT528" s="40"/>
      <c r="MMU528" s="40"/>
      <c r="MMV528" s="40"/>
      <c r="MMW528" s="40"/>
      <c r="MMX528" s="40"/>
      <c r="MMY528" s="40"/>
      <c r="MMZ528" s="40"/>
      <c r="MNA528" s="40"/>
      <c r="MNB528" s="40"/>
      <c r="MNC528" s="40"/>
      <c r="MND528" s="40"/>
      <c r="MNE528" s="40"/>
      <c r="MNF528" s="40"/>
      <c r="MNG528" s="40"/>
      <c r="MNH528" s="40"/>
      <c r="MNI528" s="40"/>
      <c r="MNJ528" s="40"/>
      <c r="MNK528" s="40"/>
      <c r="MNL528" s="40"/>
      <c r="MNM528" s="40"/>
      <c r="MNN528" s="40"/>
      <c r="MNO528" s="40"/>
      <c r="MNP528" s="40"/>
      <c r="MNQ528" s="40"/>
      <c r="MNR528" s="40"/>
      <c r="MNS528" s="40"/>
      <c r="MNT528" s="40"/>
      <c r="MNU528" s="40"/>
      <c r="MNV528" s="40"/>
      <c r="MNW528" s="40"/>
      <c r="MNX528" s="40"/>
      <c r="MNY528" s="40"/>
      <c r="MNZ528" s="40"/>
      <c r="MOA528" s="40"/>
      <c r="MOB528" s="40"/>
      <c r="MOC528" s="40"/>
      <c r="MOD528" s="40"/>
      <c r="MOE528" s="40"/>
      <c r="MOF528" s="40"/>
      <c r="MOG528" s="40"/>
      <c r="MOH528" s="40"/>
      <c r="MOI528" s="40"/>
      <c r="MOJ528" s="40"/>
      <c r="MOK528" s="40"/>
      <c r="MOL528" s="40"/>
      <c r="MOM528" s="40"/>
      <c r="MON528" s="40"/>
      <c r="MOO528" s="40"/>
      <c r="MOP528" s="40"/>
      <c r="MOQ528" s="40"/>
      <c r="MOR528" s="40"/>
      <c r="MOS528" s="40"/>
      <c r="MOT528" s="40"/>
      <c r="MOU528" s="40"/>
      <c r="MOV528" s="40"/>
      <c r="MOW528" s="40"/>
      <c r="MOX528" s="40"/>
      <c r="MOY528" s="40"/>
      <c r="MOZ528" s="40"/>
      <c r="MPA528" s="40"/>
      <c r="MPB528" s="40"/>
      <c r="MPC528" s="40"/>
      <c r="MPD528" s="40"/>
      <c r="MPE528" s="40"/>
      <c r="MPF528" s="40"/>
      <c r="MPG528" s="40"/>
      <c r="MPH528" s="40"/>
      <c r="MPI528" s="40"/>
      <c r="MPJ528" s="40"/>
      <c r="MPK528" s="40"/>
      <c r="MPL528" s="40"/>
      <c r="MPM528" s="40"/>
      <c r="MPN528" s="40"/>
      <c r="MPO528" s="40"/>
      <c r="MPP528" s="40"/>
      <c r="MPQ528" s="40"/>
      <c r="MPR528" s="40"/>
      <c r="MPS528" s="40"/>
      <c r="MPT528" s="40"/>
      <c r="MPU528" s="40"/>
      <c r="MPV528" s="40"/>
      <c r="MPW528" s="40"/>
      <c r="MPX528" s="40"/>
      <c r="MPY528" s="40"/>
      <c r="MPZ528" s="40"/>
      <c r="MQA528" s="40"/>
      <c r="MQB528" s="40"/>
      <c r="MQC528" s="40"/>
      <c r="MQD528" s="40"/>
      <c r="MQE528" s="40"/>
      <c r="MQF528" s="40"/>
      <c r="MQG528" s="40"/>
      <c r="MQH528" s="40"/>
      <c r="MQI528" s="40"/>
      <c r="MQJ528" s="40"/>
      <c r="MQK528" s="40"/>
      <c r="MQL528" s="40"/>
      <c r="MQM528" s="40"/>
      <c r="MQN528" s="40"/>
      <c r="MQO528" s="40"/>
      <c r="MQP528" s="40"/>
      <c r="MQQ528" s="40"/>
      <c r="MQR528" s="40"/>
      <c r="MQS528" s="40"/>
      <c r="MQT528" s="40"/>
      <c r="MQU528" s="40"/>
      <c r="MQV528" s="40"/>
      <c r="MQW528" s="40"/>
      <c r="MQX528" s="40"/>
      <c r="MQY528" s="40"/>
      <c r="MQZ528" s="40"/>
      <c r="MRA528" s="40"/>
      <c r="MRB528" s="40"/>
      <c r="MRC528" s="40"/>
      <c r="MRD528" s="40"/>
      <c r="MRE528" s="40"/>
      <c r="MRF528" s="40"/>
      <c r="MRG528" s="40"/>
      <c r="MRH528" s="40"/>
      <c r="MRI528" s="40"/>
      <c r="MRJ528" s="40"/>
      <c r="MRK528" s="40"/>
      <c r="MRL528" s="40"/>
      <c r="MRM528" s="40"/>
      <c r="MRN528" s="40"/>
      <c r="MRO528" s="40"/>
      <c r="MRP528" s="40"/>
      <c r="MRQ528" s="40"/>
      <c r="MRR528" s="40"/>
      <c r="MRS528" s="40"/>
      <c r="MRT528" s="40"/>
      <c r="MRU528" s="40"/>
      <c r="MRV528" s="40"/>
      <c r="MRW528" s="40"/>
      <c r="MRX528" s="40"/>
      <c r="MRY528" s="40"/>
      <c r="MRZ528" s="40"/>
      <c r="MSA528" s="40"/>
      <c r="MSB528" s="40"/>
      <c r="MSC528" s="40"/>
      <c r="MSD528" s="40"/>
      <c r="MSE528" s="40"/>
      <c r="MSF528" s="40"/>
      <c r="MSG528" s="40"/>
      <c r="MSH528" s="40"/>
      <c r="MSI528" s="40"/>
      <c r="MSJ528" s="40"/>
      <c r="MSK528" s="40"/>
      <c r="MSL528" s="40"/>
      <c r="MSM528" s="40"/>
      <c r="MSN528" s="40"/>
      <c r="MSO528" s="40"/>
      <c r="MSP528" s="40"/>
      <c r="MSQ528" s="40"/>
      <c r="MSR528" s="40"/>
      <c r="MSS528" s="40"/>
      <c r="MST528" s="40"/>
      <c r="MSU528" s="40"/>
      <c r="MSV528" s="40"/>
      <c r="MSW528" s="40"/>
      <c r="MSX528" s="40"/>
      <c r="MSY528" s="40"/>
      <c r="MSZ528" s="40"/>
      <c r="MTA528" s="40"/>
      <c r="MTB528" s="40"/>
      <c r="MTC528" s="40"/>
      <c r="MTD528" s="40"/>
      <c r="MTE528" s="40"/>
      <c r="MTF528" s="40"/>
      <c r="MTG528" s="40"/>
      <c r="MTH528" s="40"/>
      <c r="MTI528" s="40"/>
      <c r="MTJ528" s="40"/>
      <c r="MTK528" s="40"/>
      <c r="MTL528" s="40"/>
      <c r="MTM528" s="40"/>
      <c r="MTN528" s="40"/>
      <c r="MTO528" s="40"/>
      <c r="MTP528" s="40"/>
      <c r="MTQ528" s="40"/>
      <c r="MTR528" s="40"/>
      <c r="MTS528" s="40"/>
      <c r="MTT528" s="40"/>
      <c r="MTU528" s="40"/>
      <c r="MTV528" s="40"/>
      <c r="MTW528" s="40"/>
      <c r="MTX528" s="40"/>
      <c r="MTY528" s="40"/>
      <c r="MTZ528" s="40"/>
      <c r="MUA528" s="40"/>
      <c r="MUB528" s="40"/>
      <c r="MUC528" s="40"/>
      <c r="MUD528" s="40"/>
      <c r="MUE528" s="40"/>
      <c r="MUF528" s="40"/>
      <c r="MUG528" s="40"/>
      <c r="MUH528" s="40"/>
      <c r="MUI528" s="40"/>
      <c r="MUJ528" s="40"/>
      <c r="MUK528" s="40"/>
      <c r="MUL528" s="40"/>
      <c r="MUM528" s="40"/>
      <c r="MUN528" s="40"/>
      <c r="MUO528" s="40"/>
      <c r="MUP528" s="40"/>
      <c r="MUQ528" s="40"/>
      <c r="MUR528" s="40"/>
      <c r="MUS528" s="40"/>
      <c r="MUT528" s="40"/>
      <c r="MUU528" s="40"/>
      <c r="MUV528" s="40"/>
      <c r="MUW528" s="40"/>
      <c r="MUX528" s="40"/>
      <c r="MUY528" s="40"/>
      <c r="MUZ528" s="40"/>
      <c r="MVA528" s="40"/>
      <c r="MVB528" s="40"/>
      <c r="MVC528" s="40"/>
      <c r="MVD528" s="40"/>
      <c r="MVE528" s="40"/>
      <c r="MVF528" s="40"/>
      <c r="MVG528" s="40"/>
      <c r="MVH528" s="40"/>
      <c r="MVI528" s="40"/>
      <c r="MVJ528" s="40"/>
      <c r="MVK528" s="40"/>
      <c r="MVL528" s="40"/>
      <c r="MVM528" s="40"/>
      <c r="MVN528" s="40"/>
      <c r="MVO528" s="40"/>
      <c r="MVP528" s="40"/>
      <c r="MVQ528" s="40"/>
      <c r="MVR528" s="40"/>
      <c r="MVS528" s="40"/>
      <c r="MVT528" s="40"/>
      <c r="MVU528" s="40"/>
      <c r="MVV528" s="40"/>
      <c r="MVW528" s="40"/>
      <c r="MVX528" s="40"/>
      <c r="MVY528" s="40"/>
      <c r="MVZ528" s="40"/>
      <c r="MWA528" s="40"/>
      <c r="MWB528" s="40"/>
      <c r="MWC528" s="40"/>
      <c r="MWD528" s="40"/>
      <c r="MWE528" s="40"/>
      <c r="MWF528" s="40"/>
      <c r="MWG528" s="40"/>
      <c r="MWH528" s="40"/>
      <c r="MWI528" s="40"/>
      <c r="MWJ528" s="40"/>
      <c r="MWK528" s="40"/>
      <c r="MWL528" s="40"/>
      <c r="MWM528" s="40"/>
      <c r="MWN528" s="40"/>
      <c r="MWO528" s="40"/>
      <c r="MWP528" s="40"/>
      <c r="MWQ528" s="40"/>
      <c r="MWR528" s="40"/>
      <c r="MWS528" s="40"/>
      <c r="MWT528" s="40"/>
      <c r="MWU528" s="40"/>
      <c r="MWV528" s="40"/>
      <c r="MWW528" s="40"/>
      <c r="MWX528" s="40"/>
      <c r="MWY528" s="40"/>
      <c r="MWZ528" s="40"/>
      <c r="MXA528" s="40"/>
      <c r="MXB528" s="40"/>
      <c r="MXC528" s="40"/>
      <c r="MXD528" s="40"/>
      <c r="MXE528" s="40"/>
      <c r="MXF528" s="40"/>
      <c r="MXG528" s="40"/>
      <c r="MXH528" s="40"/>
      <c r="MXI528" s="40"/>
      <c r="MXJ528" s="40"/>
      <c r="MXK528" s="40"/>
      <c r="MXL528" s="40"/>
      <c r="MXM528" s="40"/>
      <c r="MXN528" s="40"/>
      <c r="MXO528" s="40"/>
      <c r="MXP528" s="40"/>
      <c r="MXQ528" s="40"/>
      <c r="MXR528" s="40"/>
      <c r="MXS528" s="40"/>
      <c r="MXT528" s="40"/>
      <c r="MXU528" s="40"/>
      <c r="MXV528" s="40"/>
      <c r="MXW528" s="40"/>
      <c r="MXX528" s="40"/>
      <c r="MXY528" s="40"/>
      <c r="MXZ528" s="40"/>
      <c r="MYA528" s="40"/>
      <c r="MYB528" s="40"/>
      <c r="MYC528" s="40"/>
      <c r="MYD528" s="40"/>
      <c r="MYE528" s="40"/>
      <c r="MYF528" s="40"/>
      <c r="MYG528" s="40"/>
      <c r="MYH528" s="40"/>
      <c r="MYI528" s="40"/>
      <c r="MYJ528" s="40"/>
      <c r="MYK528" s="40"/>
      <c r="MYL528" s="40"/>
      <c r="MYM528" s="40"/>
      <c r="MYN528" s="40"/>
      <c r="MYO528" s="40"/>
      <c r="MYP528" s="40"/>
      <c r="MYQ528" s="40"/>
      <c r="MYR528" s="40"/>
      <c r="MYS528" s="40"/>
      <c r="MYT528" s="40"/>
      <c r="MYU528" s="40"/>
      <c r="MYV528" s="40"/>
      <c r="MYW528" s="40"/>
      <c r="MYX528" s="40"/>
      <c r="MYY528" s="40"/>
      <c r="MYZ528" s="40"/>
      <c r="MZA528" s="40"/>
      <c r="MZB528" s="40"/>
      <c r="MZC528" s="40"/>
      <c r="MZD528" s="40"/>
      <c r="MZE528" s="40"/>
      <c r="MZF528" s="40"/>
      <c r="MZG528" s="40"/>
      <c r="MZH528" s="40"/>
      <c r="MZI528" s="40"/>
      <c r="MZJ528" s="40"/>
      <c r="MZK528" s="40"/>
      <c r="MZL528" s="40"/>
      <c r="MZM528" s="40"/>
      <c r="MZN528" s="40"/>
      <c r="MZO528" s="40"/>
      <c r="MZP528" s="40"/>
      <c r="MZQ528" s="40"/>
      <c r="MZR528" s="40"/>
      <c r="MZS528" s="40"/>
      <c r="MZT528" s="40"/>
      <c r="MZU528" s="40"/>
      <c r="MZV528" s="40"/>
      <c r="MZW528" s="40"/>
      <c r="MZX528" s="40"/>
      <c r="MZY528" s="40"/>
      <c r="MZZ528" s="40"/>
      <c r="NAA528" s="40"/>
      <c r="NAB528" s="40"/>
      <c r="NAC528" s="40"/>
      <c r="NAD528" s="40"/>
      <c r="NAE528" s="40"/>
      <c r="NAF528" s="40"/>
      <c r="NAG528" s="40"/>
      <c r="NAH528" s="40"/>
      <c r="NAI528" s="40"/>
      <c r="NAJ528" s="40"/>
      <c r="NAK528" s="40"/>
      <c r="NAL528" s="40"/>
      <c r="NAM528" s="40"/>
      <c r="NAN528" s="40"/>
      <c r="NAO528" s="40"/>
      <c r="NAP528" s="40"/>
      <c r="NAQ528" s="40"/>
      <c r="NAR528" s="40"/>
      <c r="NAS528" s="40"/>
      <c r="NAT528" s="40"/>
      <c r="NAU528" s="40"/>
      <c r="NAV528" s="40"/>
      <c r="NAW528" s="40"/>
      <c r="NAX528" s="40"/>
      <c r="NAY528" s="40"/>
      <c r="NAZ528" s="40"/>
      <c r="NBA528" s="40"/>
      <c r="NBB528" s="40"/>
      <c r="NBC528" s="40"/>
      <c r="NBD528" s="40"/>
      <c r="NBE528" s="40"/>
      <c r="NBF528" s="40"/>
      <c r="NBG528" s="40"/>
      <c r="NBH528" s="40"/>
      <c r="NBI528" s="40"/>
      <c r="NBJ528" s="40"/>
      <c r="NBK528" s="40"/>
      <c r="NBL528" s="40"/>
      <c r="NBM528" s="40"/>
      <c r="NBN528" s="40"/>
      <c r="NBO528" s="40"/>
      <c r="NBP528" s="40"/>
      <c r="NBQ528" s="40"/>
      <c r="NBR528" s="40"/>
      <c r="NBS528" s="40"/>
      <c r="NBT528" s="40"/>
      <c r="NBU528" s="40"/>
      <c r="NBV528" s="40"/>
      <c r="NBW528" s="40"/>
      <c r="NBX528" s="40"/>
      <c r="NBY528" s="40"/>
      <c r="NBZ528" s="40"/>
      <c r="NCA528" s="40"/>
      <c r="NCB528" s="40"/>
      <c r="NCC528" s="40"/>
      <c r="NCD528" s="40"/>
      <c r="NCE528" s="40"/>
      <c r="NCF528" s="40"/>
      <c r="NCG528" s="40"/>
      <c r="NCH528" s="40"/>
      <c r="NCI528" s="40"/>
      <c r="NCJ528" s="40"/>
      <c r="NCK528" s="40"/>
      <c r="NCL528" s="40"/>
      <c r="NCM528" s="40"/>
      <c r="NCN528" s="40"/>
      <c r="NCO528" s="40"/>
      <c r="NCP528" s="40"/>
      <c r="NCQ528" s="40"/>
      <c r="NCR528" s="40"/>
      <c r="NCS528" s="40"/>
      <c r="NCT528" s="40"/>
      <c r="NCU528" s="40"/>
      <c r="NCV528" s="40"/>
      <c r="NCW528" s="40"/>
      <c r="NCX528" s="40"/>
      <c r="NCY528" s="40"/>
      <c r="NCZ528" s="40"/>
      <c r="NDA528" s="40"/>
      <c r="NDB528" s="40"/>
      <c r="NDC528" s="40"/>
      <c r="NDD528" s="40"/>
      <c r="NDE528" s="40"/>
      <c r="NDF528" s="40"/>
      <c r="NDG528" s="40"/>
      <c r="NDH528" s="40"/>
      <c r="NDI528" s="40"/>
      <c r="NDJ528" s="40"/>
      <c r="NDK528" s="40"/>
      <c r="NDL528" s="40"/>
      <c r="NDM528" s="40"/>
      <c r="NDN528" s="40"/>
      <c r="NDO528" s="40"/>
      <c r="NDP528" s="40"/>
      <c r="NDQ528" s="40"/>
      <c r="NDR528" s="40"/>
      <c r="NDS528" s="40"/>
      <c r="NDT528" s="40"/>
      <c r="NDU528" s="40"/>
      <c r="NDV528" s="40"/>
      <c r="NDW528" s="40"/>
      <c r="NDX528" s="40"/>
      <c r="NDY528" s="40"/>
      <c r="NDZ528" s="40"/>
      <c r="NEA528" s="40"/>
      <c r="NEB528" s="40"/>
      <c r="NEC528" s="40"/>
      <c r="NED528" s="40"/>
      <c r="NEE528" s="40"/>
      <c r="NEF528" s="40"/>
      <c r="NEG528" s="40"/>
      <c r="NEH528" s="40"/>
      <c r="NEI528" s="40"/>
      <c r="NEJ528" s="40"/>
      <c r="NEK528" s="40"/>
      <c r="NEL528" s="40"/>
      <c r="NEM528" s="40"/>
      <c r="NEN528" s="40"/>
      <c r="NEO528" s="40"/>
      <c r="NEP528" s="40"/>
      <c r="NEQ528" s="40"/>
      <c r="NER528" s="40"/>
      <c r="NES528" s="40"/>
      <c r="NET528" s="40"/>
      <c r="NEU528" s="40"/>
      <c r="NEV528" s="40"/>
      <c r="NEW528" s="40"/>
      <c r="NEX528" s="40"/>
      <c r="NEY528" s="40"/>
      <c r="NEZ528" s="40"/>
      <c r="NFA528" s="40"/>
      <c r="NFB528" s="40"/>
      <c r="NFC528" s="40"/>
      <c r="NFD528" s="40"/>
      <c r="NFE528" s="40"/>
      <c r="NFF528" s="40"/>
      <c r="NFG528" s="40"/>
      <c r="NFH528" s="40"/>
      <c r="NFI528" s="40"/>
      <c r="NFJ528" s="40"/>
      <c r="NFK528" s="40"/>
      <c r="NFL528" s="40"/>
      <c r="NFM528" s="40"/>
      <c r="NFN528" s="40"/>
      <c r="NFO528" s="40"/>
      <c r="NFP528" s="40"/>
      <c r="NFQ528" s="40"/>
      <c r="NFR528" s="40"/>
      <c r="NFS528" s="40"/>
      <c r="NFT528" s="40"/>
      <c r="NFU528" s="40"/>
      <c r="NFV528" s="40"/>
      <c r="NFW528" s="40"/>
      <c r="NFX528" s="40"/>
      <c r="NFY528" s="40"/>
      <c r="NFZ528" s="40"/>
      <c r="NGA528" s="40"/>
      <c r="NGB528" s="40"/>
      <c r="NGC528" s="40"/>
      <c r="NGD528" s="40"/>
      <c r="NGE528" s="40"/>
      <c r="NGF528" s="40"/>
      <c r="NGG528" s="40"/>
      <c r="NGH528" s="40"/>
      <c r="NGI528" s="40"/>
      <c r="NGJ528" s="40"/>
      <c r="NGK528" s="40"/>
      <c r="NGL528" s="40"/>
      <c r="NGM528" s="40"/>
      <c r="NGN528" s="40"/>
      <c r="NGO528" s="40"/>
      <c r="NGP528" s="40"/>
      <c r="NGQ528" s="40"/>
      <c r="NGR528" s="40"/>
      <c r="NGS528" s="40"/>
      <c r="NGT528" s="40"/>
      <c r="NGU528" s="40"/>
      <c r="NGV528" s="40"/>
      <c r="NGW528" s="40"/>
      <c r="NGX528" s="40"/>
      <c r="NGY528" s="40"/>
      <c r="NGZ528" s="40"/>
      <c r="NHA528" s="40"/>
      <c r="NHB528" s="40"/>
      <c r="NHC528" s="40"/>
      <c r="NHD528" s="40"/>
      <c r="NHE528" s="40"/>
      <c r="NHF528" s="40"/>
      <c r="NHG528" s="40"/>
      <c r="NHH528" s="40"/>
      <c r="NHI528" s="40"/>
      <c r="NHJ528" s="40"/>
      <c r="NHK528" s="40"/>
      <c r="NHL528" s="40"/>
      <c r="NHM528" s="40"/>
      <c r="NHN528" s="40"/>
      <c r="NHO528" s="40"/>
      <c r="NHP528" s="40"/>
      <c r="NHQ528" s="40"/>
      <c r="NHR528" s="40"/>
      <c r="NHS528" s="40"/>
      <c r="NHT528" s="40"/>
      <c r="NHU528" s="40"/>
      <c r="NHV528" s="40"/>
      <c r="NHW528" s="40"/>
      <c r="NHX528" s="40"/>
      <c r="NHY528" s="40"/>
      <c r="NHZ528" s="40"/>
      <c r="NIA528" s="40"/>
      <c r="NIB528" s="40"/>
      <c r="NIC528" s="40"/>
      <c r="NID528" s="40"/>
      <c r="NIE528" s="40"/>
      <c r="NIF528" s="40"/>
      <c r="NIG528" s="40"/>
      <c r="NIH528" s="40"/>
      <c r="NII528" s="40"/>
      <c r="NIJ528" s="40"/>
      <c r="NIK528" s="40"/>
      <c r="NIL528" s="40"/>
      <c r="NIM528" s="40"/>
      <c r="NIN528" s="40"/>
      <c r="NIO528" s="40"/>
      <c r="NIP528" s="40"/>
      <c r="NIQ528" s="40"/>
      <c r="NIR528" s="40"/>
      <c r="NIS528" s="40"/>
      <c r="NIT528" s="40"/>
      <c r="NIU528" s="40"/>
      <c r="NIV528" s="40"/>
      <c r="NIW528" s="40"/>
      <c r="NIX528" s="40"/>
      <c r="NIY528" s="40"/>
      <c r="NIZ528" s="40"/>
      <c r="NJA528" s="40"/>
      <c r="NJB528" s="40"/>
      <c r="NJC528" s="40"/>
      <c r="NJD528" s="40"/>
      <c r="NJE528" s="40"/>
      <c r="NJF528" s="40"/>
      <c r="NJG528" s="40"/>
      <c r="NJH528" s="40"/>
      <c r="NJI528" s="40"/>
      <c r="NJJ528" s="40"/>
      <c r="NJK528" s="40"/>
      <c r="NJL528" s="40"/>
      <c r="NJM528" s="40"/>
      <c r="NJN528" s="40"/>
      <c r="NJO528" s="40"/>
      <c r="NJP528" s="40"/>
      <c r="NJQ528" s="40"/>
      <c r="NJR528" s="40"/>
      <c r="NJS528" s="40"/>
      <c r="NJT528" s="40"/>
      <c r="NJU528" s="40"/>
      <c r="NJV528" s="40"/>
      <c r="NJW528" s="40"/>
      <c r="NJX528" s="40"/>
      <c r="NJY528" s="40"/>
      <c r="NJZ528" s="40"/>
      <c r="NKA528" s="40"/>
      <c r="NKB528" s="40"/>
      <c r="NKC528" s="40"/>
      <c r="NKD528" s="40"/>
      <c r="NKE528" s="40"/>
      <c r="NKF528" s="40"/>
      <c r="NKG528" s="40"/>
      <c r="NKH528" s="40"/>
      <c r="NKI528" s="40"/>
      <c r="NKJ528" s="40"/>
      <c r="NKK528" s="40"/>
      <c r="NKL528" s="40"/>
      <c r="NKM528" s="40"/>
      <c r="NKN528" s="40"/>
      <c r="NKO528" s="40"/>
      <c r="NKP528" s="40"/>
      <c r="NKQ528" s="40"/>
      <c r="NKR528" s="40"/>
      <c r="NKS528" s="40"/>
      <c r="NKT528" s="40"/>
      <c r="NKU528" s="40"/>
      <c r="NKV528" s="40"/>
      <c r="NKW528" s="40"/>
      <c r="NKX528" s="40"/>
      <c r="NKY528" s="40"/>
      <c r="NKZ528" s="40"/>
      <c r="NLA528" s="40"/>
      <c r="NLB528" s="40"/>
      <c r="NLC528" s="40"/>
      <c r="NLD528" s="40"/>
      <c r="NLE528" s="40"/>
      <c r="NLF528" s="40"/>
      <c r="NLG528" s="40"/>
      <c r="NLH528" s="40"/>
      <c r="NLI528" s="40"/>
      <c r="NLJ528" s="40"/>
      <c r="NLK528" s="40"/>
      <c r="NLL528" s="40"/>
      <c r="NLM528" s="40"/>
      <c r="NLN528" s="40"/>
      <c r="NLO528" s="40"/>
      <c r="NLP528" s="40"/>
      <c r="NLQ528" s="40"/>
      <c r="NLR528" s="40"/>
      <c r="NLS528" s="40"/>
      <c r="NLT528" s="40"/>
      <c r="NLU528" s="40"/>
      <c r="NLV528" s="40"/>
      <c r="NLW528" s="40"/>
      <c r="NLX528" s="40"/>
      <c r="NLY528" s="40"/>
      <c r="NLZ528" s="40"/>
      <c r="NMA528" s="40"/>
      <c r="NMB528" s="40"/>
      <c r="NMC528" s="40"/>
      <c r="NMD528" s="40"/>
      <c r="NME528" s="40"/>
      <c r="NMF528" s="40"/>
      <c r="NMG528" s="40"/>
      <c r="NMH528" s="40"/>
      <c r="NMI528" s="40"/>
      <c r="NMJ528" s="40"/>
      <c r="NMK528" s="40"/>
      <c r="NML528" s="40"/>
      <c r="NMM528" s="40"/>
      <c r="NMN528" s="40"/>
      <c r="NMO528" s="40"/>
      <c r="NMP528" s="40"/>
      <c r="NMQ528" s="40"/>
      <c r="NMR528" s="40"/>
      <c r="NMS528" s="40"/>
      <c r="NMT528" s="40"/>
      <c r="NMU528" s="40"/>
      <c r="NMV528" s="40"/>
      <c r="NMW528" s="40"/>
      <c r="NMX528" s="40"/>
      <c r="NMY528" s="40"/>
      <c r="NMZ528" s="40"/>
      <c r="NNA528" s="40"/>
      <c r="NNB528" s="40"/>
      <c r="NNC528" s="40"/>
      <c r="NND528" s="40"/>
      <c r="NNE528" s="40"/>
      <c r="NNF528" s="40"/>
      <c r="NNG528" s="40"/>
      <c r="NNH528" s="40"/>
      <c r="NNI528" s="40"/>
      <c r="NNJ528" s="40"/>
      <c r="NNK528" s="40"/>
      <c r="NNL528" s="40"/>
      <c r="NNM528" s="40"/>
      <c r="NNN528" s="40"/>
      <c r="NNO528" s="40"/>
      <c r="NNP528" s="40"/>
      <c r="NNQ528" s="40"/>
      <c r="NNR528" s="40"/>
      <c r="NNS528" s="40"/>
      <c r="NNT528" s="40"/>
      <c r="NNU528" s="40"/>
      <c r="NNV528" s="40"/>
      <c r="NNW528" s="40"/>
      <c r="NNX528" s="40"/>
      <c r="NNY528" s="40"/>
      <c r="NNZ528" s="40"/>
      <c r="NOA528" s="40"/>
      <c r="NOB528" s="40"/>
      <c r="NOC528" s="40"/>
      <c r="NOD528" s="40"/>
      <c r="NOE528" s="40"/>
      <c r="NOF528" s="40"/>
      <c r="NOG528" s="40"/>
      <c r="NOH528" s="40"/>
      <c r="NOI528" s="40"/>
      <c r="NOJ528" s="40"/>
      <c r="NOK528" s="40"/>
      <c r="NOL528" s="40"/>
      <c r="NOM528" s="40"/>
      <c r="NON528" s="40"/>
      <c r="NOO528" s="40"/>
      <c r="NOP528" s="40"/>
      <c r="NOQ528" s="40"/>
      <c r="NOR528" s="40"/>
      <c r="NOS528" s="40"/>
      <c r="NOT528" s="40"/>
      <c r="NOU528" s="40"/>
      <c r="NOV528" s="40"/>
      <c r="NOW528" s="40"/>
      <c r="NOX528" s="40"/>
      <c r="NOY528" s="40"/>
      <c r="NOZ528" s="40"/>
      <c r="NPA528" s="40"/>
      <c r="NPB528" s="40"/>
      <c r="NPC528" s="40"/>
      <c r="NPD528" s="40"/>
      <c r="NPE528" s="40"/>
      <c r="NPF528" s="40"/>
      <c r="NPG528" s="40"/>
      <c r="NPH528" s="40"/>
      <c r="NPI528" s="40"/>
      <c r="NPJ528" s="40"/>
      <c r="NPK528" s="40"/>
      <c r="NPL528" s="40"/>
      <c r="NPM528" s="40"/>
      <c r="NPN528" s="40"/>
      <c r="NPO528" s="40"/>
      <c r="NPP528" s="40"/>
      <c r="NPQ528" s="40"/>
      <c r="NPR528" s="40"/>
      <c r="NPS528" s="40"/>
      <c r="NPT528" s="40"/>
      <c r="NPU528" s="40"/>
      <c r="NPV528" s="40"/>
      <c r="NPW528" s="40"/>
      <c r="NPX528" s="40"/>
      <c r="NPY528" s="40"/>
      <c r="NPZ528" s="40"/>
      <c r="NQA528" s="40"/>
      <c r="NQB528" s="40"/>
      <c r="NQC528" s="40"/>
      <c r="NQD528" s="40"/>
      <c r="NQE528" s="40"/>
      <c r="NQF528" s="40"/>
      <c r="NQG528" s="40"/>
      <c r="NQH528" s="40"/>
      <c r="NQI528" s="40"/>
      <c r="NQJ528" s="40"/>
      <c r="NQK528" s="40"/>
      <c r="NQL528" s="40"/>
      <c r="NQM528" s="40"/>
      <c r="NQN528" s="40"/>
      <c r="NQO528" s="40"/>
      <c r="NQP528" s="40"/>
      <c r="NQQ528" s="40"/>
      <c r="NQR528" s="40"/>
      <c r="NQS528" s="40"/>
      <c r="NQT528" s="40"/>
      <c r="NQU528" s="40"/>
      <c r="NQV528" s="40"/>
      <c r="NQW528" s="40"/>
      <c r="NQX528" s="40"/>
      <c r="NQY528" s="40"/>
      <c r="NQZ528" s="40"/>
      <c r="NRA528" s="40"/>
      <c r="NRB528" s="40"/>
      <c r="NRC528" s="40"/>
      <c r="NRD528" s="40"/>
      <c r="NRE528" s="40"/>
      <c r="NRF528" s="40"/>
      <c r="NRG528" s="40"/>
      <c r="NRH528" s="40"/>
      <c r="NRI528" s="40"/>
      <c r="NRJ528" s="40"/>
      <c r="NRK528" s="40"/>
      <c r="NRL528" s="40"/>
      <c r="NRM528" s="40"/>
      <c r="NRN528" s="40"/>
      <c r="NRO528" s="40"/>
      <c r="NRP528" s="40"/>
      <c r="NRQ528" s="40"/>
      <c r="NRR528" s="40"/>
      <c r="NRS528" s="40"/>
      <c r="NRT528" s="40"/>
      <c r="NRU528" s="40"/>
      <c r="NRV528" s="40"/>
      <c r="NRW528" s="40"/>
      <c r="NRX528" s="40"/>
      <c r="NRY528" s="40"/>
      <c r="NRZ528" s="40"/>
      <c r="NSA528" s="40"/>
      <c r="NSB528" s="40"/>
      <c r="NSC528" s="40"/>
      <c r="NSD528" s="40"/>
      <c r="NSE528" s="40"/>
      <c r="NSF528" s="40"/>
      <c r="NSG528" s="40"/>
      <c r="NSH528" s="40"/>
      <c r="NSI528" s="40"/>
      <c r="NSJ528" s="40"/>
      <c r="NSK528" s="40"/>
      <c r="NSL528" s="40"/>
      <c r="NSM528" s="40"/>
      <c r="NSN528" s="40"/>
      <c r="NSO528" s="40"/>
      <c r="NSP528" s="40"/>
      <c r="NSQ528" s="40"/>
      <c r="NSR528" s="40"/>
      <c r="NSS528" s="40"/>
      <c r="NST528" s="40"/>
      <c r="NSU528" s="40"/>
      <c r="NSV528" s="40"/>
      <c r="NSW528" s="40"/>
      <c r="NSX528" s="40"/>
      <c r="NSY528" s="40"/>
      <c r="NSZ528" s="40"/>
      <c r="NTA528" s="40"/>
      <c r="NTB528" s="40"/>
      <c r="NTC528" s="40"/>
      <c r="NTD528" s="40"/>
      <c r="NTE528" s="40"/>
      <c r="NTF528" s="40"/>
      <c r="NTG528" s="40"/>
      <c r="NTH528" s="40"/>
      <c r="NTI528" s="40"/>
      <c r="NTJ528" s="40"/>
      <c r="NTK528" s="40"/>
      <c r="NTL528" s="40"/>
      <c r="NTM528" s="40"/>
      <c r="NTN528" s="40"/>
      <c r="NTO528" s="40"/>
      <c r="NTP528" s="40"/>
      <c r="NTQ528" s="40"/>
      <c r="NTR528" s="40"/>
      <c r="NTS528" s="40"/>
      <c r="NTT528" s="40"/>
      <c r="NTU528" s="40"/>
      <c r="NTV528" s="40"/>
      <c r="NTW528" s="40"/>
      <c r="NTX528" s="40"/>
      <c r="NTY528" s="40"/>
      <c r="NTZ528" s="40"/>
      <c r="NUA528" s="40"/>
      <c r="NUB528" s="40"/>
      <c r="NUC528" s="40"/>
      <c r="NUD528" s="40"/>
      <c r="NUE528" s="40"/>
      <c r="NUF528" s="40"/>
      <c r="NUG528" s="40"/>
      <c r="NUH528" s="40"/>
      <c r="NUI528" s="40"/>
      <c r="NUJ528" s="40"/>
      <c r="NUK528" s="40"/>
      <c r="NUL528" s="40"/>
      <c r="NUM528" s="40"/>
      <c r="NUN528" s="40"/>
      <c r="NUO528" s="40"/>
      <c r="NUP528" s="40"/>
      <c r="NUQ528" s="40"/>
      <c r="NUR528" s="40"/>
      <c r="NUS528" s="40"/>
      <c r="NUT528" s="40"/>
      <c r="NUU528" s="40"/>
      <c r="NUV528" s="40"/>
      <c r="NUW528" s="40"/>
      <c r="NUX528" s="40"/>
      <c r="NUY528" s="40"/>
      <c r="NUZ528" s="40"/>
      <c r="NVA528" s="40"/>
      <c r="NVB528" s="40"/>
      <c r="NVC528" s="40"/>
      <c r="NVD528" s="40"/>
      <c r="NVE528" s="40"/>
      <c r="NVF528" s="40"/>
      <c r="NVG528" s="40"/>
      <c r="NVH528" s="40"/>
      <c r="NVI528" s="40"/>
      <c r="NVJ528" s="40"/>
      <c r="NVK528" s="40"/>
      <c r="NVL528" s="40"/>
      <c r="NVM528" s="40"/>
      <c r="NVN528" s="40"/>
      <c r="NVO528" s="40"/>
      <c r="NVP528" s="40"/>
      <c r="NVQ528" s="40"/>
      <c r="NVR528" s="40"/>
      <c r="NVS528" s="40"/>
      <c r="NVT528" s="40"/>
      <c r="NVU528" s="40"/>
      <c r="NVV528" s="40"/>
      <c r="NVW528" s="40"/>
      <c r="NVX528" s="40"/>
      <c r="NVY528" s="40"/>
      <c r="NVZ528" s="40"/>
      <c r="NWA528" s="40"/>
      <c r="NWB528" s="40"/>
      <c r="NWC528" s="40"/>
      <c r="NWD528" s="40"/>
      <c r="NWE528" s="40"/>
      <c r="NWF528" s="40"/>
      <c r="NWG528" s="40"/>
      <c r="NWH528" s="40"/>
      <c r="NWI528" s="40"/>
      <c r="NWJ528" s="40"/>
      <c r="NWK528" s="40"/>
      <c r="NWL528" s="40"/>
      <c r="NWM528" s="40"/>
      <c r="NWN528" s="40"/>
      <c r="NWO528" s="40"/>
      <c r="NWP528" s="40"/>
      <c r="NWQ528" s="40"/>
      <c r="NWR528" s="40"/>
      <c r="NWS528" s="40"/>
      <c r="NWT528" s="40"/>
      <c r="NWU528" s="40"/>
      <c r="NWV528" s="40"/>
      <c r="NWW528" s="40"/>
      <c r="NWX528" s="40"/>
      <c r="NWY528" s="40"/>
      <c r="NWZ528" s="40"/>
      <c r="NXA528" s="40"/>
      <c r="NXB528" s="40"/>
      <c r="NXC528" s="40"/>
      <c r="NXD528" s="40"/>
      <c r="NXE528" s="40"/>
      <c r="NXF528" s="40"/>
      <c r="NXG528" s="40"/>
      <c r="NXH528" s="40"/>
      <c r="NXI528" s="40"/>
      <c r="NXJ528" s="40"/>
      <c r="NXK528" s="40"/>
      <c r="NXL528" s="40"/>
      <c r="NXM528" s="40"/>
      <c r="NXN528" s="40"/>
      <c r="NXO528" s="40"/>
      <c r="NXP528" s="40"/>
      <c r="NXQ528" s="40"/>
      <c r="NXR528" s="40"/>
      <c r="NXS528" s="40"/>
      <c r="NXT528" s="40"/>
      <c r="NXU528" s="40"/>
      <c r="NXV528" s="40"/>
      <c r="NXW528" s="40"/>
      <c r="NXX528" s="40"/>
      <c r="NXY528" s="40"/>
      <c r="NXZ528" s="40"/>
      <c r="NYA528" s="40"/>
      <c r="NYB528" s="40"/>
      <c r="NYC528" s="40"/>
      <c r="NYD528" s="40"/>
      <c r="NYE528" s="40"/>
      <c r="NYF528" s="40"/>
      <c r="NYG528" s="40"/>
      <c r="NYH528" s="40"/>
      <c r="NYI528" s="40"/>
      <c r="NYJ528" s="40"/>
      <c r="NYK528" s="40"/>
      <c r="NYL528" s="40"/>
      <c r="NYM528" s="40"/>
      <c r="NYN528" s="40"/>
      <c r="NYO528" s="40"/>
      <c r="NYP528" s="40"/>
      <c r="NYQ528" s="40"/>
      <c r="NYR528" s="40"/>
      <c r="NYS528" s="40"/>
      <c r="NYT528" s="40"/>
      <c r="NYU528" s="40"/>
      <c r="NYV528" s="40"/>
      <c r="NYW528" s="40"/>
      <c r="NYX528" s="40"/>
      <c r="NYY528" s="40"/>
      <c r="NYZ528" s="40"/>
      <c r="NZA528" s="40"/>
      <c r="NZB528" s="40"/>
      <c r="NZC528" s="40"/>
      <c r="NZD528" s="40"/>
      <c r="NZE528" s="40"/>
      <c r="NZF528" s="40"/>
      <c r="NZG528" s="40"/>
      <c r="NZH528" s="40"/>
      <c r="NZI528" s="40"/>
      <c r="NZJ528" s="40"/>
      <c r="NZK528" s="40"/>
      <c r="NZL528" s="40"/>
      <c r="NZM528" s="40"/>
      <c r="NZN528" s="40"/>
      <c r="NZO528" s="40"/>
      <c r="NZP528" s="40"/>
      <c r="NZQ528" s="40"/>
      <c r="NZR528" s="40"/>
      <c r="NZS528" s="40"/>
      <c r="NZT528" s="40"/>
      <c r="NZU528" s="40"/>
      <c r="NZV528" s="40"/>
      <c r="NZW528" s="40"/>
      <c r="NZX528" s="40"/>
      <c r="NZY528" s="40"/>
      <c r="NZZ528" s="40"/>
      <c r="OAA528" s="40"/>
      <c r="OAB528" s="40"/>
      <c r="OAC528" s="40"/>
      <c r="OAD528" s="40"/>
      <c r="OAE528" s="40"/>
      <c r="OAF528" s="40"/>
      <c r="OAG528" s="40"/>
      <c r="OAH528" s="40"/>
      <c r="OAI528" s="40"/>
      <c r="OAJ528" s="40"/>
      <c r="OAK528" s="40"/>
      <c r="OAL528" s="40"/>
      <c r="OAM528" s="40"/>
      <c r="OAN528" s="40"/>
      <c r="OAO528" s="40"/>
      <c r="OAP528" s="40"/>
      <c r="OAQ528" s="40"/>
      <c r="OAR528" s="40"/>
      <c r="OAS528" s="40"/>
      <c r="OAT528" s="40"/>
      <c r="OAU528" s="40"/>
      <c r="OAV528" s="40"/>
      <c r="OAW528" s="40"/>
      <c r="OAX528" s="40"/>
      <c r="OAY528" s="40"/>
      <c r="OAZ528" s="40"/>
      <c r="OBA528" s="40"/>
      <c r="OBB528" s="40"/>
      <c r="OBC528" s="40"/>
      <c r="OBD528" s="40"/>
      <c r="OBE528" s="40"/>
      <c r="OBF528" s="40"/>
      <c r="OBG528" s="40"/>
      <c r="OBH528" s="40"/>
      <c r="OBI528" s="40"/>
      <c r="OBJ528" s="40"/>
      <c r="OBK528" s="40"/>
      <c r="OBL528" s="40"/>
      <c r="OBM528" s="40"/>
      <c r="OBN528" s="40"/>
      <c r="OBO528" s="40"/>
      <c r="OBP528" s="40"/>
      <c r="OBQ528" s="40"/>
      <c r="OBR528" s="40"/>
      <c r="OBS528" s="40"/>
      <c r="OBT528" s="40"/>
      <c r="OBU528" s="40"/>
      <c r="OBV528" s="40"/>
      <c r="OBW528" s="40"/>
      <c r="OBX528" s="40"/>
      <c r="OBY528" s="40"/>
      <c r="OBZ528" s="40"/>
      <c r="OCA528" s="40"/>
      <c r="OCB528" s="40"/>
      <c r="OCC528" s="40"/>
      <c r="OCD528" s="40"/>
      <c r="OCE528" s="40"/>
      <c r="OCF528" s="40"/>
      <c r="OCG528" s="40"/>
      <c r="OCH528" s="40"/>
      <c r="OCI528" s="40"/>
      <c r="OCJ528" s="40"/>
      <c r="OCK528" s="40"/>
      <c r="OCL528" s="40"/>
      <c r="OCM528" s="40"/>
      <c r="OCN528" s="40"/>
      <c r="OCO528" s="40"/>
      <c r="OCP528" s="40"/>
      <c r="OCQ528" s="40"/>
      <c r="OCR528" s="40"/>
      <c r="OCS528" s="40"/>
      <c r="OCT528" s="40"/>
      <c r="OCU528" s="40"/>
      <c r="OCV528" s="40"/>
      <c r="OCW528" s="40"/>
      <c r="OCX528" s="40"/>
      <c r="OCY528" s="40"/>
      <c r="OCZ528" s="40"/>
      <c r="ODA528" s="40"/>
      <c r="ODB528" s="40"/>
      <c r="ODC528" s="40"/>
      <c r="ODD528" s="40"/>
      <c r="ODE528" s="40"/>
      <c r="ODF528" s="40"/>
      <c r="ODG528" s="40"/>
      <c r="ODH528" s="40"/>
      <c r="ODI528" s="40"/>
      <c r="ODJ528" s="40"/>
      <c r="ODK528" s="40"/>
      <c r="ODL528" s="40"/>
      <c r="ODM528" s="40"/>
      <c r="ODN528" s="40"/>
      <c r="ODO528" s="40"/>
      <c r="ODP528" s="40"/>
      <c r="ODQ528" s="40"/>
      <c r="ODR528" s="40"/>
      <c r="ODS528" s="40"/>
      <c r="ODT528" s="40"/>
      <c r="ODU528" s="40"/>
      <c r="ODV528" s="40"/>
      <c r="ODW528" s="40"/>
      <c r="ODX528" s="40"/>
      <c r="ODY528" s="40"/>
      <c r="ODZ528" s="40"/>
      <c r="OEA528" s="40"/>
      <c r="OEB528" s="40"/>
      <c r="OEC528" s="40"/>
      <c r="OED528" s="40"/>
      <c r="OEE528" s="40"/>
      <c r="OEF528" s="40"/>
      <c r="OEG528" s="40"/>
      <c r="OEH528" s="40"/>
      <c r="OEI528" s="40"/>
      <c r="OEJ528" s="40"/>
      <c r="OEK528" s="40"/>
      <c r="OEL528" s="40"/>
      <c r="OEM528" s="40"/>
      <c r="OEN528" s="40"/>
      <c r="OEO528" s="40"/>
      <c r="OEP528" s="40"/>
      <c r="OEQ528" s="40"/>
      <c r="OER528" s="40"/>
      <c r="OES528" s="40"/>
      <c r="OET528" s="40"/>
      <c r="OEU528" s="40"/>
      <c r="OEV528" s="40"/>
      <c r="OEW528" s="40"/>
      <c r="OEX528" s="40"/>
      <c r="OEY528" s="40"/>
      <c r="OEZ528" s="40"/>
      <c r="OFA528" s="40"/>
      <c r="OFB528" s="40"/>
      <c r="OFC528" s="40"/>
      <c r="OFD528" s="40"/>
      <c r="OFE528" s="40"/>
      <c r="OFF528" s="40"/>
      <c r="OFG528" s="40"/>
      <c r="OFH528" s="40"/>
      <c r="OFI528" s="40"/>
      <c r="OFJ528" s="40"/>
      <c r="OFK528" s="40"/>
      <c r="OFL528" s="40"/>
      <c r="OFM528" s="40"/>
      <c r="OFN528" s="40"/>
      <c r="OFO528" s="40"/>
      <c r="OFP528" s="40"/>
      <c r="OFQ528" s="40"/>
      <c r="OFR528" s="40"/>
      <c r="OFS528" s="40"/>
      <c r="OFT528" s="40"/>
      <c r="OFU528" s="40"/>
      <c r="OFV528" s="40"/>
      <c r="OFW528" s="40"/>
      <c r="OFX528" s="40"/>
      <c r="OFY528" s="40"/>
      <c r="OFZ528" s="40"/>
      <c r="OGA528" s="40"/>
      <c r="OGB528" s="40"/>
      <c r="OGC528" s="40"/>
      <c r="OGD528" s="40"/>
      <c r="OGE528" s="40"/>
      <c r="OGF528" s="40"/>
      <c r="OGG528" s="40"/>
      <c r="OGH528" s="40"/>
      <c r="OGI528" s="40"/>
      <c r="OGJ528" s="40"/>
      <c r="OGK528" s="40"/>
      <c r="OGL528" s="40"/>
      <c r="OGM528" s="40"/>
      <c r="OGN528" s="40"/>
      <c r="OGO528" s="40"/>
      <c r="OGP528" s="40"/>
      <c r="OGQ528" s="40"/>
      <c r="OGR528" s="40"/>
      <c r="OGS528" s="40"/>
      <c r="OGT528" s="40"/>
      <c r="OGU528" s="40"/>
      <c r="OGV528" s="40"/>
      <c r="OGW528" s="40"/>
      <c r="OGX528" s="40"/>
      <c r="OGY528" s="40"/>
      <c r="OGZ528" s="40"/>
      <c r="OHA528" s="40"/>
      <c r="OHB528" s="40"/>
      <c r="OHC528" s="40"/>
      <c r="OHD528" s="40"/>
      <c r="OHE528" s="40"/>
      <c r="OHF528" s="40"/>
      <c r="OHG528" s="40"/>
      <c r="OHH528" s="40"/>
      <c r="OHI528" s="40"/>
      <c r="OHJ528" s="40"/>
      <c r="OHK528" s="40"/>
      <c r="OHL528" s="40"/>
      <c r="OHM528" s="40"/>
      <c r="OHN528" s="40"/>
      <c r="OHO528" s="40"/>
      <c r="OHP528" s="40"/>
      <c r="OHQ528" s="40"/>
      <c r="OHR528" s="40"/>
      <c r="OHS528" s="40"/>
      <c r="OHT528" s="40"/>
      <c r="OHU528" s="40"/>
      <c r="OHV528" s="40"/>
      <c r="OHW528" s="40"/>
      <c r="OHX528" s="40"/>
      <c r="OHY528" s="40"/>
      <c r="OHZ528" s="40"/>
      <c r="OIA528" s="40"/>
      <c r="OIB528" s="40"/>
      <c r="OIC528" s="40"/>
      <c r="OID528" s="40"/>
      <c r="OIE528" s="40"/>
      <c r="OIF528" s="40"/>
      <c r="OIG528" s="40"/>
      <c r="OIH528" s="40"/>
      <c r="OII528" s="40"/>
      <c r="OIJ528" s="40"/>
      <c r="OIK528" s="40"/>
      <c r="OIL528" s="40"/>
      <c r="OIM528" s="40"/>
      <c r="OIN528" s="40"/>
      <c r="OIO528" s="40"/>
      <c r="OIP528" s="40"/>
      <c r="OIQ528" s="40"/>
      <c r="OIR528" s="40"/>
      <c r="OIS528" s="40"/>
      <c r="OIT528" s="40"/>
      <c r="OIU528" s="40"/>
      <c r="OIV528" s="40"/>
      <c r="OIW528" s="40"/>
      <c r="OIX528" s="40"/>
      <c r="OIY528" s="40"/>
      <c r="OIZ528" s="40"/>
      <c r="OJA528" s="40"/>
      <c r="OJB528" s="40"/>
      <c r="OJC528" s="40"/>
      <c r="OJD528" s="40"/>
      <c r="OJE528" s="40"/>
      <c r="OJF528" s="40"/>
      <c r="OJG528" s="40"/>
      <c r="OJH528" s="40"/>
      <c r="OJI528" s="40"/>
      <c r="OJJ528" s="40"/>
      <c r="OJK528" s="40"/>
      <c r="OJL528" s="40"/>
      <c r="OJM528" s="40"/>
      <c r="OJN528" s="40"/>
      <c r="OJO528" s="40"/>
      <c r="OJP528" s="40"/>
      <c r="OJQ528" s="40"/>
      <c r="OJR528" s="40"/>
      <c r="OJS528" s="40"/>
      <c r="OJT528" s="40"/>
      <c r="OJU528" s="40"/>
      <c r="OJV528" s="40"/>
      <c r="OJW528" s="40"/>
      <c r="OJX528" s="40"/>
      <c r="OJY528" s="40"/>
      <c r="OJZ528" s="40"/>
      <c r="OKA528" s="40"/>
      <c r="OKB528" s="40"/>
      <c r="OKC528" s="40"/>
      <c r="OKD528" s="40"/>
      <c r="OKE528" s="40"/>
      <c r="OKF528" s="40"/>
      <c r="OKG528" s="40"/>
      <c r="OKH528" s="40"/>
      <c r="OKI528" s="40"/>
      <c r="OKJ528" s="40"/>
      <c r="OKK528" s="40"/>
      <c r="OKL528" s="40"/>
      <c r="OKM528" s="40"/>
      <c r="OKN528" s="40"/>
      <c r="OKO528" s="40"/>
      <c r="OKP528" s="40"/>
      <c r="OKQ528" s="40"/>
      <c r="OKR528" s="40"/>
      <c r="OKS528" s="40"/>
      <c r="OKT528" s="40"/>
      <c r="OKU528" s="40"/>
      <c r="OKV528" s="40"/>
      <c r="OKW528" s="40"/>
      <c r="OKX528" s="40"/>
      <c r="OKY528" s="40"/>
      <c r="OKZ528" s="40"/>
      <c r="OLA528" s="40"/>
      <c r="OLB528" s="40"/>
      <c r="OLC528" s="40"/>
      <c r="OLD528" s="40"/>
      <c r="OLE528" s="40"/>
      <c r="OLF528" s="40"/>
      <c r="OLG528" s="40"/>
      <c r="OLH528" s="40"/>
      <c r="OLI528" s="40"/>
      <c r="OLJ528" s="40"/>
      <c r="OLK528" s="40"/>
      <c r="OLL528" s="40"/>
      <c r="OLM528" s="40"/>
      <c r="OLN528" s="40"/>
      <c r="OLO528" s="40"/>
      <c r="OLP528" s="40"/>
      <c r="OLQ528" s="40"/>
      <c r="OLR528" s="40"/>
      <c r="OLS528" s="40"/>
      <c r="OLT528" s="40"/>
      <c r="OLU528" s="40"/>
      <c r="OLV528" s="40"/>
      <c r="OLW528" s="40"/>
      <c r="OLX528" s="40"/>
      <c r="OLY528" s="40"/>
      <c r="OLZ528" s="40"/>
      <c r="OMA528" s="40"/>
      <c r="OMB528" s="40"/>
      <c r="OMC528" s="40"/>
      <c r="OMD528" s="40"/>
      <c r="OME528" s="40"/>
      <c r="OMF528" s="40"/>
      <c r="OMG528" s="40"/>
      <c r="OMH528" s="40"/>
      <c r="OMI528" s="40"/>
      <c r="OMJ528" s="40"/>
      <c r="OMK528" s="40"/>
      <c r="OML528" s="40"/>
      <c r="OMM528" s="40"/>
      <c r="OMN528" s="40"/>
      <c r="OMO528" s="40"/>
      <c r="OMP528" s="40"/>
      <c r="OMQ528" s="40"/>
      <c r="OMR528" s="40"/>
      <c r="OMS528" s="40"/>
      <c r="OMT528" s="40"/>
      <c r="OMU528" s="40"/>
      <c r="OMV528" s="40"/>
      <c r="OMW528" s="40"/>
      <c r="OMX528" s="40"/>
      <c r="OMY528" s="40"/>
      <c r="OMZ528" s="40"/>
      <c r="ONA528" s="40"/>
      <c r="ONB528" s="40"/>
      <c r="ONC528" s="40"/>
      <c r="OND528" s="40"/>
      <c r="ONE528" s="40"/>
      <c r="ONF528" s="40"/>
      <c r="ONG528" s="40"/>
      <c r="ONH528" s="40"/>
      <c r="ONI528" s="40"/>
      <c r="ONJ528" s="40"/>
      <c r="ONK528" s="40"/>
      <c r="ONL528" s="40"/>
      <c r="ONM528" s="40"/>
      <c r="ONN528" s="40"/>
      <c r="ONO528" s="40"/>
      <c r="ONP528" s="40"/>
      <c r="ONQ528" s="40"/>
      <c r="ONR528" s="40"/>
      <c r="ONS528" s="40"/>
      <c r="ONT528" s="40"/>
      <c r="ONU528" s="40"/>
      <c r="ONV528" s="40"/>
      <c r="ONW528" s="40"/>
      <c r="ONX528" s="40"/>
      <c r="ONY528" s="40"/>
      <c r="ONZ528" s="40"/>
      <c r="OOA528" s="40"/>
      <c r="OOB528" s="40"/>
      <c r="OOC528" s="40"/>
      <c r="OOD528" s="40"/>
      <c r="OOE528" s="40"/>
      <c r="OOF528" s="40"/>
      <c r="OOG528" s="40"/>
      <c r="OOH528" s="40"/>
      <c r="OOI528" s="40"/>
      <c r="OOJ528" s="40"/>
      <c r="OOK528" s="40"/>
      <c r="OOL528" s="40"/>
      <c r="OOM528" s="40"/>
      <c r="OON528" s="40"/>
      <c r="OOO528" s="40"/>
      <c r="OOP528" s="40"/>
      <c r="OOQ528" s="40"/>
      <c r="OOR528" s="40"/>
      <c r="OOS528" s="40"/>
      <c r="OOT528" s="40"/>
      <c r="OOU528" s="40"/>
      <c r="OOV528" s="40"/>
      <c r="OOW528" s="40"/>
      <c r="OOX528" s="40"/>
      <c r="OOY528" s="40"/>
      <c r="OOZ528" s="40"/>
      <c r="OPA528" s="40"/>
      <c r="OPB528" s="40"/>
      <c r="OPC528" s="40"/>
      <c r="OPD528" s="40"/>
      <c r="OPE528" s="40"/>
      <c r="OPF528" s="40"/>
      <c r="OPG528" s="40"/>
      <c r="OPH528" s="40"/>
      <c r="OPI528" s="40"/>
      <c r="OPJ528" s="40"/>
      <c r="OPK528" s="40"/>
      <c r="OPL528" s="40"/>
      <c r="OPM528" s="40"/>
      <c r="OPN528" s="40"/>
      <c r="OPO528" s="40"/>
      <c r="OPP528" s="40"/>
      <c r="OPQ528" s="40"/>
      <c r="OPR528" s="40"/>
      <c r="OPS528" s="40"/>
      <c r="OPT528" s="40"/>
      <c r="OPU528" s="40"/>
      <c r="OPV528" s="40"/>
      <c r="OPW528" s="40"/>
      <c r="OPX528" s="40"/>
      <c r="OPY528" s="40"/>
      <c r="OPZ528" s="40"/>
      <c r="OQA528" s="40"/>
      <c r="OQB528" s="40"/>
      <c r="OQC528" s="40"/>
      <c r="OQD528" s="40"/>
      <c r="OQE528" s="40"/>
      <c r="OQF528" s="40"/>
      <c r="OQG528" s="40"/>
      <c r="OQH528" s="40"/>
      <c r="OQI528" s="40"/>
      <c r="OQJ528" s="40"/>
      <c r="OQK528" s="40"/>
      <c r="OQL528" s="40"/>
      <c r="OQM528" s="40"/>
      <c r="OQN528" s="40"/>
      <c r="OQO528" s="40"/>
      <c r="OQP528" s="40"/>
      <c r="OQQ528" s="40"/>
      <c r="OQR528" s="40"/>
      <c r="OQS528" s="40"/>
      <c r="OQT528" s="40"/>
      <c r="OQU528" s="40"/>
      <c r="OQV528" s="40"/>
      <c r="OQW528" s="40"/>
      <c r="OQX528" s="40"/>
      <c r="OQY528" s="40"/>
      <c r="OQZ528" s="40"/>
      <c r="ORA528" s="40"/>
      <c r="ORB528" s="40"/>
      <c r="ORC528" s="40"/>
      <c r="ORD528" s="40"/>
      <c r="ORE528" s="40"/>
      <c r="ORF528" s="40"/>
      <c r="ORG528" s="40"/>
      <c r="ORH528" s="40"/>
      <c r="ORI528" s="40"/>
      <c r="ORJ528" s="40"/>
      <c r="ORK528" s="40"/>
      <c r="ORL528" s="40"/>
      <c r="ORM528" s="40"/>
      <c r="ORN528" s="40"/>
      <c r="ORO528" s="40"/>
      <c r="ORP528" s="40"/>
      <c r="ORQ528" s="40"/>
      <c r="ORR528" s="40"/>
      <c r="ORS528" s="40"/>
      <c r="ORT528" s="40"/>
      <c r="ORU528" s="40"/>
      <c r="ORV528" s="40"/>
      <c r="ORW528" s="40"/>
      <c r="ORX528" s="40"/>
      <c r="ORY528" s="40"/>
      <c r="ORZ528" s="40"/>
      <c r="OSA528" s="40"/>
      <c r="OSB528" s="40"/>
      <c r="OSC528" s="40"/>
      <c r="OSD528" s="40"/>
      <c r="OSE528" s="40"/>
      <c r="OSF528" s="40"/>
      <c r="OSG528" s="40"/>
      <c r="OSH528" s="40"/>
      <c r="OSI528" s="40"/>
      <c r="OSJ528" s="40"/>
      <c r="OSK528" s="40"/>
      <c r="OSL528" s="40"/>
      <c r="OSM528" s="40"/>
      <c r="OSN528" s="40"/>
      <c r="OSO528" s="40"/>
      <c r="OSP528" s="40"/>
      <c r="OSQ528" s="40"/>
      <c r="OSR528" s="40"/>
      <c r="OSS528" s="40"/>
      <c r="OST528" s="40"/>
      <c r="OSU528" s="40"/>
      <c r="OSV528" s="40"/>
      <c r="OSW528" s="40"/>
      <c r="OSX528" s="40"/>
      <c r="OSY528" s="40"/>
      <c r="OSZ528" s="40"/>
      <c r="OTA528" s="40"/>
      <c r="OTB528" s="40"/>
      <c r="OTC528" s="40"/>
      <c r="OTD528" s="40"/>
      <c r="OTE528" s="40"/>
      <c r="OTF528" s="40"/>
      <c r="OTG528" s="40"/>
      <c r="OTH528" s="40"/>
      <c r="OTI528" s="40"/>
      <c r="OTJ528" s="40"/>
      <c r="OTK528" s="40"/>
      <c r="OTL528" s="40"/>
      <c r="OTM528" s="40"/>
      <c r="OTN528" s="40"/>
      <c r="OTO528" s="40"/>
      <c r="OTP528" s="40"/>
      <c r="OTQ528" s="40"/>
      <c r="OTR528" s="40"/>
      <c r="OTS528" s="40"/>
      <c r="OTT528" s="40"/>
      <c r="OTU528" s="40"/>
      <c r="OTV528" s="40"/>
      <c r="OTW528" s="40"/>
      <c r="OTX528" s="40"/>
      <c r="OTY528" s="40"/>
      <c r="OTZ528" s="40"/>
      <c r="OUA528" s="40"/>
      <c r="OUB528" s="40"/>
      <c r="OUC528" s="40"/>
      <c r="OUD528" s="40"/>
      <c r="OUE528" s="40"/>
      <c r="OUF528" s="40"/>
      <c r="OUG528" s="40"/>
      <c r="OUH528" s="40"/>
      <c r="OUI528" s="40"/>
      <c r="OUJ528" s="40"/>
      <c r="OUK528" s="40"/>
      <c r="OUL528" s="40"/>
      <c r="OUM528" s="40"/>
      <c r="OUN528" s="40"/>
      <c r="OUO528" s="40"/>
      <c r="OUP528" s="40"/>
      <c r="OUQ528" s="40"/>
      <c r="OUR528" s="40"/>
      <c r="OUS528" s="40"/>
      <c r="OUT528" s="40"/>
      <c r="OUU528" s="40"/>
      <c r="OUV528" s="40"/>
      <c r="OUW528" s="40"/>
      <c r="OUX528" s="40"/>
      <c r="OUY528" s="40"/>
      <c r="OUZ528" s="40"/>
      <c r="OVA528" s="40"/>
      <c r="OVB528" s="40"/>
      <c r="OVC528" s="40"/>
      <c r="OVD528" s="40"/>
      <c r="OVE528" s="40"/>
      <c r="OVF528" s="40"/>
      <c r="OVG528" s="40"/>
      <c r="OVH528" s="40"/>
      <c r="OVI528" s="40"/>
      <c r="OVJ528" s="40"/>
      <c r="OVK528" s="40"/>
      <c r="OVL528" s="40"/>
      <c r="OVM528" s="40"/>
      <c r="OVN528" s="40"/>
      <c r="OVO528" s="40"/>
      <c r="OVP528" s="40"/>
      <c r="OVQ528" s="40"/>
      <c r="OVR528" s="40"/>
      <c r="OVS528" s="40"/>
      <c r="OVT528" s="40"/>
      <c r="OVU528" s="40"/>
      <c r="OVV528" s="40"/>
      <c r="OVW528" s="40"/>
      <c r="OVX528" s="40"/>
      <c r="OVY528" s="40"/>
      <c r="OVZ528" s="40"/>
      <c r="OWA528" s="40"/>
      <c r="OWB528" s="40"/>
      <c r="OWC528" s="40"/>
      <c r="OWD528" s="40"/>
      <c r="OWE528" s="40"/>
      <c r="OWF528" s="40"/>
      <c r="OWG528" s="40"/>
      <c r="OWH528" s="40"/>
      <c r="OWI528" s="40"/>
      <c r="OWJ528" s="40"/>
      <c r="OWK528" s="40"/>
      <c r="OWL528" s="40"/>
      <c r="OWM528" s="40"/>
      <c r="OWN528" s="40"/>
      <c r="OWO528" s="40"/>
      <c r="OWP528" s="40"/>
      <c r="OWQ528" s="40"/>
      <c r="OWR528" s="40"/>
      <c r="OWS528" s="40"/>
      <c r="OWT528" s="40"/>
      <c r="OWU528" s="40"/>
      <c r="OWV528" s="40"/>
      <c r="OWW528" s="40"/>
      <c r="OWX528" s="40"/>
      <c r="OWY528" s="40"/>
      <c r="OWZ528" s="40"/>
      <c r="OXA528" s="40"/>
      <c r="OXB528" s="40"/>
      <c r="OXC528" s="40"/>
      <c r="OXD528" s="40"/>
      <c r="OXE528" s="40"/>
      <c r="OXF528" s="40"/>
      <c r="OXG528" s="40"/>
      <c r="OXH528" s="40"/>
      <c r="OXI528" s="40"/>
      <c r="OXJ528" s="40"/>
      <c r="OXK528" s="40"/>
      <c r="OXL528" s="40"/>
      <c r="OXM528" s="40"/>
      <c r="OXN528" s="40"/>
      <c r="OXO528" s="40"/>
      <c r="OXP528" s="40"/>
      <c r="OXQ528" s="40"/>
      <c r="OXR528" s="40"/>
      <c r="OXS528" s="40"/>
      <c r="OXT528" s="40"/>
      <c r="OXU528" s="40"/>
      <c r="OXV528" s="40"/>
      <c r="OXW528" s="40"/>
      <c r="OXX528" s="40"/>
      <c r="OXY528" s="40"/>
      <c r="OXZ528" s="40"/>
      <c r="OYA528" s="40"/>
      <c r="OYB528" s="40"/>
      <c r="OYC528" s="40"/>
      <c r="OYD528" s="40"/>
      <c r="OYE528" s="40"/>
      <c r="OYF528" s="40"/>
      <c r="OYG528" s="40"/>
      <c r="OYH528" s="40"/>
      <c r="OYI528" s="40"/>
      <c r="OYJ528" s="40"/>
      <c r="OYK528" s="40"/>
      <c r="OYL528" s="40"/>
      <c r="OYM528" s="40"/>
      <c r="OYN528" s="40"/>
      <c r="OYO528" s="40"/>
      <c r="OYP528" s="40"/>
      <c r="OYQ528" s="40"/>
      <c r="OYR528" s="40"/>
      <c r="OYS528" s="40"/>
      <c r="OYT528" s="40"/>
      <c r="OYU528" s="40"/>
      <c r="OYV528" s="40"/>
      <c r="OYW528" s="40"/>
      <c r="OYX528" s="40"/>
      <c r="OYY528" s="40"/>
      <c r="OYZ528" s="40"/>
      <c r="OZA528" s="40"/>
      <c r="OZB528" s="40"/>
      <c r="OZC528" s="40"/>
      <c r="OZD528" s="40"/>
      <c r="OZE528" s="40"/>
      <c r="OZF528" s="40"/>
      <c r="OZG528" s="40"/>
      <c r="OZH528" s="40"/>
      <c r="OZI528" s="40"/>
      <c r="OZJ528" s="40"/>
      <c r="OZK528" s="40"/>
      <c r="OZL528" s="40"/>
      <c r="OZM528" s="40"/>
      <c r="OZN528" s="40"/>
      <c r="OZO528" s="40"/>
      <c r="OZP528" s="40"/>
      <c r="OZQ528" s="40"/>
      <c r="OZR528" s="40"/>
      <c r="OZS528" s="40"/>
      <c r="OZT528" s="40"/>
      <c r="OZU528" s="40"/>
      <c r="OZV528" s="40"/>
      <c r="OZW528" s="40"/>
      <c r="OZX528" s="40"/>
      <c r="OZY528" s="40"/>
      <c r="OZZ528" s="40"/>
      <c r="PAA528" s="40"/>
      <c r="PAB528" s="40"/>
      <c r="PAC528" s="40"/>
      <c r="PAD528" s="40"/>
      <c r="PAE528" s="40"/>
      <c r="PAF528" s="40"/>
      <c r="PAG528" s="40"/>
      <c r="PAH528" s="40"/>
      <c r="PAI528" s="40"/>
      <c r="PAJ528" s="40"/>
      <c r="PAK528" s="40"/>
      <c r="PAL528" s="40"/>
      <c r="PAM528" s="40"/>
      <c r="PAN528" s="40"/>
      <c r="PAO528" s="40"/>
      <c r="PAP528" s="40"/>
      <c r="PAQ528" s="40"/>
      <c r="PAR528" s="40"/>
      <c r="PAS528" s="40"/>
      <c r="PAT528" s="40"/>
      <c r="PAU528" s="40"/>
      <c r="PAV528" s="40"/>
      <c r="PAW528" s="40"/>
      <c r="PAX528" s="40"/>
      <c r="PAY528" s="40"/>
      <c r="PAZ528" s="40"/>
      <c r="PBA528" s="40"/>
      <c r="PBB528" s="40"/>
      <c r="PBC528" s="40"/>
      <c r="PBD528" s="40"/>
      <c r="PBE528" s="40"/>
      <c r="PBF528" s="40"/>
      <c r="PBG528" s="40"/>
      <c r="PBH528" s="40"/>
      <c r="PBI528" s="40"/>
      <c r="PBJ528" s="40"/>
      <c r="PBK528" s="40"/>
      <c r="PBL528" s="40"/>
      <c r="PBM528" s="40"/>
      <c r="PBN528" s="40"/>
      <c r="PBO528" s="40"/>
      <c r="PBP528" s="40"/>
      <c r="PBQ528" s="40"/>
      <c r="PBR528" s="40"/>
      <c r="PBS528" s="40"/>
      <c r="PBT528" s="40"/>
      <c r="PBU528" s="40"/>
      <c r="PBV528" s="40"/>
      <c r="PBW528" s="40"/>
      <c r="PBX528" s="40"/>
      <c r="PBY528" s="40"/>
      <c r="PBZ528" s="40"/>
      <c r="PCA528" s="40"/>
      <c r="PCB528" s="40"/>
      <c r="PCC528" s="40"/>
      <c r="PCD528" s="40"/>
      <c r="PCE528" s="40"/>
      <c r="PCF528" s="40"/>
      <c r="PCG528" s="40"/>
      <c r="PCH528" s="40"/>
      <c r="PCI528" s="40"/>
      <c r="PCJ528" s="40"/>
      <c r="PCK528" s="40"/>
      <c r="PCL528" s="40"/>
      <c r="PCM528" s="40"/>
      <c r="PCN528" s="40"/>
      <c r="PCO528" s="40"/>
      <c r="PCP528" s="40"/>
      <c r="PCQ528" s="40"/>
      <c r="PCR528" s="40"/>
      <c r="PCS528" s="40"/>
      <c r="PCT528" s="40"/>
      <c r="PCU528" s="40"/>
      <c r="PCV528" s="40"/>
      <c r="PCW528" s="40"/>
      <c r="PCX528" s="40"/>
      <c r="PCY528" s="40"/>
      <c r="PCZ528" s="40"/>
      <c r="PDA528" s="40"/>
      <c r="PDB528" s="40"/>
      <c r="PDC528" s="40"/>
      <c r="PDD528" s="40"/>
      <c r="PDE528" s="40"/>
      <c r="PDF528" s="40"/>
      <c r="PDG528" s="40"/>
      <c r="PDH528" s="40"/>
      <c r="PDI528" s="40"/>
      <c r="PDJ528" s="40"/>
      <c r="PDK528" s="40"/>
      <c r="PDL528" s="40"/>
      <c r="PDM528" s="40"/>
      <c r="PDN528" s="40"/>
      <c r="PDO528" s="40"/>
      <c r="PDP528" s="40"/>
      <c r="PDQ528" s="40"/>
      <c r="PDR528" s="40"/>
      <c r="PDS528" s="40"/>
      <c r="PDT528" s="40"/>
      <c r="PDU528" s="40"/>
      <c r="PDV528" s="40"/>
      <c r="PDW528" s="40"/>
      <c r="PDX528" s="40"/>
      <c r="PDY528" s="40"/>
      <c r="PDZ528" s="40"/>
      <c r="PEA528" s="40"/>
      <c r="PEB528" s="40"/>
      <c r="PEC528" s="40"/>
      <c r="PED528" s="40"/>
      <c r="PEE528" s="40"/>
      <c r="PEF528" s="40"/>
      <c r="PEG528" s="40"/>
      <c r="PEH528" s="40"/>
      <c r="PEI528" s="40"/>
      <c r="PEJ528" s="40"/>
      <c r="PEK528" s="40"/>
      <c r="PEL528" s="40"/>
      <c r="PEM528" s="40"/>
      <c r="PEN528" s="40"/>
      <c r="PEO528" s="40"/>
      <c r="PEP528" s="40"/>
      <c r="PEQ528" s="40"/>
      <c r="PER528" s="40"/>
      <c r="PES528" s="40"/>
      <c r="PET528" s="40"/>
      <c r="PEU528" s="40"/>
      <c r="PEV528" s="40"/>
      <c r="PEW528" s="40"/>
      <c r="PEX528" s="40"/>
      <c r="PEY528" s="40"/>
      <c r="PEZ528" s="40"/>
      <c r="PFA528" s="40"/>
      <c r="PFB528" s="40"/>
      <c r="PFC528" s="40"/>
      <c r="PFD528" s="40"/>
      <c r="PFE528" s="40"/>
      <c r="PFF528" s="40"/>
      <c r="PFG528" s="40"/>
      <c r="PFH528" s="40"/>
      <c r="PFI528" s="40"/>
      <c r="PFJ528" s="40"/>
      <c r="PFK528" s="40"/>
      <c r="PFL528" s="40"/>
      <c r="PFM528" s="40"/>
      <c r="PFN528" s="40"/>
      <c r="PFO528" s="40"/>
      <c r="PFP528" s="40"/>
      <c r="PFQ528" s="40"/>
      <c r="PFR528" s="40"/>
      <c r="PFS528" s="40"/>
      <c r="PFT528" s="40"/>
      <c r="PFU528" s="40"/>
      <c r="PFV528" s="40"/>
      <c r="PFW528" s="40"/>
      <c r="PFX528" s="40"/>
      <c r="PFY528" s="40"/>
      <c r="PFZ528" s="40"/>
      <c r="PGA528" s="40"/>
      <c r="PGB528" s="40"/>
      <c r="PGC528" s="40"/>
      <c r="PGD528" s="40"/>
      <c r="PGE528" s="40"/>
      <c r="PGF528" s="40"/>
      <c r="PGG528" s="40"/>
      <c r="PGH528" s="40"/>
      <c r="PGI528" s="40"/>
      <c r="PGJ528" s="40"/>
      <c r="PGK528" s="40"/>
      <c r="PGL528" s="40"/>
      <c r="PGM528" s="40"/>
      <c r="PGN528" s="40"/>
      <c r="PGO528" s="40"/>
      <c r="PGP528" s="40"/>
      <c r="PGQ528" s="40"/>
      <c r="PGR528" s="40"/>
      <c r="PGS528" s="40"/>
      <c r="PGT528" s="40"/>
      <c r="PGU528" s="40"/>
      <c r="PGV528" s="40"/>
      <c r="PGW528" s="40"/>
      <c r="PGX528" s="40"/>
      <c r="PGY528" s="40"/>
      <c r="PGZ528" s="40"/>
      <c r="PHA528" s="40"/>
      <c r="PHB528" s="40"/>
      <c r="PHC528" s="40"/>
      <c r="PHD528" s="40"/>
      <c r="PHE528" s="40"/>
      <c r="PHF528" s="40"/>
      <c r="PHG528" s="40"/>
      <c r="PHH528" s="40"/>
      <c r="PHI528" s="40"/>
      <c r="PHJ528" s="40"/>
      <c r="PHK528" s="40"/>
      <c r="PHL528" s="40"/>
      <c r="PHM528" s="40"/>
      <c r="PHN528" s="40"/>
      <c r="PHO528" s="40"/>
      <c r="PHP528" s="40"/>
      <c r="PHQ528" s="40"/>
      <c r="PHR528" s="40"/>
      <c r="PHS528" s="40"/>
      <c r="PHT528" s="40"/>
      <c r="PHU528" s="40"/>
      <c r="PHV528" s="40"/>
      <c r="PHW528" s="40"/>
      <c r="PHX528" s="40"/>
      <c r="PHY528" s="40"/>
      <c r="PHZ528" s="40"/>
      <c r="PIA528" s="40"/>
      <c r="PIB528" s="40"/>
      <c r="PIC528" s="40"/>
      <c r="PID528" s="40"/>
      <c r="PIE528" s="40"/>
      <c r="PIF528" s="40"/>
      <c r="PIG528" s="40"/>
      <c r="PIH528" s="40"/>
      <c r="PII528" s="40"/>
      <c r="PIJ528" s="40"/>
      <c r="PIK528" s="40"/>
      <c r="PIL528" s="40"/>
      <c r="PIM528" s="40"/>
      <c r="PIN528" s="40"/>
      <c r="PIO528" s="40"/>
      <c r="PIP528" s="40"/>
      <c r="PIQ528" s="40"/>
      <c r="PIR528" s="40"/>
      <c r="PIS528" s="40"/>
      <c r="PIT528" s="40"/>
      <c r="PIU528" s="40"/>
      <c r="PIV528" s="40"/>
      <c r="PIW528" s="40"/>
      <c r="PIX528" s="40"/>
      <c r="PIY528" s="40"/>
      <c r="PIZ528" s="40"/>
      <c r="PJA528" s="40"/>
      <c r="PJB528" s="40"/>
      <c r="PJC528" s="40"/>
      <c r="PJD528" s="40"/>
      <c r="PJE528" s="40"/>
      <c r="PJF528" s="40"/>
      <c r="PJG528" s="40"/>
      <c r="PJH528" s="40"/>
      <c r="PJI528" s="40"/>
      <c r="PJJ528" s="40"/>
      <c r="PJK528" s="40"/>
      <c r="PJL528" s="40"/>
      <c r="PJM528" s="40"/>
      <c r="PJN528" s="40"/>
      <c r="PJO528" s="40"/>
      <c r="PJP528" s="40"/>
      <c r="PJQ528" s="40"/>
      <c r="PJR528" s="40"/>
      <c r="PJS528" s="40"/>
      <c r="PJT528" s="40"/>
      <c r="PJU528" s="40"/>
      <c r="PJV528" s="40"/>
      <c r="PJW528" s="40"/>
      <c r="PJX528" s="40"/>
      <c r="PJY528" s="40"/>
      <c r="PJZ528" s="40"/>
      <c r="PKA528" s="40"/>
      <c r="PKB528" s="40"/>
      <c r="PKC528" s="40"/>
      <c r="PKD528" s="40"/>
      <c r="PKE528" s="40"/>
      <c r="PKF528" s="40"/>
      <c r="PKG528" s="40"/>
      <c r="PKH528" s="40"/>
      <c r="PKI528" s="40"/>
      <c r="PKJ528" s="40"/>
      <c r="PKK528" s="40"/>
      <c r="PKL528" s="40"/>
      <c r="PKM528" s="40"/>
      <c r="PKN528" s="40"/>
      <c r="PKO528" s="40"/>
      <c r="PKP528" s="40"/>
      <c r="PKQ528" s="40"/>
      <c r="PKR528" s="40"/>
      <c r="PKS528" s="40"/>
      <c r="PKT528" s="40"/>
      <c r="PKU528" s="40"/>
      <c r="PKV528" s="40"/>
      <c r="PKW528" s="40"/>
      <c r="PKX528" s="40"/>
      <c r="PKY528" s="40"/>
      <c r="PKZ528" s="40"/>
      <c r="PLA528" s="40"/>
      <c r="PLB528" s="40"/>
      <c r="PLC528" s="40"/>
      <c r="PLD528" s="40"/>
      <c r="PLE528" s="40"/>
      <c r="PLF528" s="40"/>
      <c r="PLG528" s="40"/>
      <c r="PLH528" s="40"/>
      <c r="PLI528" s="40"/>
      <c r="PLJ528" s="40"/>
      <c r="PLK528" s="40"/>
      <c r="PLL528" s="40"/>
      <c r="PLM528" s="40"/>
      <c r="PLN528" s="40"/>
      <c r="PLO528" s="40"/>
      <c r="PLP528" s="40"/>
      <c r="PLQ528" s="40"/>
      <c r="PLR528" s="40"/>
      <c r="PLS528" s="40"/>
      <c r="PLT528" s="40"/>
      <c r="PLU528" s="40"/>
      <c r="PLV528" s="40"/>
      <c r="PLW528" s="40"/>
      <c r="PLX528" s="40"/>
      <c r="PLY528" s="40"/>
      <c r="PLZ528" s="40"/>
      <c r="PMA528" s="40"/>
      <c r="PMB528" s="40"/>
      <c r="PMC528" s="40"/>
      <c r="PMD528" s="40"/>
      <c r="PME528" s="40"/>
      <c r="PMF528" s="40"/>
      <c r="PMG528" s="40"/>
      <c r="PMH528" s="40"/>
      <c r="PMI528" s="40"/>
      <c r="PMJ528" s="40"/>
      <c r="PMK528" s="40"/>
      <c r="PML528" s="40"/>
      <c r="PMM528" s="40"/>
      <c r="PMN528" s="40"/>
      <c r="PMO528" s="40"/>
      <c r="PMP528" s="40"/>
      <c r="PMQ528" s="40"/>
      <c r="PMR528" s="40"/>
      <c r="PMS528" s="40"/>
      <c r="PMT528" s="40"/>
      <c r="PMU528" s="40"/>
      <c r="PMV528" s="40"/>
      <c r="PMW528" s="40"/>
      <c r="PMX528" s="40"/>
      <c r="PMY528" s="40"/>
      <c r="PMZ528" s="40"/>
      <c r="PNA528" s="40"/>
      <c r="PNB528" s="40"/>
      <c r="PNC528" s="40"/>
      <c r="PND528" s="40"/>
      <c r="PNE528" s="40"/>
      <c r="PNF528" s="40"/>
      <c r="PNG528" s="40"/>
      <c r="PNH528" s="40"/>
      <c r="PNI528" s="40"/>
      <c r="PNJ528" s="40"/>
      <c r="PNK528" s="40"/>
      <c r="PNL528" s="40"/>
      <c r="PNM528" s="40"/>
      <c r="PNN528" s="40"/>
      <c r="PNO528" s="40"/>
      <c r="PNP528" s="40"/>
      <c r="PNQ528" s="40"/>
      <c r="PNR528" s="40"/>
      <c r="PNS528" s="40"/>
      <c r="PNT528" s="40"/>
      <c r="PNU528" s="40"/>
      <c r="PNV528" s="40"/>
      <c r="PNW528" s="40"/>
      <c r="PNX528" s="40"/>
      <c r="PNY528" s="40"/>
      <c r="PNZ528" s="40"/>
      <c r="POA528" s="40"/>
      <c r="POB528" s="40"/>
      <c r="POC528" s="40"/>
      <c r="POD528" s="40"/>
      <c r="POE528" s="40"/>
      <c r="POF528" s="40"/>
      <c r="POG528" s="40"/>
      <c r="POH528" s="40"/>
      <c r="POI528" s="40"/>
      <c r="POJ528" s="40"/>
      <c r="POK528" s="40"/>
      <c r="POL528" s="40"/>
      <c r="POM528" s="40"/>
      <c r="PON528" s="40"/>
      <c r="POO528" s="40"/>
      <c r="POP528" s="40"/>
      <c r="POQ528" s="40"/>
      <c r="POR528" s="40"/>
      <c r="POS528" s="40"/>
      <c r="POT528" s="40"/>
      <c r="POU528" s="40"/>
      <c r="POV528" s="40"/>
      <c r="POW528" s="40"/>
      <c r="POX528" s="40"/>
      <c r="POY528" s="40"/>
      <c r="POZ528" s="40"/>
      <c r="PPA528" s="40"/>
      <c r="PPB528" s="40"/>
      <c r="PPC528" s="40"/>
      <c r="PPD528" s="40"/>
      <c r="PPE528" s="40"/>
      <c r="PPF528" s="40"/>
      <c r="PPG528" s="40"/>
      <c r="PPH528" s="40"/>
      <c r="PPI528" s="40"/>
      <c r="PPJ528" s="40"/>
      <c r="PPK528" s="40"/>
      <c r="PPL528" s="40"/>
      <c r="PPM528" s="40"/>
      <c r="PPN528" s="40"/>
      <c r="PPO528" s="40"/>
      <c r="PPP528" s="40"/>
      <c r="PPQ528" s="40"/>
      <c r="PPR528" s="40"/>
      <c r="PPS528" s="40"/>
      <c r="PPT528" s="40"/>
      <c r="PPU528" s="40"/>
      <c r="PPV528" s="40"/>
      <c r="PPW528" s="40"/>
      <c r="PPX528" s="40"/>
      <c r="PPY528" s="40"/>
      <c r="PPZ528" s="40"/>
      <c r="PQA528" s="40"/>
      <c r="PQB528" s="40"/>
      <c r="PQC528" s="40"/>
      <c r="PQD528" s="40"/>
      <c r="PQE528" s="40"/>
      <c r="PQF528" s="40"/>
      <c r="PQG528" s="40"/>
      <c r="PQH528" s="40"/>
      <c r="PQI528" s="40"/>
      <c r="PQJ528" s="40"/>
      <c r="PQK528" s="40"/>
      <c r="PQL528" s="40"/>
      <c r="PQM528" s="40"/>
      <c r="PQN528" s="40"/>
      <c r="PQO528" s="40"/>
      <c r="PQP528" s="40"/>
      <c r="PQQ528" s="40"/>
      <c r="PQR528" s="40"/>
      <c r="PQS528" s="40"/>
      <c r="PQT528" s="40"/>
      <c r="PQU528" s="40"/>
      <c r="PQV528" s="40"/>
      <c r="PQW528" s="40"/>
      <c r="PQX528" s="40"/>
      <c r="PQY528" s="40"/>
      <c r="PQZ528" s="40"/>
      <c r="PRA528" s="40"/>
      <c r="PRB528" s="40"/>
      <c r="PRC528" s="40"/>
      <c r="PRD528" s="40"/>
      <c r="PRE528" s="40"/>
      <c r="PRF528" s="40"/>
      <c r="PRG528" s="40"/>
      <c r="PRH528" s="40"/>
      <c r="PRI528" s="40"/>
      <c r="PRJ528" s="40"/>
      <c r="PRK528" s="40"/>
      <c r="PRL528" s="40"/>
      <c r="PRM528" s="40"/>
      <c r="PRN528" s="40"/>
      <c r="PRO528" s="40"/>
      <c r="PRP528" s="40"/>
      <c r="PRQ528" s="40"/>
      <c r="PRR528" s="40"/>
      <c r="PRS528" s="40"/>
      <c r="PRT528" s="40"/>
      <c r="PRU528" s="40"/>
      <c r="PRV528" s="40"/>
      <c r="PRW528" s="40"/>
      <c r="PRX528" s="40"/>
      <c r="PRY528" s="40"/>
      <c r="PRZ528" s="40"/>
      <c r="PSA528" s="40"/>
      <c r="PSB528" s="40"/>
      <c r="PSC528" s="40"/>
      <c r="PSD528" s="40"/>
      <c r="PSE528" s="40"/>
      <c r="PSF528" s="40"/>
      <c r="PSG528" s="40"/>
      <c r="PSH528" s="40"/>
      <c r="PSI528" s="40"/>
      <c r="PSJ528" s="40"/>
      <c r="PSK528" s="40"/>
      <c r="PSL528" s="40"/>
      <c r="PSM528" s="40"/>
      <c r="PSN528" s="40"/>
      <c r="PSO528" s="40"/>
      <c r="PSP528" s="40"/>
      <c r="PSQ528" s="40"/>
      <c r="PSR528" s="40"/>
      <c r="PSS528" s="40"/>
      <c r="PST528" s="40"/>
      <c r="PSU528" s="40"/>
      <c r="PSV528" s="40"/>
      <c r="PSW528" s="40"/>
      <c r="PSX528" s="40"/>
      <c r="PSY528" s="40"/>
      <c r="PSZ528" s="40"/>
      <c r="PTA528" s="40"/>
      <c r="PTB528" s="40"/>
      <c r="PTC528" s="40"/>
      <c r="PTD528" s="40"/>
      <c r="PTE528" s="40"/>
      <c r="PTF528" s="40"/>
      <c r="PTG528" s="40"/>
      <c r="PTH528" s="40"/>
      <c r="PTI528" s="40"/>
      <c r="PTJ528" s="40"/>
      <c r="PTK528" s="40"/>
      <c r="PTL528" s="40"/>
      <c r="PTM528" s="40"/>
      <c r="PTN528" s="40"/>
      <c r="PTO528" s="40"/>
      <c r="PTP528" s="40"/>
      <c r="PTQ528" s="40"/>
      <c r="PTR528" s="40"/>
      <c r="PTS528" s="40"/>
      <c r="PTT528" s="40"/>
      <c r="PTU528" s="40"/>
      <c r="PTV528" s="40"/>
      <c r="PTW528" s="40"/>
      <c r="PTX528" s="40"/>
      <c r="PTY528" s="40"/>
      <c r="PTZ528" s="40"/>
      <c r="PUA528" s="40"/>
      <c r="PUB528" s="40"/>
      <c r="PUC528" s="40"/>
      <c r="PUD528" s="40"/>
      <c r="PUE528" s="40"/>
      <c r="PUF528" s="40"/>
      <c r="PUG528" s="40"/>
      <c r="PUH528" s="40"/>
      <c r="PUI528" s="40"/>
      <c r="PUJ528" s="40"/>
      <c r="PUK528" s="40"/>
      <c r="PUL528" s="40"/>
      <c r="PUM528" s="40"/>
      <c r="PUN528" s="40"/>
      <c r="PUO528" s="40"/>
      <c r="PUP528" s="40"/>
      <c r="PUQ528" s="40"/>
      <c r="PUR528" s="40"/>
      <c r="PUS528" s="40"/>
      <c r="PUT528" s="40"/>
      <c r="PUU528" s="40"/>
      <c r="PUV528" s="40"/>
      <c r="PUW528" s="40"/>
      <c r="PUX528" s="40"/>
      <c r="PUY528" s="40"/>
      <c r="PUZ528" s="40"/>
      <c r="PVA528" s="40"/>
      <c r="PVB528" s="40"/>
      <c r="PVC528" s="40"/>
      <c r="PVD528" s="40"/>
      <c r="PVE528" s="40"/>
      <c r="PVF528" s="40"/>
      <c r="PVG528" s="40"/>
      <c r="PVH528" s="40"/>
      <c r="PVI528" s="40"/>
      <c r="PVJ528" s="40"/>
      <c r="PVK528" s="40"/>
      <c r="PVL528" s="40"/>
      <c r="PVM528" s="40"/>
      <c r="PVN528" s="40"/>
      <c r="PVO528" s="40"/>
      <c r="PVP528" s="40"/>
      <c r="PVQ528" s="40"/>
      <c r="PVR528" s="40"/>
      <c r="PVS528" s="40"/>
      <c r="PVT528" s="40"/>
      <c r="PVU528" s="40"/>
      <c r="PVV528" s="40"/>
      <c r="PVW528" s="40"/>
      <c r="PVX528" s="40"/>
      <c r="PVY528" s="40"/>
      <c r="PVZ528" s="40"/>
      <c r="PWA528" s="40"/>
      <c r="PWB528" s="40"/>
      <c r="PWC528" s="40"/>
      <c r="PWD528" s="40"/>
      <c r="PWE528" s="40"/>
      <c r="PWF528" s="40"/>
      <c r="PWG528" s="40"/>
      <c r="PWH528" s="40"/>
      <c r="PWI528" s="40"/>
      <c r="PWJ528" s="40"/>
      <c r="PWK528" s="40"/>
      <c r="PWL528" s="40"/>
      <c r="PWM528" s="40"/>
      <c r="PWN528" s="40"/>
      <c r="PWO528" s="40"/>
      <c r="PWP528" s="40"/>
      <c r="PWQ528" s="40"/>
      <c r="PWR528" s="40"/>
      <c r="PWS528" s="40"/>
      <c r="PWT528" s="40"/>
      <c r="PWU528" s="40"/>
      <c r="PWV528" s="40"/>
      <c r="PWW528" s="40"/>
      <c r="PWX528" s="40"/>
      <c r="PWY528" s="40"/>
      <c r="PWZ528" s="40"/>
      <c r="PXA528" s="40"/>
      <c r="PXB528" s="40"/>
      <c r="PXC528" s="40"/>
      <c r="PXD528" s="40"/>
      <c r="PXE528" s="40"/>
      <c r="PXF528" s="40"/>
      <c r="PXG528" s="40"/>
      <c r="PXH528" s="40"/>
      <c r="PXI528" s="40"/>
      <c r="PXJ528" s="40"/>
      <c r="PXK528" s="40"/>
      <c r="PXL528" s="40"/>
      <c r="PXM528" s="40"/>
      <c r="PXN528" s="40"/>
      <c r="PXO528" s="40"/>
      <c r="PXP528" s="40"/>
      <c r="PXQ528" s="40"/>
      <c r="PXR528" s="40"/>
      <c r="PXS528" s="40"/>
      <c r="PXT528" s="40"/>
      <c r="PXU528" s="40"/>
      <c r="PXV528" s="40"/>
      <c r="PXW528" s="40"/>
      <c r="PXX528" s="40"/>
      <c r="PXY528" s="40"/>
      <c r="PXZ528" s="40"/>
      <c r="PYA528" s="40"/>
      <c r="PYB528" s="40"/>
      <c r="PYC528" s="40"/>
      <c r="PYD528" s="40"/>
      <c r="PYE528" s="40"/>
      <c r="PYF528" s="40"/>
      <c r="PYG528" s="40"/>
      <c r="PYH528" s="40"/>
      <c r="PYI528" s="40"/>
      <c r="PYJ528" s="40"/>
      <c r="PYK528" s="40"/>
      <c r="PYL528" s="40"/>
      <c r="PYM528" s="40"/>
      <c r="PYN528" s="40"/>
      <c r="PYO528" s="40"/>
      <c r="PYP528" s="40"/>
      <c r="PYQ528" s="40"/>
      <c r="PYR528" s="40"/>
      <c r="PYS528" s="40"/>
      <c r="PYT528" s="40"/>
      <c r="PYU528" s="40"/>
      <c r="PYV528" s="40"/>
      <c r="PYW528" s="40"/>
      <c r="PYX528" s="40"/>
      <c r="PYY528" s="40"/>
      <c r="PYZ528" s="40"/>
      <c r="PZA528" s="40"/>
      <c r="PZB528" s="40"/>
      <c r="PZC528" s="40"/>
      <c r="PZD528" s="40"/>
      <c r="PZE528" s="40"/>
      <c r="PZF528" s="40"/>
      <c r="PZG528" s="40"/>
      <c r="PZH528" s="40"/>
      <c r="PZI528" s="40"/>
      <c r="PZJ528" s="40"/>
      <c r="PZK528" s="40"/>
      <c r="PZL528" s="40"/>
      <c r="PZM528" s="40"/>
      <c r="PZN528" s="40"/>
      <c r="PZO528" s="40"/>
      <c r="PZP528" s="40"/>
      <c r="PZQ528" s="40"/>
      <c r="PZR528" s="40"/>
      <c r="PZS528" s="40"/>
      <c r="PZT528" s="40"/>
      <c r="PZU528" s="40"/>
      <c r="PZV528" s="40"/>
      <c r="PZW528" s="40"/>
      <c r="PZX528" s="40"/>
      <c r="PZY528" s="40"/>
      <c r="PZZ528" s="40"/>
      <c r="QAA528" s="40"/>
      <c r="QAB528" s="40"/>
      <c r="QAC528" s="40"/>
      <c r="QAD528" s="40"/>
      <c r="QAE528" s="40"/>
      <c r="QAF528" s="40"/>
      <c r="QAG528" s="40"/>
      <c r="QAH528" s="40"/>
      <c r="QAI528" s="40"/>
      <c r="QAJ528" s="40"/>
      <c r="QAK528" s="40"/>
      <c r="QAL528" s="40"/>
      <c r="QAM528" s="40"/>
      <c r="QAN528" s="40"/>
      <c r="QAO528" s="40"/>
      <c r="QAP528" s="40"/>
      <c r="QAQ528" s="40"/>
      <c r="QAR528" s="40"/>
      <c r="QAS528" s="40"/>
      <c r="QAT528" s="40"/>
      <c r="QAU528" s="40"/>
      <c r="QAV528" s="40"/>
      <c r="QAW528" s="40"/>
      <c r="QAX528" s="40"/>
      <c r="QAY528" s="40"/>
      <c r="QAZ528" s="40"/>
      <c r="QBA528" s="40"/>
      <c r="QBB528" s="40"/>
      <c r="QBC528" s="40"/>
      <c r="QBD528" s="40"/>
      <c r="QBE528" s="40"/>
      <c r="QBF528" s="40"/>
      <c r="QBG528" s="40"/>
      <c r="QBH528" s="40"/>
      <c r="QBI528" s="40"/>
      <c r="QBJ528" s="40"/>
      <c r="QBK528" s="40"/>
      <c r="QBL528" s="40"/>
      <c r="QBM528" s="40"/>
      <c r="QBN528" s="40"/>
      <c r="QBO528" s="40"/>
      <c r="QBP528" s="40"/>
      <c r="QBQ528" s="40"/>
      <c r="QBR528" s="40"/>
      <c r="QBS528" s="40"/>
      <c r="QBT528" s="40"/>
      <c r="QBU528" s="40"/>
      <c r="QBV528" s="40"/>
      <c r="QBW528" s="40"/>
      <c r="QBX528" s="40"/>
      <c r="QBY528" s="40"/>
      <c r="QBZ528" s="40"/>
      <c r="QCA528" s="40"/>
      <c r="QCB528" s="40"/>
      <c r="QCC528" s="40"/>
      <c r="QCD528" s="40"/>
      <c r="QCE528" s="40"/>
      <c r="QCF528" s="40"/>
      <c r="QCG528" s="40"/>
      <c r="QCH528" s="40"/>
      <c r="QCI528" s="40"/>
      <c r="QCJ528" s="40"/>
      <c r="QCK528" s="40"/>
      <c r="QCL528" s="40"/>
      <c r="QCM528" s="40"/>
      <c r="QCN528" s="40"/>
      <c r="QCO528" s="40"/>
      <c r="QCP528" s="40"/>
      <c r="QCQ528" s="40"/>
      <c r="QCR528" s="40"/>
      <c r="QCS528" s="40"/>
      <c r="QCT528" s="40"/>
      <c r="QCU528" s="40"/>
      <c r="QCV528" s="40"/>
      <c r="QCW528" s="40"/>
      <c r="QCX528" s="40"/>
      <c r="QCY528" s="40"/>
      <c r="QCZ528" s="40"/>
      <c r="QDA528" s="40"/>
      <c r="QDB528" s="40"/>
      <c r="QDC528" s="40"/>
      <c r="QDD528" s="40"/>
      <c r="QDE528" s="40"/>
      <c r="QDF528" s="40"/>
      <c r="QDG528" s="40"/>
      <c r="QDH528" s="40"/>
      <c r="QDI528" s="40"/>
      <c r="QDJ528" s="40"/>
      <c r="QDK528" s="40"/>
      <c r="QDL528" s="40"/>
      <c r="QDM528" s="40"/>
      <c r="QDN528" s="40"/>
      <c r="QDO528" s="40"/>
      <c r="QDP528" s="40"/>
      <c r="QDQ528" s="40"/>
      <c r="QDR528" s="40"/>
      <c r="QDS528" s="40"/>
      <c r="QDT528" s="40"/>
      <c r="QDU528" s="40"/>
      <c r="QDV528" s="40"/>
      <c r="QDW528" s="40"/>
      <c r="QDX528" s="40"/>
      <c r="QDY528" s="40"/>
      <c r="QDZ528" s="40"/>
      <c r="QEA528" s="40"/>
      <c r="QEB528" s="40"/>
      <c r="QEC528" s="40"/>
      <c r="QED528" s="40"/>
      <c r="QEE528" s="40"/>
      <c r="QEF528" s="40"/>
      <c r="QEG528" s="40"/>
      <c r="QEH528" s="40"/>
      <c r="QEI528" s="40"/>
      <c r="QEJ528" s="40"/>
      <c r="QEK528" s="40"/>
      <c r="QEL528" s="40"/>
      <c r="QEM528" s="40"/>
      <c r="QEN528" s="40"/>
      <c r="QEO528" s="40"/>
      <c r="QEP528" s="40"/>
      <c r="QEQ528" s="40"/>
      <c r="QER528" s="40"/>
      <c r="QES528" s="40"/>
      <c r="QET528" s="40"/>
      <c r="QEU528" s="40"/>
      <c r="QEV528" s="40"/>
      <c r="QEW528" s="40"/>
      <c r="QEX528" s="40"/>
      <c r="QEY528" s="40"/>
      <c r="QEZ528" s="40"/>
      <c r="QFA528" s="40"/>
      <c r="QFB528" s="40"/>
      <c r="QFC528" s="40"/>
      <c r="QFD528" s="40"/>
      <c r="QFE528" s="40"/>
      <c r="QFF528" s="40"/>
      <c r="QFG528" s="40"/>
      <c r="QFH528" s="40"/>
      <c r="QFI528" s="40"/>
      <c r="QFJ528" s="40"/>
      <c r="QFK528" s="40"/>
      <c r="QFL528" s="40"/>
      <c r="QFM528" s="40"/>
      <c r="QFN528" s="40"/>
      <c r="QFO528" s="40"/>
      <c r="QFP528" s="40"/>
      <c r="QFQ528" s="40"/>
      <c r="QFR528" s="40"/>
      <c r="QFS528" s="40"/>
      <c r="QFT528" s="40"/>
      <c r="QFU528" s="40"/>
      <c r="QFV528" s="40"/>
      <c r="QFW528" s="40"/>
      <c r="QFX528" s="40"/>
      <c r="QFY528" s="40"/>
      <c r="QFZ528" s="40"/>
      <c r="QGA528" s="40"/>
      <c r="QGB528" s="40"/>
      <c r="QGC528" s="40"/>
      <c r="QGD528" s="40"/>
      <c r="QGE528" s="40"/>
      <c r="QGF528" s="40"/>
      <c r="QGG528" s="40"/>
      <c r="QGH528" s="40"/>
      <c r="QGI528" s="40"/>
      <c r="QGJ528" s="40"/>
      <c r="QGK528" s="40"/>
      <c r="QGL528" s="40"/>
      <c r="QGM528" s="40"/>
      <c r="QGN528" s="40"/>
      <c r="QGO528" s="40"/>
      <c r="QGP528" s="40"/>
      <c r="QGQ528" s="40"/>
      <c r="QGR528" s="40"/>
      <c r="QGS528" s="40"/>
      <c r="QGT528" s="40"/>
      <c r="QGU528" s="40"/>
      <c r="QGV528" s="40"/>
      <c r="QGW528" s="40"/>
      <c r="QGX528" s="40"/>
      <c r="QGY528" s="40"/>
      <c r="QGZ528" s="40"/>
      <c r="QHA528" s="40"/>
      <c r="QHB528" s="40"/>
      <c r="QHC528" s="40"/>
      <c r="QHD528" s="40"/>
      <c r="QHE528" s="40"/>
      <c r="QHF528" s="40"/>
      <c r="QHG528" s="40"/>
      <c r="QHH528" s="40"/>
      <c r="QHI528" s="40"/>
      <c r="QHJ528" s="40"/>
      <c r="QHK528" s="40"/>
      <c r="QHL528" s="40"/>
      <c r="QHM528" s="40"/>
      <c r="QHN528" s="40"/>
      <c r="QHO528" s="40"/>
      <c r="QHP528" s="40"/>
      <c r="QHQ528" s="40"/>
      <c r="QHR528" s="40"/>
      <c r="QHS528" s="40"/>
      <c r="QHT528" s="40"/>
      <c r="QHU528" s="40"/>
      <c r="QHV528" s="40"/>
      <c r="QHW528" s="40"/>
      <c r="QHX528" s="40"/>
      <c r="QHY528" s="40"/>
      <c r="QHZ528" s="40"/>
      <c r="QIA528" s="40"/>
      <c r="QIB528" s="40"/>
      <c r="QIC528" s="40"/>
      <c r="QID528" s="40"/>
      <c r="QIE528" s="40"/>
      <c r="QIF528" s="40"/>
      <c r="QIG528" s="40"/>
      <c r="QIH528" s="40"/>
      <c r="QII528" s="40"/>
      <c r="QIJ528" s="40"/>
      <c r="QIK528" s="40"/>
      <c r="QIL528" s="40"/>
      <c r="QIM528" s="40"/>
      <c r="QIN528" s="40"/>
      <c r="QIO528" s="40"/>
      <c r="QIP528" s="40"/>
      <c r="QIQ528" s="40"/>
      <c r="QIR528" s="40"/>
      <c r="QIS528" s="40"/>
      <c r="QIT528" s="40"/>
      <c r="QIU528" s="40"/>
      <c r="QIV528" s="40"/>
      <c r="QIW528" s="40"/>
      <c r="QIX528" s="40"/>
      <c r="QIY528" s="40"/>
      <c r="QIZ528" s="40"/>
      <c r="QJA528" s="40"/>
      <c r="QJB528" s="40"/>
      <c r="QJC528" s="40"/>
      <c r="QJD528" s="40"/>
      <c r="QJE528" s="40"/>
      <c r="QJF528" s="40"/>
      <c r="QJG528" s="40"/>
      <c r="QJH528" s="40"/>
      <c r="QJI528" s="40"/>
      <c r="QJJ528" s="40"/>
      <c r="QJK528" s="40"/>
      <c r="QJL528" s="40"/>
      <c r="QJM528" s="40"/>
      <c r="QJN528" s="40"/>
      <c r="QJO528" s="40"/>
      <c r="QJP528" s="40"/>
      <c r="QJQ528" s="40"/>
      <c r="QJR528" s="40"/>
      <c r="QJS528" s="40"/>
      <c r="QJT528" s="40"/>
      <c r="QJU528" s="40"/>
      <c r="QJV528" s="40"/>
      <c r="QJW528" s="40"/>
      <c r="QJX528" s="40"/>
      <c r="QJY528" s="40"/>
      <c r="QJZ528" s="40"/>
      <c r="QKA528" s="40"/>
      <c r="QKB528" s="40"/>
      <c r="QKC528" s="40"/>
      <c r="QKD528" s="40"/>
      <c r="QKE528" s="40"/>
      <c r="QKF528" s="40"/>
      <c r="QKG528" s="40"/>
      <c r="QKH528" s="40"/>
      <c r="QKI528" s="40"/>
      <c r="QKJ528" s="40"/>
      <c r="QKK528" s="40"/>
      <c r="QKL528" s="40"/>
      <c r="QKM528" s="40"/>
      <c r="QKN528" s="40"/>
      <c r="QKO528" s="40"/>
      <c r="QKP528" s="40"/>
      <c r="QKQ528" s="40"/>
      <c r="QKR528" s="40"/>
      <c r="QKS528" s="40"/>
      <c r="QKT528" s="40"/>
      <c r="QKU528" s="40"/>
      <c r="QKV528" s="40"/>
      <c r="QKW528" s="40"/>
      <c r="QKX528" s="40"/>
      <c r="QKY528" s="40"/>
      <c r="QKZ528" s="40"/>
      <c r="QLA528" s="40"/>
      <c r="QLB528" s="40"/>
      <c r="QLC528" s="40"/>
      <c r="QLD528" s="40"/>
      <c r="QLE528" s="40"/>
      <c r="QLF528" s="40"/>
      <c r="QLG528" s="40"/>
      <c r="QLH528" s="40"/>
      <c r="QLI528" s="40"/>
      <c r="QLJ528" s="40"/>
      <c r="QLK528" s="40"/>
      <c r="QLL528" s="40"/>
      <c r="QLM528" s="40"/>
      <c r="QLN528" s="40"/>
      <c r="QLO528" s="40"/>
      <c r="QLP528" s="40"/>
      <c r="QLQ528" s="40"/>
      <c r="QLR528" s="40"/>
      <c r="QLS528" s="40"/>
      <c r="QLT528" s="40"/>
      <c r="QLU528" s="40"/>
      <c r="QLV528" s="40"/>
      <c r="QLW528" s="40"/>
      <c r="QLX528" s="40"/>
      <c r="QLY528" s="40"/>
      <c r="QLZ528" s="40"/>
      <c r="QMA528" s="40"/>
      <c r="QMB528" s="40"/>
      <c r="QMC528" s="40"/>
      <c r="QMD528" s="40"/>
      <c r="QME528" s="40"/>
      <c r="QMF528" s="40"/>
      <c r="QMG528" s="40"/>
      <c r="QMH528" s="40"/>
      <c r="QMI528" s="40"/>
      <c r="QMJ528" s="40"/>
      <c r="QMK528" s="40"/>
      <c r="QML528" s="40"/>
      <c r="QMM528" s="40"/>
      <c r="QMN528" s="40"/>
      <c r="QMO528" s="40"/>
      <c r="QMP528" s="40"/>
      <c r="QMQ528" s="40"/>
      <c r="QMR528" s="40"/>
      <c r="QMS528" s="40"/>
      <c r="QMT528" s="40"/>
      <c r="QMU528" s="40"/>
      <c r="QMV528" s="40"/>
      <c r="QMW528" s="40"/>
      <c r="QMX528" s="40"/>
      <c r="QMY528" s="40"/>
      <c r="QMZ528" s="40"/>
      <c r="QNA528" s="40"/>
      <c r="QNB528" s="40"/>
      <c r="QNC528" s="40"/>
      <c r="QND528" s="40"/>
      <c r="QNE528" s="40"/>
      <c r="QNF528" s="40"/>
      <c r="QNG528" s="40"/>
      <c r="QNH528" s="40"/>
      <c r="QNI528" s="40"/>
      <c r="QNJ528" s="40"/>
      <c r="QNK528" s="40"/>
      <c r="QNL528" s="40"/>
      <c r="QNM528" s="40"/>
      <c r="QNN528" s="40"/>
      <c r="QNO528" s="40"/>
      <c r="QNP528" s="40"/>
      <c r="QNQ528" s="40"/>
      <c r="QNR528" s="40"/>
      <c r="QNS528" s="40"/>
      <c r="QNT528" s="40"/>
      <c r="QNU528" s="40"/>
      <c r="QNV528" s="40"/>
      <c r="QNW528" s="40"/>
      <c r="QNX528" s="40"/>
      <c r="QNY528" s="40"/>
      <c r="QNZ528" s="40"/>
      <c r="QOA528" s="40"/>
      <c r="QOB528" s="40"/>
      <c r="QOC528" s="40"/>
      <c r="QOD528" s="40"/>
      <c r="QOE528" s="40"/>
      <c r="QOF528" s="40"/>
      <c r="QOG528" s="40"/>
      <c r="QOH528" s="40"/>
      <c r="QOI528" s="40"/>
      <c r="QOJ528" s="40"/>
      <c r="QOK528" s="40"/>
      <c r="QOL528" s="40"/>
      <c r="QOM528" s="40"/>
      <c r="QON528" s="40"/>
      <c r="QOO528" s="40"/>
      <c r="QOP528" s="40"/>
      <c r="QOQ528" s="40"/>
      <c r="QOR528" s="40"/>
      <c r="QOS528" s="40"/>
      <c r="QOT528" s="40"/>
      <c r="QOU528" s="40"/>
      <c r="QOV528" s="40"/>
      <c r="QOW528" s="40"/>
      <c r="QOX528" s="40"/>
      <c r="QOY528" s="40"/>
      <c r="QOZ528" s="40"/>
      <c r="QPA528" s="40"/>
      <c r="QPB528" s="40"/>
      <c r="QPC528" s="40"/>
      <c r="QPD528" s="40"/>
      <c r="QPE528" s="40"/>
      <c r="QPF528" s="40"/>
      <c r="QPG528" s="40"/>
      <c r="QPH528" s="40"/>
      <c r="QPI528" s="40"/>
      <c r="QPJ528" s="40"/>
      <c r="QPK528" s="40"/>
      <c r="QPL528" s="40"/>
      <c r="QPM528" s="40"/>
      <c r="QPN528" s="40"/>
      <c r="QPO528" s="40"/>
      <c r="QPP528" s="40"/>
      <c r="QPQ528" s="40"/>
      <c r="QPR528" s="40"/>
      <c r="QPS528" s="40"/>
      <c r="QPT528" s="40"/>
      <c r="QPU528" s="40"/>
      <c r="QPV528" s="40"/>
      <c r="QPW528" s="40"/>
      <c r="QPX528" s="40"/>
      <c r="QPY528" s="40"/>
      <c r="QPZ528" s="40"/>
      <c r="QQA528" s="40"/>
      <c r="QQB528" s="40"/>
      <c r="QQC528" s="40"/>
      <c r="QQD528" s="40"/>
      <c r="QQE528" s="40"/>
      <c r="QQF528" s="40"/>
      <c r="QQG528" s="40"/>
      <c r="QQH528" s="40"/>
      <c r="QQI528" s="40"/>
      <c r="QQJ528" s="40"/>
      <c r="QQK528" s="40"/>
      <c r="QQL528" s="40"/>
      <c r="QQM528" s="40"/>
      <c r="QQN528" s="40"/>
      <c r="QQO528" s="40"/>
      <c r="QQP528" s="40"/>
      <c r="QQQ528" s="40"/>
      <c r="QQR528" s="40"/>
      <c r="QQS528" s="40"/>
      <c r="QQT528" s="40"/>
      <c r="QQU528" s="40"/>
      <c r="QQV528" s="40"/>
      <c r="QQW528" s="40"/>
      <c r="QQX528" s="40"/>
      <c r="QQY528" s="40"/>
      <c r="QQZ528" s="40"/>
      <c r="QRA528" s="40"/>
      <c r="QRB528" s="40"/>
      <c r="QRC528" s="40"/>
      <c r="QRD528" s="40"/>
      <c r="QRE528" s="40"/>
      <c r="QRF528" s="40"/>
      <c r="QRG528" s="40"/>
      <c r="QRH528" s="40"/>
      <c r="QRI528" s="40"/>
      <c r="QRJ528" s="40"/>
      <c r="QRK528" s="40"/>
      <c r="QRL528" s="40"/>
      <c r="QRM528" s="40"/>
      <c r="QRN528" s="40"/>
      <c r="QRO528" s="40"/>
      <c r="QRP528" s="40"/>
      <c r="QRQ528" s="40"/>
      <c r="QRR528" s="40"/>
      <c r="QRS528" s="40"/>
      <c r="QRT528" s="40"/>
      <c r="QRU528" s="40"/>
      <c r="QRV528" s="40"/>
      <c r="QRW528" s="40"/>
      <c r="QRX528" s="40"/>
      <c r="QRY528" s="40"/>
      <c r="QRZ528" s="40"/>
      <c r="QSA528" s="40"/>
      <c r="QSB528" s="40"/>
      <c r="QSC528" s="40"/>
      <c r="QSD528" s="40"/>
      <c r="QSE528" s="40"/>
      <c r="QSF528" s="40"/>
      <c r="QSG528" s="40"/>
      <c r="QSH528" s="40"/>
      <c r="QSI528" s="40"/>
      <c r="QSJ528" s="40"/>
      <c r="QSK528" s="40"/>
      <c r="QSL528" s="40"/>
      <c r="QSM528" s="40"/>
      <c r="QSN528" s="40"/>
      <c r="QSO528" s="40"/>
      <c r="QSP528" s="40"/>
      <c r="QSQ528" s="40"/>
      <c r="QSR528" s="40"/>
      <c r="QSS528" s="40"/>
      <c r="QST528" s="40"/>
      <c r="QSU528" s="40"/>
      <c r="QSV528" s="40"/>
      <c r="QSW528" s="40"/>
      <c r="QSX528" s="40"/>
      <c r="QSY528" s="40"/>
      <c r="QSZ528" s="40"/>
      <c r="QTA528" s="40"/>
      <c r="QTB528" s="40"/>
      <c r="QTC528" s="40"/>
      <c r="QTD528" s="40"/>
      <c r="QTE528" s="40"/>
      <c r="QTF528" s="40"/>
      <c r="QTG528" s="40"/>
      <c r="QTH528" s="40"/>
      <c r="QTI528" s="40"/>
      <c r="QTJ528" s="40"/>
      <c r="QTK528" s="40"/>
      <c r="QTL528" s="40"/>
      <c r="QTM528" s="40"/>
      <c r="QTN528" s="40"/>
      <c r="QTO528" s="40"/>
      <c r="QTP528" s="40"/>
      <c r="QTQ528" s="40"/>
      <c r="QTR528" s="40"/>
      <c r="QTS528" s="40"/>
      <c r="QTT528" s="40"/>
      <c r="QTU528" s="40"/>
      <c r="QTV528" s="40"/>
      <c r="QTW528" s="40"/>
      <c r="QTX528" s="40"/>
      <c r="QTY528" s="40"/>
      <c r="QTZ528" s="40"/>
      <c r="QUA528" s="40"/>
      <c r="QUB528" s="40"/>
      <c r="QUC528" s="40"/>
      <c r="QUD528" s="40"/>
      <c r="QUE528" s="40"/>
      <c r="QUF528" s="40"/>
      <c r="QUG528" s="40"/>
      <c r="QUH528" s="40"/>
      <c r="QUI528" s="40"/>
      <c r="QUJ528" s="40"/>
      <c r="QUK528" s="40"/>
      <c r="QUL528" s="40"/>
      <c r="QUM528" s="40"/>
      <c r="QUN528" s="40"/>
      <c r="QUO528" s="40"/>
      <c r="QUP528" s="40"/>
      <c r="QUQ528" s="40"/>
      <c r="QUR528" s="40"/>
      <c r="QUS528" s="40"/>
      <c r="QUT528" s="40"/>
      <c r="QUU528" s="40"/>
      <c r="QUV528" s="40"/>
      <c r="QUW528" s="40"/>
      <c r="QUX528" s="40"/>
      <c r="QUY528" s="40"/>
      <c r="QUZ528" s="40"/>
      <c r="QVA528" s="40"/>
      <c r="QVB528" s="40"/>
      <c r="QVC528" s="40"/>
      <c r="QVD528" s="40"/>
      <c r="QVE528" s="40"/>
      <c r="QVF528" s="40"/>
      <c r="QVG528" s="40"/>
      <c r="QVH528" s="40"/>
      <c r="QVI528" s="40"/>
      <c r="QVJ528" s="40"/>
      <c r="QVK528" s="40"/>
      <c r="QVL528" s="40"/>
      <c r="QVM528" s="40"/>
      <c r="QVN528" s="40"/>
      <c r="QVO528" s="40"/>
      <c r="QVP528" s="40"/>
      <c r="QVQ528" s="40"/>
      <c r="QVR528" s="40"/>
      <c r="QVS528" s="40"/>
      <c r="QVT528" s="40"/>
      <c r="QVU528" s="40"/>
      <c r="QVV528" s="40"/>
      <c r="QVW528" s="40"/>
      <c r="QVX528" s="40"/>
      <c r="QVY528" s="40"/>
      <c r="QVZ528" s="40"/>
      <c r="QWA528" s="40"/>
      <c r="QWB528" s="40"/>
      <c r="QWC528" s="40"/>
      <c r="QWD528" s="40"/>
      <c r="QWE528" s="40"/>
      <c r="QWF528" s="40"/>
      <c r="QWG528" s="40"/>
      <c r="QWH528" s="40"/>
      <c r="QWI528" s="40"/>
      <c r="QWJ528" s="40"/>
      <c r="QWK528" s="40"/>
      <c r="QWL528" s="40"/>
      <c r="QWM528" s="40"/>
      <c r="QWN528" s="40"/>
      <c r="QWO528" s="40"/>
      <c r="QWP528" s="40"/>
      <c r="QWQ528" s="40"/>
      <c r="QWR528" s="40"/>
      <c r="QWS528" s="40"/>
      <c r="QWT528" s="40"/>
      <c r="QWU528" s="40"/>
      <c r="QWV528" s="40"/>
      <c r="QWW528" s="40"/>
      <c r="QWX528" s="40"/>
      <c r="QWY528" s="40"/>
      <c r="QWZ528" s="40"/>
      <c r="QXA528" s="40"/>
      <c r="QXB528" s="40"/>
      <c r="QXC528" s="40"/>
      <c r="QXD528" s="40"/>
      <c r="QXE528" s="40"/>
      <c r="QXF528" s="40"/>
      <c r="QXG528" s="40"/>
      <c r="QXH528" s="40"/>
      <c r="QXI528" s="40"/>
      <c r="QXJ528" s="40"/>
      <c r="QXK528" s="40"/>
      <c r="QXL528" s="40"/>
      <c r="QXM528" s="40"/>
      <c r="QXN528" s="40"/>
      <c r="QXO528" s="40"/>
      <c r="QXP528" s="40"/>
      <c r="QXQ528" s="40"/>
      <c r="QXR528" s="40"/>
      <c r="QXS528" s="40"/>
      <c r="QXT528" s="40"/>
      <c r="QXU528" s="40"/>
      <c r="QXV528" s="40"/>
      <c r="QXW528" s="40"/>
      <c r="QXX528" s="40"/>
      <c r="QXY528" s="40"/>
      <c r="QXZ528" s="40"/>
      <c r="QYA528" s="40"/>
      <c r="QYB528" s="40"/>
      <c r="QYC528" s="40"/>
      <c r="QYD528" s="40"/>
      <c r="QYE528" s="40"/>
      <c r="QYF528" s="40"/>
      <c r="QYG528" s="40"/>
      <c r="QYH528" s="40"/>
      <c r="QYI528" s="40"/>
      <c r="QYJ528" s="40"/>
      <c r="QYK528" s="40"/>
      <c r="QYL528" s="40"/>
      <c r="QYM528" s="40"/>
      <c r="QYN528" s="40"/>
      <c r="QYO528" s="40"/>
      <c r="QYP528" s="40"/>
      <c r="QYQ528" s="40"/>
      <c r="QYR528" s="40"/>
      <c r="QYS528" s="40"/>
      <c r="QYT528" s="40"/>
      <c r="QYU528" s="40"/>
      <c r="QYV528" s="40"/>
      <c r="QYW528" s="40"/>
      <c r="QYX528" s="40"/>
      <c r="QYY528" s="40"/>
      <c r="QYZ528" s="40"/>
      <c r="QZA528" s="40"/>
      <c r="QZB528" s="40"/>
      <c r="QZC528" s="40"/>
      <c r="QZD528" s="40"/>
      <c r="QZE528" s="40"/>
      <c r="QZF528" s="40"/>
      <c r="QZG528" s="40"/>
      <c r="QZH528" s="40"/>
      <c r="QZI528" s="40"/>
      <c r="QZJ528" s="40"/>
      <c r="QZK528" s="40"/>
      <c r="QZL528" s="40"/>
      <c r="QZM528" s="40"/>
      <c r="QZN528" s="40"/>
      <c r="QZO528" s="40"/>
      <c r="QZP528" s="40"/>
      <c r="QZQ528" s="40"/>
      <c r="QZR528" s="40"/>
      <c r="QZS528" s="40"/>
      <c r="QZT528" s="40"/>
      <c r="QZU528" s="40"/>
      <c r="QZV528" s="40"/>
      <c r="QZW528" s="40"/>
      <c r="QZX528" s="40"/>
      <c r="QZY528" s="40"/>
      <c r="QZZ528" s="40"/>
      <c r="RAA528" s="40"/>
      <c r="RAB528" s="40"/>
      <c r="RAC528" s="40"/>
      <c r="RAD528" s="40"/>
      <c r="RAE528" s="40"/>
      <c r="RAF528" s="40"/>
      <c r="RAG528" s="40"/>
      <c r="RAH528" s="40"/>
      <c r="RAI528" s="40"/>
      <c r="RAJ528" s="40"/>
      <c r="RAK528" s="40"/>
      <c r="RAL528" s="40"/>
      <c r="RAM528" s="40"/>
      <c r="RAN528" s="40"/>
      <c r="RAO528" s="40"/>
      <c r="RAP528" s="40"/>
      <c r="RAQ528" s="40"/>
      <c r="RAR528" s="40"/>
      <c r="RAS528" s="40"/>
      <c r="RAT528" s="40"/>
      <c r="RAU528" s="40"/>
      <c r="RAV528" s="40"/>
      <c r="RAW528" s="40"/>
      <c r="RAX528" s="40"/>
      <c r="RAY528" s="40"/>
      <c r="RAZ528" s="40"/>
      <c r="RBA528" s="40"/>
      <c r="RBB528" s="40"/>
      <c r="RBC528" s="40"/>
      <c r="RBD528" s="40"/>
      <c r="RBE528" s="40"/>
      <c r="RBF528" s="40"/>
      <c r="RBG528" s="40"/>
      <c r="RBH528" s="40"/>
      <c r="RBI528" s="40"/>
      <c r="RBJ528" s="40"/>
      <c r="RBK528" s="40"/>
      <c r="RBL528" s="40"/>
      <c r="RBM528" s="40"/>
      <c r="RBN528" s="40"/>
      <c r="RBO528" s="40"/>
      <c r="RBP528" s="40"/>
      <c r="RBQ528" s="40"/>
      <c r="RBR528" s="40"/>
      <c r="RBS528" s="40"/>
      <c r="RBT528" s="40"/>
      <c r="RBU528" s="40"/>
      <c r="RBV528" s="40"/>
      <c r="RBW528" s="40"/>
      <c r="RBX528" s="40"/>
      <c r="RBY528" s="40"/>
      <c r="RBZ528" s="40"/>
      <c r="RCA528" s="40"/>
      <c r="RCB528" s="40"/>
      <c r="RCC528" s="40"/>
      <c r="RCD528" s="40"/>
      <c r="RCE528" s="40"/>
      <c r="RCF528" s="40"/>
      <c r="RCG528" s="40"/>
      <c r="RCH528" s="40"/>
      <c r="RCI528" s="40"/>
      <c r="RCJ528" s="40"/>
      <c r="RCK528" s="40"/>
      <c r="RCL528" s="40"/>
      <c r="RCM528" s="40"/>
      <c r="RCN528" s="40"/>
      <c r="RCO528" s="40"/>
      <c r="RCP528" s="40"/>
      <c r="RCQ528" s="40"/>
      <c r="RCR528" s="40"/>
      <c r="RCS528" s="40"/>
      <c r="RCT528" s="40"/>
      <c r="RCU528" s="40"/>
      <c r="RCV528" s="40"/>
      <c r="RCW528" s="40"/>
      <c r="RCX528" s="40"/>
      <c r="RCY528" s="40"/>
      <c r="RCZ528" s="40"/>
      <c r="RDA528" s="40"/>
      <c r="RDB528" s="40"/>
      <c r="RDC528" s="40"/>
      <c r="RDD528" s="40"/>
      <c r="RDE528" s="40"/>
      <c r="RDF528" s="40"/>
      <c r="RDG528" s="40"/>
      <c r="RDH528" s="40"/>
      <c r="RDI528" s="40"/>
      <c r="RDJ528" s="40"/>
      <c r="RDK528" s="40"/>
      <c r="RDL528" s="40"/>
      <c r="RDM528" s="40"/>
      <c r="RDN528" s="40"/>
      <c r="RDO528" s="40"/>
      <c r="RDP528" s="40"/>
      <c r="RDQ528" s="40"/>
      <c r="RDR528" s="40"/>
      <c r="RDS528" s="40"/>
      <c r="RDT528" s="40"/>
      <c r="RDU528" s="40"/>
      <c r="RDV528" s="40"/>
      <c r="RDW528" s="40"/>
      <c r="RDX528" s="40"/>
      <c r="RDY528" s="40"/>
      <c r="RDZ528" s="40"/>
      <c r="REA528" s="40"/>
      <c r="REB528" s="40"/>
      <c r="REC528" s="40"/>
      <c r="RED528" s="40"/>
      <c r="REE528" s="40"/>
      <c r="REF528" s="40"/>
      <c r="REG528" s="40"/>
      <c r="REH528" s="40"/>
      <c r="REI528" s="40"/>
      <c r="REJ528" s="40"/>
      <c r="REK528" s="40"/>
      <c r="REL528" s="40"/>
      <c r="REM528" s="40"/>
      <c r="REN528" s="40"/>
      <c r="REO528" s="40"/>
      <c r="REP528" s="40"/>
      <c r="REQ528" s="40"/>
      <c r="RER528" s="40"/>
      <c r="RES528" s="40"/>
      <c r="RET528" s="40"/>
      <c r="REU528" s="40"/>
      <c r="REV528" s="40"/>
      <c r="REW528" s="40"/>
      <c r="REX528" s="40"/>
      <c r="REY528" s="40"/>
      <c r="REZ528" s="40"/>
      <c r="RFA528" s="40"/>
      <c r="RFB528" s="40"/>
      <c r="RFC528" s="40"/>
      <c r="RFD528" s="40"/>
      <c r="RFE528" s="40"/>
      <c r="RFF528" s="40"/>
      <c r="RFG528" s="40"/>
      <c r="RFH528" s="40"/>
      <c r="RFI528" s="40"/>
      <c r="RFJ528" s="40"/>
      <c r="RFK528" s="40"/>
      <c r="RFL528" s="40"/>
      <c r="RFM528" s="40"/>
      <c r="RFN528" s="40"/>
      <c r="RFO528" s="40"/>
      <c r="RFP528" s="40"/>
      <c r="RFQ528" s="40"/>
      <c r="RFR528" s="40"/>
      <c r="RFS528" s="40"/>
      <c r="RFT528" s="40"/>
      <c r="RFU528" s="40"/>
      <c r="RFV528" s="40"/>
      <c r="RFW528" s="40"/>
      <c r="RFX528" s="40"/>
      <c r="RFY528" s="40"/>
      <c r="RFZ528" s="40"/>
      <c r="RGA528" s="40"/>
      <c r="RGB528" s="40"/>
      <c r="RGC528" s="40"/>
      <c r="RGD528" s="40"/>
      <c r="RGE528" s="40"/>
      <c r="RGF528" s="40"/>
      <c r="RGG528" s="40"/>
      <c r="RGH528" s="40"/>
      <c r="RGI528" s="40"/>
      <c r="RGJ528" s="40"/>
      <c r="RGK528" s="40"/>
      <c r="RGL528" s="40"/>
      <c r="RGM528" s="40"/>
      <c r="RGN528" s="40"/>
      <c r="RGO528" s="40"/>
      <c r="RGP528" s="40"/>
      <c r="RGQ528" s="40"/>
      <c r="RGR528" s="40"/>
      <c r="RGS528" s="40"/>
      <c r="RGT528" s="40"/>
      <c r="RGU528" s="40"/>
      <c r="RGV528" s="40"/>
      <c r="RGW528" s="40"/>
      <c r="RGX528" s="40"/>
      <c r="RGY528" s="40"/>
      <c r="RGZ528" s="40"/>
      <c r="RHA528" s="40"/>
      <c r="RHB528" s="40"/>
      <c r="RHC528" s="40"/>
      <c r="RHD528" s="40"/>
      <c r="RHE528" s="40"/>
      <c r="RHF528" s="40"/>
      <c r="RHG528" s="40"/>
      <c r="RHH528" s="40"/>
      <c r="RHI528" s="40"/>
      <c r="RHJ528" s="40"/>
      <c r="RHK528" s="40"/>
      <c r="RHL528" s="40"/>
      <c r="RHM528" s="40"/>
      <c r="RHN528" s="40"/>
      <c r="RHO528" s="40"/>
      <c r="RHP528" s="40"/>
      <c r="RHQ528" s="40"/>
      <c r="RHR528" s="40"/>
      <c r="RHS528" s="40"/>
      <c r="RHT528" s="40"/>
      <c r="RHU528" s="40"/>
      <c r="RHV528" s="40"/>
      <c r="RHW528" s="40"/>
      <c r="RHX528" s="40"/>
      <c r="RHY528" s="40"/>
      <c r="RHZ528" s="40"/>
      <c r="RIA528" s="40"/>
      <c r="RIB528" s="40"/>
      <c r="RIC528" s="40"/>
      <c r="RID528" s="40"/>
      <c r="RIE528" s="40"/>
      <c r="RIF528" s="40"/>
      <c r="RIG528" s="40"/>
      <c r="RIH528" s="40"/>
      <c r="RII528" s="40"/>
      <c r="RIJ528" s="40"/>
      <c r="RIK528" s="40"/>
      <c r="RIL528" s="40"/>
      <c r="RIM528" s="40"/>
      <c r="RIN528" s="40"/>
      <c r="RIO528" s="40"/>
      <c r="RIP528" s="40"/>
      <c r="RIQ528" s="40"/>
      <c r="RIR528" s="40"/>
      <c r="RIS528" s="40"/>
      <c r="RIT528" s="40"/>
      <c r="RIU528" s="40"/>
      <c r="RIV528" s="40"/>
      <c r="RIW528" s="40"/>
      <c r="RIX528" s="40"/>
      <c r="RIY528" s="40"/>
      <c r="RIZ528" s="40"/>
      <c r="RJA528" s="40"/>
      <c r="RJB528" s="40"/>
      <c r="RJC528" s="40"/>
      <c r="RJD528" s="40"/>
      <c r="RJE528" s="40"/>
      <c r="RJF528" s="40"/>
      <c r="RJG528" s="40"/>
      <c r="RJH528" s="40"/>
      <c r="RJI528" s="40"/>
      <c r="RJJ528" s="40"/>
      <c r="RJK528" s="40"/>
      <c r="RJL528" s="40"/>
      <c r="RJM528" s="40"/>
      <c r="RJN528" s="40"/>
      <c r="RJO528" s="40"/>
      <c r="RJP528" s="40"/>
      <c r="RJQ528" s="40"/>
      <c r="RJR528" s="40"/>
      <c r="RJS528" s="40"/>
      <c r="RJT528" s="40"/>
      <c r="RJU528" s="40"/>
      <c r="RJV528" s="40"/>
      <c r="RJW528" s="40"/>
      <c r="RJX528" s="40"/>
      <c r="RJY528" s="40"/>
      <c r="RJZ528" s="40"/>
      <c r="RKA528" s="40"/>
      <c r="RKB528" s="40"/>
      <c r="RKC528" s="40"/>
      <c r="RKD528" s="40"/>
      <c r="RKE528" s="40"/>
      <c r="RKF528" s="40"/>
      <c r="RKG528" s="40"/>
      <c r="RKH528" s="40"/>
      <c r="RKI528" s="40"/>
      <c r="RKJ528" s="40"/>
      <c r="RKK528" s="40"/>
      <c r="RKL528" s="40"/>
      <c r="RKM528" s="40"/>
      <c r="RKN528" s="40"/>
      <c r="RKO528" s="40"/>
      <c r="RKP528" s="40"/>
      <c r="RKQ528" s="40"/>
      <c r="RKR528" s="40"/>
      <c r="RKS528" s="40"/>
      <c r="RKT528" s="40"/>
      <c r="RKU528" s="40"/>
      <c r="RKV528" s="40"/>
      <c r="RKW528" s="40"/>
      <c r="RKX528" s="40"/>
      <c r="RKY528" s="40"/>
      <c r="RKZ528" s="40"/>
      <c r="RLA528" s="40"/>
      <c r="RLB528" s="40"/>
      <c r="RLC528" s="40"/>
      <c r="RLD528" s="40"/>
      <c r="RLE528" s="40"/>
      <c r="RLF528" s="40"/>
      <c r="RLG528" s="40"/>
      <c r="RLH528" s="40"/>
      <c r="RLI528" s="40"/>
      <c r="RLJ528" s="40"/>
      <c r="RLK528" s="40"/>
      <c r="RLL528" s="40"/>
      <c r="RLM528" s="40"/>
      <c r="RLN528" s="40"/>
      <c r="RLO528" s="40"/>
      <c r="RLP528" s="40"/>
      <c r="RLQ528" s="40"/>
      <c r="RLR528" s="40"/>
      <c r="RLS528" s="40"/>
      <c r="RLT528" s="40"/>
      <c r="RLU528" s="40"/>
      <c r="RLV528" s="40"/>
      <c r="RLW528" s="40"/>
      <c r="RLX528" s="40"/>
      <c r="RLY528" s="40"/>
      <c r="RLZ528" s="40"/>
      <c r="RMA528" s="40"/>
      <c r="RMB528" s="40"/>
      <c r="RMC528" s="40"/>
      <c r="RMD528" s="40"/>
      <c r="RME528" s="40"/>
      <c r="RMF528" s="40"/>
      <c r="RMG528" s="40"/>
      <c r="RMH528" s="40"/>
      <c r="RMI528" s="40"/>
      <c r="RMJ528" s="40"/>
      <c r="RMK528" s="40"/>
      <c r="RML528" s="40"/>
      <c r="RMM528" s="40"/>
      <c r="RMN528" s="40"/>
      <c r="RMO528" s="40"/>
      <c r="RMP528" s="40"/>
      <c r="RMQ528" s="40"/>
      <c r="RMR528" s="40"/>
      <c r="RMS528" s="40"/>
      <c r="RMT528" s="40"/>
      <c r="RMU528" s="40"/>
      <c r="RMV528" s="40"/>
      <c r="RMW528" s="40"/>
      <c r="RMX528" s="40"/>
      <c r="RMY528" s="40"/>
      <c r="RMZ528" s="40"/>
      <c r="RNA528" s="40"/>
      <c r="RNB528" s="40"/>
      <c r="RNC528" s="40"/>
      <c r="RND528" s="40"/>
      <c r="RNE528" s="40"/>
      <c r="RNF528" s="40"/>
      <c r="RNG528" s="40"/>
      <c r="RNH528" s="40"/>
      <c r="RNI528" s="40"/>
      <c r="RNJ528" s="40"/>
      <c r="RNK528" s="40"/>
      <c r="RNL528" s="40"/>
      <c r="RNM528" s="40"/>
      <c r="RNN528" s="40"/>
      <c r="RNO528" s="40"/>
      <c r="RNP528" s="40"/>
      <c r="RNQ528" s="40"/>
      <c r="RNR528" s="40"/>
      <c r="RNS528" s="40"/>
      <c r="RNT528" s="40"/>
      <c r="RNU528" s="40"/>
      <c r="RNV528" s="40"/>
      <c r="RNW528" s="40"/>
      <c r="RNX528" s="40"/>
      <c r="RNY528" s="40"/>
      <c r="RNZ528" s="40"/>
      <c r="ROA528" s="40"/>
      <c r="ROB528" s="40"/>
      <c r="ROC528" s="40"/>
      <c r="ROD528" s="40"/>
      <c r="ROE528" s="40"/>
      <c r="ROF528" s="40"/>
      <c r="ROG528" s="40"/>
      <c r="ROH528" s="40"/>
      <c r="ROI528" s="40"/>
      <c r="ROJ528" s="40"/>
      <c r="ROK528" s="40"/>
      <c r="ROL528" s="40"/>
      <c r="ROM528" s="40"/>
      <c r="RON528" s="40"/>
      <c r="ROO528" s="40"/>
      <c r="ROP528" s="40"/>
      <c r="ROQ528" s="40"/>
      <c r="ROR528" s="40"/>
      <c r="ROS528" s="40"/>
      <c r="ROT528" s="40"/>
      <c r="ROU528" s="40"/>
      <c r="ROV528" s="40"/>
      <c r="ROW528" s="40"/>
      <c r="ROX528" s="40"/>
      <c r="ROY528" s="40"/>
      <c r="ROZ528" s="40"/>
      <c r="RPA528" s="40"/>
      <c r="RPB528" s="40"/>
      <c r="RPC528" s="40"/>
      <c r="RPD528" s="40"/>
      <c r="RPE528" s="40"/>
      <c r="RPF528" s="40"/>
      <c r="RPG528" s="40"/>
      <c r="RPH528" s="40"/>
      <c r="RPI528" s="40"/>
      <c r="RPJ528" s="40"/>
      <c r="RPK528" s="40"/>
      <c r="RPL528" s="40"/>
      <c r="RPM528" s="40"/>
      <c r="RPN528" s="40"/>
      <c r="RPO528" s="40"/>
      <c r="RPP528" s="40"/>
      <c r="RPQ528" s="40"/>
      <c r="RPR528" s="40"/>
      <c r="RPS528" s="40"/>
      <c r="RPT528" s="40"/>
      <c r="RPU528" s="40"/>
      <c r="RPV528" s="40"/>
      <c r="RPW528" s="40"/>
      <c r="RPX528" s="40"/>
      <c r="RPY528" s="40"/>
      <c r="RPZ528" s="40"/>
      <c r="RQA528" s="40"/>
      <c r="RQB528" s="40"/>
      <c r="RQC528" s="40"/>
      <c r="RQD528" s="40"/>
      <c r="RQE528" s="40"/>
      <c r="RQF528" s="40"/>
      <c r="RQG528" s="40"/>
      <c r="RQH528" s="40"/>
      <c r="RQI528" s="40"/>
      <c r="RQJ528" s="40"/>
      <c r="RQK528" s="40"/>
      <c r="RQL528" s="40"/>
      <c r="RQM528" s="40"/>
      <c r="RQN528" s="40"/>
      <c r="RQO528" s="40"/>
      <c r="RQP528" s="40"/>
      <c r="RQQ528" s="40"/>
      <c r="RQR528" s="40"/>
      <c r="RQS528" s="40"/>
      <c r="RQT528" s="40"/>
      <c r="RQU528" s="40"/>
      <c r="RQV528" s="40"/>
      <c r="RQW528" s="40"/>
      <c r="RQX528" s="40"/>
      <c r="RQY528" s="40"/>
      <c r="RQZ528" s="40"/>
      <c r="RRA528" s="40"/>
      <c r="RRB528" s="40"/>
      <c r="RRC528" s="40"/>
      <c r="RRD528" s="40"/>
      <c r="RRE528" s="40"/>
      <c r="RRF528" s="40"/>
      <c r="RRG528" s="40"/>
      <c r="RRH528" s="40"/>
      <c r="RRI528" s="40"/>
      <c r="RRJ528" s="40"/>
      <c r="RRK528" s="40"/>
      <c r="RRL528" s="40"/>
      <c r="RRM528" s="40"/>
      <c r="RRN528" s="40"/>
      <c r="RRO528" s="40"/>
      <c r="RRP528" s="40"/>
      <c r="RRQ528" s="40"/>
      <c r="RRR528" s="40"/>
      <c r="RRS528" s="40"/>
      <c r="RRT528" s="40"/>
      <c r="RRU528" s="40"/>
      <c r="RRV528" s="40"/>
      <c r="RRW528" s="40"/>
      <c r="RRX528" s="40"/>
      <c r="RRY528" s="40"/>
      <c r="RRZ528" s="40"/>
      <c r="RSA528" s="40"/>
      <c r="RSB528" s="40"/>
      <c r="RSC528" s="40"/>
      <c r="RSD528" s="40"/>
      <c r="RSE528" s="40"/>
      <c r="RSF528" s="40"/>
      <c r="RSG528" s="40"/>
      <c r="RSH528" s="40"/>
      <c r="RSI528" s="40"/>
      <c r="RSJ528" s="40"/>
      <c r="RSK528" s="40"/>
      <c r="RSL528" s="40"/>
      <c r="RSM528" s="40"/>
      <c r="RSN528" s="40"/>
      <c r="RSO528" s="40"/>
      <c r="RSP528" s="40"/>
      <c r="RSQ528" s="40"/>
      <c r="RSR528" s="40"/>
      <c r="RSS528" s="40"/>
      <c r="RST528" s="40"/>
      <c r="RSU528" s="40"/>
      <c r="RSV528" s="40"/>
      <c r="RSW528" s="40"/>
      <c r="RSX528" s="40"/>
      <c r="RSY528" s="40"/>
      <c r="RSZ528" s="40"/>
      <c r="RTA528" s="40"/>
      <c r="RTB528" s="40"/>
      <c r="RTC528" s="40"/>
      <c r="RTD528" s="40"/>
      <c r="RTE528" s="40"/>
      <c r="RTF528" s="40"/>
      <c r="RTG528" s="40"/>
      <c r="RTH528" s="40"/>
      <c r="RTI528" s="40"/>
      <c r="RTJ528" s="40"/>
      <c r="RTK528" s="40"/>
      <c r="RTL528" s="40"/>
      <c r="RTM528" s="40"/>
      <c r="RTN528" s="40"/>
      <c r="RTO528" s="40"/>
      <c r="RTP528" s="40"/>
      <c r="RTQ528" s="40"/>
      <c r="RTR528" s="40"/>
      <c r="RTS528" s="40"/>
      <c r="RTT528" s="40"/>
      <c r="RTU528" s="40"/>
      <c r="RTV528" s="40"/>
      <c r="RTW528" s="40"/>
      <c r="RTX528" s="40"/>
      <c r="RTY528" s="40"/>
      <c r="RTZ528" s="40"/>
      <c r="RUA528" s="40"/>
      <c r="RUB528" s="40"/>
      <c r="RUC528" s="40"/>
      <c r="RUD528" s="40"/>
      <c r="RUE528" s="40"/>
      <c r="RUF528" s="40"/>
      <c r="RUG528" s="40"/>
      <c r="RUH528" s="40"/>
      <c r="RUI528" s="40"/>
      <c r="RUJ528" s="40"/>
      <c r="RUK528" s="40"/>
      <c r="RUL528" s="40"/>
      <c r="RUM528" s="40"/>
      <c r="RUN528" s="40"/>
      <c r="RUO528" s="40"/>
      <c r="RUP528" s="40"/>
      <c r="RUQ528" s="40"/>
      <c r="RUR528" s="40"/>
      <c r="RUS528" s="40"/>
      <c r="RUT528" s="40"/>
      <c r="RUU528" s="40"/>
      <c r="RUV528" s="40"/>
      <c r="RUW528" s="40"/>
      <c r="RUX528" s="40"/>
      <c r="RUY528" s="40"/>
      <c r="RUZ528" s="40"/>
      <c r="RVA528" s="40"/>
      <c r="RVB528" s="40"/>
      <c r="RVC528" s="40"/>
      <c r="RVD528" s="40"/>
      <c r="RVE528" s="40"/>
      <c r="RVF528" s="40"/>
      <c r="RVG528" s="40"/>
      <c r="RVH528" s="40"/>
      <c r="RVI528" s="40"/>
      <c r="RVJ528" s="40"/>
      <c r="RVK528" s="40"/>
      <c r="RVL528" s="40"/>
      <c r="RVM528" s="40"/>
      <c r="RVN528" s="40"/>
      <c r="RVO528" s="40"/>
      <c r="RVP528" s="40"/>
      <c r="RVQ528" s="40"/>
      <c r="RVR528" s="40"/>
      <c r="RVS528" s="40"/>
      <c r="RVT528" s="40"/>
      <c r="RVU528" s="40"/>
      <c r="RVV528" s="40"/>
      <c r="RVW528" s="40"/>
      <c r="RVX528" s="40"/>
      <c r="RVY528" s="40"/>
      <c r="RVZ528" s="40"/>
      <c r="RWA528" s="40"/>
      <c r="RWB528" s="40"/>
      <c r="RWC528" s="40"/>
      <c r="RWD528" s="40"/>
      <c r="RWE528" s="40"/>
      <c r="RWF528" s="40"/>
      <c r="RWG528" s="40"/>
      <c r="RWH528" s="40"/>
      <c r="RWI528" s="40"/>
      <c r="RWJ528" s="40"/>
      <c r="RWK528" s="40"/>
      <c r="RWL528" s="40"/>
      <c r="RWM528" s="40"/>
      <c r="RWN528" s="40"/>
      <c r="RWO528" s="40"/>
      <c r="RWP528" s="40"/>
      <c r="RWQ528" s="40"/>
      <c r="RWR528" s="40"/>
      <c r="RWS528" s="40"/>
      <c r="RWT528" s="40"/>
      <c r="RWU528" s="40"/>
      <c r="RWV528" s="40"/>
      <c r="RWW528" s="40"/>
      <c r="RWX528" s="40"/>
      <c r="RWY528" s="40"/>
      <c r="RWZ528" s="40"/>
      <c r="RXA528" s="40"/>
      <c r="RXB528" s="40"/>
      <c r="RXC528" s="40"/>
      <c r="RXD528" s="40"/>
      <c r="RXE528" s="40"/>
      <c r="RXF528" s="40"/>
      <c r="RXG528" s="40"/>
      <c r="RXH528" s="40"/>
      <c r="RXI528" s="40"/>
      <c r="RXJ528" s="40"/>
      <c r="RXK528" s="40"/>
      <c r="RXL528" s="40"/>
      <c r="RXM528" s="40"/>
      <c r="RXN528" s="40"/>
      <c r="RXO528" s="40"/>
      <c r="RXP528" s="40"/>
      <c r="RXQ528" s="40"/>
      <c r="RXR528" s="40"/>
      <c r="RXS528" s="40"/>
      <c r="RXT528" s="40"/>
      <c r="RXU528" s="40"/>
      <c r="RXV528" s="40"/>
      <c r="RXW528" s="40"/>
      <c r="RXX528" s="40"/>
      <c r="RXY528" s="40"/>
      <c r="RXZ528" s="40"/>
      <c r="RYA528" s="40"/>
      <c r="RYB528" s="40"/>
      <c r="RYC528" s="40"/>
      <c r="RYD528" s="40"/>
      <c r="RYE528" s="40"/>
      <c r="RYF528" s="40"/>
      <c r="RYG528" s="40"/>
      <c r="RYH528" s="40"/>
      <c r="RYI528" s="40"/>
      <c r="RYJ528" s="40"/>
      <c r="RYK528" s="40"/>
      <c r="RYL528" s="40"/>
      <c r="RYM528" s="40"/>
      <c r="RYN528" s="40"/>
      <c r="RYO528" s="40"/>
      <c r="RYP528" s="40"/>
      <c r="RYQ528" s="40"/>
      <c r="RYR528" s="40"/>
      <c r="RYS528" s="40"/>
      <c r="RYT528" s="40"/>
      <c r="RYU528" s="40"/>
      <c r="RYV528" s="40"/>
      <c r="RYW528" s="40"/>
      <c r="RYX528" s="40"/>
      <c r="RYY528" s="40"/>
      <c r="RYZ528" s="40"/>
      <c r="RZA528" s="40"/>
      <c r="RZB528" s="40"/>
      <c r="RZC528" s="40"/>
      <c r="RZD528" s="40"/>
      <c r="RZE528" s="40"/>
      <c r="RZF528" s="40"/>
      <c r="RZG528" s="40"/>
      <c r="RZH528" s="40"/>
      <c r="RZI528" s="40"/>
      <c r="RZJ528" s="40"/>
      <c r="RZK528" s="40"/>
      <c r="RZL528" s="40"/>
      <c r="RZM528" s="40"/>
      <c r="RZN528" s="40"/>
      <c r="RZO528" s="40"/>
      <c r="RZP528" s="40"/>
      <c r="RZQ528" s="40"/>
      <c r="RZR528" s="40"/>
      <c r="RZS528" s="40"/>
      <c r="RZT528" s="40"/>
      <c r="RZU528" s="40"/>
      <c r="RZV528" s="40"/>
      <c r="RZW528" s="40"/>
      <c r="RZX528" s="40"/>
      <c r="RZY528" s="40"/>
      <c r="RZZ528" s="40"/>
      <c r="SAA528" s="40"/>
      <c r="SAB528" s="40"/>
      <c r="SAC528" s="40"/>
      <c r="SAD528" s="40"/>
      <c r="SAE528" s="40"/>
      <c r="SAF528" s="40"/>
      <c r="SAG528" s="40"/>
      <c r="SAH528" s="40"/>
      <c r="SAI528" s="40"/>
      <c r="SAJ528" s="40"/>
      <c r="SAK528" s="40"/>
      <c r="SAL528" s="40"/>
      <c r="SAM528" s="40"/>
      <c r="SAN528" s="40"/>
      <c r="SAO528" s="40"/>
      <c r="SAP528" s="40"/>
      <c r="SAQ528" s="40"/>
      <c r="SAR528" s="40"/>
      <c r="SAS528" s="40"/>
      <c r="SAT528" s="40"/>
      <c r="SAU528" s="40"/>
      <c r="SAV528" s="40"/>
      <c r="SAW528" s="40"/>
      <c r="SAX528" s="40"/>
      <c r="SAY528" s="40"/>
      <c r="SAZ528" s="40"/>
      <c r="SBA528" s="40"/>
      <c r="SBB528" s="40"/>
      <c r="SBC528" s="40"/>
      <c r="SBD528" s="40"/>
      <c r="SBE528" s="40"/>
      <c r="SBF528" s="40"/>
      <c r="SBG528" s="40"/>
      <c r="SBH528" s="40"/>
      <c r="SBI528" s="40"/>
      <c r="SBJ528" s="40"/>
      <c r="SBK528" s="40"/>
      <c r="SBL528" s="40"/>
      <c r="SBM528" s="40"/>
      <c r="SBN528" s="40"/>
      <c r="SBO528" s="40"/>
      <c r="SBP528" s="40"/>
      <c r="SBQ528" s="40"/>
      <c r="SBR528" s="40"/>
      <c r="SBS528" s="40"/>
      <c r="SBT528" s="40"/>
      <c r="SBU528" s="40"/>
      <c r="SBV528" s="40"/>
      <c r="SBW528" s="40"/>
      <c r="SBX528" s="40"/>
      <c r="SBY528" s="40"/>
      <c r="SBZ528" s="40"/>
      <c r="SCA528" s="40"/>
      <c r="SCB528" s="40"/>
      <c r="SCC528" s="40"/>
      <c r="SCD528" s="40"/>
      <c r="SCE528" s="40"/>
      <c r="SCF528" s="40"/>
      <c r="SCG528" s="40"/>
      <c r="SCH528" s="40"/>
      <c r="SCI528" s="40"/>
      <c r="SCJ528" s="40"/>
      <c r="SCK528" s="40"/>
      <c r="SCL528" s="40"/>
      <c r="SCM528" s="40"/>
      <c r="SCN528" s="40"/>
      <c r="SCO528" s="40"/>
      <c r="SCP528" s="40"/>
      <c r="SCQ528" s="40"/>
      <c r="SCR528" s="40"/>
      <c r="SCS528" s="40"/>
      <c r="SCT528" s="40"/>
      <c r="SCU528" s="40"/>
      <c r="SCV528" s="40"/>
      <c r="SCW528" s="40"/>
      <c r="SCX528" s="40"/>
      <c r="SCY528" s="40"/>
      <c r="SCZ528" s="40"/>
      <c r="SDA528" s="40"/>
      <c r="SDB528" s="40"/>
      <c r="SDC528" s="40"/>
      <c r="SDD528" s="40"/>
      <c r="SDE528" s="40"/>
      <c r="SDF528" s="40"/>
      <c r="SDG528" s="40"/>
      <c r="SDH528" s="40"/>
      <c r="SDI528" s="40"/>
      <c r="SDJ528" s="40"/>
      <c r="SDK528" s="40"/>
      <c r="SDL528" s="40"/>
      <c r="SDM528" s="40"/>
      <c r="SDN528" s="40"/>
      <c r="SDO528" s="40"/>
      <c r="SDP528" s="40"/>
      <c r="SDQ528" s="40"/>
      <c r="SDR528" s="40"/>
      <c r="SDS528" s="40"/>
      <c r="SDT528" s="40"/>
      <c r="SDU528" s="40"/>
      <c r="SDV528" s="40"/>
      <c r="SDW528" s="40"/>
      <c r="SDX528" s="40"/>
      <c r="SDY528" s="40"/>
      <c r="SDZ528" s="40"/>
      <c r="SEA528" s="40"/>
      <c r="SEB528" s="40"/>
      <c r="SEC528" s="40"/>
      <c r="SED528" s="40"/>
      <c r="SEE528" s="40"/>
      <c r="SEF528" s="40"/>
      <c r="SEG528" s="40"/>
      <c r="SEH528" s="40"/>
      <c r="SEI528" s="40"/>
      <c r="SEJ528" s="40"/>
      <c r="SEK528" s="40"/>
      <c r="SEL528" s="40"/>
      <c r="SEM528" s="40"/>
      <c r="SEN528" s="40"/>
      <c r="SEO528" s="40"/>
      <c r="SEP528" s="40"/>
      <c r="SEQ528" s="40"/>
      <c r="SER528" s="40"/>
      <c r="SES528" s="40"/>
      <c r="SET528" s="40"/>
      <c r="SEU528" s="40"/>
      <c r="SEV528" s="40"/>
      <c r="SEW528" s="40"/>
      <c r="SEX528" s="40"/>
      <c r="SEY528" s="40"/>
      <c r="SEZ528" s="40"/>
      <c r="SFA528" s="40"/>
      <c r="SFB528" s="40"/>
      <c r="SFC528" s="40"/>
      <c r="SFD528" s="40"/>
      <c r="SFE528" s="40"/>
      <c r="SFF528" s="40"/>
      <c r="SFG528" s="40"/>
      <c r="SFH528" s="40"/>
      <c r="SFI528" s="40"/>
      <c r="SFJ528" s="40"/>
      <c r="SFK528" s="40"/>
      <c r="SFL528" s="40"/>
      <c r="SFM528" s="40"/>
      <c r="SFN528" s="40"/>
      <c r="SFO528" s="40"/>
      <c r="SFP528" s="40"/>
      <c r="SFQ528" s="40"/>
      <c r="SFR528" s="40"/>
      <c r="SFS528" s="40"/>
      <c r="SFT528" s="40"/>
      <c r="SFU528" s="40"/>
      <c r="SFV528" s="40"/>
      <c r="SFW528" s="40"/>
      <c r="SFX528" s="40"/>
      <c r="SFY528" s="40"/>
      <c r="SFZ528" s="40"/>
      <c r="SGA528" s="40"/>
      <c r="SGB528" s="40"/>
      <c r="SGC528" s="40"/>
      <c r="SGD528" s="40"/>
      <c r="SGE528" s="40"/>
      <c r="SGF528" s="40"/>
      <c r="SGG528" s="40"/>
      <c r="SGH528" s="40"/>
      <c r="SGI528" s="40"/>
      <c r="SGJ528" s="40"/>
      <c r="SGK528" s="40"/>
      <c r="SGL528" s="40"/>
      <c r="SGM528" s="40"/>
      <c r="SGN528" s="40"/>
      <c r="SGO528" s="40"/>
      <c r="SGP528" s="40"/>
      <c r="SGQ528" s="40"/>
      <c r="SGR528" s="40"/>
      <c r="SGS528" s="40"/>
      <c r="SGT528" s="40"/>
      <c r="SGU528" s="40"/>
      <c r="SGV528" s="40"/>
      <c r="SGW528" s="40"/>
      <c r="SGX528" s="40"/>
      <c r="SGY528" s="40"/>
      <c r="SGZ528" s="40"/>
      <c r="SHA528" s="40"/>
      <c r="SHB528" s="40"/>
      <c r="SHC528" s="40"/>
      <c r="SHD528" s="40"/>
      <c r="SHE528" s="40"/>
      <c r="SHF528" s="40"/>
      <c r="SHG528" s="40"/>
      <c r="SHH528" s="40"/>
      <c r="SHI528" s="40"/>
      <c r="SHJ528" s="40"/>
      <c r="SHK528" s="40"/>
      <c r="SHL528" s="40"/>
      <c r="SHM528" s="40"/>
      <c r="SHN528" s="40"/>
      <c r="SHO528" s="40"/>
      <c r="SHP528" s="40"/>
      <c r="SHQ528" s="40"/>
      <c r="SHR528" s="40"/>
      <c r="SHS528" s="40"/>
      <c r="SHT528" s="40"/>
      <c r="SHU528" s="40"/>
      <c r="SHV528" s="40"/>
      <c r="SHW528" s="40"/>
      <c r="SHX528" s="40"/>
      <c r="SHY528" s="40"/>
      <c r="SHZ528" s="40"/>
      <c r="SIA528" s="40"/>
      <c r="SIB528" s="40"/>
      <c r="SIC528" s="40"/>
      <c r="SID528" s="40"/>
      <c r="SIE528" s="40"/>
      <c r="SIF528" s="40"/>
      <c r="SIG528" s="40"/>
      <c r="SIH528" s="40"/>
      <c r="SII528" s="40"/>
      <c r="SIJ528" s="40"/>
      <c r="SIK528" s="40"/>
      <c r="SIL528" s="40"/>
      <c r="SIM528" s="40"/>
      <c r="SIN528" s="40"/>
      <c r="SIO528" s="40"/>
      <c r="SIP528" s="40"/>
      <c r="SIQ528" s="40"/>
      <c r="SIR528" s="40"/>
      <c r="SIS528" s="40"/>
      <c r="SIT528" s="40"/>
      <c r="SIU528" s="40"/>
      <c r="SIV528" s="40"/>
      <c r="SIW528" s="40"/>
      <c r="SIX528" s="40"/>
      <c r="SIY528" s="40"/>
      <c r="SIZ528" s="40"/>
      <c r="SJA528" s="40"/>
      <c r="SJB528" s="40"/>
      <c r="SJC528" s="40"/>
      <c r="SJD528" s="40"/>
      <c r="SJE528" s="40"/>
      <c r="SJF528" s="40"/>
      <c r="SJG528" s="40"/>
      <c r="SJH528" s="40"/>
      <c r="SJI528" s="40"/>
      <c r="SJJ528" s="40"/>
      <c r="SJK528" s="40"/>
      <c r="SJL528" s="40"/>
      <c r="SJM528" s="40"/>
      <c r="SJN528" s="40"/>
      <c r="SJO528" s="40"/>
      <c r="SJP528" s="40"/>
      <c r="SJQ528" s="40"/>
      <c r="SJR528" s="40"/>
      <c r="SJS528" s="40"/>
      <c r="SJT528" s="40"/>
      <c r="SJU528" s="40"/>
      <c r="SJV528" s="40"/>
      <c r="SJW528" s="40"/>
      <c r="SJX528" s="40"/>
      <c r="SJY528" s="40"/>
      <c r="SJZ528" s="40"/>
      <c r="SKA528" s="40"/>
      <c r="SKB528" s="40"/>
      <c r="SKC528" s="40"/>
      <c r="SKD528" s="40"/>
      <c r="SKE528" s="40"/>
      <c r="SKF528" s="40"/>
      <c r="SKG528" s="40"/>
      <c r="SKH528" s="40"/>
      <c r="SKI528" s="40"/>
      <c r="SKJ528" s="40"/>
      <c r="SKK528" s="40"/>
      <c r="SKL528" s="40"/>
      <c r="SKM528" s="40"/>
      <c r="SKN528" s="40"/>
      <c r="SKO528" s="40"/>
      <c r="SKP528" s="40"/>
      <c r="SKQ528" s="40"/>
      <c r="SKR528" s="40"/>
      <c r="SKS528" s="40"/>
      <c r="SKT528" s="40"/>
      <c r="SKU528" s="40"/>
      <c r="SKV528" s="40"/>
      <c r="SKW528" s="40"/>
      <c r="SKX528" s="40"/>
      <c r="SKY528" s="40"/>
      <c r="SKZ528" s="40"/>
      <c r="SLA528" s="40"/>
      <c r="SLB528" s="40"/>
      <c r="SLC528" s="40"/>
      <c r="SLD528" s="40"/>
      <c r="SLE528" s="40"/>
      <c r="SLF528" s="40"/>
      <c r="SLG528" s="40"/>
      <c r="SLH528" s="40"/>
      <c r="SLI528" s="40"/>
      <c r="SLJ528" s="40"/>
      <c r="SLK528" s="40"/>
      <c r="SLL528" s="40"/>
      <c r="SLM528" s="40"/>
      <c r="SLN528" s="40"/>
      <c r="SLO528" s="40"/>
      <c r="SLP528" s="40"/>
      <c r="SLQ528" s="40"/>
      <c r="SLR528" s="40"/>
      <c r="SLS528" s="40"/>
      <c r="SLT528" s="40"/>
      <c r="SLU528" s="40"/>
      <c r="SLV528" s="40"/>
      <c r="SLW528" s="40"/>
      <c r="SLX528" s="40"/>
      <c r="SLY528" s="40"/>
      <c r="SLZ528" s="40"/>
      <c r="SMA528" s="40"/>
      <c r="SMB528" s="40"/>
      <c r="SMC528" s="40"/>
      <c r="SMD528" s="40"/>
      <c r="SME528" s="40"/>
      <c r="SMF528" s="40"/>
      <c r="SMG528" s="40"/>
      <c r="SMH528" s="40"/>
      <c r="SMI528" s="40"/>
      <c r="SMJ528" s="40"/>
      <c r="SMK528" s="40"/>
      <c r="SML528" s="40"/>
      <c r="SMM528" s="40"/>
      <c r="SMN528" s="40"/>
      <c r="SMO528" s="40"/>
      <c r="SMP528" s="40"/>
      <c r="SMQ528" s="40"/>
      <c r="SMR528" s="40"/>
      <c r="SMS528" s="40"/>
      <c r="SMT528" s="40"/>
      <c r="SMU528" s="40"/>
      <c r="SMV528" s="40"/>
      <c r="SMW528" s="40"/>
      <c r="SMX528" s="40"/>
      <c r="SMY528" s="40"/>
      <c r="SMZ528" s="40"/>
      <c r="SNA528" s="40"/>
      <c r="SNB528" s="40"/>
      <c r="SNC528" s="40"/>
      <c r="SND528" s="40"/>
      <c r="SNE528" s="40"/>
      <c r="SNF528" s="40"/>
      <c r="SNG528" s="40"/>
      <c r="SNH528" s="40"/>
      <c r="SNI528" s="40"/>
      <c r="SNJ528" s="40"/>
      <c r="SNK528" s="40"/>
      <c r="SNL528" s="40"/>
      <c r="SNM528" s="40"/>
      <c r="SNN528" s="40"/>
      <c r="SNO528" s="40"/>
      <c r="SNP528" s="40"/>
      <c r="SNQ528" s="40"/>
      <c r="SNR528" s="40"/>
      <c r="SNS528" s="40"/>
      <c r="SNT528" s="40"/>
      <c r="SNU528" s="40"/>
      <c r="SNV528" s="40"/>
      <c r="SNW528" s="40"/>
      <c r="SNX528" s="40"/>
      <c r="SNY528" s="40"/>
      <c r="SNZ528" s="40"/>
      <c r="SOA528" s="40"/>
      <c r="SOB528" s="40"/>
      <c r="SOC528" s="40"/>
      <c r="SOD528" s="40"/>
      <c r="SOE528" s="40"/>
      <c r="SOF528" s="40"/>
      <c r="SOG528" s="40"/>
      <c r="SOH528" s="40"/>
      <c r="SOI528" s="40"/>
      <c r="SOJ528" s="40"/>
      <c r="SOK528" s="40"/>
      <c r="SOL528" s="40"/>
      <c r="SOM528" s="40"/>
      <c r="SON528" s="40"/>
      <c r="SOO528" s="40"/>
      <c r="SOP528" s="40"/>
      <c r="SOQ528" s="40"/>
      <c r="SOR528" s="40"/>
      <c r="SOS528" s="40"/>
      <c r="SOT528" s="40"/>
      <c r="SOU528" s="40"/>
      <c r="SOV528" s="40"/>
      <c r="SOW528" s="40"/>
      <c r="SOX528" s="40"/>
      <c r="SOY528" s="40"/>
      <c r="SOZ528" s="40"/>
      <c r="SPA528" s="40"/>
      <c r="SPB528" s="40"/>
      <c r="SPC528" s="40"/>
      <c r="SPD528" s="40"/>
      <c r="SPE528" s="40"/>
      <c r="SPF528" s="40"/>
      <c r="SPG528" s="40"/>
      <c r="SPH528" s="40"/>
      <c r="SPI528" s="40"/>
      <c r="SPJ528" s="40"/>
      <c r="SPK528" s="40"/>
      <c r="SPL528" s="40"/>
      <c r="SPM528" s="40"/>
      <c r="SPN528" s="40"/>
      <c r="SPO528" s="40"/>
      <c r="SPP528" s="40"/>
      <c r="SPQ528" s="40"/>
      <c r="SPR528" s="40"/>
      <c r="SPS528" s="40"/>
      <c r="SPT528" s="40"/>
      <c r="SPU528" s="40"/>
      <c r="SPV528" s="40"/>
      <c r="SPW528" s="40"/>
      <c r="SPX528" s="40"/>
      <c r="SPY528" s="40"/>
      <c r="SPZ528" s="40"/>
      <c r="SQA528" s="40"/>
      <c r="SQB528" s="40"/>
      <c r="SQC528" s="40"/>
      <c r="SQD528" s="40"/>
      <c r="SQE528" s="40"/>
      <c r="SQF528" s="40"/>
      <c r="SQG528" s="40"/>
      <c r="SQH528" s="40"/>
      <c r="SQI528" s="40"/>
      <c r="SQJ528" s="40"/>
      <c r="SQK528" s="40"/>
      <c r="SQL528" s="40"/>
      <c r="SQM528" s="40"/>
      <c r="SQN528" s="40"/>
      <c r="SQO528" s="40"/>
      <c r="SQP528" s="40"/>
      <c r="SQQ528" s="40"/>
      <c r="SQR528" s="40"/>
      <c r="SQS528" s="40"/>
      <c r="SQT528" s="40"/>
      <c r="SQU528" s="40"/>
      <c r="SQV528" s="40"/>
      <c r="SQW528" s="40"/>
      <c r="SQX528" s="40"/>
      <c r="SQY528" s="40"/>
      <c r="SQZ528" s="40"/>
      <c r="SRA528" s="40"/>
      <c r="SRB528" s="40"/>
      <c r="SRC528" s="40"/>
      <c r="SRD528" s="40"/>
      <c r="SRE528" s="40"/>
      <c r="SRF528" s="40"/>
      <c r="SRG528" s="40"/>
      <c r="SRH528" s="40"/>
      <c r="SRI528" s="40"/>
      <c r="SRJ528" s="40"/>
      <c r="SRK528" s="40"/>
      <c r="SRL528" s="40"/>
      <c r="SRM528" s="40"/>
      <c r="SRN528" s="40"/>
      <c r="SRO528" s="40"/>
      <c r="SRP528" s="40"/>
      <c r="SRQ528" s="40"/>
      <c r="SRR528" s="40"/>
      <c r="SRS528" s="40"/>
      <c r="SRT528" s="40"/>
      <c r="SRU528" s="40"/>
      <c r="SRV528" s="40"/>
      <c r="SRW528" s="40"/>
      <c r="SRX528" s="40"/>
      <c r="SRY528" s="40"/>
      <c r="SRZ528" s="40"/>
      <c r="SSA528" s="40"/>
      <c r="SSB528" s="40"/>
      <c r="SSC528" s="40"/>
      <c r="SSD528" s="40"/>
      <c r="SSE528" s="40"/>
      <c r="SSF528" s="40"/>
      <c r="SSG528" s="40"/>
      <c r="SSH528" s="40"/>
      <c r="SSI528" s="40"/>
      <c r="SSJ528" s="40"/>
      <c r="SSK528" s="40"/>
      <c r="SSL528" s="40"/>
      <c r="SSM528" s="40"/>
      <c r="SSN528" s="40"/>
      <c r="SSO528" s="40"/>
      <c r="SSP528" s="40"/>
      <c r="SSQ528" s="40"/>
      <c r="SSR528" s="40"/>
      <c r="SSS528" s="40"/>
      <c r="SST528" s="40"/>
      <c r="SSU528" s="40"/>
      <c r="SSV528" s="40"/>
      <c r="SSW528" s="40"/>
      <c r="SSX528" s="40"/>
      <c r="SSY528" s="40"/>
      <c r="SSZ528" s="40"/>
      <c r="STA528" s="40"/>
      <c r="STB528" s="40"/>
      <c r="STC528" s="40"/>
      <c r="STD528" s="40"/>
      <c r="STE528" s="40"/>
      <c r="STF528" s="40"/>
      <c r="STG528" s="40"/>
      <c r="STH528" s="40"/>
      <c r="STI528" s="40"/>
      <c r="STJ528" s="40"/>
      <c r="STK528" s="40"/>
      <c r="STL528" s="40"/>
      <c r="STM528" s="40"/>
      <c r="STN528" s="40"/>
      <c r="STO528" s="40"/>
      <c r="STP528" s="40"/>
      <c r="STQ528" s="40"/>
      <c r="STR528" s="40"/>
      <c r="STS528" s="40"/>
      <c r="STT528" s="40"/>
      <c r="STU528" s="40"/>
      <c r="STV528" s="40"/>
      <c r="STW528" s="40"/>
      <c r="STX528" s="40"/>
      <c r="STY528" s="40"/>
      <c r="STZ528" s="40"/>
      <c r="SUA528" s="40"/>
      <c r="SUB528" s="40"/>
      <c r="SUC528" s="40"/>
      <c r="SUD528" s="40"/>
      <c r="SUE528" s="40"/>
      <c r="SUF528" s="40"/>
      <c r="SUG528" s="40"/>
      <c r="SUH528" s="40"/>
      <c r="SUI528" s="40"/>
      <c r="SUJ528" s="40"/>
      <c r="SUK528" s="40"/>
      <c r="SUL528" s="40"/>
      <c r="SUM528" s="40"/>
      <c r="SUN528" s="40"/>
      <c r="SUO528" s="40"/>
      <c r="SUP528" s="40"/>
      <c r="SUQ528" s="40"/>
      <c r="SUR528" s="40"/>
      <c r="SUS528" s="40"/>
      <c r="SUT528" s="40"/>
      <c r="SUU528" s="40"/>
      <c r="SUV528" s="40"/>
      <c r="SUW528" s="40"/>
      <c r="SUX528" s="40"/>
      <c r="SUY528" s="40"/>
      <c r="SUZ528" s="40"/>
      <c r="SVA528" s="40"/>
      <c r="SVB528" s="40"/>
      <c r="SVC528" s="40"/>
      <c r="SVD528" s="40"/>
      <c r="SVE528" s="40"/>
      <c r="SVF528" s="40"/>
      <c r="SVG528" s="40"/>
      <c r="SVH528" s="40"/>
      <c r="SVI528" s="40"/>
      <c r="SVJ528" s="40"/>
      <c r="SVK528" s="40"/>
      <c r="SVL528" s="40"/>
      <c r="SVM528" s="40"/>
      <c r="SVN528" s="40"/>
      <c r="SVO528" s="40"/>
      <c r="SVP528" s="40"/>
      <c r="SVQ528" s="40"/>
      <c r="SVR528" s="40"/>
      <c r="SVS528" s="40"/>
      <c r="SVT528" s="40"/>
      <c r="SVU528" s="40"/>
      <c r="SVV528" s="40"/>
      <c r="SVW528" s="40"/>
      <c r="SVX528" s="40"/>
      <c r="SVY528" s="40"/>
      <c r="SVZ528" s="40"/>
      <c r="SWA528" s="40"/>
      <c r="SWB528" s="40"/>
      <c r="SWC528" s="40"/>
      <c r="SWD528" s="40"/>
      <c r="SWE528" s="40"/>
      <c r="SWF528" s="40"/>
      <c r="SWG528" s="40"/>
      <c r="SWH528" s="40"/>
      <c r="SWI528" s="40"/>
      <c r="SWJ528" s="40"/>
      <c r="SWK528" s="40"/>
      <c r="SWL528" s="40"/>
      <c r="SWM528" s="40"/>
      <c r="SWN528" s="40"/>
      <c r="SWO528" s="40"/>
      <c r="SWP528" s="40"/>
      <c r="SWQ528" s="40"/>
      <c r="SWR528" s="40"/>
      <c r="SWS528" s="40"/>
      <c r="SWT528" s="40"/>
      <c r="SWU528" s="40"/>
      <c r="SWV528" s="40"/>
      <c r="SWW528" s="40"/>
      <c r="SWX528" s="40"/>
      <c r="SWY528" s="40"/>
      <c r="SWZ528" s="40"/>
      <c r="SXA528" s="40"/>
      <c r="SXB528" s="40"/>
      <c r="SXC528" s="40"/>
      <c r="SXD528" s="40"/>
      <c r="SXE528" s="40"/>
      <c r="SXF528" s="40"/>
      <c r="SXG528" s="40"/>
      <c r="SXH528" s="40"/>
      <c r="SXI528" s="40"/>
      <c r="SXJ528" s="40"/>
      <c r="SXK528" s="40"/>
      <c r="SXL528" s="40"/>
      <c r="SXM528" s="40"/>
      <c r="SXN528" s="40"/>
      <c r="SXO528" s="40"/>
      <c r="SXP528" s="40"/>
      <c r="SXQ528" s="40"/>
      <c r="SXR528" s="40"/>
      <c r="SXS528" s="40"/>
      <c r="SXT528" s="40"/>
      <c r="SXU528" s="40"/>
      <c r="SXV528" s="40"/>
      <c r="SXW528" s="40"/>
      <c r="SXX528" s="40"/>
      <c r="SXY528" s="40"/>
      <c r="SXZ528" s="40"/>
      <c r="SYA528" s="40"/>
      <c r="SYB528" s="40"/>
      <c r="SYC528" s="40"/>
      <c r="SYD528" s="40"/>
      <c r="SYE528" s="40"/>
      <c r="SYF528" s="40"/>
      <c r="SYG528" s="40"/>
      <c r="SYH528" s="40"/>
      <c r="SYI528" s="40"/>
      <c r="SYJ528" s="40"/>
      <c r="SYK528" s="40"/>
      <c r="SYL528" s="40"/>
      <c r="SYM528" s="40"/>
      <c r="SYN528" s="40"/>
      <c r="SYO528" s="40"/>
      <c r="SYP528" s="40"/>
      <c r="SYQ528" s="40"/>
      <c r="SYR528" s="40"/>
      <c r="SYS528" s="40"/>
      <c r="SYT528" s="40"/>
      <c r="SYU528" s="40"/>
      <c r="SYV528" s="40"/>
      <c r="SYW528" s="40"/>
      <c r="SYX528" s="40"/>
      <c r="SYY528" s="40"/>
      <c r="SYZ528" s="40"/>
      <c r="SZA528" s="40"/>
      <c r="SZB528" s="40"/>
      <c r="SZC528" s="40"/>
      <c r="SZD528" s="40"/>
      <c r="SZE528" s="40"/>
      <c r="SZF528" s="40"/>
      <c r="SZG528" s="40"/>
      <c r="SZH528" s="40"/>
      <c r="SZI528" s="40"/>
      <c r="SZJ528" s="40"/>
      <c r="SZK528" s="40"/>
      <c r="SZL528" s="40"/>
      <c r="SZM528" s="40"/>
      <c r="SZN528" s="40"/>
      <c r="SZO528" s="40"/>
      <c r="SZP528" s="40"/>
      <c r="SZQ528" s="40"/>
      <c r="SZR528" s="40"/>
      <c r="SZS528" s="40"/>
      <c r="SZT528" s="40"/>
      <c r="SZU528" s="40"/>
      <c r="SZV528" s="40"/>
      <c r="SZW528" s="40"/>
      <c r="SZX528" s="40"/>
      <c r="SZY528" s="40"/>
      <c r="SZZ528" s="40"/>
      <c r="TAA528" s="40"/>
      <c r="TAB528" s="40"/>
      <c r="TAC528" s="40"/>
      <c r="TAD528" s="40"/>
      <c r="TAE528" s="40"/>
      <c r="TAF528" s="40"/>
      <c r="TAG528" s="40"/>
      <c r="TAH528" s="40"/>
      <c r="TAI528" s="40"/>
      <c r="TAJ528" s="40"/>
      <c r="TAK528" s="40"/>
      <c r="TAL528" s="40"/>
      <c r="TAM528" s="40"/>
      <c r="TAN528" s="40"/>
      <c r="TAO528" s="40"/>
      <c r="TAP528" s="40"/>
      <c r="TAQ528" s="40"/>
      <c r="TAR528" s="40"/>
      <c r="TAS528" s="40"/>
      <c r="TAT528" s="40"/>
      <c r="TAU528" s="40"/>
      <c r="TAV528" s="40"/>
      <c r="TAW528" s="40"/>
      <c r="TAX528" s="40"/>
      <c r="TAY528" s="40"/>
      <c r="TAZ528" s="40"/>
      <c r="TBA528" s="40"/>
      <c r="TBB528" s="40"/>
      <c r="TBC528" s="40"/>
      <c r="TBD528" s="40"/>
      <c r="TBE528" s="40"/>
      <c r="TBF528" s="40"/>
      <c r="TBG528" s="40"/>
      <c r="TBH528" s="40"/>
      <c r="TBI528" s="40"/>
      <c r="TBJ528" s="40"/>
      <c r="TBK528" s="40"/>
      <c r="TBL528" s="40"/>
      <c r="TBM528" s="40"/>
      <c r="TBN528" s="40"/>
      <c r="TBO528" s="40"/>
      <c r="TBP528" s="40"/>
      <c r="TBQ528" s="40"/>
      <c r="TBR528" s="40"/>
      <c r="TBS528" s="40"/>
      <c r="TBT528" s="40"/>
      <c r="TBU528" s="40"/>
      <c r="TBV528" s="40"/>
      <c r="TBW528" s="40"/>
      <c r="TBX528" s="40"/>
      <c r="TBY528" s="40"/>
      <c r="TBZ528" s="40"/>
      <c r="TCA528" s="40"/>
      <c r="TCB528" s="40"/>
      <c r="TCC528" s="40"/>
      <c r="TCD528" s="40"/>
      <c r="TCE528" s="40"/>
      <c r="TCF528" s="40"/>
      <c r="TCG528" s="40"/>
      <c r="TCH528" s="40"/>
      <c r="TCI528" s="40"/>
      <c r="TCJ528" s="40"/>
      <c r="TCK528" s="40"/>
      <c r="TCL528" s="40"/>
      <c r="TCM528" s="40"/>
      <c r="TCN528" s="40"/>
      <c r="TCO528" s="40"/>
      <c r="TCP528" s="40"/>
      <c r="TCQ528" s="40"/>
      <c r="TCR528" s="40"/>
      <c r="TCS528" s="40"/>
      <c r="TCT528" s="40"/>
      <c r="TCU528" s="40"/>
      <c r="TCV528" s="40"/>
      <c r="TCW528" s="40"/>
      <c r="TCX528" s="40"/>
      <c r="TCY528" s="40"/>
      <c r="TCZ528" s="40"/>
      <c r="TDA528" s="40"/>
      <c r="TDB528" s="40"/>
      <c r="TDC528" s="40"/>
      <c r="TDD528" s="40"/>
      <c r="TDE528" s="40"/>
      <c r="TDF528" s="40"/>
      <c r="TDG528" s="40"/>
      <c r="TDH528" s="40"/>
      <c r="TDI528" s="40"/>
      <c r="TDJ528" s="40"/>
      <c r="TDK528" s="40"/>
      <c r="TDL528" s="40"/>
      <c r="TDM528" s="40"/>
      <c r="TDN528" s="40"/>
      <c r="TDO528" s="40"/>
      <c r="TDP528" s="40"/>
      <c r="TDQ528" s="40"/>
      <c r="TDR528" s="40"/>
      <c r="TDS528" s="40"/>
      <c r="TDT528" s="40"/>
      <c r="TDU528" s="40"/>
      <c r="TDV528" s="40"/>
      <c r="TDW528" s="40"/>
      <c r="TDX528" s="40"/>
      <c r="TDY528" s="40"/>
      <c r="TDZ528" s="40"/>
      <c r="TEA528" s="40"/>
      <c r="TEB528" s="40"/>
      <c r="TEC528" s="40"/>
      <c r="TED528" s="40"/>
      <c r="TEE528" s="40"/>
      <c r="TEF528" s="40"/>
      <c r="TEG528" s="40"/>
      <c r="TEH528" s="40"/>
      <c r="TEI528" s="40"/>
      <c r="TEJ528" s="40"/>
      <c r="TEK528" s="40"/>
      <c r="TEL528" s="40"/>
      <c r="TEM528" s="40"/>
      <c r="TEN528" s="40"/>
      <c r="TEO528" s="40"/>
      <c r="TEP528" s="40"/>
      <c r="TEQ528" s="40"/>
      <c r="TER528" s="40"/>
      <c r="TES528" s="40"/>
      <c r="TET528" s="40"/>
      <c r="TEU528" s="40"/>
      <c r="TEV528" s="40"/>
      <c r="TEW528" s="40"/>
      <c r="TEX528" s="40"/>
      <c r="TEY528" s="40"/>
      <c r="TEZ528" s="40"/>
      <c r="TFA528" s="40"/>
      <c r="TFB528" s="40"/>
      <c r="TFC528" s="40"/>
      <c r="TFD528" s="40"/>
      <c r="TFE528" s="40"/>
      <c r="TFF528" s="40"/>
      <c r="TFG528" s="40"/>
      <c r="TFH528" s="40"/>
      <c r="TFI528" s="40"/>
      <c r="TFJ528" s="40"/>
      <c r="TFK528" s="40"/>
      <c r="TFL528" s="40"/>
      <c r="TFM528" s="40"/>
      <c r="TFN528" s="40"/>
      <c r="TFO528" s="40"/>
      <c r="TFP528" s="40"/>
      <c r="TFQ528" s="40"/>
      <c r="TFR528" s="40"/>
      <c r="TFS528" s="40"/>
      <c r="TFT528" s="40"/>
      <c r="TFU528" s="40"/>
      <c r="TFV528" s="40"/>
      <c r="TFW528" s="40"/>
      <c r="TFX528" s="40"/>
      <c r="TFY528" s="40"/>
      <c r="TFZ528" s="40"/>
      <c r="TGA528" s="40"/>
      <c r="TGB528" s="40"/>
      <c r="TGC528" s="40"/>
      <c r="TGD528" s="40"/>
      <c r="TGE528" s="40"/>
      <c r="TGF528" s="40"/>
      <c r="TGG528" s="40"/>
      <c r="TGH528" s="40"/>
      <c r="TGI528" s="40"/>
      <c r="TGJ528" s="40"/>
      <c r="TGK528" s="40"/>
      <c r="TGL528" s="40"/>
      <c r="TGM528" s="40"/>
      <c r="TGN528" s="40"/>
      <c r="TGO528" s="40"/>
      <c r="TGP528" s="40"/>
      <c r="TGQ528" s="40"/>
      <c r="TGR528" s="40"/>
      <c r="TGS528" s="40"/>
      <c r="TGT528" s="40"/>
      <c r="TGU528" s="40"/>
      <c r="TGV528" s="40"/>
      <c r="TGW528" s="40"/>
      <c r="TGX528" s="40"/>
      <c r="TGY528" s="40"/>
      <c r="TGZ528" s="40"/>
      <c r="THA528" s="40"/>
      <c r="THB528" s="40"/>
      <c r="THC528" s="40"/>
      <c r="THD528" s="40"/>
      <c r="THE528" s="40"/>
      <c r="THF528" s="40"/>
      <c r="THG528" s="40"/>
      <c r="THH528" s="40"/>
      <c r="THI528" s="40"/>
      <c r="THJ528" s="40"/>
      <c r="THK528" s="40"/>
      <c r="THL528" s="40"/>
      <c r="THM528" s="40"/>
      <c r="THN528" s="40"/>
      <c r="THO528" s="40"/>
      <c r="THP528" s="40"/>
      <c r="THQ528" s="40"/>
      <c r="THR528" s="40"/>
      <c r="THS528" s="40"/>
      <c r="THT528" s="40"/>
      <c r="THU528" s="40"/>
      <c r="THV528" s="40"/>
      <c r="THW528" s="40"/>
      <c r="THX528" s="40"/>
      <c r="THY528" s="40"/>
      <c r="THZ528" s="40"/>
      <c r="TIA528" s="40"/>
      <c r="TIB528" s="40"/>
      <c r="TIC528" s="40"/>
      <c r="TID528" s="40"/>
      <c r="TIE528" s="40"/>
      <c r="TIF528" s="40"/>
      <c r="TIG528" s="40"/>
      <c r="TIH528" s="40"/>
      <c r="TII528" s="40"/>
      <c r="TIJ528" s="40"/>
      <c r="TIK528" s="40"/>
      <c r="TIL528" s="40"/>
      <c r="TIM528" s="40"/>
      <c r="TIN528" s="40"/>
      <c r="TIO528" s="40"/>
      <c r="TIP528" s="40"/>
      <c r="TIQ528" s="40"/>
      <c r="TIR528" s="40"/>
      <c r="TIS528" s="40"/>
      <c r="TIT528" s="40"/>
      <c r="TIU528" s="40"/>
      <c r="TIV528" s="40"/>
      <c r="TIW528" s="40"/>
      <c r="TIX528" s="40"/>
      <c r="TIY528" s="40"/>
      <c r="TIZ528" s="40"/>
      <c r="TJA528" s="40"/>
      <c r="TJB528" s="40"/>
      <c r="TJC528" s="40"/>
      <c r="TJD528" s="40"/>
      <c r="TJE528" s="40"/>
      <c r="TJF528" s="40"/>
      <c r="TJG528" s="40"/>
      <c r="TJH528" s="40"/>
      <c r="TJI528" s="40"/>
      <c r="TJJ528" s="40"/>
      <c r="TJK528" s="40"/>
      <c r="TJL528" s="40"/>
      <c r="TJM528" s="40"/>
      <c r="TJN528" s="40"/>
      <c r="TJO528" s="40"/>
      <c r="TJP528" s="40"/>
      <c r="TJQ528" s="40"/>
      <c r="TJR528" s="40"/>
      <c r="TJS528" s="40"/>
      <c r="TJT528" s="40"/>
      <c r="TJU528" s="40"/>
      <c r="TJV528" s="40"/>
      <c r="TJW528" s="40"/>
      <c r="TJX528" s="40"/>
      <c r="TJY528" s="40"/>
      <c r="TJZ528" s="40"/>
      <c r="TKA528" s="40"/>
      <c r="TKB528" s="40"/>
      <c r="TKC528" s="40"/>
      <c r="TKD528" s="40"/>
      <c r="TKE528" s="40"/>
      <c r="TKF528" s="40"/>
      <c r="TKG528" s="40"/>
      <c r="TKH528" s="40"/>
      <c r="TKI528" s="40"/>
      <c r="TKJ528" s="40"/>
      <c r="TKK528" s="40"/>
      <c r="TKL528" s="40"/>
      <c r="TKM528" s="40"/>
      <c r="TKN528" s="40"/>
      <c r="TKO528" s="40"/>
      <c r="TKP528" s="40"/>
      <c r="TKQ528" s="40"/>
      <c r="TKR528" s="40"/>
      <c r="TKS528" s="40"/>
      <c r="TKT528" s="40"/>
      <c r="TKU528" s="40"/>
      <c r="TKV528" s="40"/>
      <c r="TKW528" s="40"/>
      <c r="TKX528" s="40"/>
      <c r="TKY528" s="40"/>
      <c r="TKZ528" s="40"/>
      <c r="TLA528" s="40"/>
      <c r="TLB528" s="40"/>
      <c r="TLC528" s="40"/>
      <c r="TLD528" s="40"/>
      <c r="TLE528" s="40"/>
      <c r="TLF528" s="40"/>
      <c r="TLG528" s="40"/>
      <c r="TLH528" s="40"/>
      <c r="TLI528" s="40"/>
      <c r="TLJ528" s="40"/>
      <c r="TLK528" s="40"/>
      <c r="TLL528" s="40"/>
      <c r="TLM528" s="40"/>
      <c r="TLN528" s="40"/>
      <c r="TLO528" s="40"/>
      <c r="TLP528" s="40"/>
      <c r="TLQ528" s="40"/>
      <c r="TLR528" s="40"/>
      <c r="TLS528" s="40"/>
      <c r="TLT528" s="40"/>
      <c r="TLU528" s="40"/>
      <c r="TLV528" s="40"/>
      <c r="TLW528" s="40"/>
      <c r="TLX528" s="40"/>
      <c r="TLY528" s="40"/>
      <c r="TLZ528" s="40"/>
      <c r="TMA528" s="40"/>
      <c r="TMB528" s="40"/>
      <c r="TMC528" s="40"/>
      <c r="TMD528" s="40"/>
      <c r="TME528" s="40"/>
      <c r="TMF528" s="40"/>
      <c r="TMG528" s="40"/>
      <c r="TMH528" s="40"/>
      <c r="TMI528" s="40"/>
      <c r="TMJ528" s="40"/>
      <c r="TMK528" s="40"/>
      <c r="TML528" s="40"/>
      <c r="TMM528" s="40"/>
      <c r="TMN528" s="40"/>
      <c r="TMO528" s="40"/>
      <c r="TMP528" s="40"/>
      <c r="TMQ528" s="40"/>
      <c r="TMR528" s="40"/>
      <c r="TMS528" s="40"/>
      <c r="TMT528" s="40"/>
      <c r="TMU528" s="40"/>
      <c r="TMV528" s="40"/>
      <c r="TMW528" s="40"/>
      <c r="TMX528" s="40"/>
      <c r="TMY528" s="40"/>
      <c r="TMZ528" s="40"/>
      <c r="TNA528" s="40"/>
      <c r="TNB528" s="40"/>
      <c r="TNC528" s="40"/>
      <c r="TND528" s="40"/>
      <c r="TNE528" s="40"/>
      <c r="TNF528" s="40"/>
      <c r="TNG528" s="40"/>
      <c r="TNH528" s="40"/>
      <c r="TNI528" s="40"/>
      <c r="TNJ528" s="40"/>
      <c r="TNK528" s="40"/>
      <c r="TNL528" s="40"/>
      <c r="TNM528" s="40"/>
      <c r="TNN528" s="40"/>
      <c r="TNO528" s="40"/>
      <c r="TNP528" s="40"/>
      <c r="TNQ528" s="40"/>
      <c r="TNR528" s="40"/>
      <c r="TNS528" s="40"/>
      <c r="TNT528" s="40"/>
      <c r="TNU528" s="40"/>
      <c r="TNV528" s="40"/>
      <c r="TNW528" s="40"/>
      <c r="TNX528" s="40"/>
      <c r="TNY528" s="40"/>
      <c r="TNZ528" s="40"/>
      <c r="TOA528" s="40"/>
      <c r="TOB528" s="40"/>
      <c r="TOC528" s="40"/>
      <c r="TOD528" s="40"/>
      <c r="TOE528" s="40"/>
      <c r="TOF528" s="40"/>
      <c r="TOG528" s="40"/>
      <c r="TOH528" s="40"/>
      <c r="TOI528" s="40"/>
      <c r="TOJ528" s="40"/>
      <c r="TOK528" s="40"/>
      <c r="TOL528" s="40"/>
      <c r="TOM528" s="40"/>
      <c r="TON528" s="40"/>
      <c r="TOO528" s="40"/>
      <c r="TOP528" s="40"/>
      <c r="TOQ528" s="40"/>
      <c r="TOR528" s="40"/>
      <c r="TOS528" s="40"/>
      <c r="TOT528" s="40"/>
      <c r="TOU528" s="40"/>
      <c r="TOV528" s="40"/>
      <c r="TOW528" s="40"/>
      <c r="TOX528" s="40"/>
      <c r="TOY528" s="40"/>
      <c r="TOZ528" s="40"/>
      <c r="TPA528" s="40"/>
      <c r="TPB528" s="40"/>
      <c r="TPC528" s="40"/>
      <c r="TPD528" s="40"/>
      <c r="TPE528" s="40"/>
      <c r="TPF528" s="40"/>
      <c r="TPG528" s="40"/>
      <c r="TPH528" s="40"/>
      <c r="TPI528" s="40"/>
      <c r="TPJ528" s="40"/>
      <c r="TPK528" s="40"/>
      <c r="TPL528" s="40"/>
      <c r="TPM528" s="40"/>
      <c r="TPN528" s="40"/>
      <c r="TPO528" s="40"/>
      <c r="TPP528" s="40"/>
      <c r="TPQ528" s="40"/>
      <c r="TPR528" s="40"/>
      <c r="TPS528" s="40"/>
      <c r="TPT528" s="40"/>
      <c r="TPU528" s="40"/>
      <c r="TPV528" s="40"/>
      <c r="TPW528" s="40"/>
      <c r="TPX528" s="40"/>
      <c r="TPY528" s="40"/>
      <c r="TPZ528" s="40"/>
      <c r="TQA528" s="40"/>
      <c r="TQB528" s="40"/>
      <c r="TQC528" s="40"/>
      <c r="TQD528" s="40"/>
      <c r="TQE528" s="40"/>
      <c r="TQF528" s="40"/>
      <c r="TQG528" s="40"/>
      <c r="TQH528" s="40"/>
      <c r="TQI528" s="40"/>
      <c r="TQJ528" s="40"/>
      <c r="TQK528" s="40"/>
      <c r="TQL528" s="40"/>
      <c r="TQM528" s="40"/>
      <c r="TQN528" s="40"/>
      <c r="TQO528" s="40"/>
      <c r="TQP528" s="40"/>
      <c r="TQQ528" s="40"/>
      <c r="TQR528" s="40"/>
      <c r="TQS528" s="40"/>
      <c r="TQT528" s="40"/>
      <c r="TQU528" s="40"/>
      <c r="TQV528" s="40"/>
      <c r="TQW528" s="40"/>
      <c r="TQX528" s="40"/>
      <c r="TQY528" s="40"/>
      <c r="TQZ528" s="40"/>
      <c r="TRA528" s="40"/>
      <c r="TRB528" s="40"/>
      <c r="TRC528" s="40"/>
      <c r="TRD528" s="40"/>
      <c r="TRE528" s="40"/>
      <c r="TRF528" s="40"/>
      <c r="TRG528" s="40"/>
      <c r="TRH528" s="40"/>
      <c r="TRI528" s="40"/>
      <c r="TRJ528" s="40"/>
      <c r="TRK528" s="40"/>
      <c r="TRL528" s="40"/>
      <c r="TRM528" s="40"/>
      <c r="TRN528" s="40"/>
      <c r="TRO528" s="40"/>
      <c r="TRP528" s="40"/>
      <c r="TRQ528" s="40"/>
      <c r="TRR528" s="40"/>
      <c r="TRS528" s="40"/>
      <c r="TRT528" s="40"/>
      <c r="TRU528" s="40"/>
      <c r="TRV528" s="40"/>
      <c r="TRW528" s="40"/>
      <c r="TRX528" s="40"/>
      <c r="TRY528" s="40"/>
      <c r="TRZ528" s="40"/>
      <c r="TSA528" s="40"/>
      <c r="TSB528" s="40"/>
      <c r="TSC528" s="40"/>
      <c r="TSD528" s="40"/>
      <c r="TSE528" s="40"/>
      <c r="TSF528" s="40"/>
      <c r="TSG528" s="40"/>
      <c r="TSH528" s="40"/>
      <c r="TSI528" s="40"/>
      <c r="TSJ528" s="40"/>
      <c r="TSK528" s="40"/>
      <c r="TSL528" s="40"/>
      <c r="TSM528" s="40"/>
      <c r="TSN528" s="40"/>
      <c r="TSO528" s="40"/>
      <c r="TSP528" s="40"/>
      <c r="TSQ528" s="40"/>
      <c r="TSR528" s="40"/>
      <c r="TSS528" s="40"/>
      <c r="TST528" s="40"/>
      <c r="TSU528" s="40"/>
      <c r="TSV528" s="40"/>
      <c r="TSW528" s="40"/>
      <c r="TSX528" s="40"/>
      <c r="TSY528" s="40"/>
      <c r="TSZ528" s="40"/>
      <c r="TTA528" s="40"/>
      <c r="TTB528" s="40"/>
      <c r="TTC528" s="40"/>
      <c r="TTD528" s="40"/>
      <c r="TTE528" s="40"/>
      <c r="TTF528" s="40"/>
      <c r="TTG528" s="40"/>
      <c r="TTH528" s="40"/>
      <c r="TTI528" s="40"/>
      <c r="TTJ528" s="40"/>
      <c r="TTK528" s="40"/>
      <c r="TTL528" s="40"/>
      <c r="TTM528" s="40"/>
      <c r="TTN528" s="40"/>
      <c r="TTO528" s="40"/>
      <c r="TTP528" s="40"/>
      <c r="TTQ528" s="40"/>
      <c r="TTR528" s="40"/>
      <c r="TTS528" s="40"/>
      <c r="TTT528" s="40"/>
      <c r="TTU528" s="40"/>
      <c r="TTV528" s="40"/>
      <c r="TTW528" s="40"/>
      <c r="TTX528" s="40"/>
      <c r="TTY528" s="40"/>
      <c r="TTZ528" s="40"/>
      <c r="TUA528" s="40"/>
      <c r="TUB528" s="40"/>
      <c r="TUC528" s="40"/>
      <c r="TUD528" s="40"/>
      <c r="TUE528" s="40"/>
      <c r="TUF528" s="40"/>
      <c r="TUG528" s="40"/>
      <c r="TUH528" s="40"/>
      <c r="TUI528" s="40"/>
      <c r="TUJ528" s="40"/>
      <c r="TUK528" s="40"/>
      <c r="TUL528" s="40"/>
      <c r="TUM528" s="40"/>
      <c r="TUN528" s="40"/>
      <c r="TUO528" s="40"/>
      <c r="TUP528" s="40"/>
      <c r="TUQ528" s="40"/>
      <c r="TUR528" s="40"/>
      <c r="TUS528" s="40"/>
      <c r="TUT528" s="40"/>
      <c r="TUU528" s="40"/>
      <c r="TUV528" s="40"/>
      <c r="TUW528" s="40"/>
      <c r="TUX528" s="40"/>
      <c r="TUY528" s="40"/>
      <c r="TUZ528" s="40"/>
      <c r="TVA528" s="40"/>
      <c r="TVB528" s="40"/>
      <c r="TVC528" s="40"/>
      <c r="TVD528" s="40"/>
      <c r="TVE528" s="40"/>
      <c r="TVF528" s="40"/>
      <c r="TVG528" s="40"/>
      <c r="TVH528" s="40"/>
      <c r="TVI528" s="40"/>
      <c r="TVJ528" s="40"/>
      <c r="TVK528" s="40"/>
      <c r="TVL528" s="40"/>
      <c r="TVM528" s="40"/>
      <c r="TVN528" s="40"/>
      <c r="TVO528" s="40"/>
      <c r="TVP528" s="40"/>
      <c r="TVQ528" s="40"/>
      <c r="TVR528" s="40"/>
      <c r="TVS528" s="40"/>
      <c r="TVT528" s="40"/>
      <c r="TVU528" s="40"/>
      <c r="TVV528" s="40"/>
      <c r="TVW528" s="40"/>
      <c r="TVX528" s="40"/>
      <c r="TVY528" s="40"/>
      <c r="TVZ528" s="40"/>
      <c r="TWA528" s="40"/>
      <c r="TWB528" s="40"/>
      <c r="TWC528" s="40"/>
      <c r="TWD528" s="40"/>
      <c r="TWE528" s="40"/>
      <c r="TWF528" s="40"/>
      <c r="TWG528" s="40"/>
      <c r="TWH528" s="40"/>
      <c r="TWI528" s="40"/>
      <c r="TWJ528" s="40"/>
      <c r="TWK528" s="40"/>
      <c r="TWL528" s="40"/>
      <c r="TWM528" s="40"/>
      <c r="TWN528" s="40"/>
      <c r="TWO528" s="40"/>
      <c r="TWP528" s="40"/>
      <c r="TWQ528" s="40"/>
      <c r="TWR528" s="40"/>
      <c r="TWS528" s="40"/>
      <c r="TWT528" s="40"/>
      <c r="TWU528" s="40"/>
      <c r="TWV528" s="40"/>
      <c r="TWW528" s="40"/>
      <c r="TWX528" s="40"/>
      <c r="TWY528" s="40"/>
      <c r="TWZ528" s="40"/>
      <c r="TXA528" s="40"/>
      <c r="TXB528" s="40"/>
      <c r="TXC528" s="40"/>
      <c r="TXD528" s="40"/>
      <c r="TXE528" s="40"/>
      <c r="TXF528" s="40"/>
      <c r="TXG528" s="40"/>
      <c r="TXH528" s="40"/>
      <c r="TXI528" s="40"/>
      <c r="TXJ528" s="40"/>
      <c r="TXK528" s="40"/>
      <c r="TXL528" s="40"/>
      <c r="TXM528" s="40"/>
      <c r="TXN528" s="40"/>
      <c r="TXO528" s="40"/>
      <c r="TXP528" s="40"/>
      <c r="TXQ528" s="40"/>
      <c r="TXR528" s="40"/>
      <c r="TXS528" s="40"/>
      <c r="TXT528" s="40"/>
      <c r="TXU528" s="40"/>
      <c r="TXV528" s="40"/>
      <c r="TXW528" s="40"/>
      <c r="TXX528" s="40"/>
      <c r="TXY528" s="40"/>
      <c r="TXZ528" s="40"/>
      <c r="TYA528" s="40"/>
      <c r="TYB528" s="40"/>
      <c r="TYC528" s="40"/>
      <c r="TYD528" s="40"/>
      <c r="TYE528" s="40"/>
      <c r="TYF528" s="40"/>
      <c r="TYG528" s="40"/>
      <c r="TYH528" s="40"/>
      <c r="TYI528" s="40"/>
      <c r="TYJ528" s="40"/>
      <c r="TYK528" s="40"/>
      <c r="TYL528" s="40"/>
      <c r="TYM528" s="40"/>
      <c r="TYN528" s="40"/>
      <c r="TYO528" s="40"/>
      <c r="TYP528" s="40"/>
      <c r="TYQ528" s="40"/>
      <c r="TYR528" s="40"/>
      <c r="TYS528" s="40"/>
      <c r="TYT528" s="40"/>
      <c r="TYU528" s="40"/>
      <c r="TYV528" s="40"/>
      <c r="TYW528" s="40"/>
      <c r="TYX528" s="40"/>
      <c r="TYY528" s="40"/>
      <c r="TYZ528" s="40"/>
      <c r="TZA528" s="40"/>
      <c r="TZB528" s="40"/>
      <c r="TZC528" s="40"/>
      <c r="TZD528" s="40"/>
      <c r="TZE528" s="40"/>
      <c r="TZF528" s="40"/>
      <c r="TZG528" s="40"/>
      <c r="TZH528" s="40"/>
      <c r="TZI528" s="40"/>
      <c r="TZJ528" s="40"/>
      <c r="TZK528" s="40"/>
      <c r="TZL528" s="40"/>
      <c r="TZM528" s="40"/>
      <c r="TZN528" s="40"/>
      <c r="TZO528" s="40"/>
      <c r="TZP528" s="40"/>
      <c r="TZQ528" s="40"/>
      <c r="TZR528" s="40"/>
      <c r="TZS528" s="40"/>
      <c r="TZT528" s="40"/>
      <c r="TZU528" s="40"/>
      <c r="TZV528" s="40"/>
      <c r="TZW528" s="40"/>
      <c r="TZX528" s="40"/>
      <c r="TZY528" s="40"/>
      <c r="TZZ528" s="40"/>
      <c r="UAA528" s="40"/>
      <c r="UAB528" s="40"/>
      <c r="UAC528" s="40"/>
      <c r="UAD528" s="40"/>
      <c r="UAE528" s="40"/>
      <c r="UAF528" s="40"/>
      <c r="UAG528" s="40"/>
      <c r="UAH528" s="40"/>
      <c r="UAI528" s="40"/>
      <c r="UAJ528" s="40"/>
      <c r="UAK528" s="40"/>
      <c r="UAL528" s="40"/>
      <c r="UAM528" s="40"/>
      <c r="UAN528" s="40"/>
      <c r="UAO528" s="40"/>
      <c r="UAP528" s="40"/>
      <c r="UAQ528" s="40"/>
      <c r="UAR528" s="40"/>
      <c r="UAS528" s="40"/>
      <c r="UAT528" s="40"/>
      <c r="UAU528" s="40"/>
      <c r="UAV528" s="40"/>
      <c r="UAW528" s="40"/>
      <c r="UAX528" s="40"/>
      <c r="UAY528" s="40"/>
      <c r="UAZ528" s="40"/>
      <c r="UBA528" s="40"/>
      <c r="UBB528" s="40"/>
      <c r="UBC528" s="40"/>
      <c r="UBD528" s="40"/>
      <c r="UBE528" s="40"/>
      <c r="UBF528" s="40"/>
      <c r="UBG528" s="40"/>
      <c r="UBH528" s="40"/>
      <c r="UBI528" s="40"/>
      <c r="UBJ528" s="40"/>
      <c r="UBK528" s="40"/>
      <c r="UBL528" s="40"/>
      <c r="UBM528" s="40"/>
      <c r="UBN528" s="40"/>
      <c r="UBO528" s="40"/>
      <c r="UBP528" s="40"/>
      <c r="UBQ528" s="40"/>
      <c r="UBR528" s="40"/>
      <c r="UBS528" s="40"/>
      <c r="UBT528" s="40"/>
      <c r="UBU528" s="40"/>
      <c r="UBV528" s="40"/>
      <c r="UBW528" s="40"/>
      <c r="UBX528" s="40"/>
      <c r="UBY528" s="40"/>
      <c r="UBZ528" s="40"/>
      <c r="UCA528" s="40"/>
      <c r="UCB528" s="40"/>
      <c r="UCC528" s="40"/>
      <c r="UCD528" s="40"/>
      <c r="UCE528" s="40"/>
      <c r="UCF528" s="40"/>
      <c r="UCG528" s="40"/>
      <c r="UCH528" s="40"/>
      <c r="UCI528" s="40"/>
      <c r="UCJ528" s="40"/>
      <c r="UCK528" s="40"/>
      <c r="UCL528" s="40"/>
      <c r="UCM528" s="40"/>
      <c r="UCN528" s="40"/>
      <c r="UCO528" s="40"/>
      <c r="UCP528" s="40"/>
      <c r="UCQ528" s="40"/>
      <c r="UCR528" s="40"/>
      <c r="UCS528" s="40"/>
      <c r="UCT528" s="40"/>
      <c r="UCU528" s="40"/>
      <c r="UCV528" s="40"/>
      <c r="UCW528" s="40"/>
      <c r="UCX528" s="40"/>
      <c r="UCY528" s="40"/>
      <c r="UCZ528" s="40"/>
      <c r="UDA528" s="40"/>
      <c r="UDB528" s="40"/>
      <c r="UDC528" s="40"/>
      <c r="UDD528" s="40"/>
      <c r="UDE528" s="40"/>
      <c r="UDF528" s="40"/>
      <c r="UDG528" s="40"/>
      <c r="UDH528" s="40"/>
      <c r="UDI528" s="40"/>
      <c r="UDJ528" s="40"/>
      <c r="UDK528" s="40"/>
      <c r="UDL528" s="40"/>
      <c r="UDM528" s="40"/>
      <c r="UDN528" s="40"/>
      <c r="UDO528" s="40"/>
      <c r="UDP528" s="40"/>
      <c r="UDQ528" s="40"/>
      <c r="UDR528" s="40"/>
      <c r="UDS528" s="40"/>
      <c r="UDT528" s="40"/>
      <c r="UDU528" s="40"/>
      <c r="UDV528" s="40"/>
      <c r="UDW528" s="40"/>
      <c r="UDX528" s="40"/>
      <c r="UDY528" s="40"/>
      <c r="UDZ528" s="40"/>
      <c r="UEA528" s="40"/>
      <c r="UEB528" s="40"/>
      <c r="UEC528" s="40"/>
      <c r="UED528" s="40"/>
      <c r="UEE528" s="40"/>
      <c r="UEF528" s="40"/>
      <c r="UEG528" s="40"/>
      <c r="UEH528" s="40"/>
      <c r="UEI528" s="40"/>
      <c r="UEJ528" s="40"/>
      <c r="UEK528" s="40"/>
      <c r="UEL528" s="40"/>
      <c r="UEM528" s="40"/>
      <c r="UEN528" s="40"/>
      <c r="UEO528" s="40"/>
      <c r="UEP528" s="40"/>
      <c r="UEQ528" s="40"/>
      <c r="UER528" s="40"/>
      <c r="UES528" s="40"/>
      <c r="UET528" s="40"/>
      <c r="UEU528" s="40"/>
      <c r="UEV528" s="40"/>
      <c r="UEW528" s="40"/>
      <c r="UEX528" s="40"/>
      <c r="UEY528" s="40"/>
      <c r="UEZ528" s="40"/>
      <c r="UFA528" s="40"/>
      <c r="UFB528" s="40"/>
      <c r="UFC528" s="40"/>
      <c r="UFD528" s="40"/>
      <c r="UFE528" s="40"/>
      <c r="UFF528" s="40"/>
      <c r="UFG528" s="40"/>
      <c r="UFH528" s="40"/>
      <c r="UFI528" s="40"/>
      <c r="UFJ528" s="40"/>
      <c r="UFK528" s="40"/>
      <c r="UFL528" s="40"/>
      <c r="UFM528" s="40"/>
      <c r="UFN528" s="40"/>
      <c r="UFO528" s="40"/>
      <c r="UFP528" s="40"/>
      <c r="UFQ528" s="40"/>
      <c r="UFR528" s="40"/>
      <c r="UFS528" s="40"/>
      <c r="UFT528" s="40"/>
      <c r="UFU528" s="40"/>
      <c r="UFV528" s="40"/>
      <c r="UFW528" s="40"/>
      <c r="UFX528" s="40"/>
      <c r="UFY528" s="40"/>
      <c r="UFZ528" s="40"/>
      <c r="UGA528" s="40"/>
      <c r="UGB528" s="40"/>
      <c r="UGC528" s="40"/>
      <c r="UGD528" s="40"/>
      <c r="UGE528" s="40"/>
      <c r="UGF528" s="40"/>
      <c r="UGG528" s="40"/>
      <c r="UGH528" s="40"/>
      <c r="UGI528" s="40"/>
      <c r="UGJ528" s="40"/>
      <c r="UGK528" s="40"/>
      <c r="UGL528" s="40"/>
      <c r="UGM528" s="40"/>
      <c r="UGN528" s="40"/>
      <c r="UGO528" s="40"/>
      <c r="UGP528" s="40"/>
      <c r="UGQ528" s="40"/>
      <c r="UGR528" s="40"/>
      <c r="UGS528" s="40"/>
      <c r="UGT528" s="40"/>
      <c r="UGU528" s="40"/>
      <c r="UGV528" s="40"/>
      <c r="UGW528" s="40"/>
      <c r="UGX528" s="40"/>
      <c r="UGY528" s="40"/>
      <c r="UGZ528" s="40"/>
      <c r="UHA528" s="40"/>
      <c r="UHB528" s="40"/>
      <c r="UHC528" s="40"/>
      <c r="UHD528" s="40"/>
      <c r="UHE528" s="40"/>
      <c r="UHF528" s="40"/>
      <c r="UHG528" s="40"/>
      <c r="UHH528" s="40"/>
      <c r="UHI528" s="40"/>
      <c r="UHJ528" s="40"/>
      <c r="UHK528" s="40"/>
      <c r="UHL528" s="40"/>
      <c r="UHM528" s="40"/>
      <c r="UHN528" s="40"/>
      <c r="UHO528" s="40"/>
      <c r="UHP528" s="40"/>
      <c r="UHQ528" s="40"/>
      <c r="UHR528" s="40"/>
      <c r="UHS528" s="40"/>
      <c r="UHT528" s="40"/>
      <c r="UHU528" s="40"/>
      <c r="UHV528" s="40"/>
      <c r="UHW528" s="40"/>
      <c r="UHX528" s="40"/>
      <c r="UHY528" s="40"/>
      <c r="UHZ528" s="40"/>
      <c r="UIA528" s="40"/>
      <c r="UIB528" s="40"/>
      <c r="UIC528" s="40"/>
      <c r="UID528" s="40"/>
      <c r="UIE528" s="40"/>
      <c r="UIF528" s="40"/>
      <c r="UIG528" s="40"/>
      <c r="UIH528" s="40"/>
      <c r="UII528" s="40"/>
      <c r="UIJ528" s="40"/>
      <c r="UIK528" s="40"/>
      <c r="UIL528" s="40"/>
      <c r="UIM528" s="40"/>
      <c r="UIN528" s="40"/>
      <c r="UIO528" s="40"/>
      <c r="UIP528" s="40"/>
      <c r="UIQ528" s="40"/>
      <c r="UIR528" s="40"/>
      <c r="UIS528" s="40"/>
      <c r="UIT528" s="40"/>
      <c r="UIU528" s="40"/>
      <c r="UIV528" s="40"/>
      <c r="UIW528" s="40"/>
      <c r="UIX528" s="40"/>
      <c r="UIY528" s="40"/>
      <c r="UIZ528" s="40"/>
      <c r="UJA528" s="40"/>
      <c r="UJB528" s="40"/>
      <c r="UJC528" s="40"/>
      <c r="UJD528" s="40"/>
      <c r="UJE528" s="40"/>
      <c r="UJF528" s="40"/>
      <c r="UJG528" s="40"/>
      <c r="UJH528" s="40"/>
      <c r="UJI528" s="40"/>
      <c r="UJJ528" s="40"/>
      <c r="UJK528" s="40"/>
      <c r="UJL528" s="40"/>
      <c r="UJM528" s="40"/>
      <c r="UJN528" s="40"/>
      <c r="UJO528" s="40"/>
      <c r="UJP528" s="40"/>
      <c r="UJQ528" s="40"/>
      <c r="UJR528" s="40"/>
      <c r="UJS528" s="40"/>
      <c r="UJT528" s="40"/>
      <c r="UJU528" s="40"/>
      <c r="UJV528" s="40"/>
      <c r="UJW528" s="40"/>
      <c r="UJX528" s="40"/>
      <c r="UJY528" s="40"/>
      <c r="UJZ528" s="40"/>
      <c r="UKA528" s="40"/>
      <c r="UKB528" s="40"/>
      <c r="UKC528" s="40"/>
      <c r="UKD528" s="40"/>
      <c r="UKE528" s="40"/>
      <c r="UKF528" s="40"/>
      <c r="UKG528" s="40"/>
      <c r="UKH528" s="40"/>
      <c r="UKI528" s="40"/>
      <c r="UKJ528" s="40"/>
      <c r="UKK528" s="40"/>
      <c r="UKL528" s="40"/>
      <c r="UKM528" s="40"/>
      <c r="UKN528" s="40"/>
      <c r="UKO528" s="40"/>
      <c r="UKP528" s="40"/>
      <c r="UKQ528" s="40"/>
      <c r="UKR528" s="40"/>
      <c r="UKS528" s="40"/>
      <c r="UKT528" s="40"/>
      <c r="UKU528" s="40"/>
      <c r="UKV528" s="40"/>
      <c r="UKW528" s="40"/>
      <c r="UKX528" s="40"/>
      <c r="UKY528" s="40"/>
      <c r="UKZ528" s="40"/>
      <c r="ULA528" s="40"/>
      <c r="ULB528" s="40"/>
      <c r="ULC528" s="40"/>
      <c r="ULD528" s="40"/>
      <c r="ULE528" s="40"/>
      <c r="ULF528" s="40"/>
      <c r="ULG528" s="40"/>
      <c r="ULH528" s="40"/>
      <c r="ULI528" s="40"/>
      <c r="ULJ528" s="40"/>
      <c r="ULK528" s="40"/>
      <c r="ULL528" s="40"/>
      <c r="ULM528" s="40"/>
      <c r="ULN528" s="40"/>
      <c r="ULO528" s="40"/>
      <c r="ULP528" s="40"/>
      <c r="ULQ528" s="40"/>
      <c r="ULR528" s="40"/>
      <c r="ULS528" s="40"/>
      <c r="ULT528" s="40"/>
      <c r="ULU528" s="40"/>
      <c r="ULV528" s="40"/>
      <c r="ULW528" s="40"/>
      <c r="ULX528" s="40"/>
      <c r="ULY528" s="40"/>
      <c r="ULZ528" s="40"/>
      <c r="UMA528" s="40"/>
      <c r="UMB528" s="40"/>
      <c r="UMC528" s="40"/>
      <c r="UMD528" s="40"/>
      <c r="UME528" s="40"/>
      <c r="UMF528" s="40"/>
      <c r="UMG528" s="40"/>
      <c r="UMH528" s="40"/>
      <c r="UMI528" s="40"/>
      <c r="UMJ528" s="40"/>
      <c r="UMK528" s="40"/>
      <c r="UML528" s="40"/>
      <c r="UMM528" s="40"/>
      <c r="UMN528" s="40"/>
      <c r="UMO528" s="40"/>
      <c r="UMP528" s="40"/>
      <c r="UMQ528" s="40"/>
      <c r="UMR528" s="40"/>
      <c r="UMS528" s="40"/>
      <c r="UMT528" s="40"/>
      <c r="UMU528" s="40"/>
      <c r="UMV528" s="40"/>
      <c r="UMW528" s="40"/>
      <c r="UMX528" s="40"/>
      <c r="UMY528" s="40"/>
      <c r="UMZ528" s="40"/>
      <c r="UNA528" s="40"/>
      <c r="UNB528" s="40"/>
      <c r="UNC528" s="40"/>
      <c r="UND528" s="40"/>
      <c r="UNE528" s="40"/>
      <c r="UNF528" s="40"/>
      <c r="UNG528" s="40"/>
      <c r="UNH528" s="40"/>
      <c r="UNI528" s="40"/>
      <c r="UNJ528" s="40"/>
      <c r="UNK528" s="40"/>
      <c r="UNL528" s="40"/>
      <c r="UNM528" s="40"/>
      <c r="UNN528" s="40"/>
      <c r="UNO528" s="40"/>
      <c r="UNP528" s="40"/>
      <c r="UNQ528" s="40"/>
      <c r="UNR528" s="40"/>
      <c r="UNS528" s="40"/>
      <c r="UNT528" s="40"/>
      <c r="UNU528" s="40"/>
      <c r="UNV528" s="40"/>
      <c r="UNW528" s="40"/>
      <c r="UNX528" s="40"/>
      <c r="UNY528" s="40"/>
      <c r="UNZ528" s="40"/>
      <c r="UOA528" s="40"/>
      <c r="UOB528" s="40"/>
      <c r="UOC528" s="40"/>
      <c r="UOD528" s="40"/>
      <c r="UOE528" s="40"/>
      <c r="UOF528" s="40"/>
      <c r="UOG528" s="40"/>
      <c r="UOH528" s="40"/>
      <c r="UOI528" s="40"/>
      <c r="UOJ528" s="40"/>
      <c r="UOK528" s="40"/>
      <c r="UOL528" s="40"/>
      <c r="UOM528" s="40"/>
      <c r="UON528" s="40"/>
      <c r="UOO528" s="40"/>
      <c r="UOP528" s="40"/>
      <c r="UOQ528" s="40"/>
      <c r="UOR528" s="40"/>
      <c r="UOS528" s="40"/>
      <c r="UOT528" s="40"/>
      <c r="UOU528" s="40"/>
      <c r="UOV528" s="40"/>
      <c r="UOW528" s="40"/>
      <c r="UOX528" s="40"/>
      <c r="UOY528" s="40"/>
      <c r="UOZ528" s="40"/>
      <c r="UPA528" s="40"/>
      <c r="UPB528" s="40"/>
      <c r="UPC528" s="40"/>
      <c r="UPD528" s="40"/>
      <c r="UPE528" s="40"/>
      <c r="UPF528" s="40"/>
      <c r="UPG528" s="40"/>
      <c r="UPH528" s="40"/>
      <c r="UPI528" s="40"/>
      <c r="UPJ528" s="40"/>
      <c r="UPK528" s="40"/>
      <c r="UPL528" s="40"/>
      <c r="UPM528" s="40"/>
      <c r="UPN528" s="40"/>
      <c r="UPO528" s="40"/>
      <c r="UPP528" s="40"/>
      <c r="UPQ528" s="40"/>
      <c r="UPR528" s="40"/>
      <c r="UPS528" s="40"/>
      <c r="UPT528" s="40"/>
      <c r="UPU528" s="40"/>
      <c r="UPV528" s="40"/>
      <c r="UPW528" s="40"/>
      <c r="UPX528" s="40"/>
      <c r="UPY528" s="40"/>
      <c r="UPZ528" s="40"/>
      <c r="UQA528" s="40"/>
      <c r="UQB528" s="40"/>
      <c r="UQC528" s="40"/>
      <c r="UQD528" s="40"/>
      <c r="UQE528" s="40"/>
      <c r="UQF528" s="40"/>
      <c r="UQG528" s="40"/>
      <c r="UQH528" s="40"/>
      <c r="UQI528" s="40"/>
      <c r="UQJ528" s="40"/>
      <c r="UQK528" s="40"/>
      <c r="UQL528" s="40"/>
      <c r="UQM528" s="40"/>
      <c r="UQN528" s="40"/>
      <c r="UQO528" s="40"/>
      <c r="UQP528" s="40"/>
      <c r="UQQ528" s="40"/>
      <c r="UQR528" s="40"/>
      <c r="UQS528" s="40"/>
      <c r="UQT528" s="40"/>
      <c r="UQU528" s="40"/>
      <c r="UQV528" s="40"/>
      <c r="UQW528" s="40"/>
      <c r="UQX528" s="40"/>
      <c r="UQY528" s="40"/>
      <c r="UQZ528" s="40"/>
      <c r="URA528" s="40"/>
      <c r="URB528" s="40"/>
      <c r="URC528" s="40"/>
      <c r="URD528" s="40"/>
      <c r="URE528" s="40"/>
      <c r="URF528" s="40"/>
      <c r="URG528" s="40"/>
      <c r="URH528" s="40"/>
      <c r="URI528" s="40"/>
      <c r="URJ528" s="40"/>
      <c r="URK528" s="40"/>
      <c r="URL528" s="40"/>
      <c r="URM528" s="40"/>
      <c r="URN528" s="40"/>
      <c r="URO528" s="40"/>
      <c r="URP528" s="40"/>
      <c r="URQ528" s="40"/>
      <c r="URR528" s="40"/>
      <c r="URS528" s="40"/>
      <c r="URT528" s="40"/>
      <c r="URU528" s="40"/>
      <c r="URV528" s="40"/>
      <c r="URW528" s="40"/>
      <c r="URX528" s="40"/>
      <c r="URY528" s="40"/>
      <c r="URZ528" s="40"/>
      <c r="USA528" s="40"/>
      <c r="USB528" s="40"/>
      <c r="USC528" s="40"/>
      <c r="USD528" s="40"/>
      <c r="USE528" s="40"/>
      <c r="USF528" s="40"/>
      <c r="USG528" s="40"/>
      <c r="USH528" s="40"/>
      <c r="USI528" s="40"/>
      <c r="USJ528" s="40"/>
      <c r="USK528" s="40"/>
      <c r="USL528" s="40"/>
      <c r="USM528" s="40"/>
      <c r="USN528" s="40"/>
      <c r="USO528" s="40"/>
      <c r="USP528" s="40"/>
      <c r="USQ528" s="40"/>
      <c r="USR528" s="40"/>
      <c r="USS528" s="40"/>
      <c r="UST528" s="40"/>
      <c r="USU528" s="40"/>
      <c r="USV528" s="40"/>
      <c r="USW528" s="40"/>
      <c r="USX528" s="40"/>
      <c r="USY528" s="40"/>
      <c r="USZ528" s="40"/>
      <c r="UTA528" s="40"/>
      <c r="UTB528" s="40"/>
      <c r="UTC528" s="40"/>
      <c r="UTD528" s="40"/>
      <c r="UTE528" s="40"/>
      <c r="UTF528" s="40"/>
      <c r="UTG528" s="40"/>
      <c r="UTH528" s="40"/>
      <c r="UTI528" s="40"/>
      <c r="UTJ528" s="40"/>
      <c r="UTK528" s="40"/>
      <c r="UTL528" s="40"/>
      <c r="UTM528" s="40"/>
      <c r="UTN528" s="40"/>
      <c r="UTO528" s="40"/>
      <c r="UTP528" s="40"/>
      <c r="UTQ528" s="40"/>
      <c r="UTR528" s="40"/>
      <c r="UTS528" s="40"/>
      <c r="UTT528" s="40"/>
      <c r="UTU528" s="40"/>
      <c r="UTV528" s="40"/>
      <c r="UTW528" s="40"/>
      <c r="UTX528" s="40"/>
      <c r="UTY528" s="40"/>
      <c r="UTZ528" s="40"/>
      <c r="UUA528" s="40"/>
      <c r="UUB528" s="40"/>
      <c r="UUC528" s="40"/>
      <c r="UUD528" s="40"/>
      <c r="UUE528" s="40"/>
      <c r="UUF528" s="40"/>
      <c r="UUG528" s="40"/>
      <c r="UUH528" s="40"/>
      <c r="UUI528" s="40"/>
      <c r="UUJ528" s="40"/>
      <c r="UUK528" s="40"/>
      <c r="UUL528" s="40"/>
      <c r="UUM528" s="40"/>
      <c r="UUN528" s="40"/>
      <c r="UUO528" s="40"/>
      <c r="UUP528" s="40"/>
      <c r="UUQ528" s="40"/>
      <c r="UUR528" s="40"/>
      <c r="UUS528" s="40"/>
      <c r="UUT528" s="40"/>
      <c r="UUU528" s="40"/>
      <c r="UUV528" s="40"/>
      <c r="UUW528" s="40"/>
      <c r="UUX528" s="40"/>
      <c r="UUY528" s="40"/>
      <c r="UUZ528" s="40"/>
      <c r="UVA528" s="40"/>
      <c r="UVB528" s="40"/>
      <c r="UVC528" s="40"/>
      <c r="UVD528" s="40"/>
      <c r="UVE528" s="40"/>
      <c r="UVF528" s="40"/>
      <c r="UVG528" s="40"/>
      <c r="UVH528" s="40"/>
      <c r="UVI528" s="40"/>
      <c r="UVJ528" s="40"/>
      <c r="UVK528" s="40"/>
      <c r="UVL528" s="40"/>
      <c r="UVM528" s="40"/>
      <c r="UVN528" s="40"/>
      <c r="UVO528" s="40"/>
      <c r="UVP528" s="40"/>
      <c r="UVQ528" s="40"/>
      <c r="UVR528" s="40"/>
      <c r="UVS528" s="40"/>
      <c r="UVT528" s="40"/>
      <c r="UVU528" s="40"/>
      <c r="UVV528" s="40"/>
      <c r="UVW528" s="40"/>
      <c r="UVX528" s="40"/>
      <c r="UVY528" s="40"/>
      <c r="UVZ528" s="40"/>
      <c r="UWA528" s="40"/>
      <c r="UWB528" s="40"/>
      <c r="UWC528" s="40"/>
      <c r="UWD528" s="40"/>
      <c r="UWE528" s="40"/>
      <c r="UWF528" s="40"/>
      <c r="UWG528" s="40"/>
      <c r="UWH528" s="40"/>
      <c r="UWI528" s="40"/>
      <c r="UWJ528" s="40"/>
      <c r="UWK528" s="40"/>
      <c r="UWL528" s="40"/>
      <c r="UWM528" s="40"/>
      <c r="UWN528" s="40"/>
      <c r="UWO528" s="40"/>
      <c r="UWP528" s="40"/>
      <c r="UWQ528" s="40"/>
      <c r="UWR528" s="40"/>
      <c r="UWS528" s="40"/>
      <c r="UWT528" s="40"/>
      <c r="UWU528" s="40"/>
      <c r="UWV528" s="40"/>
      <c r="UWW528" s="40"/>
      <c r="UWX528" s="40"/>
      <c r="UWY528" s="40"/>
      <c r="UWZ528" s="40"/>
      <c r="UXA528" s="40"/>
      <c r="UXB528" s="40"/>
      <c r="UXC528" s="40"/>
      <c r="UXD528" s="40"/>
      <c r="UXE528" s="40"/>
      <c r="UXF528" s="40"/>
      <c r="UXG528" s="40"/>
      <c r="UXH528" s="40"/>
      <c r="UXI528" s="40"/>
      <c r="UXJ528" s="40"/>
      <c r="UXK528" s="40"/>
      <c r="UXL528" s="40"/>
      <c r="UXM528" s="40"/>
      <c r="UXN528" s="40"/>
      <c r="UXO528" s="40"/>
      <c r="UXP528" s="40"/>
      <c r="UXQ528" s="40"/>
      <c r="UXR528" s="40"/>
      <c r="UXS528" s="40"/>
      <c r="UXT528" s="40"/>
      <c r="UXU528" s="40"/>
      <c r="UXV528" s="40"/>
      <c r="UXW528" s="40"/>
      <c r="UXX528" s="40"/>
      <c r="UXY528" s="40"/>
      <c r="UXZ528" s="40"/>
      <c r="UYA528" s="40"/>
      <c r="UYB528" s="40"/>
      <c r="UYC528" s="40"/>
      <c r="UYD528" s="40"/>
      <c r="UYE528" s="40"/>
      <c r="UYF528" s="40"/>
      <c r="UYG528" s="40"/>
      <c r="UYH528" s="40"/>
      <c r="UYI528" s="40"/>
      <c r="UYJ528" s="40"/>
      <c r="UYK528" s="40"/>
      <c r="UYL528" s="40"/>
      <c r="UYM528" s="40"/>
      <c r="UYN528" s="40"/>
      <c r="UYO528" s="40"/>
      <c r="UYP528" s="40"/>
      <c r="UYQ528" s="40"/>
      <c r="UYR528" s="40"/>
      <c r="UYS528" s="40"/>
      <c r="UYT528" s="40"/>
      <c r="UYU528" s="40"/>
      <c r="UYV528" s="40"/>
      <c r="UYW528" s="40"/>
      <c r="UYX528" s="40"/>
      <c r="UYY528" s="40"/>
      <c r="UYZ528" s="40"/>
      <c r="UZA528" s="40"/>
      <c r="UZB528" s="40"/>
      <c r="UZC528" s="40"/>
      <c r="UZD528" s="40"/>
      <c r="UZE528" s="40"/>
      <c r="UZF528" s="40"/>
      <c r="UZG528" s="40"/>
      <c r="UZH528" s="40"/>
      <c r="UZI528" s="40"/>
      <c r="UZJ528" s="40"/>
      <c r="UZK528" s="40"/>
      <c r="UZL528" s="40"/>
      <c r="UZM528" s="40"/>
      <c r="UZN528" s="40"/>
      <c r="UZO528" s="40"/>
      <c r="UZP528" s="40"/>
      <c r="UZQ528" s="40"/>
      <c r="UZR528" s="40"/>
      <c r="UZS528" s="40"/>
      <c r="UZT528" s="40"/>
      <c r="UZU528" s="40"/>
      <c r="UZV528" s="40"/>
      <c r="UZW528" s="40"/>
      <c r="UZX528" s="40"/>
      <c r="UZY528" s="40"/>
      <c r="UZZ528" s="40"/>
      <c r="VAA528" s="40"/>
      <c r="VAB528" s="40"/>
      <c r="VAC528" s="40"/>
      <c r="VAD528" s="40"/>
      <c r="VAE528" s="40"/>
      <c r="VAF528" s="40"/>
      <c r="VAG528" s="40"/>
      <c r="VAH528" s="40"/>
      <c r="VAI528" s="40"/>
      <c r="VAJ528" s="40"/>
      <c r="VAK528" s="40"/>
      <c r="VAL528" s="40"/>
      <c r="VAM528" s="40"/>
      <c r="VAN528" s="40"/>
      <c r="VAO528" s="40"/>
      <c r="VAP528" s="40"/>
      <c r="VAQ528" s="40"/>
      <c r="VAR528" s="40"/>
      <c r="VAS528" s="40"/>
      <c r="VAT528" s="40"/>
      <c r="VAU528" s="40"/>
      <c r="VAV528" s="40"/>
      <c r="VAW528" s="40"/>
      <c r="VAX528" s="40"/>
      <c r="VAY528" s="40"/>
      <c r="VAZ528" s="40"/>
      <c r="VBA528" s="40"/>
      <c r="VBB528" s="40"/>
      <c r="VBC528" s="40"/>
      <c r="VBD528" s="40"/>
      <c r="VBE528" s="40"/>
      <c r="VBF528" s="40"/>
      <c r="VBG528" s="40"/>
      <c r="VBH528" s="40"/>
      <c r="VBI528" s="40"/>
      <c r="VBJ528" s="40"/>
      <c r="VBK528" s="40"/>
      <c r="VBL528" s="40"/>
      <c r="VBM528" s="40"/>
      <c r="VBN528" s="40"/>
      <c r="VBO528" s="40"/>
      <c r="VBP528" s="40"/>
      <c r="VBQ528" s="40"/>
      <c r="VBR528" s="40"/>
      <c r="VBS528" s="40"/>
      <c r="VBT528" s="40"/>
      <c r="VBU528" s="40"/>
      <c r="VBV528" s="40"/>
      <c r="VBW528" s="40"/>
      <c r="VBX528" s="40"/>
      <c r="VBY528" s="40"/>
      <c r="VBZ528" s="40"/>
      <c r="VCA528" s="40"/>
      <c r="VCB528" s="40"/>
      <c r="VCC528" s="40"/>
      <c r="VCD528" s="40"/>
      <c r="VCE528" s="40"/>
      <c r="VCF528" s="40"/>
      <c r="VCG528" s="40"/>
      <c r="VCH528" s="40"/>
      <c r="VCI528" s="40"/>
      <c r="VCJ528" s="40"/>
      <c r="VCK528" s="40"/>
      <c r="VCL528" s="40"/>
      <c r="VCM528" s="40"/>
      <c r="VCN528" s="40"/>
      <c r="VCO528" s="40"/>
      <c r="VCP528" s="40"/>
      <c r="VCQ528" s="40"/>
      <c r="VCR528" s="40"/>
      <c r="VCS528" s="40"/>
      <c r="VCT528" s="40"/>
      <c r="VCU528" s="40"/>
      <c r="VCV528" s="40"/>
      <c r="VCW528" s="40"/>
      <c r="VCX528" s="40"/>
      <c r="VCY528" s="40"/>
      <c r="VCZ528" s="40"/>
      <c r="VDA528" s="40"/>
      <c r="VDB528" s="40"/>
      <c r="VDC528" s="40"/>
      <c r="VDD528" s="40"/>
      <c r="VDE528" s="40"/>
      <c r="VDF528" s="40"/>
      <c r="VDG528" s="40"/>
      <c r="VDH528" s="40"/>
      <c r="VDI528" s="40"/>
      <c r="VDJ528" s="40"/>
      <c r="VDK528" s="40"/>
      <c r="VDL528" s="40"/>
      <c r="VDM528" s="40"/>
      <c r="VDN528" s="40"/>
      <c r="VDO528" s="40"/>
      <c r="VDP528" s="40"/>
      <c r="VDQ528" s="40"/>
      <c r="VDR528" s="40"/>
      <c r="VDS528" s="40"/>
      <c r="VDT528" s="40"/>
      <c r="VDU528" s="40"/>
      <c r="VDV528" s="40"/>
      <c r="VDW528" s="40"/>
      <c r="VDX528" s="40"/>
      <c r="VDY528" s="40"/>
      <c r="VDZ528" s="40"/>
      <c r="VEA528" s="40"/>
      <c r="VEB528" s="40"/>
      <c r="VEC528" s="40"/>
      <c r="VED528" s="40"/>
      <c r="VEE528" s="40"/>
      <c r="VEF528" s="40"/>
      <c r="VEG528" s="40"/>
      <c r="VEH528" s="40"/>
      <c r="VEI528" s="40"/>
      <c r="VEJ528" s="40"/>
      <c r="VEK528" s="40"/>
      <c r="VEL528" s="40"/>
      <c r="VEM528" s="40"/>
      <c r="VEN528" s="40"/>
      <c r="VEO528" s="40"/>
      <c r="VEP528" s="40"/>
      <c r="VEQ528" s="40"/>
      <c r="VER528" s="40"/>
      <c r="VES528" s="40"/>
      <c r="VET528" s="40"/>
      <c r="VEU528" s="40"/>
      <c r="VEV528" s="40"/>
      <c r="VEW528" s="40"/>
      <c r="VEX528" s="40"/>
      <c r="VEY528" s="40"/>
      <c r="VEZ528" s="40"/>
      <c r="VFA528" s="40"/>
      <c r="VFB528" s="40"/>
      <c r="VFC528" s="40"/>
      <c r="VFD528" s="40"/>
      <c r="VFE528" s="40"/>
      <c r="VFF528" s="40"/>
      <c r="VFG528" s="40"/>
      <c r="VFH528" s="40"/>
      <c r="VFI528" s="40"/>
      <c r="VFJ528" s="40"/>
      <c r="VFK528" s="40"/>
      <c r="VFL528" s="40"/>
      <c r="VFM528" s="40"/>
      <c r="VFN528" s="40"/>
      <c r="VFO528" s="40"/>
      <c r="VFP528" s="40"/>
      <c r="VFQ528" s="40"/>
      <c r="VFR528" s="40"/>
      <c r="VFS528" s="40"/>
      <c r="VFT528" s="40"/>
      <c r="VFU528" s="40"/>
      <c r="VFV528" s="40"/>
      <c r="VFW528" s="40"/>
      <c r="VFX528" s="40"/>
      <c r="VFY528" s="40"/>
      <c r="VFZ528" s="40"/>
      <c r="VGA528" s="40"/>
      <c r="VGB528" s="40"/>
      <c r="VGC528" s="40"/>
      <c r="VGD528" s="40"/>
      <c r="VGE528" s="40"/>
      <c r="VGF528" s="40"/>
      <c r="VGG528" s="40"/>
      <c r="VGH528" s="40"/>
      <c r="VGI528" s="40"/>
      <c r="VGJ528" s="40"/>
      <c r="VGK528" s="40"/>
      <c r="VGL528" s="40"/>
      <c r="VGM528" s="40"/>
      <c r="VGN528" s="40"/>
      <c r="VGO528" s="40"/>
      <c r="VGP528" s="40"/>
      <c r="VGQ528" s="40"/>
      <c r="VGR528" s="40"/>
      <c r="VGS528" s="40"/>
      <c r="VGT528" s="40"/>
      <c r="VGU528" s="40"/>
      <c r="VGV528" s="40"/>
      <c r="VGW528" s="40"/>
      <c r="VGX528" s="40"/>
      <c r="VGY528" s="40"/>
      <c r="VGZ528" s="40"/>
      <c r="VHA528" s="40"/>
      <c r="VHB528" s="40"/>
      <c r="VHC528" s="40"/>
      <c r="VHD528" s="40"/>
      <c r="VHE528" s="40"/>
      <c r="VHF528" s="40"/>
      <c r="VHG528" s="40"/>
      <c r="VHH528" s="40"/>
      <c r="VHI528" s="40"/>
      <c r="VHJ528" s="40"/>
      <c r="VHK528" s="40"/>
      <c r="VHL528" s="40"/>
      <c r="VHM528" s="40"/>
      <c r="VHN528" s="40"/>
      <c r="VHO528" s="40"/>
      <c r="VHP528" s="40"/>
      <c r="VHQ528" s="40"/>
      <c r="VHR528" s="40"/>
      <c r="VHS528" s="40"/>
      <c r="VHT528" s="40"/>
      <c r="VHU528" s="40"/>
      <c r="VHV528" s="40"/>
      <c r="VHW528" s="40"/>
      <c r="VHX528" s="40"/>
      <c r="VHY528" s="40"/>
      <c r="VHZ528" s="40"/>
      <c r="VIA528" s="40"/>
      <c r="VIB528" s="40"/>
      <c r="VIC528" s="40"/>
      <c r="VID528" s="40"/>
      <c r="VIE528" s="40"/>
      <c r="VIF528" s="40"/>
      <c r="VIG528" s="40"/>
      <c r="VIH528" s="40"/>
      <c r="VII528" s="40"/>
      <c r="VIJ528" s="40"/>
      <c r="VIK528" s="40"/>
      <c r="VIL528" s="40"/>
      <c r="VIM528" s="40"/>
      <c r="VIN528" s="40"/>
      <c r="VIO528" s="40"/>
      <c r="VIP528" s="40"/>
      <c r="VIQ528" s="40"/>
      <c r="VIR528" s="40"/>
      <c r="VIS528" s="40"/>
      <c r="VIT528" s="40"/>
      <c r="VIU528" s="40"/>
      <c r="VIV528" s="40"/>
      <c r="VIW528" s="40"/>
      <c r="VIX528" s="40"/>
      <c r="VIY528" s="40"/>
      <c r="VIZ528" s="40"/>
      <c r="VJA528" s="40"/>
      <c r="VJB528" s="40"/>
      <c r="VJC528" s="40"/>
      <c r="VJD528" s="40"/>
      <c r="VJE528" s="40"/>
      <c r="VJF528" s="40"/>
      <c r="VJG528" s="40"/>
      <c r="VJH528" s="40"/>
      <c r="VJI528" s="40"/>
      <c r="VJJ528" s="40"/>
      <c r="VJK528" s="40"/>
      <c r="VJL528" s="40"/>
      <c r="VJM528" s="40"/>
      <c r="VJN528" s="40"/>
      <c r="VJO528" s="40"/>
      <c r="VJP528" s="40"/>
      <c r="VJQ528" s="40"/>
      <c r="VJR528" s="40"/>
      <c r="VJS528" s="40"/>
      <c r="VJT528" s="40"/>
      <c r="VJU528" s="40"/>
      <c r="VJV528" s="40"/>
      <c r="VJW528" s="40"/>
      <c r="VJX528" s="40"/>
      <c r="VJY528" s="40"/>
      <c r="VJZ528" s="40"/>
      <c r="VKA528" s="40"/>
      <c r="VKB528" s="40"/>
      <c r="VKC528" s="40"/>
      <c r="VKD528" s="40"/>
      <c r="VKE528" s="40"/>
      <c r="VKF528" s="40"/>
      <c r="VKG528" s="40"/>
      <c r="VKH528" s="40"/>
      <c r="VKI528" s="40"/>
      <c r="VKJ528" s="40"/>
      <c r="VKK528" s="40"/>
      <c r="VKL528" s="40"/>
      <c r="VKM528" s="40"/>
      <c r="VKN528" s="40"/>
      <c r="VKO528" s="40"/>
      <c r="VKP528" s="40"/>
      <c r="VKQ528" s="40"/>
      <c r="VKR528" s="40"/>
      <c r="VKS528" s="40"/>
      <c r="VKT528" s="40"/>
      <c r="VKU528" s="40"/>
      <c r="VKV528" s="40"/>
      <c r="VKW528" s="40"/>
      <c r="VKX528" s="40"/>
      <c r="VKY528" s="40"/>
      <c r="VKZ528" s="40"/>
      <c r="VLA528" s="40"/>
      <c r="VLB528" s="40"/>
      <c r="VLC528" s="40"/>
      <c r="VLD528" s="40"/>
      <c r="VLE528" s="40"/>
      <c r="VLF528" s="40"/>
      <c r="VLG528" s="40"/>
      <c r="VLH528" s="40"/>
      <c r="VLI528" s="40"/>
      <c r="VLJ528" s="40"/>
      <c r="VLK528" s="40"/>
      <c r="VLL528" s="40"/>
      <c r="VLM528" s="40"/>
      <c r="VLN528" s="40"/>
      <c r="VLO528" s="40"/>
      <c r="VLP528" s="40"/>
      <c r="VLQ528" s="40"/>
      <c r="VLR528" s="40"/>
      <c r="VLS528" s="40"/>
      <c r="VLT528" s="40"/>
      <c r="VLU528" s="40"/>
      <c r="VLV528" s="40"/>
      <c r="VLW528" s="40"/>
      <c r="VLX528" s="40"/>
      <c r="VLY528" s="40"/>
      <c r="VLZ528" s="40"/>
      <c r="VMA528" s="40"/>
      <c r="VMB528" s="40"/>
      <c r="VMC528" s="40"/>
      <c r="VMD528" s="40"/>
      <c r="VME528" s="40"/>
      <c r="VMF528" s="40"/>
      <c r="VMG528" s="40"/>
      <c r="VMH528" s="40"/>
      <c r="VMI528" s="40"/>
      <c r="VMJ528" s="40"/>
      <c r="VMK528" s="40"/>
      <c r="VML528" s="40"/>
      <c r="VMM528" s="40"/>
      <c r="VMN528" s="40"/>
      <c r="VMO528" s="40"/>
      <c r="VMP528" s="40"/>
      <c r="VMQ528" s="40"/>
      <c r="VMR528" s="40"/>
      <c r="VMS528" s="40"/>
      <c r="VMT528" s="40"/>
      <c r="VMU528" s="40"/>
      <c r="VMV528" s="40"/>
      <c r="VMW528" s="40"/>
      <c r="VMX528" s="40"/>
      <c r="VMY528" s="40"/>
      <c r="VMZ528" s="40"/>
      <c r="VNA528" s="40"/>
      <c r="VNB528" s="40"/>
      <c r="VNC528" s="40"/>
      <c r="VND528" s="40"/>
      <c r="VNE528" s="40"/>
      <c r="VNF528" s="40"/>
      <c r="VNG528" s="40"/>
      <c r="VNH528" s="40"/>
      <c r="VNI528" s="40"/>
      <c r="VNJ528" s="40"/>
      <c r="VNK528" s="40"/>
      <c r="VNL528" s="40"/>
      <c r="VNM528" s="40"/>
      <c r="VNN528" s="40"/>
      <c r="VNO528" s="40"/>
      <c r="VNP528" s="40"/>
      <c r="VNQ528" s="40"/>
      <c r="VNR528" s="40"/>
      <c r="VNS528" s="40"/>
      <c r="VNT528" s="40"/>
      <c r="VNU528" s="40"/>
      <c r="VNV528" s="40"/>
      <c r="VNW528" s="40"/>
      <c r="VNX528" s="40"/>
      <c r="VNY528" s="40"/>
      <c r="VNZ528" s="40"/>
      <c r="VOA528" s="40"/>
      <c r="VOB528" s="40"/>
      <c r="VOC528" s="40"/>
      <c r="VOD528" s="40"/>
      <c r="VOE528" s="40"/>
      <c r="VOF528" s="40"/>
      <c r="VOG528" s="40"/>
      <c r="VOH528" s="40"/>
      <c r="VOI528" s="40"/>
      <c r="VOJ528" s="40"/>
      <c r="VOK528" s="40"/>
      <c r="VOL528" s="40"/>
      <c r="VOM528" s="40"/>
      <c r="VON528" s="40"/>
      <c r="VOO528" s="40"/>
      <c r="VOP528" s="40"/>
      <c r="VOQ528" s="40"/>
      <c r="VOR528" s="40"/>
      <c r="VOS528" s="40"/>
      <c r="VOT528" s="40"/>
      <c r="VOU528" s="40"/>
      <c r="VOV528" s="40"/>
      <c r="VOW528" s="40"/>
      <c r="VOX528" s="40"/>
      <c r="VOY528" s="40"/>
      <c r="VOZ528" s="40"/>
      <c r="VPA528" s="40"/>
      <c r="VPB528" s="40"/>
      <c r="VPC528" s="40"/>
      <c r="VPD528" s="40"/>
      <c r="VPE528" s="40"/>
      <c r="VPF528" s="40"/>
      <c r="VPG528" s="40"/>
      <c r="VPH528" s="40"/>
      <c r="VPI528" s="40"/>
      <c r="VPJ528" s="40"/>
      <c r="VPK528" s="40"/>
      <c r="VPL528" s="40"/>
      <c r="VPM528" s="40"/>
      <c r="VPN528" s="40"/>
      <c r="VPO528" s="40"/>
      <c r="VPP528" s="40"/>
      <c r="VPQ528" s="40"/>
      <c r="VPR528" s="40"/>
      <c r="VPS528" s="40"/>
      <c r="VPT528" s="40"/>
      <c r="VPU528" s="40"/>
      <c r="VPV528" s="40"/>
      <c r="VPW528" s="40"/>
      <c r="VPX528" s="40"/>
      <c r="VPY528" s="40"/>
      <c r="VPZ528" s="40"/>
      <c r="VQA528" s="40"/>
      <c r="VQB528" s="40"/>
      <c r="VQC528" s="40"/>
      <c r="VQD528" s="40"/>
      <c r="VQE528" s="40"/>
      <c r="VQF528" s="40"/>
      <c r="VQG528" s="40"/>
      <c r="VQH528" s="40"/>
      <c r="VQI528" s="40"/>
      <c r="VQJ528" s="40"/>
      <c r="VQK528" s="40"/>
      <c r="VQL528" s="40"/>
      <c r="VQM528" s="40"/>
      <c r="VQN528" s="40"/>
      <c r="VQO528" s="40"/>
      <c r="VQP528" s="40"/>
      <c r="VQQ528" s="40"/>
      <c r="VQR528" s="40"/>
      <c r="VQS528" s="40"/>
      <c r="VQT528" s="40"/>
      <c r="VQU528" s="40"/>
      <c r="VQV528" s="40"/>
      <c r="VQW528" s="40"/>
      <c r="VQX528" s="40"/>
      <c r="VQY528" s="40"/>
      <c r="VQZ528" s="40"/>
      <c r="VRA528" s="40"/>
      <c r="VRB528" s="40"/>
      <c r="VRC528" s="40"/>
      <c r="VRD528" s="40"/>
      <c r="VRE528" s="40"/>
      <c r="VRF528" s="40"/>
      <c r="VRG528" s="40"/>
      <c r="VRH528" s="40"/>
      <c r="VRI528" s="40"/>
      <c r="VRJ528" s="40"/>
      <c r="VRK528" s="40"/>
      <c r="VRL528" s="40"/>
      <c r="VRM528" s="40"/>
      <c r="VRN528" s="40"/>
      <c r="VRO528" s="40"/>
      <c r="VRP528" s="40"/>
      <c r="VRQ528" s="40"/>
      <c r="VRR528" s="40"/>
      <c r="VRS528" s="40"/>
      <c r="VRT528" s="40"/>
      <c r="VRU528" s="40"/>
      <c r="VRV528" s="40"/>
      <c r="VRW528" s="40"/>
      <c r="VRX528" s="40"/>
      <c r="VRY528" s="40"/>
      <c r="VRZ528" s="40"/>
      <c r="VSA528" s="40"/>
      <c r="VSB528" s="40"/>
      <c r="VSC528" s="40"/>
      <c r="VSD528" s="40"/>
      <c r="VSE528" s="40"/>
      <c r="VSF528" s="40"/>
      <c r="VSG528" s="40"/>
      <c r="VSH528" s="40"/>
      <c r="VSI528" s="40"/>
      <c r="VSJ528" s="40"/>
      <c r="VSK528" s="40"/>
      <c r="VSL528" s="40"/>
      <c r="VSM528" s="40"/>
      <c r="VSN528" s="40"/>
      <c r="VSO528" s="40"/>
      <c r="VSP528" s="40"/>
      <c r="VSQ528" s="40"/>
      <c r="VSR528" s="40"/>
      <c r="VSS528" s="40"/>
      <c r="VST528" s="40"/>
      <c r="VSU528" s="40"/>
      <c r="VSV528" s="40"/>
      <c r="VSW528" s="40"/>
      <c r="VSX528" s="40"/>
      <c r="VSY528" s="40"/>
      <c r="VSZ528" s="40"/>
      <c r="VTA528" s="40"/>
      <c r="VTB528" s="40"/>
      <c r="VTC528" s="40"/>
      <c r="VTD528" s="40"/>
      <c r="VTE528" s="40"/>
      <c r="VTF528" s="40"/>
      <c r="VTG528" s="40"/>
      <c r="VTH528" s="40"/>
      <c r="VTI528" s="40"/>
      <c r="VTJ528" s="40"/>
      <c r="VTK528" s="40"/>
      <c r="VTL528" s="40"/>
      <c r="VTM528" s="40"/>
      <c r="VTN528" s="40"/>
      <c r="VTO528" s="40"/>
      <c r="VTP528" s="40"/>
      <c r="VTQ528" s="40"/>
      <c r="VTR528" s="40"/>
      <c r="VTS528" s="40"/>
      <c r="VTT528" s="40"/>
      <c r="VTU528" s="40"/>
      <c r="VTV528" s="40"/>
      <c r="VTW528" s="40"/>
      <c r="VTX528" s="40"/>
      <c r="VTY528" s="40"/>
      <c r="VTZ528" s="40"/>
      <c r="VUA528" s="40"/>
      <c r="VUB528" s="40"/>
      <c r="VUC528" s="40"/>
      <c r="VUD528" s="40"/>
      <c r="VUE528" s="40"/>
      <c r="VUF528" s="40"/>
      <c r="VUG528" s="40"/>
      <c r="VUH528" s="40"/>
      <c r="VUI528" s="40"/>
      <c r="VUJ528" s="40"/>
      <c r="VUK528" s="40"/>
      <c r="VUL528" s="40"/>
      <c r="VUM528" s="40"/>
      <c r="VUN528" s="40"/>
      <c r="VUO528" s="40"/>
      <c r="VUP528" s="40"/>
      <c r="VUQ528" s="40"/>
      <c r="VUR528" s="40"/>
      <c r="VUS528" s="40"/>
      <c r="VUT528" s="40"/>
      <c r="VUU528" s="40"/>
      <c r="VUV528" s="40"/>
      <c r="VUW528" s="40"/>
      <c r="VUX528" s="40"/>
      <c r="VUY528" s="40"/>
      <c r="VUZ528" s="40"/>
      <c r="VVA528" s="40"/>
      <c r="VVB528" s="40"/>
      <c r="VVC528" s="40"/>
      <c r="VVD528" s="40"/>
      <c r="VVE528" s="40"/>
      <c r="VVF528" s="40"/>
      <c r="VVG528" s="40"/>
      <c r="VVH528" s="40"/>
      <c r="VVI528" s="40"/>
      <c r="VVJ528" s="40"/>
      <c r="VVK528" s="40"/>
      <c r="VVL528" s="40"/>
      <c r="VVM528" s="40"/>
      <c r="VVN528" s="40"/>
      <c r="VVO528" s="40"/>
      <c r="VVP528" s="40"/>
      <c r="VVQ528" s="40"/>
      <c r="VVR528" s="40"/>
      <c r="VVS528" s="40"/>
      <c r="VVT528" s="40"/>
      <c r="VVU528" s="40"/>
      <c r="VVV528" s="40"/>
      <c r="VVW528" s="40"/>
      <c r="VVX528" s="40"/>
      <c r="VVY528" s="40"/>
      <c r="VVZ528" s="40"/>
      <c r="VWA528" s="40"/>
      <c r="VWB528" s="40"/>
      <c r="VWC528" s="40"/>
      <c r="VWD528" s="40"/>
      <c r="VWE528" s="40"/>
      <c r="VWF528" s="40"/>
      <c r="VWG528" s="40"/>
      <c r="VWH528" s="40"/>
      <c r="VWI528" s="40"/>
      <c r="VWJ528" s="40"/>
      <c r="VWK528" s="40"/>
      <c r="VWL528" s="40"/>
      <c r="VWM528" s="40"/>
      <c r="VWN528" s="40"/>
      <c r="VWO528" s="40"/>
      <c r="VWP528" s="40"/>
      <c r="VWQ528" s="40"/>
      <c r="VWR528" s="40"/>
      <c r="VWS528" s="40"/>
      <c r="VWT528" s="40"/>
      <c r="VWU528" s="40"/>
      <c r="VWV528" s="40"/>
      <c r="VWW528" s="40"/>
      <c r="VWX528" s="40"/>
      <c r="VWY528" s="40"/>
      <c r="VWZ528" s="40"/>
      <c r="VXA528" s="40"/>
      <c r="VXB528" s="40"/>
      <c r="VXC528" s="40"/>
      <c r="VXD528" s="40"/>
      <c r="VXE528" s="40"/>
      <c r="VXF528" s="40"/>
      <c r="VXG528" s="40"/>
      <c r="VXH528" s="40"/>
      <c r="VXI528" s="40"/>
      <c r="VXJ528" s="40"/>
      <c r="VXK528" s="40"/>
      <c r="VXL528" s="40"/>
      <c r="VXM528" s="40"/>
      <c r="VXN528" s="40"/>
      <c r="VXO528" s="40"/>
      <c r="VXP528" s="40"/>
      <c r="VXQ528" s="40"/>
      <c r="VXR528" s="40"/>
      <c r="VXS528" s="40"/>
      <c r="VXT528" s="40"/>
      <c r="VXU528" s="40"/>
      <c r="VXV528" s="40"/>
      <c r="VXW528" s="40"/>
      <c r="VXX528" s="40"/>
      <c r="VXY528" s="40"/>
      <c r="VXZ528" s="40"/>
      <c r="VYA528" s="40"/>
      <c r="VYB528" s="40"/>
      <c r="VYC528" s="40"/>
      <c r="VYD528" s="40"/>
      <c r="VYE528" s="40"/>
      <c r="VYF528" s="40"/>
      <c r="VYG528" s="40"/>
      <c r="VYH528" s="40"/>
      <c r="VYI528" s="40"/>
      <c r="VYJ528" s="40"/>
      <c r="VYK528" s="40"/>
      <c r="VYL528" s="40"/>
      <c r="VYM528" s="40"/>
      <c r="VYN528" s="40"/>
      <c r="VYO528" s="40"/>
      <c r="VYP528" s="40"/>
      <c r="VYQ528" s="40"/>
      <c r="VYR528" s="40"/>
      <c r="VYS528" s="40"/>
      <c r="VYT528" s="40"/>
      <c r="VYU528" s="40"/>
      <c r="VYV528" s="40"/>
      <c r="VYW528" s="40"/>
      <c r="VYX528" s="40"/>
      <c r="VYY528" s="40"/>
      <c r="VYZ528" s="40"/>
      <c r="VZA528" s="40"/>
      <c r="VZB528" s="40"/>
      <c r="VZC528" s="40"/>
      <c r="VZD528" s="40"/>
      <c r="VZE528" s="40"/>
      <c r="VZF528" s="40"/>
      <c r="VZG528" s="40"/>
      <c r="VZH528" s="40"/>
      <c r="VZI528" s="40"/>
      <c r="VZJ528" s="40"/>
      <c r="VZK528" s="40"/>
      <c r="VZL528" s="40"/>
      <c r="VZM528" s="40"/>
      <c r="VZN528" s="40"/>
      <c r="VZO528" s="40"/>
      <c r="VZP528" s="40"/>
      <c r="VZQ528" s="40"/>
      <c r="VZR528" s="40"/>
      <c r="VZS528" s="40"/>
      <c r="VZT528" s="40"/>
      <c r="VZU528" s="40"/>
      <c r="VZV528" s="40"/>
      <c r="VZW528" s="40"/>
      <c r="VZX528" s="40"/>
      <c r="VZY528" s="40"/>
      <c r="VZZ528" s="40"/>
      <c r="WAA528" s="40"/>
      <c r="WAB528" s="40"/>
      <c r="WAC528" s="40"/>
      <c r="WAD528" s="40"/>
      <c r="WAE528" s="40"/>
      <c r="WAF528" s="40"/>
      <c r="WAG528" s="40"/>
      <c r="WAH528" s="40"/>
      <c r="WAI528" s="40"/>
      <c r="WAJ528" s="40"/>
      <c r="WAK528" s="40"/>
      <c r="WAL528" s="40"/>
      <c r="WAM528" s="40"/>
      <c r="WAN528" s="40"/>
      <c r="WAO528" s="40"/>
      <c r="WAP528" s="40"/>
      <c r="WAQ528" s="40"/>
      <c r="WAR528" s="40"/>
      <c r="WAS528" s="40"/>
      <c r="WAT528" s="40"/>
      <c r="WAU528" s="40"/>
      <c r="WAV528" s="40"/>
      <c r="WAW528" s="40"/>
      <c r="WAX528" s="40"/>
      <c r="WAY528" s="40"/>
      <c r="WAZ528" s="40"/>
      <c r="WBA528" s="40"/>
      <c r="WBB528" s="40"/>
      <c r="WBC528" s="40"/>
      <c r="WBD528" s="40"/>
      <c r="WBE528" s="40"/>
      <c r="WBF528" s="40"/>
      <c r="WBG528" s="40"/>
      <c r="WBH528" s="40"/>
      <c r="WBI528" s="40"/>
      <c r="WBJ528" s="40"/>
      <c r="WBK528" s="40"/>
      <c r="WBL528" s="40"/>
      <c r="WBM528" s="40"/>
      <c r="WBN528" s="40"/>
      <c r="WBO528" s="40"/>
      <c r="WBP528" s="40"/>
      <c r="WBQ528" s="40"/>
      <c r="WBR528" s="40"/>
      <c r="WBS528" s="40"/>
      <c r="WBT528" s="40"/>
      <c r="WBU528" s="40"/>
      <c r="WBV528" s="40"/>
      <c r="WBW528" s="40"/>
      <c r="WBX528" s="40"/>
      <c r="WBY528" s="40"/>
      <c r="WBZ528" s="40"/>
      <c r="WCA528" s="40"/>
      <c r="WCB528" s="40"/>
      <c r="WCC528" s="40"/>
      <c r="WCD528" s="40"/>
      <c r="WCE528" s="40"/>
      <c r="WCF528" s="40"/>
      <c r="WCG528" s="40"/>
      <c r="WCH528" s="40"/>
      <c r="WCI528" s="40"/>
      <c r="WCJ528" s="40"/>
      <c r="WCK528" s="40"/>
      <c r="WCL528" s="40"/>
      <c r="WCM528" s="40"/>
      <c r="WCN528" s="40"/>
      <c r="WCO528" s="40"/>
      <c r="WCP528" s="40"/>
      <c r="WCQ528" s="40"/>
      <c r="WCR528" s="40"/>
      <c r="WCS528" s="40"/>
      <c r="WCT528" s="40"/>
      <c r="WCU528" s="40"/>
      <c r="WCV528" s="40"/>
      <c r="WCW528" s="40"/>
      <c r="WCX528" s="40"/>
      <c r="WCY528" s="40"/>
      <c r="WCZ528" s="40"/>
      <c r="WDA528" s="40"/>
      <c r="WDB528" s="40"/>
      <c r="WDC528" s="40"/>
      <c r="WDD528" s="40"/>
      <c r="WDE528" s="40"/>
      <c r="WDF528" s="40"/>
      <c r="WDG528" s="40"/>
      <c r="WDH528" s="40"/>
      <c r="WDI528" s="40"/>
      <c r="WDJ528" s="40"/>
      <c r="WDK528" s="40"/>
      <c r="WDL528" s="40"/>
      <c r="WDM528" s="40"/>
      <c r="WDN528" s="40"/>
      <c r="WDO528" s="40"/>
      <c r="WDP528" s="40"/>
      <c r="WDQ528" s="40"/>
      <c r="WDR528" s="40"/>
      <c r="WDS528" s="40"/>
      <c r="WDT528" s="40"/>
      <c r="WDU528" s="40"/>
      <c r="WDV528" s="40"/>
      <c r="WDW528" s="40"/>
      <c r="WDX528" s="40"/>
      <c r="WDY528" s="40"/>
      <c r="WDZ528" s="40"/>
      <c r="WEA528" s="40"/>
      <c r="WEB528" s="40"/>
      <c r="WEC528" s="40"/>
      <c r="WED528" s="40"/>
      <c r="WEE528" s="40"/>
      <c r="WEF528" s="40"/>
      <c r="WEG528" s="40"/>
      <c r="WEH528" s="40"/>
      <c r="WEI528" s="40"/>
      <c r="WEJ528" s="40"/>
      <c r="WEK528" s="40"/>
      <c r="WEL528" s="40"/>
      <c r="WEM528" s="40"/>
      <c r="WEN528" s="40"/>
      <c r="WEO528" s="40"/>
      <c r="WEP528" s="40"/>
      <c r="WEQ528" s="40"/>
      <c r="WER528" s="40"/>
      <c r="WES528" s="40"/>
      <c r="WET528" s="40"/>
      <c r="WEU528" s="40"/>
      <c r="WEV528" s="40"/>
      <c r="WEW528" s="40"/>
      <c r="WEX528" s="40"/>
      <c r="WEY528" s="40"/>
      <c r="WEZ528" s="40"/>
      <c r="WFA528" s="40"/>
      <c r="WFB528" s="40"/>
      <c r="WFC528" s="40"/>
      <c r="WFD528" s="40"/>
      <c r="WFE528" s="40"/>
      <c r="WFF528" s="40"/>
      <c r="WFG528" s="40"/>
      <c r="WFH528" s="40"/>
      <c r="WFI528" s="40"/>
      <c r="WFJ528" s="40"/>
      <c r="WFK528" s="40"/>
      <c r="WFL528" s="40"/>
      <c r="WFM528" s="40"/>
      <c r="WFN528" s="40"/>
      <c r="WFO528" s="40"/>
      <c r="WFP528" s="40"/>
      <c r="WFQ528" s="40"/>
      <c r="WFR528" s="40"/>
      <c r="WFS528" s="40"/>
      <c r="WFT528" s="40"/>
      <c r="WFU528" s="40"/>
      <c r="WFV528" s="40"/>
      <c r="WFW528" s="40"/>
      <c r="WFX528" s="40"/>
      <c r="WFY528" s="40"/>
      <c r="WFZ528" s="40"/>
      <c r="WGA528" s="40"/>
      <c r="WGB528" s="40"/>
      <c r="WGC528" s="40"/>
      <c r="WGD528" s="40"/>
      <c r="WGE528" s="40"/>
      <c r="WGF528" s="40"/>
      <c r="WGG528" s="40"/>
      <c r="WGH528" s="40"/>
      <c r="WGI528" s="40"/>
      <c r="WGJ528" s="40"/>
      <c r="WGK528" s="40"/>
      <c r="WGL528" s="40"/>
      <c r="WGM528" s="40"/>
      <c r="WGN528" s="40"/>
      <c r="WGO528" s="40"/>
      <c r="WGP528" s="40"/>
      <c r="WGQ528" s="40"/>
      <c r="WGR528" s="40"/>
      <c r="WGS528" s="40"/>
      <c r="WGT528" s="40"/>
      <c r="WGU528" s="40"/>
      <c r="WGV528" s="40"/>
      <c r="WGW528" s="40"/>
      <c r="WGX528" s="40"/>
      <c r="WGY528" s="40"/>
      <c r="WGZ528" s="40"/>
      <c r="WHA528" s="40"/>
      <c r="WHB528" s="40"/>
      <c r="WHC528" s="40"/>
      <c r="WHD528" s="40"/>
      <c r="WHE528" s="40"/>
      <c r="WHF528" s="40"/>
      <c r="WHG528" s="40"/>
      <c r="WHH528" s="40"/>
      <c r="WHI528" s="40"/>
      <c r="WHJ528" s="40"/>
      <c r="WHK528" s="40"/>
      <c r="WHL528" s="40"/>
      <c r="WHM528" s="40"/>
      <c r="WHN528" s="40"/>
      <c r="WHO528" s="40"/>
      <c r="WHP528" s="40"/>
      <c r="WHQ528" s="40"/>
      <c r="WHR528" s="40"/>
      <c r="WHS528" s="40"/>
      <c r="WHT528" s="40"/>
      <c r="WHU528" s="40"/>
      <c r="WHV528" s="40"/>
      <c r="WHW528" s="40"/>
      <c r="WHX528" s="40"/>
      <c r="WHY528" s="40"/>
      <c r="WHZ528" s="40"/>
      <c r="WIA528" s="40"/>
      <c r="WIB528" s="40"/>
      <c r="WIC528" s="40"/>
      <c r="WID528" s="40"/>
      <c r="WIE528" s="40"/>
      <c r="WIF528" s="40"/>
      <c r="WIG528" s="40"/>
      <c r="WIH528" s="40"/>
      <c r="WII528" s="40"/>
      <c r="WIJ528" s="40"/>
      <c r="WIK528" s="40"/>
      <c r="WIL528" s="40"/>
      <c r="WIM528" s="40"/>
      <c r="WIN528" s="40"/>
      <c r="WIO528" s="40"/>
      <c r="WIP528" s="40"/>
      <c r="WIQ528" s="40"/>
      <c r="WIR528" s="40"/>
      <c r="WIS528" s="40"/>
      <c r="WIT528" s="40"/>
      <c r="WIU528" s="40"/>
      <c r="WIV528" s="40"/>
      <c r="WIW528" s="40"/>
      <c r="WIX528" s="40"/>
      <c r="WIY528" s="40"/>
      <c r="WIZ528" s="40"/>
      <c r="WJA528" s="40"/>
      <c r="WJB528" s="40"/>
      <c r="WJC528" s="40"/>
      <c r="WJD528" s="40"/>
      <c r="WJE528" s="40"/>
      <c r="WJF528" s="40"/>
      <c r="WJG528" s="40"/>
      <c r="WJH528" s="40"/>
      <c r="WJI528" s="40"/>
      <c r="WJJ528" s="40"/>
      <c r="WJK528" s="40"/>
      <c r="WJL528" s="40"/>
      <c r="WJM528" s="40"/>
      <c r="WJN528" s="40"/>
      <c r="WJO528" s="40"/>
      <c r="WJP528" s="40"/>
      <c r="WJQ528" s="40"/>
      <c r="WJR528" s="40"/>
      <c r="WJS528" s="40"/>
      <c r="WJT528" s="40"/>
      <c r="WJU528" s="40"/>
      <c r="WJV528" s="40"/>
      <c r="WJW528" s="40"/>
      <c r="WJX528" s="40"/>
      <c r="WJY528" s="40"/>
      <c r="WJZ528" s="40"/>
      <c r="WKA528" s="40"/>
      <c r="WKB528" s="40"/>
      <c r="WKC528" s="40"/>
      <c r="WKD528" s="40"/>
      <c r="WKE528" s="40"/>
      <c r="WKF528" s="40"/>
      <c r="WKG528" s="40"/>
      <c r="WKH528" s="40"/>
      <c r="WKI528" s="40"/>
      <c r="WKJ528" s="40"/>
      <c r="WKK528" s="40"/>
      <c r="WKL528" s="40"/>
      <c r="WKM528" s="40"/>
      <c r="WKN528" s="40"/>
      <c r="WKO528" s="40"/>
      <c r="WKP528" s="40"/>
      <c r="WKQ528" s="40"/>
      <c r="WKR528" s="40"/>
      <c r="WKS528" s="40"/>
      <c r="WKT528" s="40"/>
      <c r="WKU528" s="40"/>
      <c r="WKV528" s="40"/>
      <c r="WKW528" s="40"/>
      <c r="WKX528" s="40"/>
      <c r="WKY528" s="40"/>
      <c r="WKZ528" s="40"/>
      <c r="WLA528" s="40"/>
      <c r="WLB528" s="40"/>
      <c r="WLC528" s="40"/>
      <c r="WLD528" s="40"/>
      <c r="WLE528" s="40"/>
      <c r="WLF528" s="40"/>
      <c r="WLG528" s="40"/>
      <c r="WLH528" s="40"/>
      <c r="WLI528" s="40"/>
      <c r="WLJ528" s="40"/>
      <c r="WLK528" s="40"/>
      <c r="WLL528" s="40"/>
      <c r="WLM528" s="40"/>
      <c r="WLN528" s="40"/>
      <c r="WLO528" s="40"/>
      <c r="WLP528" s="40"/>
      <c r="WLQ528" s="40"/>
      <c r="WLR528" s="40"/>
      <c r="WLS528" s="40"/>
      <c r="WLT528" s="40"/>
      <c r="WLU528" s="40"/>
      <c r="WLV528" s="40"/>
      <c r="WLW528" s="40"/>
      <c r="WLX528" s="40"/>
      <c r="WLY528" s="40"/>
      <c r="WLZ528" s="40"/>
      <c r="WMA528" s="40"/>
      <c r="WMB528" s="40"/>
      <c r="WMC528" s="40"/>
      <c r="WMD528" s="40"/>
      <c r="WME528" s="40"/>
      <c r="WMF528" s="40"/>
      <c r="WMG528" s="40"/>
      <c r="WMH528" s="40"/>
      <c r="WMI528" s="40"/>
      <c r="WMJ528" s="40"/>
      <c r="WMK528" s="40"/>
      <c r="WML528" s="40"/>
      <c r="WMM528" s="40"/>
      <c r="WMN528" s="40"/>
      <c r="WMO528" s="40"/>
      <c r="WMP528" s="40"/>
      <c r="WMQ528" s="40"/>
      <c r="WMR528" s="40"/>
      <c r="WMS528" s="40"/>
      <c r="WMT528" s="40"/>
      <c r="WMU528" s="40"/>
      <c r="WMV528" s="40"/>
      <c r="WMW528" s="40"/>
      <c r="WMX528" s="40"/>
      <c r="WMY528" s="40"/>
      <c r="WMZ528" s="40"/>
      <c r="WNA528" s="40"/>
      <c r="WNB528" s="40"/>
      <c r="WNC528" s="40"/>
      <c r="WND528" s="40"/>
      <c r="WNE528" s="40"/>
      <c r="WNF528" s="40"/>
      <c r="WNG528" s="40"/>
      <c r="WNH528" s="40"/>
      <c r="WNI528" s="40"/>
      <c r="WNJ528" s="40"/>
      <c r="WNK528" s="40"/>
      <c r="WNL528" s="40"/>
      <c r="WNM528" s="40"/>
      <c r="WNN528" s="40"/>
      <c r="WNO528" s="40"/>
      <c r="WNP528" s="40"/>
      <c r="WNQ528" s="40"/>
      <c r="WNR528" s="40"/>
      <c r="WNS528" s="40"/>
      <c r="WNT528" s="40"/>
      <c r="WNU528" s="40"/>
      <c r="WNV528" s="40"/>
      <c r="WNW528" s="40"/>
      <c r="WNX528" s="40"/>
      <c r="WNY528" s="40"/>
      <c r="WNZ528" s="40"/>
      <c r="WOA528" s="40"/>
      <c r="WOB528" s="40"/>
      <c r="WOC528" s="40"/>
      <c r="WOD528" s="40"/>
      <c r="WOE528" s="40"/>
      <c r="WOF528" s="40"/>
      <c r="WOG528" s="40"/>
      <c r="WOH528" s="40"/>
      <c r="WOI528" s="40"/>
      <c r="WOJ528" s="40"/>
      <c r="WOK528" s="40"/>
      <c r="WOL528" s="40"/>
      <c r="WOM528" s="40"/>
      <c r="WON528" s="40"/>
      <c r="WOO528" s="40"/>
      <c r="WOP528" s="40"/>
      <c r="WOQ528" s="40"/>
      <c r="WOR528" s="40"/>
      <c r="WOS528" s="40"/>
      <c r="WOT528" s="40"/>
      <c r="WOU528" s="40"/>
      <c r="WOV528" s="40"/>
      <c r="WOW528" s="40"/>
      <c r="WOX528" s="40"/>
      <c r="WOY528" s="40"/>
      <c r="WOZ528" s="40"/>
      <c r="WPA528" s="40"/>
      <c r="WPB528" s="40"/>
      <c r="WPC528" s="40"/>
      <c r="WPD528" s="40"/>
      <c r="WPE528" s="40"/>
      <c r="WPF528" s="40"/>
      <c r="WPG528" s="40"/>
      <c r="WPH528" s="40"/>
      <c r="WPI528" s="40"/>
      <c r="WPJ528" s="40"/>
      <c r="WPK528" s="40"/>
      <c r="WPL528" s="40"/>
      <c r="WPM528" s="40"/>
      <c r="WPN528" s="40"/>
      <c r="WPO528" s="40"/>
      <c r="WPP528" s="40"/>
      <c r="WPQ528" s="40"/>
      <c r="WPR528" s="40"/>
      <c r="WPS528" s="40"/>
      <c r="WPT528" s="40"/>
      <c r="WPU528" s="40"/>
      <c r="WPV528" s="40"/>
      <c r="WPW528" s="40"/>
      <c r="WPX528" s="40"/>
      <c r="WPY528" s="40"/>
      <c r="WPZ528" s="40"/>
      <c r="WQA528" s="40"/>
      <c r="WQB528" s="40"/>
      <c r="WQC528" s="40"/>
      <c r="WQD528" s="40"/>
      <c r="WQE528" s="40"/>
      <c r="WQF528" s="40"/>
      <c r="WQG528" s="40"/>
      <c r="WQH528" s="40"/>
      <c r="WQI528" s="40"/>
      <c r="WQJ528" s="40"/>
      <c r="WQK528" s="40"/>
      <c r="WQL528" s="40"/>
      <c r="WQM528" s="40"/>
      <c r="WQN528" s="40"/>
      <c r="WQO528" s="40"/>
      <c r="WQP528" s="40"/>
      <c r="WQQ528" s="40"/>
      <c r="WQR528" s="40"/>
      <c r="WQS528" s="40"/>
      <c r="WQT528" s="40"/>
      <c r="WQU528" s="40"/>
      <c r="WQV528" s="40"/>
      <c r="WQW528" s="40"/>
      <c r="WQX528" s="40"/>
      <c r="WQY528" s="40"/>
      <c r="WQZ528" s="40"/>
      <c r="WRA528" s="40"/>
      <c r="WRB528" s="40"/>
      <c r="WRC528" s="40"/>
      <c r="WRD528" s="40"/>
      <c r="WRE528" s="40"/>
      <c r="WRF528" s="40"/>
      <c r="WRG528" s="40"/>
      <c r="WRH528" s="40"/>
      <c r="WRI528" s="40"/>
      <c r="WRJ528" s="40"/>
      <c r="WRK528" s="40"/>
      <c r="WRL528" s="40"/>
      <c r="WRM528" s="40"/>
      <c r="WRN528" s="40"/>
      <c r="WRO528" s="40"/>
      <c r="WRP528" s="40"/>
      <c r="WRQ528" s="40"/>
      <c r="WRR528" s="40"/>
      <c r="WRS528" s="40"/>
      <c r="WRT528" s="40"/>
      <c r="WRU528" s="40"/>
      <c r="WRV528" s="40"/>
      <c r="WRW528" s="40"/>
      <c r="WRX528" s="40"/>
      <c r="WRY528" s="40"/>
      <c r="WRZ528" s="40"/>
      <c r="WSA528" s="40"/>
      <c r="WSB528" s="40"/>
      <c r="WSC528" s="40"/>
      <c r="WSD528" s="40"/>
      <c r="WSE528" s="40"/>
      <c r="WSF528" s="40"/>
      <c r="WSG528" s="40"/>
      <c r="WSH528" s="40"/>
      <c r="WSI528" s="40"/>
      <c r="WSJ528" s="40"/>
      <c r="WSK528" s="40"/>
      <c r="WSL528" s="40"/>
      <c r="WSM528" s="40"/>
      <c r="WSN528" s="40"/>
      <c r="WSO528" s="40"/>
      <c r="WSP528" s="40"/>
      <c r="WSQ528" s="40"/>
      <c r="WSR528" s="40"/>
      <c r="WSS528" s="40"/>
      <c r="WST528" s="40"/>
      <c r="WSU528" s="40"/>
      <c r="WSV528" s="40"/>
      <c r="WSW528" s="40"/>
      <c r="WSX528" s="40"/>
      <c r="WSY528" s="40"/>
      <c r="WSZ528" s="40"/>
      <c r="WTA528" s="40"/>
      <c r="WTB528" s="40"/>
      <c r="WTC528" s="40"/>
      <c r="WTD528" s="40"/>
      <c r="WTE528" s="40"/>
      <c r="WTF528" s="40"/>
      <c r="WTG528" s="40"/>
      <c r="WTH528" s="40"/>
      <c r="WTI528" s="40"/>
      <c r="WTJ528" s="40"/>
      <c r="WTK528" s="40"/>
      <c r="WTL528" s="40"/>
      <c r="WTM528" s="40"/>
      <c r="WTN528" s="40"/>
      <c r="WTO528" s="40"/>
      <c r="WTP528" s="40"/>
      <c r="WTQ528" s="40"/>
      <c r="WTR528" s="40"/>
      <c r="WTS528" s="40"/>
      <c r="WTT528" s="40"/>
      <c r="WTU528" s="40"/>
      <c r="WTV528" s="40"/>
      <c r="WTW528" s="40"/>
      <c r="WTX528" s="40"/>
      <c r="WTY528" s="40"/>
      <c r="WTZ528" s="40"/>
      <c r="WUA528" s="40"/>
      <c r="WUB528" s="40"/>
      <c r="WUC528" s="40"/>
      <c r="WUD528" s="40"/>
      <c r="WUE528" s="40"/>
      <c r="WUF528" s="40"/>
      <c r="WUG528" s="40"/>
      <c r="WUH528" s="40"/>
      <c r="WUI528" s="40"/>
      <c r="WUJ528" s="40"/>
      <c r="WUK528" s="40"/>
      <c r="WUL528" s="40"/>
      <c r="WUM528" s="40"/>
      <c r="WUN528" s="40"/>
      <c r="WUO528" s="40"/>
      <c r="WUP528" s="40"/>
      <c r="WUQ528" s="40"/>
      <c r="WUR528" s="40"/>
      <c r="WUS528" s="40"/>
      <c r="WUT528" s="40"/>
      <c r="WUU528" s="40"/>
      <c r="WUV528" s="40"/>
      <c r="WUW528" s="40"/>
      <c r="WUX528" s="40"/>
      <c r="WUY528" s="40"/>
      <c r="WUZ528" s="40"/>
      <c r="WVA528" s="40"/>
      <c r="WVB528" s="40"/>
      <c r="WVC528" s="40"/>
      <c r="WVD528" s="40"/>
      <c r="WVE528" s="40"/>
      <c r="WVF528" s="40"/>
      <c r="WVG528" s="40"/>
      <c r="WVH528" s="40"/>
      <c r="WVI528" s="40"/>
      <c r="WVJ528" s="40"/>
      <c r="WVK528" s="40"/>
      <c r="WVL528" s="40"/>
      <c r="WVM528" s="40"/>
      <c r="WVN528" s="40"/>
      <c r="WVO528" s="40"/>
      <c r="WVP528" s="40"/>
      <c r="WVQ528" s="40"/>
      <c r="WVR528" s="40"/>
      <c r="WVS528" s="40"/>
      <c r="WVT528" s="40"/>
      <c r="WVU528" s="40"/>
      <c r="WVV528" s="40"/>
      <c r="WVW528" s="40"/>
      <c r="WVX528" s="40"/>
      <c r="WVY528" s="40"/>
      <c r="WVZ528" s="40"/>
      <c r="WWA528" s="40"/>
      <c r="WWB528" s="40"/>
      <c r="WWC528" s="40"/>
      <c r="WWD528" s="40"/>
      <c r="WWE528" s="40"/>
      <c r="WWF528" s="40"/>
      <c r="WWG528" s="40"/>
      <c r="WWH528" s="40"/>
      <c r="WWI528" s="40"/>
      <c r="WWJ528" s="40"/>
      <c r="WWK528" s="40"/>
      <c r="WWL528" s="40"/>
      <c r="WWM528" s="40"/>
      <c r="WWN528" s="40"/>
      <c r="WWO528" s="40"/>
      <c r="WWP528" s="40"/>
      <c r="WWQ528" s="40"/>
      <c r="WWR528" s="40"/>
      <c r="WWS528" s="40"/>
      <c r="WWT528" s="40"/>
      <c r="WWU528" s="40"/>
      <c r="WWV528" s="40"/>
      <c r="WWW528" s="40"/>
      <c r="WWX528" s="40"/>
      <c r="WWY528" s="40"/>
      <c r="WWZ528" s="40"/>
      <c r="WXA528" s="40"/>
      <c r="WXB528" s="40"/>
      <c r="WXC528" s="40"/>
      <c r="WXD528" s="40"/>
      <c r="WXE528" s="40"/>
      <c r="WXF528" s="40"/>
      <c r="WXG528" s="40"/>
      <c r="WXH528" s="40"/>
      <c r="WXI528" s="40"/>
      <c r="WXJ528" s="40"/>
      <c r="WXK528" s="40"/>
      <c r="WXL528" s="40"/>
      <c r="WXM528" s="40"/>
      <c r="WXN528" s="40"/>
      <c r="WXO528" s="40"/>
      <c r="WXP528" s="40"/>
      <c r="WXQ528" s="40"/>
      <c r="WXR528" s="40"/>
      <c r="WXS528" s="40"/>
      <c r="WXT528" s="40"/>
      <c r="WXU528" s="40"/>
      <c r="WXV528" s="40"/>
      <c r="WXW528" s="40"/>
      <c r="WXX528" s="40"/>
      <c r="WXY528" s="40"/>
      <c r="WXZ528" s="40"/>
      <c r="WYA528" s="40"/>
      <c r="WYB528" s="40"/>
      <c r="WYC528" s="40"/>
      <c r="WYD528" s="40"/>
      <c r="WYE528" s="40"/>
      <c r="WYF528" s="40"/>
      <c r="WYG528" s="40"/>
      <c r="WYH528" s="40"/>
      <c r="WYI528" s="40"/>
      <c r="WYJ528" s="40"/>
      <c r="WYK528" s="40"/>
      <c r="WYL528" s="40"/>
      <c r="WYM528" s="40"/>
      <c r="WYN528" s="40"/>
      <c r="WYO528" s="40"/>
      <c r="WYP528" s="40"/>
      <c r="WYQ528" s="40"/>
      <c r="WYR528" s="40"/>
      <c r="WYS528" s="40"/>
      <c r="WYT528" s="40"/>
      <c r="WYU528" s="40"/>
      <c r="WYV528" s="40"/>
      <c r="WYW528" s="40"/>
      <c r="WYX528" s="40"/>
      <c r="WYY528" s="40"/>
      <c r="WYZ528" s="40"/>
      <c r="WZA528" s="40"/>
      <c r="WZB528" s="40"/>
      <c r="WZC528" s="40"/>
      <c r="WZD528" s="40"/>
      <c r="WZE528" s="40"/>
      <c r="WZF528" s="40"/>
      <c r="WZG528" s="40"/>
      <c r="WZH528" s="40"/>
      <c r="WZI528" s="40"/>
      <c r="WZJ528" s="40"/>
      <c r="WZK528" s="40"/>
      <c r="WZL528" s="40"/>
      <c r="WZM528" s="40"/>
      <c r="WZN528" s="40"/>
      <c r="WZO528" s="40"/>
      <c r="WZP528" s="40"/>
      <c r="WZQ528" s="40"/>
      <c r="WZR528" s="40"/>
      <c r="WZS528" s="40"/>
      <c r="WZT528" s="40"/>
      <c r="WZU528" s="40"/>
      <c r="WZV528" s="40"/>
      <c r="WZW528" s="40"/>
      <c r="WZX528" s="40"/>
      <c r="WZY528" s="40"/>
      <c r="WZZ528" s="40"/>
      <c r="XAA528" s="40"/>
      <c r="XAB528" s="40"/>
      <c r="XAC528" s="40"/>
      <c r="XAD528" s="40"/>
      <c r="XAE528" s="40"/>
      <c r="XAF528" s="40"/>
      <c r="XAG528" s="40"/>
      <c r="XAH528" s="40"/>
      <c r="XAI528" s="40"/>
      <c r="XAJ528" s="40"/>
      <c r="XAK528" s="40"/>
      <c r="XAL528" s="40"/>
      <c r="XAM528" s="40"/>
      <c r="XAN528" s="40"/>
      <c r="XAO528" s="40"/>
      <c r="XAP528" s="40"/>
      <c r="XAQ528" s="40"/>
      <c r="XAR528" s="40"/>
      <c r="XAS528" s="40"/>
      <c r="XAT528" s="40"/>
      <c r="XAU528" s="40"/>
      <c r="XAV528" s="40"/>
      <c r="XAW528" s="40"/>
      <c r="XAX528" s="40"/>
      <c r="XAY528" s="40"/>
      <c r="XAZ528" s="40"/>
      <c r="XBA528" s="40"/>
      <c r="XBB528" s="40"/>
      <c r="XBC528" s="40"/>
      <c r="XBD528" s="40"/>
      <c r="XBE528" s="40"/>
      <c r="XBF528" s="40"/>
      <c r="XBG528" s="40"/>
      <c r="XBH528" s="40"/>
      <c r="XBI528" s="40"/>
      <c r="XBJ528" s="40"/>
      <c r="XBK528" s="40"/>
      <c r="XBL528" s="40"/>
      <c r="XBM528" s="40"/>
      <c r="XBN528" s="40"/>
      <c r="XBO528" s="40"/>
      <c r="XBP528" s="40"/>
      <c r="XBQ528" s="40"/>
      <c r="XBR528" s="40"/>
      <c r="XBS528" s="40"/>
      <c r="XBT528" s="40"/>
      <c r="XBU528" s="40"/>
      <c r="XBV528" s="40"/>
      <c r="XBW528" s="40"/>
      <c r="XBX528" s="40"/>
      <c r="XBY528" s="40"/>
      <c r="XBZ528" s="40"/>
      <c r="XCA528" s="40"/>
      <c r="XCB528" s="40"/>
      <c r="XCC528" s="40"/>
      <c r="XCD528" s="40"/>
      <c r="XCE528" s="40"/>
      <c r="XCF528" s="40"/>
      <c r="XCG528" s="40"/>
      <c r="XCH528" s="40"/>
      <c r="XCI528" s="40"/>
      <c r="XCJ528" s="40"/>
      <c r="XCK528" s="40"/>
      <c r="XCL528" s="40"/>
      <c r="XCM528" s="40"/>
      <c r="XCN528" s="40"/>
      <c r="XCO528" s="40"/>
      <c r="XCP528" s="40"/>
      <c r="XCQ528" s="40"/>
      <c r="XCR528" s="40"/>
      <c r="XCS528" s="40"/>
      <c r="XCT528" s="40"/>
      <c r="XCU528" s="40"/>
      <c r="XCV528" s="40"/>
      <c r="XCW528" s="40"/>
      <c r="XCX528" s="40"/>
      <c r="XCY528" s="40"/>
      <c r="XCZ528" s="40"/>
      <c r="XDA528" s="40"/>
      <c r="XDB528" s="40"/>
      <c r="XDC528" s="40"/>
      <c r="XDD528" s="40"/>
      <c r="XDE528" s="40"/>
      <c r="XDF528" s="40"/>
      <c r="XDG528" s="40"/>
      <c r="XDH528" s="40"/>
      <c r="XDI528" s="40"/>
      <c r="XDJ528" s="40"/>
      <c r="XDK528" s="40"/>
      <c r="XDL528" s="40"/>
    </row>
    <row r="529" spans="1:16340" s="144" customFormat="1" ht="38.25" x14ac:dyDescent="0.25">
      <c r="A529" s="127" t="s">
        <v>2523</v>
      </c>
      <c r="B529" s="32" t="s">
        <v>28</v>
      </c>
      <c r="C529" s="44" t="s">
        <v>304</v>
      </c>
      <c r="D529" s="99" t="s">
        <v>305</v>
      </c>
      <c r="E529" s="99" t="s">
        <v>306</v>
      </c>
      <c r="F529" s="99" t="s">
        <v>3009</v>
      </c>
      <c r="G529" s="32" t="s">
        <v>2234</v>
      </c>
      <c r="H529" s="46">
        <v>70</v>
      </c>
      <c r="I529" s="32">
        <v>710000000</v>
      </c>
      <c r="J529" s="32" t="s">
        <v>33</v>
      </c>
      <c r="K529" s="32" t="s">
        <v>2417</v>
      </c>
      <c r="L529" s="44" t="s">
        <v>2415</v>
      </c>
      <c r="M529" s="44"/>
      <c r="N529" s="32" t="s">
        <v>1555</v>
      </c>
      <c r="O529" s="32" t="s">
        <v>2273</v>
      </c>
      <c r="P529" s="44"/>
      <c r="Q529" s="44"/>
      <c r="R529" s="47"/>
      <c r="S529" s="47"/>
      <c r="T529" s="36">
        <v>0</v>
      </c>
      <c r="U529" s="47">
        <v>0</v>
      </c>
      <c r="V529" s="44"/>
      <c r="W529" s="32">
        <v>2016</v>
      </c>
      <c r="X529" s="72" t="s">
        <v>2874</v>
      </c>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c r="EZ529" s="26"/>
      <c r="FA529" s="26"/>
      <c r="FB529" s="26"/>
      <c r="FC529" s="26"/>
      <c r="FD529" s="26"/>
      <c r="FE529" s="26"/>
      <c r="FF529" s="26"/>
      <c r="FG529" s="26"/>
      <c r="FH529" s="26"/>
      <c r="FI529" s="26"/>
      <c r="FJ529" s="26"/>
      <c r="FK529" s="26"/>
      <c r="FL529" s="26"/>
    </row>
    <row r="530" spans="1:16340" s="144" customFormat="1" ht="38.25" x14ac:dyDescent="0.25">
      <c r="A530" s="127" t="s">
        <v>3010</v>
      </c>
      <c r="B530" s="32" t="s">
        <v>28</v>
      </c>
      <c r="C530" s="44" t="s">
        <v>304</v>
      </c>
      <c r="D530" s="99" t="s">
        <v>305</v>
      </c>
      <c r="E530" s="99" t="s">
        <v>306</v>
      </c>
      <c r="F530" s="99" t="s">
        <v>2873</v>
      </c>
      <c r="G530" s="32" t="s">
        <v>2234</v>
      </c>
      <c r="H530" s="46">
        <v>70</v>
      </c>
      <c r="I530" s="32">
        <v>710000000</v>
      </c>
      <c r="J530" s="32" t="s">
        <v>33</v>
      </c>
      <c r="K530" s="32" t="s">
        <v>2958</v>
      </c>
      <c r="L530" s="44" t="s">
        <v>2957</v>
      </c>
      <c r="M530" s="44"/>
      <c r="N530" s="32" t="s">
        <v>1178</v>
      </c>
      <c r="O530" s="32" t="s">
        <v>2274</v>
      </c>
      <c r="P530" s="44"/>
      <c r="Q530" s="44"/>
      <c r="R530" s="47"/>
      <c r="S530" s="47"/>
      <c r="T530" s="36">
        <v>25600800</v>
      </c>
      <c r="U530" s="36">
        <v>25600800</v>
      </c>
      <c r="V530" s="44"/>
      <c r="W530" s="32">
        <v>2016</v>
      </c>
      <c r="X530" s="72" t="s">
        <v>3011</v>
      </c>
      <c r="Y530" s="26"/>
      <c r="Z530" s="26"/>
      <c r="AA530" s="26"/>
      <c r="AB530" s="26"/>
      <c r="AC530" s="26"/>
      <c r="AD530" s="26"/>
      <c r="AE530" s="26"/>
      <c r="AF530" s="26"/>
      <c r="AG530" s="26"/>
      <c r="AH530" s="26"/>
      <c r="AI530" s="26"/>
      <c r="AJ530" s="26"/>
      <c r="AK530" s="26"/>
      <c r="AL530" s="26"/>
      <c r="AM530" s="26"/>
      <c r="AN530" s="26"/>
      <c r="AO530" s="26"/>
      <c r="AP530" s="26"/>
      <c r="AQ530" s="26"/>
      <c r="AR530" s="26"/>
      <c r="AS530" s="26"/>
      <c r="AT530" s="26"/>
      <c r="AU530" s="26"/>
      <c r="AV530" s="26"/>
      <c r="AW530" s="26"/>
      <c r="AX530" s="26"/>
      <c r="AY530" s="26"/>
      <c r="AZ530" s="26"/>
      <c r="BA530" s="26"/>
      <c r="BB530" s="26"/>
      <c r="BC530" s="26"/>
      <c r="BD530" s="26"/>
      <c r="BE530" s="26"/>
      <c r="BF530" s="26"/>
      <c r="BG530" s="26"/>
      <c r="BH530" s="26"/>
      <c r="BI530" s="26"/>
      <c r="BJ530" s="26"/>
      <c r="BK530" s="26"/>
      <c r="BL530" s="26"/>
      <c r="BM530" s="26"/>
      <c r="BN530" s="26"/>
      <c r="BO530" s="26"/>
      <c r="BP530" s="26"/>
      <c r="BQ530" s="26"/>
      <c r="BR530" s="26"/>
      <c r="BS530" s="26"/>
      <c r="BT530" s="26"/>
      <c r="BU530" s="26"/>
      <c r="BV530" s="26"/>
      <c r="BW530" s="26"/>
      <c r="BX530" s="26"/>
      <c r="BY530" s="26"/>
      <c r="BZ530" s="26"/>
      <c r="CA530" s="26"/>
      <c r="CB530" s="26"/>
      <c r="CC530" s="26"/>
      <c r="CD530" s="26"/>
      <c r="CE530" s="26"/>
      <c r="CF530" s="26"/>
      <c r="CG530" s="26"/>
      <c r="CH530" s="26"/>
      <c r="CI530" s="26"/>
      <c r="CJ530" s="26"/>
      <c r="CK530" s="26"/>
      <c r="CL530" s="26"/>
      <c r="CM530" s="26"/>
      <c r="CN530" s="26"/>
      <c r="CO530" s="26"/>
      <c r="CP530" s="26"/>
      <c r="CQ530" s="26"/>
      <c r="CR530" s="26"/>
      <c r="CS530" s="26"/>
      <c r="CT530" s="26"/>
      <c r="CU530" s="26"/>
      <c r="CV530" s="26"/>
      <c r="CW530" s="26"/>
      <c r="CX530" s="26"/>
      <c r="CY530" s="26"/>
      <c r="CZ530" s="26"/>
      <c r="DA530" s="26"/>
      <c r="DB530" s="26"/>
      <c r="DC530" s="26"/>
      <c r="DD530" s="26"/>
      <c r="DE530" s="26"/>
      <c r="DF530" s="26"/>
      <c r="DG530" s="26"/>
      <c r="DH530" s="26"/>
      <c r="DI530" s="26"/>
      <c r="DJ530" s="26"/>
      <c r="DK530" s="26"/>
      <c r="DL530" s="26"/>
      <c r="DM530" s="26"/>
      <c r="DN530" s="26"/>
      <c r="DO530" s="26"/>
      <c r="DP530" s="26"/>
      <c r="DQ530" s="26"/>
      <c r="DR530" s="26"/>
      <c r="DS530" s="26"/>
      <c r="DT530" s="26"/>
      <c r="DU530" s="26"/>
      <c r="DV530" s="26"/>
      <c r="DW530" s="26"/>
      <c r="DX530" s="26"/>
      <c r="DY530" s="26"/>
      <c r="DZ530" s="26"/>
      <c r="EA530" s="26"/>
      <c r="EB530" s="26"/>
      <c r="EC530" s="26"/>
      <c r="ED530" s="26"/>
      <c r="EE530" s="26"/>
      <c r="EF530" s="26"/>
      <c r="EG530" s="26"/>
      <c r="EH530" s="26"/>
      <c r="EI530" s="26"/>
      <c r="EJ530" s="26"/>
      <c r="EK530" s="26"/>
      <c r="EL530" s="26"/>
      <c r="EM530" s="26"/>
      <c r="EN530" s="26"/>
      <c r="EO530" s="26"/>
      <c r="EP530" s="26"/>
      <c r="EQ530" s="26"/>
      <c r="ER530" s="26"/>
      <c r="ES530" s="26"/>
      <c r="ET530" s="26"/>
      <c r="EU530" s="26"/>
      <c r="EV530" s="26"/>
      <c r="EW530" s="26"/>
      <c r="EX530" s="26"/>
      <c r="EY530" s="26"/>
      <c r="EZ530" s="26"/>
      <c r="FA530" s="26"/>
      <c r="FB530" s="26"/>
      <c r="FC530" s="26"/>
      <c r="FD530" s="26"/>
      <c r="FE530" s="26"/>
      <c r="FF530" s="26"/>
      <c r="FG530" s="26"/>
      <c r="FH530" s="26"/>
      <c r="FI530" s="26"/>
      <c r="FJ530" s="26"/>
      <c r="FK530" s="26"/>
      <c r="FL530" s="26"/>
    </row>
    <row r="531" spans="1:16340" s="40" customFormat="1" ht="89.25" x14ac:dyDescent="0.25">
      <c r="A531" s="127" t="s">
        <v>2524</v>
      </c>
      <c r="B531" s="32" t="s">
        <v>28</v>
      </c>
      <c r="C531" s="32" t="s">
        <v>1062</v>
      </c>
      <c r="D531" s="33" t="s">
        <v>1092</v>
      </c>
      <c r="E531" s="33" t="s">
        <v>1093</v>
      </c>
      <c r="F531" s="33" t="s">
        <v>2525</v>
      </c>
      <c r="G531" s="44" t="s">
        <v>32</v>
      </c>
      <c r="H531" s="46">
        <v>0</v>
      </c>
      <c r="I531" s="32">
        <v>710000000</v>
      </c>
      <c r="J531" s="32" t="s">
        <v>33</v>
      </c>
      <c r="K531" s="32" t="s">
        <v>2417</v>
      </c>
      <c r="L531" s="75" t="s">
        <v>45</v>
      </c>
      <c r="M531" s="32"/>
      <c r="N531" s="32" t="s">
        <v>244</v>
      </c>
      <c r="O531" s="32" t="s">
        <v>2245</v>
      </c>
      <c r="P531" s="32"/>
      <c r="Q531" s="32"/>
      <c r="R531" s="36"/>
      <c r="S531" s="36"/>
      <c r="T531" s="47">
        <v>10741071.428571427</v>
      </c>
      <c r="U531" s="47">
        <v>12030000</v>
      </c>
      <c r="V531" s="32"/>
      <c r="W531" s="32">
        <v>2016</v>
      </c>
      <c r="X531" s="72" t="s">
        <v>2321</v>
      </c>
    </row>
    <row r="532" spans="1:16340" s="103" customFormat="1" ht="51" x14ac:dyDescent="0.2">
      <c r="A532" s="127" t="s">
        <v>2779</v>
      </c>
      <c r="B532" s="32" t="s">
        <v>28</v>
      </c>
      <c r="C532" s="167" t="s">
        <v>588</v>
      </c>
      <c r="D532" s="167" t="s">
        <v>589</v>
      </c>
      <c r="E532" s="167" t="s">
        <v>589</v>
      </c>
      <c r="F532" s="167" t="s">
        <v>2780</v>
      </c>
      <c r="G532" s="42" t="s">
        <v>32</v>
      </c>
      <c r="H532" s="34">
        <v>0</v>
      </c>
      <c r="I532" s="32">
        <v>710000000</v>
      </c>
      <c r="J532" s="32" t="s">
        <v>33</v>
      </c>
      <c r="K532" s="44" t="s">
        <v>49</v>
      </c>
      <c r="L532" s="32" t="s">
        <v>33</v>
      </c>
      <c r="M532" s="42"/>
      <c r="N532" s="77" t="s">
        <v>2781</v>
      </c>
      <c r="O532" s="32" t="s">
        <v>2782</v>
      </c>
      <c r="P532" s="42"/>
      <c r="Q532" s="42"/>
      <c r="R532" s="42"/>
      <c r="S532" s="42"/>
      <c r="T532" s="36">
        <v>87000000</v>
      </c>
      <c r="U532" s="36">
        <v>87000000</v>
      </c>
      <c r="V532" s="42"/>
      <c r="W532" s="42">
        <v>2016</v>
      </c>
      <c r="X532" s="72" t="s">
        <v>2744</v>
      </c>
    </row>
    <row r="533" spans="1:16340" s="40" customFormat="1" ht="89.25" x14ac:dyDescent="0.25">
      <c r="A533" s="70" t="s">
        <v>2783</v>
      </c>
      <c r="B533" s="32" t="s">
        <v>28</v>
      </c>
      <c r="C533" s="167" t="s">
        <v>2784</v>
      </c>
      <c r="D533" s="167" t="s">
        <v>2785</v>
      </c>
      <c r="E533" s="167" t="s">
        <v>2785</v>
      </c>
      <c r="F533" s="167" t="s">
        <v>2786</v>
      </c>
      <c r="G533" s="32" t="s">
        <v>2234</v>
      </c>
      <c r="H533" s="34">
        <v>50</v>
      </c>
      <c r="I533" s="32">
        <v>710000000</v>
      </c>
      <c r="J533" s="32" t="s">
        <v>33</v>
      </c>
      <c r="K533" s="32" t="s">
        <v>49</v>
      </c>
      <c r="L533" s="32" t="s">
        <v>33</v>
      </c>
      <c r="M533" s="77"/>
      <c r="N533" s="77" t="s">
        <v>566</v>
      </c>
      <c r="O533" s="32" t="s">
        <v>2787</v>
      </c>
      <c r="P533" s="77"/>
      <c r="Q533" s="77"/>
      <c r="R533" s="36"/>
      <c r="S533" s="48"/>
      <c r="T533" s="36">
        <f>U533/1.12</f>
        <v>26785714.285714284</v>
      </c>
      <c r="U533" s="48">
        <v>30000000</v>
      </c>
      <c r="V533" s="37"/>
      <c r="W533" s="37">
        <v>2016</v>
      </c>
      <c r="X533" s="72" t="s">
        <v>2744</v>
      </c>
    </row>
    <row r="534" spans="1:16340" ht="90.75" customHeight="1" x14ac:dyDescent="0.25">
      <c r="A534" s="70" t="s">
        <v>2788</v>
      </c>
      <c r="B534" s="32" t="s">
        <v>28</v>
      </c>
      <c r="C534" s="167" t="s">
        <v>570</v>
      </c>
      <c r="D534" s="167" t="s">
        <v>1146</v>
      </c>
      <c r="E534" s="167" t="s">
        <v>1146</v>
      </c>
      <c r="F534" s="167" t="s">
        <v>2789</v>
      </c>
      <c r="G534" s="32" t="s">
        <v>32</v>
      </c>
      <c r="H534" s="34">
        <v>100</v>
      </c>
      <c r="I534" s="32">
        <v>710000000</v>
      </c>
      <c r="J534" s="32" t="s">
        <v>33</v>
      </c>
      <c r="K534" s="77" t="s">
        <v>49</v>
      </c>
      <c r="L534" s="32" t="s">
        <v>33</v>
      </c>
      <c r="M534" s="32"/>
      <c r="N534" s="44" t="s">
        <v>244</v>
      </c>
      <c r="O534" s="32" t="s">
        <v>2249</v>
      </c>
      <c r="P534" s="32"/>
      <c r="Q534" s="32"/>
      <c r="R534" s="36"/>
      <c r="S534" s="36"/>
      <c r="T534" s="36">
        <v>0</v>
      </c>
      <c r="U534" s="36">
        <v>0</v>
      </c>
      <c r="V534" s="32" t="s">
        <v>102</v>
      </c>
      <c r="W534" s="32">
        <v>2016</v>
      </c>
      <c r="X534" s="72" t="s">
        <v>2874</v>
      </c>
    </row>
    <row r="535" spans="1:16340" ht="38.25" x14ac:dyDescent="0.25">
      <c r="A535" s="70" t="s">
        <v>3012</v>
      </c>
      <c r="B535" s="32" t="s">
        <v>28</v>
      </c>
      <c r="C535" s="167" t="s">
        <v>3013</v>
      </c>
      <c r="D535" s="167" t="s">
        <v>3014</v>
      </c>
      <c r="E535" s="167" t="s">
        <v>3014</v>
      </c>
      <c r="F535" s="167" t="s">
        <v>3015</v>
      </c>
      <c r="G535" s="32" t="s">
        <v>32</v>
      </c>
      <c r="H535" s="34">
        <v>100</v>
      </c>
      <c r="I535" s="32">
        <v>710000000</v>
      </c>
      <c r="J535" s="32" t="s">
        <v>33</v>
      </c>
      <c r="K535" s="77" t="s">
        <v>252</v>
      </c>
      <c r="L535" s="32" t="s">
        <v>33</v>
      </c>
      <c r="M535" s="32"/>
      <c r="N535" s="44" t="s">
        <v>2975</v>
      </c>
      <c r="O535" s="32" t="s">
        <v>2249</v>
      </c>
      <c r="P535" s="32"/>
      <c r="Q535" s="32"/>
      <c r="R535" s="36"/>
      <c r="S535" s="36"/>
      <c r="T535" s="36">
        <v>852000</v>
      </c>
      <c r="U535" s="36">
        <v>852000</v>
      </c>
      <c r="V535" s="32" t="s">
        <v>102</v>
      </c>
      <c r="W535" s="32">
        <v>2016</v>
      </c>
      <c r="X535" s="72" t="s">
        <v>3016</v>
      </c>
    </row>
    <row r="536" spans="1:16340" s="1" customFormat="1" ht="76.5" x14ac:dyDescent="0.2">
      <c r="A536" s="127" t="s">
        <v>2790</v>
      </c>
      <c r="B536" s="32" t="s">
        <v>28</v>
      </c>
      <c r="C536" s="167" t="s">
        <v>1062</v>
      </c>
      <c r="D536" s="167" t="s">
        <v>1092</v>
      </c>
      <c r="E536" s="167" t="s">
        <v>1093</v>
      </c>
      <c r="F536" s="167" t="s">
        <v>2791</v>
      </c>
      <c r="G536" s="32" t="s">
        <v>32</v>
      </c>
      <c r="H536" s="43">
        <v>100</v>
      </c>
      <c r="I536" s="32">
        <v>710000000</v>
      </c>
      <c r="J536" s="32" t="s">
        <v>33</v>
      </c>
      <c r="K536" s="32" t="s">
        <v>49</v>
      </c>
      <c r="L536" s="32" t="s">
        <v>45</v>
      </c>
      <c r="M536" s="32"/>
      <c r="N536" s="32" t="s">
        <v>49</v>
      </c>
      <c r="O536" s="32" t="s">
        <v>2245</v>
      </c>
      <c r="P536" s="150"/>
      <c r="Q536" s="150"/>
      <c r="R536" s="150"/>
      <c r="S536" s="150"/>
      <c r="T536" s="36">
        <v>75892.85714285713</v>
      </c>
      <c r="U536" s="36">
        <v>85000</v>
      </c>
      <c r="V536" s="32"/>
      <c r="W536" s="32">
        <v>2016</v>
      </c>
      <c r="X536" s="72" t="s">
        <v>2744</v>
      </c>
    </row>
    <row r="537" spans="1:16340" s="40" customFormat="1" ht="51" x14ac:dyDescent="0.25">
      <c r="A537" s="127" t="s">
        <v>2792</v>
      </c>
      <c r="B537" s="32" t="s">
        <v>28</v>
      </c>
      <c r="C537" s="32" t="s">
        <v>597</v>
      </c>
      <c r="D537" s="99" t="s">
        <v>1401</v>
      </c>
      <c r="E537" s="99" t="s">
        <v>1402</v>
      </c>
      <c r="F537" s="99" t="s">
        <v>2793</v>
      </c>
      <c r="G537" s="32" t="s">
        <v>32</v>
      </c>
      <c r="H537" s="34">
        <v>100</v>
      </c>
      <c r="I537" s="32">
        <v>710000000</v>
      </c>
      <c r="J537" s="32" t="s">
        <v>33</v>
      </c>
      <c r="K537" s="176" t="s">
        <v>49</v>
      </c>
      <c r="L537" s="32" t="s">
        <v>231</v>
      </c>
      <c r="M537" s="170"/>
      <c r="N537" s="176" t="s">
        <v>109</v>
      </c>
      <c r="O537" s="32" t="s">
        <v>2249</v>
      </c>
      <c r="P537" s="170"/>
      <c r="Q537" s="170"/>
      <c r="R537" s="36"/>
      <c r="S537" s="36"/>
      <c r="T537" s="36">
        <v>464285.71428571426</v>
      </c>
      <c r="U537" s="36">
        <v>520000</v>
      </c>
      <c r="V537" s="32" t="s">
        <v>102</v>
      </c>
      <c r="W537" s="32">
        <v>2016</v>
      </c>
      <c r="X537" s="72" t="s">
        <v>2744</v>
      </c>
    </row>
    <row r="538" spans="1:16340" s="40" customFormat="1" ht="114.75" x14ac:dyDescent="0.25">
      <c r="A538" s="127" t="s">
        <v>2794</v>
      </c>
      <c r="B538" s="32" t="s">
        <v>28</v>
      </c>
      <c r="C538" s="32" t="s">
        <v>1159</v>
      </c>
      <c r="D538" s="99" t="s">
        <v>1160</v>
      </c>
      <c r="E538" s="99" t="s">
        <v>1161</v>
      </c>
      <c r="F538" s="168" t="s">
        <v>2795</v>
      </c>
      <c r="G538" s="32" t="s">
        <v>2235</v>
      </c>
      <c r="H538" s="34">
        <v>0</v>
      </c>
      <c r="I538" s="32">
        <v>710000000</v>
      </c>
      <c r="J538" s="32" t="s">
        <v>33</v>
      </c>
      <c r="K538" s="32" t="s">
        <v>49</v>
      </c>
      <c r="L538" s="32" t="s">
        <v>2796</v>
      </c>
      <c r="M538" s="77"/>
      <c r="N538" s="77" t="s">
        <v>2797</v>
      </c>
      <c r="O538" s="32" t="s">
        <v>2245</v>
      </c>
      <c r="P538" s="170"/>
      <c r="Q538" s="170"/>
      <c r="R538" s="170"/>
      <c r="S538" s="170"/>
      <c r="T538" s="48">
        <v>7500000</v>
      </c>
      <c r="U538" s="48">
        <v>8400000</v>
      </c>
      <c r="V538" s="170"/>
      <c r="W538" s="37">
        <v>2016</v>
      </c>
      <c r="X538" s="72" t="s">
        <v>2744</v>
      </c>
    </row>
    <row r="539" spans="1:16340" s="7" customFormat="1" ht="63.75" x14ac:dyDescent="0.25">
      <c r="A539" s="127" t="s">
        <v>2798</v>
      </c>
      <c r="B539" s="32" t="s">
        <v>28</v>
      </c>
      <c r="C539" s="32" t="s">
        <v>2519</v>
      </c>
      <c r="D539" s="99" t="s">
        <v>2520</v>
      </c>
      <c r="E539" s="99" t="s">
        <v>2520</v>
      </c>
      <c r="F539" s="168" t="s">
        <v>2799</v>
      </c>
      <c r="G539" s="32" t="s">
        <v>2234</v>
      </c>
      <c r="H539" s="34">
        <v>0</v>
      </c>
      <c r="I539" s="32">
        <v>710000000</v>
      </c>
      <c r="J539" s="32" t="s">
        <v>33</v>
      </c>
      <c r="K539" s="32" t="s">
        <v>49</v>
      </c>
      <c r="L539" s="32" t="s">
        <v>33</v>
      </c>
      <c r="M539" s="77"/>
      <c r="N539" s="77" t="s">
        <v>2765</v>
      </c>
      <c r="O539" s="35" t="s">
        <v>2259</v>
      </c>
      <c r="P539" s="77"/>
      <c r="Q539" s="77"/>
      <c r="R539" s="36"/>
      <c r="S539" s="48"/>
      <c r="T539" s="36">
        <f>U539/1.12</f>
        <v>160714285.7142857</v>
      </c>
      <c r="U539" s="48">
        <v>180000000</v>
      </c>
      <c r="V539" s="37"/>
      <c r="W539" s="37">
        <v>2016</v>
      </c>
      <c r="X539" s="72" t="s">
        <v>2744</v>
      </c>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c r="CZ539" s="40"/>
      <c r="DA539" s="40"/>
      <c r="DB539" s="40"/>
      <c r="DC539" s="40"/>
      <c r="DD539" s="40"/>
      <c r="DE539" s="40"/>
      <c r="DF539" s="40"/>
      <c r="DG539" s="40"/>
      <c r="DH539" s="40"/>
      <c r="DI539" s="40"/>
      <c r="DJ539" s="40"/>
      <c r="DK539" s="40"/>
      <c r="DL539" s="40"/>
      <c r="DM539" s="40"/>
      <c r="DN539" s="40"/>
      <c r="DO539" s="40"/>
      <c r="DP539" s="40"/>
      <c r="DQ539" s="40"/>
      <c r="DR539" s="40"/>
      <c r="DS539" s="40"/>
      <c r="DT539" s="40"/>
      <c r="DU539" s="40"/>
      <c r="DV539" s="40"/>
      <c r="DW539" s="40"/>
      <c r="DX539" s="40"/>
      <c r="DY539" s="40"/>
      <c r="DZ539" s="40"/>
      <c r="EA539" s="40"/>
      <c r="EB539" s="40"/>
      <c r="EC539" s="40"/>
      <c r="ED539" s="40"/>
      <c r="EE539" s="40"/>
      <c r="EF539" s="40"/>
      <c r="EG539" s="40"/>
      <c r="EH539" s="40"/>
      <c r="EI539" s="40"/>
      <c r="EJ539" s="40"/>
      <c r="EK539" s="40"/>
      <c r="EL539" s="40"/>
      <c r="EM539" s="40"/>
      <c r="EN539" s="40"/>
      <c r="EO539" s="40"/>
      <c r="EP539" s="40"/>
      <c r="EQ539" s="40"/>
      <c r="ER539" s="40"/>
      <c r="ES539" s="40"/>
      <c r="ET539" s="40"/>
      <c r="EU539" s="40"/>
      <c r="EV539" s="40"/>
      <c r="EW539" s="40"/>
      <c r="EX539" s="40"/>
      <c r="EY539" s="40"/>
      <c r="EZ539" s="40"/>
      <c r="FA539" s="40"/>
      <c r="FB539" s="40"/>
      <c r="FC539" s="40"/>
      <c r="FD539" s="40"/>
      <c r="FE539" s="40"/>
      <c r="FF539" s="40"/>
      <c r="FG539" s="40"/>
      <c r="FH539" s="40"/>
      <c r="FI539" s="40"/>
      <c r="FJ539" s="40"/>
      <c r="FK539" s="40"/>
      <c r="FL539" s="40"/>
      <c r="FM539" s="40"/>
      <c r="FN539" s="40"/>
      <c r="FO539" s="40"/>
      <c r="FP539" s="40"/>
      <c r="FQ539" s="40"/>
      <c r="FR539" s="40"/>
      <c r="FS539" s="40"/>
      <c r="FT539" s="40"/>
      <c r="FU539" s="40"/>
      <c r="FV539" s="40"/>
      <c r="FW539" s="40"/>
      <c r="FX539" s="40"/>
      <c r="FY539" s="40"/>
      <c r="FZ539" s="40"/>
      <c r="GA539" s="40"/>
      <c r="GB539" s="40"/>
      <c r="GC539" s="40"/>
      <c r="GD539" s="40"/>
      <c r="GE539" s="40"/>
      <c r="GF539" s="40"/>
      <c r="GG539" s="40"/>
      <c r="GH539" s="40"/>
      <c r="GI539" s="40"/>
      <c r="GJ539" s="40"/>
      <c r="GK539" s="40"/>
      <c r="GL539" s="40"/>
      <c r="GM539" s="40"/>
      <c r="GN539" s="40"/>
      <c r="GO539" s="40"/>
      <c r="GP539" s="40"/>
      <c r="GQ539" s="40"/>
      <c r="GR539" s="40"/>
      <c r="GS539" s="40"/>
      <c r="GT539" s="40"/>
      <c r="GU539" s="40"/>
      <c r="GV539" s="40"/>
      <c r="GW539" s="40"/>
      <c r="GX539" s="40"/>
      <c r="GY539" s="40"/>
      <c r="GZ539" s="40"/>
      <c r="HA539" s="40"/>
      <c r="HB539" s="40"/>
      <c r="HC539" s="40"/>
      <c r="HD539" s="40"/>
      <c r="HE539" s="40"/>
      <c r="HF539" s="40"/>
      <c r="HG539" s="40"/>
      <c r="HH539" s="40"/>
      <c r="HI539" s="40"/>
      <c r="HJ539" s="40"/>
      <c r="HK539" s="40"/>
      <c r="HL539" s="40"/>
      <c r="HM539" s="40"/>
      <c r="HN539" s="40"/>
      <c r="HO539" s="40"/>
      <c r="HP539" s="40"/>
      <c r="HQ539" s="40"/>
      <c r="HR539" s="40"/>
      <c r="HS539" s="40"/>
      <c r="HT539" s="40"/>
      <c r="HU539" s="40"/>
      <c r="HV539" s="40"/>
      <c r="HW539" s="40"/>
      <c r="HX539" s="40"/>
      <c r="HY539" s="40"/>
      <c r="HZ539" s="40"/>
      <c r="IA539" s="40"/>
      <c r="IB539" s="40"/>
      <c r="IC539" s="40"/>
      <c r="ID539" s="40"/>
      <c r="IE539" s="40"/>
      <c r="IF539" s="40"/>
      <c r="IG539" s="40"/>
      <c r="IH539" s="40"/>
      <c r="II539" s="40"/>
      <c r="IJ539" s="40"/>
      <c r="IK539" s="40"/>
      <c r="IL539" s="40"/>
      <c r="IM539" s="40"/>
      <c r="IN539" s="40"/>
      <c r="IO539" s="40"/>
      <c r="IP539" s="40"/>
      <c r="IQ539" s="40"/>
      <c r="IR539" s="40"/>
      <c r="IS539" s="40"/>
      <c r="IT539" s="40"/>
      <c r="IU539" s="40"/>
      <c r="IV539" s="40"/>
      <c r="IW539" s="40"/>
      <c r="IX539" s="40"/>
      <c r="IY539" s="40"/>
      <c r="IZ539" s="40"/>
      <c r="JA539" s="40"/>
      <c r="JB539" s="40"/>
      <c r="JC539" s="40"/>
      <c r="JD539" s="40"/>
      <c r="JE539" s="40"/>
      <c r="JF539" s="40"/>
      <c r="JG539" s="40"/>
      <c r="JH539" s="40"/>
      <c r="JI539" s="40"/>
      <c r="JJ539" s="40"/>
      <c r="JK539" s="40"/>
      <c r="JL539" s="40"/>
      <c r="JM539" s="40"/>
      <c r="JN539" s="40"/>
      <c r="JO539" s="40"/>
      <c r="JP539" s="40"/>
      <c r="JQ539" s="40"/>
      <c r="JR539" s="40"/>
      <c r="JS539" s="40"/>
      <c r="JT539" s="40"/>
      <c r="JU539" s="40"/>
      <c r="JV539" s="40"/>
      <c r="JW539" s="40"/>
      <c r="JX539" s="40"/>
      <c r="JY539" s="40"/>
      <c r="JZ539" s="40"/>
      <c r="KA539" s="40"/>
      <c r="KB539" s="40"/>
      <c r="KC539" s="40"/>
      <c r="KD539" s="40"/>
      <c r="KE539" s="40"/>
      <c r="KF539" s="40"/>
      <c r="KG539" s="40"/>
      <c r="KH539" s="40"/>
      <c r="KI539" s="40"/>
      <c r="KJ539" s="40"/>
      <c r="KK539" s="40"/>
      <c r="KL539" s="40"/>
      <c r="KM539" s="40"/>
      <c r="KN539" s="40"/>
      <c r="KO539" s="40"/>
      <c r="KP539" s="40"/>
      <c r="KQ539" s="40"/>
      <c r="KR539" s="40"/>
      <c r="KS539" s="40"/>
      <c r="KT539" s="40"/>
      <c r="KU539" s="40"/>
      <c r="KV539" s="40"/>
      <c r="KW539" s="40"/>
      <c r="KX539" s="40"/>
      <c r="KY539" s="40"/>
      <c r="KZ539" s="40"/>
      <c r="LA539" s="40"/>
      <c r="LB539" s="40"/>
      <c r="LC539" s="40"/>
      <c r="LD539" s="40"/>
      <c r="LE539" s="40"/>
      <c r="LF539" s="40"/>
      <c r="LG539" s="40"/>
      <c r="LH539" s="40"/>
      <c r="LI539" s="40"/>
      <c r="LJ539" s="40"/>
      <c r="LK539" s="40"/>
      <c r="LL539" s="40"/>
      <c r="LM539" s="40"/>
      <c r="LN539" s="40"/>
      <c r="LO539" s="40"/>
      <c r="LP539" s="40"/>
      <c r="LQ539" s="40"/>
      <c r="LR539" s="40"/>
      <c r="LS539" s="40"/>
      <c r="LT539" s="40"/>
      <c r="LU539" s="40"/>
      <c r="LV539" s="40"/>
      <c r="LW539" s="40"/>
      <c r="LX539" s="40"/>
      <c r="LY539" s="40"/>
      <c r="LZ539" s="40"/>
      <c r="MA539" s="40"/>
      <c r="MB539" s="40"/>
      <c r="MC539" s="40"/>
      <c r="MD539" s="40"/>
      <c r="ME539" s="40"/>
      <c r="MF539" s="40"/>
      <c r="MG539" s="40"/>
      <c r="MH539" s="40"/>
      <c r="MI539" s="40"/>
      <c r="MJ539" s="40"/>
      <c r="MK539" s="40"/>
      <c r="ML539" s="40"/>
      <c r="MM539" s="40"/>
      <c r="MN539" s="40"/>
      <c r="MO539" s="40"/>
      <c r="MP539" s="40"/>
      <c r="MQ539" s="40"/>
      <c r="MR539" s="40"/>
      <c r="MS539" s="40"/>
      <c r="MT539" s="40"/>
      <c r="MU539" s="40"/>
      <c r="MV539" s="40"/>
      <c r="MW539" s="40"/>
      <c r="MX539" s="40"/>
      <c r="MY539" s="40"/>
      <c r="MZ539" s="40"/>
      <c r="NA539" s="40"/>
      <c r="NB539" s="40"/>
      <c r="NC539" s="40"/>
      <c r="ND539" s="40"/>
      <c r="NE539" s="40"/>
      <c r="NF539" s="40"/>
      <c r="NG539" s="40"/>
      <c r="NH539" s="40"/>
      <c r="NI539" s="40"/>
      <c r="NJ539" s="40"/>
      <c r="NK539" s="40"/>
      <c r="NL539" s="40"/>
      <c r="NM539" s="40"/>
      <c r="NN539" s="40"/>
      <c r="NO539" s="40"/>
      <c r="NP539" s="40"/>
      <c r="NQ539" s="40"/>
      <c r="NR539" s="40"/>
      <c r="NS539" s="40"/>
      <c r="NT539" s="40"/>
      <c r="NU539" s="40"/>
      <c r="NV539" s="40"/>
      <c r="NW539" s="40"/>
      <c r="NX539" s="40"/>
      <c r="NY539" s="40"/>
      <c r="NZ539" s="40"/>
      <c r="OA539" s="40"/>
      <c r="OB539" s="40"/>
      <c r="OC539" s="40"/>
      <c r="OD539" s="40"/>
      <c r="OE539" s="40"/>
      <c r="OF539" s="40"/>
      <c r="OG539" s="40"/>
      <c r="OH539" s="40"/>
      <c r="OI539" s="40"/>
      <c r="OJ539" s="40"/>
      <c r="OK539" s="40"/>
      <c r="OL539" s="40"/>
      <c r="OM539" s="40"/>
      <c r="ON539" s="40"/>
      <c r="OO539" s="40"/>
      <c r="OP539" s="40"/>
      <c r="OQ539" s="40"/>
      <c r="OR539" s="40"/>
      <c r="OS539" s="40"/>
      <c r="OT539" s="40"/>
      <c r="OU539" s="40"/>
      <c r="OV539" s="40"/>
      <c r="OW539" s="40"/>
      <c r="OX539" s="40"/>
      <c r="OY539" s="40"/>
      <c r="OZ539" s="40"/>
      <c r="PA539" s="40"/>
      <c r="PB539" s="40"/>
      <c r="PC539" s="40"/>
      <c r="PD539" s="40"/>
      <c r="PE539" s="40"/>
      <c r="PF539" s="40"/>
      <c r="PG539" s="40"/>
      <c r="PH539" s="40"/>
      <c r="PI539" s="40"/>
      <c r="PJ539" s="40"/>
      <c r="PK539" s="40"/>
      <c r="PL539" s="40"/>
      <c r="PM539" s="40"/>
      <c r="PN539" s="40"/>
      <c r="PO539" s="40"/>
      <c r="PP539" s="40"/>
      <c r="PQ539" s="40"/>
      <c r="PR539" s="40"/>
      <c r="PS539" s="40"/>
      <c r="PT539" s="40"/>
      <c r="PU539" s="40"/>
      <c r="PV539" s="40"/>
      <c r="PW539" s="40"/>
      <c r="PX539" s="40"/>
      <c r="PY539" s="40"/>
      <c r="PZ539" s="40"/>
      <c r="QA539" s="40"/>
      <c r="QB539" s="40"/>
      <c r="QC539" s="40"/>
      <c r="QD539" s="40"/>
      <c r="QE539" s="40"/>
      <c r="QF539" s="40"/>
      <c r="QG539" s="40"/>
      <c r="QH539" s="40"/>
      <c r="QI539" s="40"/>
      <c r="QJ539" s="40"/>
      <c r="QK539" s="40"/>
      <c r="QL539" s="40"/>
      <c r="QM539" s="40"/>
      <c r="QN539" s="40"/>
      <c r="QO539" s="40"/>
      <c r="QP539" s="40"/>
      <c r="QQ539" s="40"/>
      <c r="QR539" s="40"/>
      <c r="QS539" s="40"/>
      <c r="QT539" s="40"/>
      <c r="QU539" s="40"/>
      <c r="QV539" s="40"/>
      <c r="QW539" s="40"/>
      <c r="QX539" s="40"/>
      <c r="QY539" s="40"/>
      <c r="QZ539" s="40"/>
      <c r="RA539" s="40"/>
      <c r="RB539" s="40"/>
      <c r="RC539" s="40"/>
      <c r="RD539" s="40"/>
      <c r="RE539" s="40"/>
      <c r="RF539" s="40"/>
      <c r="RG539" s="40"/>
      <c r="RH539" s="40"/>
      <c r="RI539" s="40"/>
      <c r="RJ539" s="40"/>
      <c r="RK539" s="40"/>
      <c r="RL539" s="40"/>
      <c r="RM539" s="40"/>
      <c r="RN539" s="40"/>
      <c r="RO539" s="40"/>
      <c r="RP539" s="40"/>
      <c r="RQ539" s="40"/>
      <c r="RR539" s="40"/>
      <c r="RS539" s="40"/>
      <c r="RT539" s="40"/>
      <c r="RU539" s="40"/>
      <c r="RV539" s="40"/>
      <c r="RW539" s="40"/>
      <c r="RX539" s="40"/>
      <c r="RY539" s="40"/>
      <c r="RZ539" s="40"/>
      <c r="SA539" s="40"/>
      <c r="SB539" s="40"/>
      <c r="SC539" s="40"/>
      <c r="SD539" s="40"/>
      <c r="SE539" s="40"/>
      <c r="SF539" s="40"/>
      <c r="SG539" s="40"/>
      <c r="SH539" s="40"/>
      <c r="SI539" s="40"/>
      <c r="SJ539" s="40"/>
      <c r="SK539" s="40"/>
      <c r="SL539" s="40"/>
      <c r="SM539" s="40"/>
      <c r="SN539" s="40"/>
      <c r="SO539" s="40"/>
      <c r="SP539" s="40"/>
      <c r="SQ539" s="40"/>
      <c r="SR539" s="40"/>
      <c r="SS539" s="40"/>
      <c r="ST539" s="40"/>
      <c r="SU539" s="40"/>
      <c r="SV539" s="40"/>
      <c r="SW539" s="40"/>
      <c r="SX539" s="40"/>
      <c r="SY539" s="40"/>
      <c r="SZ539" s="40"/>
      <c r="TA539" s="40"/>
      <c r="TB539" s="40"/>
      <c r="TC539" s="40"/>
      <c r="TD539" s="40"/>
      <c r="TE539" s="40"/>
      <c r="TF539" s="40"/>
      <c r="TG539" s="40"/>
      <c r="TH539" s="40"/>
      <c r="TI539" s="40"/>
      <c r="TJ539" s="40"/>
      <c r="TK539" s="40"/>
      <c r="TL539" s="40"/>
      <c r="TM539" s="40"/>
      <c r="TN539" s="40"/>
      <c r="TO539" s="40"/>
      <c r="TP539" s="40"/>
      <c r="TQ539" s="40"/>
      <c r="TR539" s="40"/>
      <c r="TS539" s="40"/>
      <c r="TT539" s="40"/>
      <c r="TU539" s="40"/>
      <c r="TV539" s="40"/>
      <c r="TW539" s="40"/>
      <c r="TX539" s="40"/>
      <c r="TY539" s="40"/>
      <c r="TZ539" s="40"/>
      <c r="UA539" s="40"/>
      <c r="UB539" s="40"/>
      <c r="UC539" s="40"/>
      <c r="UD539" s="40"/>
      <c r="UE539" s="40"/>
      <c r="UF539" s="40"/>
      <c r="UG539" s="40"/>
      <c r="UH539" s="40"/>
      <c r="UI539" s="40"/>
      <c r="UJ539" s="40"/>
      <c r="UK539" s="40"/>
      <c r="UL539" s="40"/>
      <c r="UM539" s="40"/>
      <c r="UN539" s="40"/>
      <c r="UO539" s="40"/>
      <c r="UP539" s="40"/>
      <c r="UQ539" s="40"/>
      <c r="UR539" s="40"/>
      <c r="US539" s="40"/>
      <c r="UT539" s="40"/>
      <c r="UU539" s="40"/>
      <c r="UV539" s="40"/>
      <c r="UW539" s="40"/>
      <c r="UX539" s="40"/>
      <c r="UY539" s="40"/>
      <c r="UZ539" s="40"/>
      <c r="VA539" s="40"/>
      <c r="VB539" s="40"/>
      <c r="VC539" s="40"/>
      <c r="VD539" s="40"/>
      <c r="VE539" s="40"/>
      <c r="VF539" s="40"/>
      <c r="VG539" s="40"/>
      <c r="VH539" s="40"/>
      <c r="VI539" s="40"/>
      <c r="VJ539" s="40"/>
      <c r="VK539" s="40"/>
      <c r="VL539" s="40"/>
      <c r="VM539" s="40"/>
      <c r="VN539" s="40"/>
      <c r="VO539" s="40"/>
      <c r="VP539" s="40"/>
      <c r="VQ539" s="40"/>
      <c r="VR539" s="40"/>
      <c r="VS539" s="40"/>
      <c r="VT539" s="40"/>
      <c r="VU539" s="40"/>
      <c r="VV539" s="40"/>
      <c r="VW539" s="40"/>
      <c r="VX539" s="40"/>
      <c r="VY539" s="40"/>
      <c r="VZ539" s="40"/>
      <c r="WA539" s="40"/>
      <c r="WB539" s="40"/>
      <c r="WC539" s="40"/>
      <c r="WD539" s="40"/>
      <c r="WE539" s="40"/>
      <c r="WF539" s="40"/>
      <c r="WG539" s="40"/>
      <c r="WH539" s="40"/>
      <c r="WI539" s="40"/>
      <c r="WJ539" s="40"/>
      <c r="WK539" s="40"/>
      <c r="WL539" s="40"/>
      <c r="WM539" s="40"/>
      <c r="WN539" s="40"/>
      <c r="WO539" s="40"/>
      <c r="WP539" s="40"/>
      <c r="WQ539" s="40"/>
      <c r="WR539" s="40"/>
      <c r="WS539" s="40"/>
      <c r="WT539" s="40"/>
      <c r="WU539" s="40"/>
      <c r="WV539" s="40"/>
      <c r="WW539" s="40"/>
      <c r="WX539" s="40"/>
      <c r="WY539" s="40"/>
      <c r="WZ539" s="40"/>
      <c r="XA539" s="40"/>
      <c r="XB539" s="40"/>
      <c r="XC539" s="40"/>
      <c r="XD539" s="40"/>
      <c r="XE539" s="40"/>
      <c r="XF539" s="40"/>
      <c r="XG539" s="40"/>
      <c r="XH539" s="40"/>
      <c r="XI539" s="40"/>
      <c r="XJ539" s="40"/>
      <c r="XK539" s="40"/>
      <c r="XL539" s="40"/>
      <c r="XM539" s="40"/>
      <c r="XN539" s="40"/>
      <c r="XO539" s="40"/>
      <c r="XP539" s="40"/>
      <c r="XQ539" s="40"/>
      <c r="XR539" s="40"/>
      <c r="XS539" s="40"/>
      <c r="XT539" s="40"/>
      <c r="XU539" s="40"/>
      <c r="XV539" s="40"/>
      <c r="XW539" s="40"/>
      <c r="XX539" s="40"/>
      <c r="XY539" s="40"/>
      <c r="XZ539" s="40"/>
      <c r="YA539" s="40"/>
      <c r="YB539" s="40"/>
      <c r="YC539" s="40"/>
      <c r="YD539" s="40"/>
      <c r="YE539" s="40"/>
      <c r="YF539" s="40"/>
      <c r="YG539" s="40"/>
      <c r="YH539" s="40"/>
      <c r="YI539" s="40"/>
      <c r="YJ539" s="40"/>
      <c r="YK539" s="40"/>
      <c r="YL539" s="40"/>
      <c r="YM539" s="40"/>
      <c r="YN539" s="40"/>
      <c r="YO539" s="40"/>
      <c r="YP539" s="40"/>
      <c r="YQ539" s="40"/>
      <c r="YR539" s="40"/>
      <c r="YS539" s="40"/>
      <c r="YT539" s="40"/>
      <c r="YU539" s="40"/>
      <c r="YV539" s="40"/>
      <c r="YW539" s="40"/>
      <c r="YX539" s="40"/>
      <c r="YY539" s="40"/>
      <c r="YZ539" s="40"/>
      <c r="ZA539" s="40"/>
      <c r="ZB539" s="40"/>
      <c r="ZC539" s="40"/>
      <c r="ZD539" s="40"/>
      <c r="ZE539" s="40"/>
      <c r="ZF539" s="40"/>
      <c r="ZG539" s="40"/>
      <c r="ZH539" s="40"/>
      <c r="ZI539" s="40"/>
      <c r="ZJ539" s="40"/>
      <c r="ZK539" s="40"/>
      <c r="ZL539" s="40"/>
      <c r="ZM539" s="40"/>
      <c r="ZN539" s="40"/>
      <c r="ZO539" s="40"/>
      <c r="ZP539" s="40"/>
      <c r="ZQ539" s="40"/>
      <c r="ZR539" s="40"/>
      <c r="ZS539" s="40"/>
      <c r="ZT539" s="40"/>
      <c r="ZU539" s="40"/>
      <c r="ZV539" s="40"/>
      <c r="ZW539" s="40"/>
      <c r="ZX539" s="40"/>
      <c r="ZY539" s="40"/>
      <c r="ZZ539" s="40"/>
      <c r="AAA539" s="40"/>
      <c r="AAB539" s="40"/>
      <c r="AAC539" s="40"/>
      <c r="AAD539" s="40"/>
      <c r="AAE539" s="40"/>
      <c r="AAF539" s="40"/>
      <c r="AAG539" s="40"/>
      <c r="AAH539" s="40"/>
      <c r="AAI539" s="40"/>
      <c r="AAJ539" s="40"/>
      <c r="AAK539" s="40"/>
      <c r="AAL539" s="40"/>
      <c r="AAM539" s="40"/>
      <c r="AAN539" s="40"/>
      <c r="AAO539" s="40"/>
      <c r="AAP539" s="40"/>
      <c r="AAQ539" s="40"/>
      <c r="AAR539" s="40"/>
      <c r="AAS539" s="40"/>
      <c r="AAT539" s="40"/>
      <c r="AAU539" s="40"/>
      <c r="AAV539" s="40"/>
      <c r="AAW539" s="40"/>
      <c r="AAX539" s="40"/>
      <c r="AAY539" s="40"/>
      <c r="AAZ539" s="40"/>
      <c r="ABA539" s="40"/>
      <c r="ABB539" s="40"/>
      <c r="ABC539" s="40"/>
      <c r="ABD539" s="40"/>
      <c r="ABE539" s="40"/>
      <c r="ABF539" s="40"/>
      <c r="ABG539" s="40"/>
      <c r="ABH539" s="40"/>
      <c r="ABI539" s="40"/>
      <c r="ABJ539" s="40"/>
      <c r="ABK539" s="40"/>
      <c r="ABL539" s="40"/>
      <c r="ABM539" s="40"/>
      <c r="ABN539" s="40"/>
      <c r="ABO539" s="40"/>
      <c r="ABP539" s="40"/>
      <c r="ABQ539" s="40"/>
      <c r="ABR539" s="40"/>
      <c r="ABS539" s="40"/>
      <c r="ABT539" s="40"/>
      <c r="ABU539" s="40"/>
      <c r="ABV539" s="40"/>
      <c r="ABW539" s="40"/>
      <c r="ABX539" s="40"/>
      <c r="ABY539" s="40"/>
      <c r="ABZ539" s="40"/>
      <c r="ACA539" s="40"/>
      <c r="ACB539" s="40"/>
      <c r="ACC539" s="40"/>
      <c r="ACD539" s="40"/>
      <c r="ACE539" s="40"/>
      <c r="ACF539" s="40"/>
      <c r="ACG539" s="40"/>
      <c r="ACH539" s="40"/>
      <c r="ACI539" s="40"/>
      <c r="ACJ539" s="40"/>
      <c r="ACK539" s="40"/>
      <c r="ACL539" s="40"/>
      <c r="ACM539" s="40"/>
      <c r="ACN539" s="40"/>
      <c r="ACO539" s="40"/>
      <c r="ACP539" s="40"/>
      <c r="ACQ539" s="40"/>
      <c r="ACR539" s="40"/>
      <c r="ACS539" s="40"/>
      <c r="ACT539" s="40"/>
      <c r="ACU539" s="40"/>
      <c r="ACV539" s="40"/>
      <c r="ACW539" s="40"/>
      <c r="ACX539" s="40"/>
      <c r="ACY539" s="40"/>
      <c r="ACZ539" s="40"/>
      <c r="ADA539" s="40"/>
      <c r="ADB539" s="40"/>
      <c r="ADC539" s="40"/>
      <c r="ADD539" s="40"/>
      <c r="ADE539" s="40"/>
      <c r="ADF539" s="40"/>
      <c r="ADG539" s="40"/>
      <c r="ADH539" s="40"/>
      <c r="ADI539" s="40"/>
      <c r="ADJ539" s="40"/>
      <c r="ADK539" s="40"/>
      <c r="ADL539" s="40"/>
      <c r="ADM539" s="40"/>
      <c r="ADN539" s="40"/>
      <c r="ADO539" s="40"/>
      <c r="ADP539" s="40"/>
      <c r="ADQ539" s="40"/>
      <c r="ADR539" s="40"/>
      <c r="ADS539" s="40"/>
      <c r="ADT539" s="40"/>
      <c r="ADU539" s="40"/>
      <c r="ADV539" s="40"/>
      <c r="ADW539" s="40"/>
      <c r="ADX539" s="40"/>
      <c r="ADY539" s="40"/>
      <c r="ADZ539" s="40"/>
      <c r="AEA539" s="40"/>
      <c r="AEB539" s="40"/>
      <c r="AEC539" s="40"/>
      <c r="AED539" s="40"/>
      <c r="AEE539" s="40"/>
      <c r="AEF539" s="40"/>
      <c r="AEG539" s="40"/>
      <c r="AEH539" s="40"/>
      <c r="AEI539" s="40"/>
      <c r="AEJ539" s="40"/>
      <c r="AEK539" s="40"/>
      <c r="AEL539" s="40"/>
      <c r="AEM539" s="40"/>
      <c r="AEN539" s="40"/>
      <c r="AEO539" s="40"/>
      <c r="AEP539" s="40"/>
      <c r="AEQ539" s="40"/>
      <c r="AER539" s="40"/>
      <c r="AES539" s="40"/>
      <c r="AET539" s="40"/>
      <c r="AEU539" s="40"/>
      <c r="AEV539" s="40"/>
      <c r="AEW539" s="40"/>
      <c r="AEX539" s="40"/>
      <c r="AEY539" s="40"/>
      <c r="AEZ539" s="40"/>
      <c r="AFA539" s="40"/>
      <c r="AFB539" s="40"/>
      <c r="AFC539" s="40"/>
      <c r="AFD539" s="40"/>
      <c r="AFE539" s="40"/>
      <c r="AFF539" s="40"/>
      <c r="AFG539" s="40"/>
      <c r="AFH539" s="40"/>
      <c r="AFI539" s="40"/>
      <c r="AFJ539" s="40"/>
      <c r="AFK539" s="40"/>
      <c r="AFL539" s="40"/>
      <c r="AFM539" s="40"/>
      <c r="AFN539" s="40"/>
      <c r="AFO539" s="40"/>
      <c r="AFP539" s="40"/>
      <c r="AFQ539" s="40"/>
      <c r="AFR539" s="40"/>
      <c r="AFS539" s="40"/>
      <c r="AFT539" s="40"/>
      <c r="AFU539" s="40"/>
      <c r="AFV539" s="40"/>
      <c r="AFW539" s="40"/>
      <c r="AFX539" s="40"/>
      <c r="AFY539" s="40"/>
      <c r="AFZ539" s="40"/>
      <c r="AGA539" s="40"/>
      <c r="AGB539" s="40"/>
      <c r="AGC539" s="40"/>
      <c r="AGD539" s="40"/>
      <c r="AGE539" s="40"/>
      <c r="AGF539" s="40"/>
      <c r="AGG539" s="40"/>
      <c r="AGH539" s="40"/>
      <c r="AGI539" s="40"/>
      <c r="AGJ539" s="40"/>
      <c r="AGK539" s="40"/>
      <c r="AGL539" s="40"/>
      <c r="AGM539" s="40"/>
      <c r="AGN539" s="40"/>
      <c r="AGO539" s="40"/>
      <c r="AGP539" s="40"/>
      <c r="AGQ539" s="40"/>
      <c r="AGR539" s="40"/>
      <c r="AGS539" s="40"/>
      <c r="AGT539" s="40"/>
      <c r="AGU539" s="40"/>
      <c r="AGV539" s="40"/>
      <c r="AGW539" s="40"/>
      <c r="AGX539" s="40"/>
      <c r="AGY539" s="40"/>
      <c r="AGZ539" s="40"/>
      <c r="AHA539" s="40"/>
      <c r="AHB539" s="40"/>
      <c r="AHC539" s="40"/>
      <c r="AHD539" s="40"/>
      <c r="AHE539" s="40"/>
      <c r="AHF539" s="40"/>
      <c r="AHG539" s="40"/>
      <c r="AHH539" s="40"/>
      <c r="AHI539" s="40"/>
      <c r="AHJ539" s="40"/>
      <c r="AHK539" s="40"/>
      <c r="AHL539" s="40"/>
      <c r="AHM539" s="40"/>
      <c r="AHN539" s="40"/>
      <c r="AHO539" s="40"/>
      <c r="AHP539" s="40"/>
      <c r="AHQ539" s="40"/>
      <c r="AHR539" s="40"/>
      <c r="AHS539" s="40"/>
      <c r="AHT539" s="40"/>
      <c r="AHU539" s="40"/>
      <c r="AHV539" s="40"/>
      <c r="AHW539" s="40"/>
      <c r="AHX539" s="40"/>
      <c r="AHY539" s="40"/>
      <c r="AHZ539" s="40"/>
      <c r="AIA539" s="40"/>
      <c r="AIB539" s="40"/>
      <c r="AIC539" s="40"/>
      <c r="AID539" s="40"/>
      <c r="AIE539" s="40"/>
      <c r="AIF539" s="40"/>
      <c r="AIG539" s="40"/>
      <c r="AIH539" s="40"/>
      <c r="AII539" s="40"/>
      <c r="AIJ539" s="40"/>
      <c r="AIK539" s="40"/>
      <c r="AIL539" s="40"/>
      <c r="AIM539" s="40"/>
      <c r="AIN539" s="40"/>
      <c r="AIO539" s="40"/>
      <c r="AIP539" s="40"/>
      <c r="AIQ539" s="40"/>
      <c r="AIR539" s="40"/>
      <c r="AIS539" s="40"/>
      <c r="AIT539" s="40"/>
      <c r="AIU539" s="40"/>
      <c r="AIV539" s="40"/>
      <c r="AIW539" s="40"/>
      <c r="AIX539" s="40"/>
      <c r="AIY539" s="40"/>
      <c r="AIZ539" s="40"/>
      <c r="AJA539" s="40"/>
      <c r="AJB539" s="40"/>
      <c r="AJC539" s="40"/>
      <c r="AJD539" s="40"/>
      <c r="AJE539" s="40"/>
      <c r="AJF539" s="40"/>
      <c r="AJG539" s="40"/>
      <c r="AJH539" s="40"/>
      <c r="AJI539" s="40"/>
      <c r="AJJ539" s="40"/>
      <c r="AJK539" s="40"/>
      <c r="AJL539" s="40"/>
      <c r="AJM539" s="40"/>
      <c r="AJN539" s="40"/>
      <c r="AJO539" s="40"/>
      <c r="AJP539" s="40"/>
      <c r="AJQ539" s="40"/>
      <c r="AJR539" s="40"/>
      <c r="AJS539" s="40"/>
      <c r="AJT539" s="40"/>
      <c r="AJU539" s="40"/>
      <c r="AJV539" s="40"/>
      <c r="AJW539" s="40"/>
      <c r="AJX539" s="40"/>
      <c r="AJY539" s="40"/>
      <c r="AJZ539" s="40"/>
      <c r="AKA539" s="40"/>
      <c r="AKB539" s="40"/>
      <c r="AKC539" s="40"/>
      <c r="AKD539" s="40"/>
      <c r="AKE539" s="40"/>
      <c r="AKF539" s="40"/>
      <c r="AKG539" s="40"/>
      <c r="AKH539" s="40"/>
      <c r="AKI539" s="40"/>
      <c r="AKJ539" s="40"/>
      <c r="AKK539" s="40"/>
      <c r="AKL539" s="40"/>
      <c r="AKM539" s="40"/>
      <c r="AKN539" s="40"/>
      <c r="AKO539" s="40"/>
      <c r="AKP539" s="40"/>
      <c r="AKQ539" s="40"/>
      <c r="AKR539" s="40"/>
      <c r="AKS539" s="40"/>
      <c r="AKT539" s="40"/>
      <c r="AKU539" s="40"/>
      <c r="AKV539" s="40"/>
      <c r="AKW539" s="40"/>
      <c r="AKX539" s="40"/>
      <c r="AKY539" s="40"/>
      <c r="AKZ539" s="40"/>
      <c r="ALA539" s="40"/>
      <c r="ALB539" s="40"/>
      <c r="ALC539" s="40"/>
      <c r="ALD539" s="40"/>
      <c r="ALE539" s="40"/>
      <c r="ALF539" s="40"/>
      <c r="ALG539" s="40"/>
      <c r="ALH539" s="40"/>
      <c r="ALI539" s="40"/>
      <c r="ALJ539" s="40"/>
      <c r="ALK539" s="40"/>
      <c r="ALL539" s="40"/>
      <c r="ALM539" s="40"/>
      <c r="ALN539" s="40"/>
      <c r="ALO539" s="40"/>
      <c r="ALP539" s="40"/>
      <c r="ALQ539" s="40"/>
      <c r="ALR539" s="40"/>
      <c r="ALS539" s="40"/>
      <c r="ALT539" s="40"/>
      <c r="ALU539" s="40"/>
      <c r="ALV539" s="40"/>
      <c r="ALW539" s="40"/>
      <c r="ALX539" s="40"/>
      <c r="ALY539" s="40"/>
      <c r="ALZ539" s="40"/>
      <c r="AMA539" s="40"/>
      <c r="AMB539" s="40"/>
      <c r="AMC539" s="40"/>
      <c r="AMD539" s="40"/>
      <c r="AME539" s="40"/>
      <c r="AMF539" s="40"/>
      <c r="AMG539" s="40"/>
      <c r="AMH539" s="40"/>
      <c r="AMI539" s="40"/>
      <c r="AMJ539" s="40"/>
      <c r="AMK539" s="40"/>
      <c r="AML539" s="40"/>
      <c r="AMM539" s="40"/>
      <c r="AMN539" s="40"/>
      <c r="AMO539" s="40"/>
      <c r="AMP539" s="40"/>
      <c r="AMQ539" s="40"/>
      <c r="AMR539" s="40"/>
      <c r="AMS539" s="40"/>
      <c r="AMT539" s="40"/>
      <c r="AMU539" s="40"/>
      <c r="AMV539" s="40"/>
      <c r="AMW539" s="40"/>
      <c r="AMX539" s="40"/>
      <c r="AMY539" s="40"/>
      <c r="AMZ539" s="40"/>
      <c r="ANA539" s="40"/>
      <c r="ANB539" s="40"/>
      <c r="ANC539" s="40"/>
      <c r="AND539" s="40"/>
      <c r="ANE539" s="40"/>
      <c r="ANF539" s="40"/>
      <c r="ANG539" s="40"/>
      <c r="ANH539" s="40"/>
      <c r="ANI539" s="40"/>
      <c r="ANJ539" s="40"/>
      <c r="ANK539" s="40"/>
      <c r="ANL539" s="40"/>
      <c r="ANM539" s="40"/>
      <c r="ANN539" s="40"/>
      <c r="ANO539" s="40"/>
      <c r="ANP539" s="40"/>
      <c r="ANQ539" s="40"/>
      <c r="ANR539" s="40"/>
      <c r="ANS539" s="40"/>
      <c r="ANT539" s="40"/>
      <c r="ANU539" s="40"/>
      <c r="ANV539" s="40"/>
      <c r="ANW539" s="40"/>
      <c r="ANX539" s="40"/>
      <c r="ANY539" s="40"/>
      <c r="ANZ539" s="40"/>
      <c r="AOA539" s="40"/>
      <c r="AOB539" s="40"/>
      <c r="AOC539" s="40"/>
      <c r="AOD539" s="40"/>
      <c r="AOE539" s="40"/>
      <c r="AOF539" s="40"/>
      <c r="AOG539" s="40"/>
      <c r="AOH539" s="40"/>
      <c r="AOI539" s="40"/>
      <c r="AOJ539" s="40"/>
      <c r="AOK539" s="40"/>
      <c r="AOL539" s="40"/>
      <c r="AOM539" s="40"/>
      <c r="AON539" s="40"/>
      <c r="AOO539" s="40"/>
      <c r="AOP539" s="40"/>
      <c r="AOQ539" s="40"/>
      <c r="AOR539" s="40"/>
      <c r="AOS539" s="40"/>
      <c r="AOT539" s="40"/>
      <c r="AOU539" s="40"/>
      <c r="AOV539" s="40"/>
      <c r="AOW539" s="40"/>
      <c r="AOX539" s="40"/>
      <c r="AOY539" s="40"/>
      <c r="AOZ539" s="40"/>
      <c r="APA539" s="40"/>
      <c r="APB539" s="40"/>
      <c r="APC539" s="40"/>
      <c r="APD539" s="40"/>
      <c r="APE539" s="40"/>
      <c r="APF539" s="40"/>
      <c r="APG539" s="40"/>
      <c r="APH539" s="40"/>
      <c r="API539" s="40"/>
      <c r="APJ539" s="40"/>
      <c r="APK539" s="40"/>
      <c r="APL539" s="40"/>
      <c r="APM539" s="40"/>
      <c r="APN539" s="40"/>
      <c r="APO539" s="40"/>
      <c r="APP539" s="40"/>
      <c r="APQ539" s="40"/>
      <c r="APR539" s="40"/>
      <c r="APS539" s="40"/>
      <c r="APT539" s="40"/>
      <c r="APU539" s="40"/>
      <c r="APV539" s="40"/>
      <c r="APW539" s="40"/>
      <c r="APX539" s="40"/>
      <c r="APY539" s="40"/>
      <c r="APZ539" s="40"/>
      <c r="AQA539" s="40"/>
      <c r="AQB539" s="40"/>
      <c r="AQC539" s="40"/>
      <c r="AQD539" s="40"/>
      <c r="AQE539" s="40"/>
      <c r="AQF539" s="40"/>
      <c r="AQG539" s="40"/>
      <c r="AQH539" s="40"/>
      <c r="AQI539" s="40"/>
      <c r="AQJ539" s="40"/>
      <c r="AQK539" s="40"/>
      <c r="AQL539" s="40"/>
      <c r="AQM539" s="40"/>
      <c r="AQN539" s="40"/>
      <c r="AQO539" s="40"/>
      <c r="AQP539" s="40"/>
      <c r="AQQ539" s="40"/>
      <c r="AQR539" s="40"/>
      <c r="AQS539" s="40"/>
      <c r="AQT539" s="40"/>
      <c r="AQU539" s="40"/>
      <c r="AQV539" s="40"/>
      <c r="AQW539" s="40"/>
      <c r="AQX539" s="40"/>
      <c r="AQY539" s="40"/>
      <c r="AQZ539" s="40"/>
      <c r="ARA539" s="40"/>
      <c r="ARB539" s="40"/>
      <c r="ARC539" s="40"/>
      <c r="ARD539" s="40"/>
      <c r="ARE539" s="40"/>
      <c r="ARF539" s="40"/>
      <c r="ARG539" s="40"/>
      <c r="ARH539" s="40"/>
      <c r="ARI539" s="40"/>
      <c r="ARJ539" s="40"/>
      <c r="ARK539" s="40"/>
      <c r="ARL539" s="40"/>
      <c r="ARM539" s="40"/>
      <c r="ARN539" s="40"/>
      <c r="ARO539" s="40"/>
      <c r="ARP539" s="40"/>
      <c r="ARQ539" s="40"/>
      <c r="ARR539" s="40"/>
      <c r="ARS539" s="40"/>
      <c r="ART539" s="40"/>
      <c r="ARU539" s="40"/>
      <c r="ARV539" s="40"/>
      <c r="ARW539" s="40"/>
      <c r="ARX539" s="40"/>
      <c r="ARY539" s="40"/>
      <c r="ARZ539" s="40"/>
      <c r="ASA539" s="40"/>
      <c r="ASB539" s="40"/>
      <c r="ASC539" s="40"/>
      <c r="ASD539" s="40"/>
      <c r="ASE539" s="40"/>
      <c r="ASF539" s="40"/>
      <c r="ASG539" s="40"/>
      <c r="ASH539" s="40"/>
      <c r="ASI539" s="40"/>
      <c r="ASJ539" s="40"/>
      <c r="ASK539" s="40"/>
      <c r="ASL539" s="40"/>
      <c r="ASM539" s="40"/>
      <c r="ASN539" s="40"/>
      <c r="ASO539" s="40"/>
      <c r="ASP539" s="40"/>
      <c r="ASQ539" s="40"/>
      <c r="ASR539" s="40"/>
      <c r="ASS539" s="40"/>
      <c r="AST539" s="40"/>
      <c r="ASU539" s="40"/>
      <c r="ASV539" s="40"/>
      <c r="ASW539" s="40"/>
      <c r="ASX539" s="40"/>
      <c r="ASY539" s="40"/>
      <c r="ASZ539" s="40"/>
      <c r="ATA539" s="40"/>
      <c r="ATB539" s="40"/>
      <c r="ATC539" s="40"/>
      <c r="ATD539" s="40"/>
      <c r="ATE539" s="40"/>
      <c r="ATF539" s="40"/>
      <c r="ATG539" s="40"/>
      <c r="ATH539" s="40"/>
      <c r="ATI539" s="40"/>
      <c r="ATJ539" s="40"/>
      <c r="ATK539" s="40"/>
      <c r="ATL539" s="40"/>
      <c r="ATM539" s="40"/>
      <c r="ATN539" s="40"/>
      <c r="ATO539" s="40"/>
      <c r="ATP539" s="40"/>
      <c r="ATQ539" s="40"/>
      <c r="ATR539" s="40"/>
      <c r="ATS539" s="40"/>
      <c r="ATT539" s="40"/>
      <c r="ATU539" s="40"/>
      <c r="ATV539" s="40"/>
      <c r="ATW539" s="40"/>
      <c r="ATX539" s="40"/>
      <c r="ATY539" s="40"/>
      <c r="ATZ539" s="40"/>
      <c r="AUA539" s="40"/>
      <c r="AUB539" s="40"/>
      <c r="AUC539" s="40"/>
      <c r="AUD539" s="40"/>
      <c r="AUE539" s="40"/>
      <c r="AUF539" s="40"/>
      <c r="AUG539" s="40"/>
      <c r="AUH539" s="40"/>
      <c r="AUI539" s="40"/>
      <c r="AUJ539" s="40"/>
      <c r="AUK539" s="40"/>
      <c r="AUL539" s="40"/>
      <c r="AUM539" s="40"/>
      <c r="AUN539" s="40"/>
      <c r="AUO539" s="40"/>
      <c r="AUP539" s="40"/>
      <c r="AUQ539" s="40"/>
      <c r="AUR539" s="40"/>
      <c r="AUS539" s="40"/>
      <c r="AUT539" s="40"/>
      <c r="AUU539" s="40"/>
      <c r="AUV539" s="40"/>
      <c r="AUW539" s="40"/>
      <c r="AUX539" s="40"/>
      <c r="AUY539" s="40"/>
      <c r="AUZ539" s="40"/>
      <c r="AVA539" s="40"/>
      <c r="AVB539" s="40"/>
      <c r="AVC539" s="40"/>
      <c r="AVD539" s="40"/>
      <c r="AVE539" s="40"/>
      <c r="AVF539" s="40"/>
      <c r="AVG539" s="40"/>
      <c r="AVH539" s="40"/>
      <c r="AVI539" s="40"/>
      <c r="AVJ539" s="40"/>
      <c r="AVK539" s="40"/>
      <c r="AVL539" s="40"/>
      <c r="AVM539" s="40"/>
      <c r="AVN539" s="40"/>
      <c r="AVO539" s="40"/>
      <c r="AVP539" s="40"/>
      <c r="AVQ539" s="40"/>
      <c r="AVR539" s="40"/>
      <c r="AVS539" s="40"/>
      <c r="AVT539" s="40"/>
      <c r="AVU539" s="40"/>
      <c r="AVV539" s="40"/>
      <c r="AVW539" s="40"/>
      <c r="AVX539" s="40"/>
      <c r="AVY539" s="40"/>
      <c r="AVZ539" s="40"/>
      <c r="AWA539" s="40"/>
      <c r="AWB539" s="40"/>
      <c r="AWC539" s="40"/>
      <c r="AWD539" s="40"/>
      <c r="AWE539" s="40"/>
      <c r="AWF539" s="40"/>
      <c r="AWG539" s="40"/>
      <c r="AWH539" s="40"/>
      <c r="AWI539" s="40"/>
      <c r="AWJ539" s="40"/>
      <c r="AWK539" s="40"/>
      <c r="AWL539" s="40"/>
      <c r="AWM539" s="40"/>
      <c r="AWN539" s="40"/>
      <c r="AWO539" s="40"/>
      <c r="AWP539" s="40"/>
      <c r="AWQ539" s="40"/>
      <c r="AWR539" s="40"/>
      <c r="AWS539" s="40"/>
      <c r="AWT539" s="40"/>
      <c r="AWU539" s="40"/>
      <c r="AWV539" s="40"/>
      <c r="AWW539" s="40"/>
      <c r="AWX539" s="40"/>
      <c r="AWY539" s="40"/>
      <c r="AWZ539" s="40"/>
      <c r="AXA539" s="40"/>
      <c r="AXB539" s="40"/>
      <c r="AXC539" s="40"/>
      <c r="AXD539" s="40"/>
      <c r="AXE539" s="40"/>
      <c r="AXF539" s="40"/>
      <c r="AXG539" s="40"/>
      <c r="AXH539" s="40"/>
      <c r="AXI539" s="40"/>
      <c r="AXJ539" s="40"/>
      <c r="AXK539" s="40"/>
      <c r="AXL539" s="40"/>
      <c r="AXM539" s="40"/>
      <c r="AXN539" s="40"/>
      <c r="AXO539" s="40"/>
      <c r="AXP539" s="40"/>
      <c r="AXQ539" s="40"/>
      <c r="AXR539" s="40"/>
      <c r="AXS539" s="40"/>
      <c r="AXT539" s="40"/>
      <c r="AXU539" s="40"/>
      <c r="AXV539" s="40"/>
      <c r="AXW539" s="40"/>
      <c r="AXX539" s="40"/>
      <c r="AXY539" s="40"/>
      <c r="AXZ539" s="40"/>
      <c r="AYA539" s="40"/>
      <c r="AYB539" s="40"/>
      <c r="AYC539" s="40"/>
      <c r="AYD539" s="40"/>
      <c r="AYE539" s="40"/>
      <c r="AYF539" s="40"/>
      <c r="AYG539" s="40"/>
      <c r="AYH539" s="40"/>
      <c r="AYI539" s="40"/>
      <c r="AYJ539" s="40"/>
      <c r="AYK539" s="40"/>
      <c r="AYL539" s="40"/>
      <c r="AYM539" s="40"/>
      <c r="AYN539" s="40"/>
      <c r="AYO539" s="40"/>
      <c r="AYP539" s="40"/>
      <c r="AYQ539" s="40"/>
      <c r="AYR539" s="40"/>
      <c r="AYS539" s="40"/>
      <c r="AYT539" s="40"/>
      <c r="AYU539" s="40"/>
      <c r="AYV539" s="40"/>
      <c r="AYW539" s="40"/>
      <c r="AYX539" s="40"/>
      <c r="AYY539" s="40"/>
      <c r="AYZ539" s="40"/>
      <c r="AZA539" s="40"/>
      <c r="AZB539" s="40"/>
      <c r="AZC539" s="40"/>
      <c r="AZD539" s="40"/>
      <c r="AZE539" s="40"/>
      <c r="AZF539" s="40"/>
      <c r="AZG539" s="40"/>
      <c r="AZH539" s="40"/>
      <c r="AZI539" s="40"/>
      <c r="AZJ539" s="40"/>
      <c r="AZK539" s="40"/>
      <c r="AZL539" s="40"/>
      <c r="AZM539" s="40"/>
      <c r="AZN539" s="40"/>
      <c r="AZO539" s="40"/>
      <c r="AZP539" s="40"/>
      <c r="AZQ539" s="40"/>
      <c r="AZR539" s="40"/>
      <c r="AZS539" s="40"/>
      <c r="AZT539" s="40"/>
      <c r="AZU539" s="40"/>
      <c r="AZV539" s="40"/>
      <c r="AZW539" s="40"/>
      <c r="AZX539" s="40"/>
      <c r="AZY539" s="40"/>
      <c r="AZZ539" s="40"/>
      <c r="BAA539" s="40"/>
      <c r="BAB539" s="40"/>
      <c r="BAC539" s="40"/>
      <c r="BAD539" s="40"/>
      <c r="BAE539" s="40"/>
      <c r="BAF539" s="40"/>
      <c r="BAG539" s="40"/>
      <c r="BAH539" s="40"/>
      <c r="BAI539" s="40"/>
      <c r="BAJ539" s="40"/>
      <c r="BAK539" s="40"/>
      <c r="BAL539" s="40"/>
      <c r="BAM539" s="40"/>
      <c r="BAN539" s="40"/>
      <c r="BAO539" s="40"/>
      <c r="BAP539" s="40"/>
      <c r="BAQ539" s="40"/>
      <c r="BAR539" s="40"/>
      <c r="BAS539" s="40"/>
      <c r="BAT539" s="40"/>
      <c r="BAU539" s="40"/>
      <c r="BAV539" s="40"/>
      <c r="BAW539" s="40"/>
      <c r="BAX539" s="40"/>
      <c r="BAY539" s="40"/>
      <c r="BAZ539" s="40"/>
      <c r="BBA539" s="40"/>
      <c r="BBB539" s="40"/>
      <c r="BBC539" s="40"/>
      <c r="BBD539" s="40"/>
      <c r="BBE539" s="40"/>
      <c r="BBF539" s="40"/>
      <c r="BBG539" s="40"/>
      <c r="BBH539" s="40"/>
      <c r="BBI539" s="40"/>
      <c r="BBJ539" s="40"/>
      <c r="BBK539" s="40"/>
      <c r="BBL539" s="40"/>
      <c r="BBM539" s="40"/>
      <c r="BBN539" s="40"/>
      <c r="BBO539" s="40"/>
      <c r="BBP539" s="40"/>
      <c r="BBQ539" s="40"/>
      <c r="BBR539" s="40"/>
      <c r="BBS539" s="40"/>
      <c r="BBT539" s="40"/>
      <c r="BBU539" s="40"/>
      <c r="BBV539" s="40"/>
      <c r="BBW539" s="40"/>
      <c r="BBX539" s="40"/>
      <c r="BBY539" s="40"/>
      <c r="BBZ539" s="40"/>
      <c r="BCA539" s="40"/>
      <c r="BCB539" s="40"/>
      <c r="BCC539" s="40"/>
      <c r="BCD539" s="40"/>
      <c r="BCE539" s="40"/>
      <c r="BCF539" s="40"/>
      <c r="BCG539" s="40"/>
      <c r="BCH539" s="40"/>
      <c r="BCI539" s="40"/>
      <c r="BCJ539" s="40"/>
      <c r="BCK539" s="40"/>
      <c r="BCL539" s="40"/>
      <c r="BCM539" s="40"/>
      <c r="BCN539" s="40"/>
      <c r="BCO539" s="40"/>
      <c r="BCP539" s="40"/>
      <c r="BCQ539" s="40"/>
      <c r="BCR539" s="40"/>
      <c r="BCS539" s="40"/>
      <c r="BCT539" s="40"/>
      <c r="BCU539" s="40"/>
      <c r="BCV539" s="40"/>
      <c r="BCW539" s="40"/>
      <c r="BCX539" s="40"/>
      <c r="BCY539" s="40"/>
      <c r="BCZ539" s="40"/>
      <c r="BDA539" s="40"/>
      <c r="BDB539" s="40"/>
      <c r="BDC539" s="40"/>
      <c r="BDD539" s="40"/>
      <c r="BDE539" s="40"/>
      <c r="BDF539" s="40"/>
      <c r="BDG539" s="40"/>
      <c r="BDH539" s="40"/>
      <c r="BDI539" s="40"/>
      <c r="BDJ539" s="40"/>
      <c r="BDK539" s="40"/>
      <c r="BDL539" s="40"/>
      <c r="BDM539" s="40"/>
      <c r="BDN539" s="40"/>
      <c r="BDO539" s="40"/>
      <c r="BDP539" s="40"/>
      <c r="BDQ539" s="40"/>
      <c r="BDR539" s="40"/>
      <c r="BDS539" s="40"/>
      <c r="BDT539" s="40"/>
      <c r="BDU539" s="40"/>
      <c r="BDV539" s="40"/>
      <c r="BDW539" s="40"/>
      <c r="BDX539" s="40"/>
      <c r="BDY539" s="40"/>
      <c r="BDZ539" s="40"/>
      <c r="BEA539" s="40"/>
      <c r="BEB539" s="40"/>
      <c r="BEC539" s="40"/>
      <c r="BED539" s="40"/>
      <c r="BEE539" s="40"/>
      <c r="BEF539" s="40"/>
      <c r="BEG539" s="40"/>
      <c r="BEH539" s="40"/>
      <c r="BEI539" s="40"/>
      <c r="BEJ539" s="40"/>
      <c r="BEK539" s="40"/>
      <c r="BEL539" s="40"/>
      <c r="BEM539" s="40"/>
      <c r="BEN539" s="40"/>
      <c r="BEO539" s="40"/>
      <c r="BEP539" s="40"/>
      <c r="BEQ539" s="40"/>
      <c r="BER539" s="40"/>
      <c r="BES539" s="40"/>
      <c r="BET539" s="40"/>
      <c r="BEU539" s="40"/>
      <c r="BEV539" s="40"/>
      <c r="BEW539" s="40"/>
      <c r="BEX539" s="40"/>
      <c r="BEY539" s="40"/>
      <c r="BEZ539" s="40"/>
      <c r="BFA539" s="40"/>
      <c r="BFB539" s="40"/>
      <c r="BFC539" s="40"/>
      <c r="BFD539" s="40"/>
      <c r="BFE539" s="40"/>
      <c r="BFF539" s="40"/>
      <c r="BFG539" s="40"/>
      <c r="BFH539" s="40"/>
      <c r="BFI539" s="40"/>
      <c r="BFJ539" s="40"/>
      <c r="BFK539" s="40"/>
      <c r="BFL539" s="40"/>
      <c r="BFM539" s="40"/>
      <c r="BFN539" s="40"/>
      <c r="BFO539" s="40"/>
      <c r="BFP539" s="40"/>
      <c r="BFQ539" s="40"/>
      <c r="BFR539" s="40"/>
      <c r="BFS539" s="40"/>
      <c r="BFT539" s="40"/>
      <c r="BFU539" s="40"/>
      <c r="BFV539" s="40"/>
      <c r="BFW539" s="40"/>
      <c r="BFX539" s="40"/>
      <c r="BFY539" s="40"/>
      <c r="BFZ539" s="40"/>
      <c r="BGA539" s="40"/>
      <c r="BGB539" s="40"/>
      <c r="BGC539" s="40"/>
      <c r="BGD539" s="40"/>
      <c r="BGE539" s="40"/>
      <c r="BGF539" s="40"/>
      <c r="BGG539" s="40"/>
      <c r="BGH539" s="40"/>
      <c r="BGI539" s="40"/>
      <c r="BGJ539" s="40"/>
      <c r="BGK539" s="40"/>
      <c r="BGL539" s="40"/>
      <c r="BGM539" s="40"/>
      <c r="BGN539" s="40"/>
      <c r="BGO539" s="40"/>
      <c r="BGP539" s="40"/>
      <c r="BGQ539" s="40"/>
      <c r="BGR539" s="40"/>
      <c r="BGS539" s="40"/>
      <c r="BGT539" s="40"/>
      <c r="BGU539" s="40"/>
      <c r="BGV539" s="40"/>
      <c r="BGW539" s="40"/>
      <c r="BGX539" s="40"/>
      <c r="BGY539" s="40"/>
      <c r="BGZ539" s="40"/>
      <c r="BHA539" s="40"/>
      <c r="BHB539" s="40"/>
      <c r="BHC539" s="40"/>
      <c r="BHD539" s="40"/>
      <c r="BHE539" s="40"/>
      <c r="BHF539" s="40"/>
      <c r="BHG539" s="40"/>
      <c r="BHH539" s="40"/>
      <c r="BHI539" s="40"/>
      <c r="BHJ539" s="40"/>
      <c r="BHK539" s="40"/>
      <c r="BHL539" s="40"/>
      <c r="BHM539" s="40"/>
      <c r="BHN539" s="40"/>
      <c r="BHO539" s="40"/>
      <c r="BHP539" s="40"/>
      <c r="BHQ539" s="40"/>
      <c r="BHR539" s="40"/>
      <c r="BHS539" s="40"/>
      <c r="BHT539" s="40"/>
      <c r="BHU539" s="40"/>
      <c r="BHV539" s="40"/>
      <c r="BHW539" s="40"/>
      <c r="BHX539" s="40"/>
      <c r="BHY539" s="40"/>
      <c r="BHZ539" s="40"/>
      <c r="BIA539" s="40"/>
      <c r="BIB539" s="40"/>
      <c r="BIC539" s="40"/>
      <c r="BID539" s="40"/>
      <c r="BIE539" s="40"/>
      <c r="BIF539" s="40"/>
      <c r="BIG539" s="40"/>
      <c r="BIH539" s="40"/>
      <c r="BII539" s="40"/>
      <c r="BIJ539" s="40"/>
      <c r="BIK539" s="40"/>
      <c r="BIL539" s="40"/>
      <c r="BIM539" s="40"/>
      <c r="BIN539" s="40"/>
      <c r="BIO539" s="40"/>
      <c r="BIP539" s="40"/>
      <c r="BIQ539" s="40"/>
      <c r="BIR539" s="40"/>
      <c r="BIS539" s="40"/>
      <c r="BIT539" s="40"/>
      <c r="BIU539" s="40"/>
      <c r="BIV539" s="40"/>
      <c r="BIW539" s="40"/>
      <c r="BIX539" s="40"/>
      <c r="BIY539" s="40"/>
      <c r="BIZ539" s="40"/>
      <c r="BJA539" s="40"/>
      <c r="BJB539" s="40"/>
      <c r="BJC539" s="40"/>
      <c r="BJD539" s="40"/>
      <c r="BJE539" s="40"/>
      <c r="BJF539" s="40"/>
      <c r="BJG539" s="40"/>
      <c r="BJH539" s="40"/>
      <c r="BJI539" s="40"/>
      <c r="BJJ539" s="40"/>
      <c r="BJK539" s="40"/>
      <c r="BJL539" s="40"/>
      <c r="BJM539" s="40"/>
      <c r="BJN539" s="40"/>
      <c r="BJO539" s="40"/>
      <c r="BJP539" s="40"/>
      <c r="BJQ539" s="40"/>
      <c r="BJR539" s="40"/>
      <c r="BJS539" s="40"/>
      <c r="BJT539" s="40"/>
      <c r="BJU539" s="40"/>
      <c r="BJV539" s="40"/>
      <c r="BJW539" s="40"/>
      <c r="BJX539" s="40"/>
      <c r="BJY539" s="40"/>
      <c r="BJZ539" s="40"/>
      <c r="BKA539" s="40"/>
      <c r="BKB539" s="40"/>
      <c r="BKC539" s="40"/>
      <c r="BKD539" s="40"/>
      <c r="BKE539" s="40"/>
      <c r="BKF539" s="40"/>
      <c r="BKG539" s="40"/>
      <c r="BKH539" s="40"/>
      <c r="BKI539" s="40"/>
      <c r="BKJ539" s="40"/>
      <c r="BKK539" s="40"/>
      <c r="BKL539" s="40"/>
      <c r="BKM539" s="40"/>
      <c r="BKN539" s="40"/>
      <c r="BKO539" s="40"/>
      <c r="BKP539" s="40"/>
      <c r="BKQ539" s="40"/>
      <c r="BKR539" s="40"/>
      <c r="BKS539" s="40"/>
      <c r="BKT539" s="40"/>
      <c r="BKU539" s="40"/>
      <c r="BKV539" s="40"/>
      <c r="BKW539" s="40"/>
      <c r="BKX539" s="40"/>
      <c r="BKY539" s="40"/>
      <c r="BKZ539" s="40"/>
      <c r="BLA539" s="40"/>
      <c r="BLB539" s="40"/>
      <c r="BLC539" s="40"/>
      <c r="BLD539" s="40"/>
      <c r="BLE539" s="40"/>
      <c r="BLF539" s="40"/>
      <c r="BLG539" s="40"/>
      <c r="BLH539" s="40"/>
      <c r="BLI539" s="40"/>
      <c r="BLJ539" s="40"/>
      <c r="BLK539" s="40"/>
      <c r="BLL539" s="40"/>
      <c r="BLM539" s="40"/>
      <c r="BLN539" s="40"/>
      <c r="BLO539" s="40"/>
      <c r="BLP539" s="40"/>
      <c r="BLQ539" s="40"/>
      <c r="BLR539" s="40"/>
      <c r="BLS539" s="40"/>
      <c r="BLT539" s="40"/>
      <c r="BLU539" s="40"/>
      <c r="BLV539" s="40"/>
      <c r="BLW539" s="40"/>
      <c r="BLX539" s="40"/>
      <c r="BLY539" s="40"/>
      <c r="BLZ539" s="40"/>
      <c r="BMA539" s="40"/>
      <c r="BMB539" s="40"/>
      <c r="BMC539" s="40"/>
      <c r="BMD539" s="40"/>
      <c r="BME539" s="40"/>
      <c r="BMF539" s="40"/>
      <c r="BMG539" s="40"/>
      <c r="BMH539" s="40"/>
      <c r="BMI539" s="40"/>
      <c r="BMJ539" s="40"/>
      <c r="BMK539" s="40"/>
      <c r="BML539" s="40"/>
      <c r="BMM539" s="40"/>
      <c r="BMN539" s="40"/>
      <c r="BMO539" s="40"/>
      <c r="BMP539" s="40"/>
      <c r="BMQ539" s="40"/>
      <c r="BMR539" s="40"/>
      <c r="BMS539" s="40"/>
      <c r="BMT539" s="40"/>
      <c r="BMU539" s="40"/>
      <c r="BMV539" s="40"/>
      <c r="BMW539" s="40"/>
      <c r="BMX539" s="40"/>
      <c r="BMY539" s="40"/>
      <c r="BMZ539" s="40"/>
      <c r="BNA539" s="40"/>
      <c r="BNB539" s="40"/>
      <c r="BNC539" s="40"/>
      <c r="BND539" s="40"/>
      <c r="BNE539" s="40"/>
      <c r="BNF539" s="40"/>
      <c r="BNG539" s="40"/>
      <c r="BNH539" s="40"/>
      <c r="BNI539" s="40"/>
      <c r="BNJ539" s="40"/>
      <c r="BNK539" s="40"/>
      <c r="BNL539" s="40"/>
      <c r="BNM539" s="40"/>
      <c r="BNN539" s="40"/>
      <c r="BNO539" s="40"/>
      <c r="BNP539" s="40"/>
      <c r="BNQ539" s="40"/>
      <c r="BNR539" s="40"/>
      <c r="BNS539" s="40"/>
      <c r="BNT539" s="40"/>
      <c r="BNU539" s="40"/>
      <c r="BNV539" s="40"/>
      <c r="BNW539" s="40"/>
      <c r="BNX539" s="40"/>
      <c r="BNY539" s="40"/>
      <c r="BNZ539" s="40"/>
      <c r="BOA539" s="40"/>
      <c r="BOB539" s="40"/>
      <c r="BOC539" s="40"/>
      <c r="BOD539" s="40"/>
      <c r="BOE539" s="40"/>
      <c r="BOF539" s="40"/>
      <c r="BOG539" s="40"/>
      <c r="BOH539" s="40"/>
      <c r="BOI539" s="40"/>
      <c r="BOJ539" s="40"/>
      <c r="BOK539" s="40"/>
      <c r="BOL539" s="40"/>
      <c r="BOM539" s="40"/>
      <c r="BON539" s="40"/>
      <c r="BOO539" s="40"/>
      <c r="BOP539" s="40"/>
      <c r="BOQ539" s="40"/>
      <c r="BOR539" s="40"/>
      <c r="BOS539" s="40"/>
      <c r="BOT539" s="40"/>
      <c r="BOU539" s="40"/>
      <c r="BOV539" s="40"/>
      <c r="BOW539" s="40"/>
      <c r="BOX539" s="40"/>
      <c r="BOY539" s="40"/>
      <c r="BOZ539" s="40"/>
      <c r="BPA539" s="40"/>
      <c r="BPB539" s="40"/>
      <c r="BPC539" s="40"/>
      <c r="BPD539" s="40"/>
      <c r="BPE539" s="40"/>
      <c r="BPF539" s="40"/>
      <c r="BPG539" s="40"/>
      <c r="BPH539" s="40"/>
      <c r="BPI539" s="40"/>
      <c r="BPJ539" s="40"/>
      <c r="BPK539" s="40"/>
      <c r="BPL539" s="40"/>
      <c r="BPM539" s="40"/>
      <c r="BPN539" s="40"/>
      <c r="BPO539" s="40"/>
      <c r="BPP539" s="40"/>
      <c r="BPQ539" s="40"/>
      <c r="BPR539" s="40"/>
      <c r="BPS539" s="40"/>
      <c r="BPT539" s="40"/>
      <c r="BPU539" s="40"/>
      <c r="BPV539" s="40"/>
      <c r="BPW539" s="40"/>
      <c r="BPX539" s="40"/>
      <c r="BPY539" s="40"/>
      <c r="BPZ539" s="40"/>
      <c r="BQA539" s="40"/>
      <c r="BQB539" s="40"/>
      <c r="BQC539" s="40"/>
      <c r="BQD539" s="40"/>
      <c r="BQE539" s="40"/>
      <c r="BQF539" s="40"/>
      <c r="BQG539" s="40"/>
      <c r="BQH539" s="40"/>
      <c r="BQI539" s="40"/>
      <c r="BQJ539" s="40"/>
      <c r="BQK539" s="40"/>
      <c r="BQL539" s="40"/>
      <c r="BQM539" s="40"/>
      <c r="BQN539" s="40"/>
      <c r="BQO539" s="40"/>
      <c r="BQP539" s="40"/>
      <c r="BQQ539" s="40"/>
      <c r="BQR539" s="40"/>
      <c r="BQS539" s="40"/>
      <c r="BQT539" s="40"/>
      <c r="BQU539" s="40"/>
      <c r="BQV539" s="40"/>
      <c r="BQW539" s="40"/>
      <c r="BQX539" s="40"/>
      <c r="BQY539" s="40"/>
      <c r="BQZ539" s="40"/>
      <c r="BRA539" s="40"/>
      <c r="BRB539" s="40"/>
      <c r="BRC539" s="40"/>
      <c r="BRD539" s="40"/>
      <c r="BRE539" s="40"/>
      <c r="BRF539" s="40"/>
      <c r="BRG539" s="40"/>
      <c r="BRH539" s="40"/>
      <c r="BRI539" s="40"/>
      <c r="BRJ539" s="40"/>
      <c r="BRK539" s="40"/>
      <c r="BRL539" s="40"/>
      <c r="BRM539" s="40"/>
      <c r="BRN539" s="40"/>
      <c r="BRO539" s="40"/>
      <c r="BRP539" s="40"/>
      <c r="BRQ539" s="40"/>
      <c r="BRR539" s="40"/>
      <c r="BRS539" s="40"/>
      <c r="BRT539" s="40"/>
      <c r="BRU539" s="40"/>
      <c r="BRV539" s="40"/>
      <c r="BRW539" s="40"/>
      <c r="BRX539" s="40"/>
      <c r="BRY539" s="40"/>
      <c r="BRZ539" s="40"/>
      <c r="BSA539" s="40"/>
      <c r="BSB539" s="40"/>
      <c r="BSC539" s="40"/>
      <c r="BSD539" s="40"/>
      <c r="BSE539" s="40"/>
      <c r="BSF539" s="40"/>
      <c r="BSG539" s="40"/>
      <c r="BSH539" s="40"/>
      <c r="BSI539" s="40"/>
      <c r="BSJ539" s="40"/>
      <c r="BSK539" s="40"/>
      <c r="BSL539" s="40"/>
      <c r="BSM539" s="40"/>
      <c r="BSN539" s="40"/>
      <c r="BSO539" s="40"/>
      <c r="BSP539" s="40"/>
      <c r="BSQ539" s="40"/>
      <c r="BSR539" s="40"/>
      <c r="BSS539" s="40"/>
      <c r="BST539" s="40"/>
      <c r="BSU539" s="40"/>
      <c r="BSV539" s="40"/>
      <c r="BSW539" s="40"/>
      <c r="BSX539" s="40"/>
      <c r="BSY539" s="40"/>
      <c r="BSZ539" s="40"/>
      <c r="BTA539" s="40"/>
      <c r="BTB539" s="40"/>
      <c r="BTC539" s="40"/>
      <c r="BTD539" s="40"/>
      <c r="BTE539" s="40"/>
      <c r="BTF539" s="40"/>
      <c r="BTG539" s="40"/>
      <c r="BTH539" s="40"/>
      <c r="BTI539" s="40"/>
      <c r="BTJ539" s="40"/>
      <c r="BTK539" s="40"/>
      <c r="BTL539" s="40"/>
      <c r="BTM539" s="40"/>
      <c r="BTN539" s="40"/>
      <c r="BTO539" s="40"/>
      <c r="BTP539" s="40"/>
      <c r="BTQ539" s="40"/>
      <c r="BTR539" s="40"/>
      <c r="BTS539" s="40"/>
      <c r="BTT539" s="40"/>
      <c r="BTU539" s="40"/>
      <c r="BTV539" s="40"/>
      <c r="BTW539" s="40"/>
      <c r="BTX539" s="40"/>
      <c r="BTY539" s="40"/>
      <c r="BTZ539" s="40"/>
      <c r="BUA539" s="40"/>
      <c r="BUB539" s="40"/>
      <c r="BUC539" s="40"/>
      <c r="BUD539" s="40"/>
      <c r="BUE539" s="40"/>
      <c r="BUF539" s="40"/>
      <c r="BUG539" s="40"/>
      <c r="BUH539" s="40"/>
      <c r="BUI539" s="40"/>
      <c r="BUJ539" s="40"/>
      <c r="BUK539" s="40"/>
      <c r="BUL539" s="40"/>
      <c r="BUM539" s="40"/>
      <c r="BUN539" s="40"/>
      <c r="BUO539" s="40"/>
      <c r="BUP539" s="40"/>
      <c r="BUQ539" s="40"/>
      <c r="BUR539" s="40"/>
      <c r="BUS539" s="40"/>
      <c r="BUT539" s="40"/>
      <c r="BUU539" s="40"/>
      <c r="BUV539" s="40"/>
      <c r="BUW539" s="40"/>
      <c r="BUX539" s="40"/>
      <c r="BUY539" s="40"/>
      <c r="BUZ539" s="40"/>
      <c r="BVA539" s="40"/>
      <c r="BVB539" s="40"/>
      <c r="BVC539" s="40"/>
      <c r="BVD539" s="40"/>
      <c r="BVE539" s="40"/>
      <c r="BVF539" s="40"/>
      <c r="BVG539" s="40"/>
      <c r="BVH539" s="40"/>
      <c r="BVI539" s="40"/>
      <c r="BVJ539" s="40"/>
      <c r="BVK539" s="40"/>
      <c r="BVL539" s="40"/>
      <c r="BVM539" s="40"/>
      <c r="BVN539" s="40"/>
      <c r="BVO539" s="40"/>
      <c r="BVP539" s="40"/>
      <c r="BVQ539" s="40"/>
      <c r="BVR539" s="40"/>
      <c r="BVS539" s="40"/>
      <c r="BVT539" s="40"/>
      <c r="BVU539" s="40"/>
      <c r="BVV539" s="40"/>
      <c r="BVW539" s="40"/>
      <c r="BVX539" s="40"/>
      <c r="BVY539" s="40"/>
      <c r="BVZ539" s="40"/>
      <c r="BWA539" s="40"/>
      <c r="BWB539" s="40"/>
      <c r="BWC539" s="40"/>
      <c r="BWD539" s="40"/>
      <c r="BWE539" s="40"/>
      <c r="BWF539" s="40"/>
      <c r="BWG539" s="40"/>
      <c r="BWH539" s="40"/>
      <c r="BWI539" s="40"/>
      <c r="BWJ539" s="40"/>
      <c r="BWK539" s="40"/>
      <c r="BWL539" s="40"/>
      <c r="BWM539" s="40"/>
      <c r="BWN539" s="40"/>
      <c r="BWO539" s="40"/>
      <c r="BWP539" s="40"/>
      <c r="BWQ539" s="40"/>
      <c r="BWR539" s="40"/>
      <c r="BWS539" s="40"/>
      <c r="BWT539" s="40"/>
      <c r="BWU539" s="40"/>
      <c r="BWV539" s="40"/>
      <c r="BWW539" s="40"/>
      <c r="BWX539" s="40"/>
      <c r="BWY539" s="40"/>
      <c r="BWZ539" s="40"/>
      <c r="BXA539" s="40"/>
      <c r="BXB539" s="40"/>
      <c r="BXC539" s="40"/>
      <c r="BXD539" s="40"/>
      <c r="BXE539" s="40"/>
      <c r="BXF539" s="40"/>
      <c r="BXG539" s="40"/>
      <c r="BXH539" s="40"/>
      <c r="BXI539" s="40"/>
      <c r="BXJ539" s="40"/>
      <c r="BXK539" s="40"/>
      <c r="BXL539" s="40"/>
      <c r="BXM539" s="40"/>
      <c r="BXN539" s="40"/>
      <c r="BXO539" s="40"/>
      <c r="BXP539" s="40"/>
      <c r="BXQ539" s="40"/>
      <c r="BXR539" s="40"/>
      <c r="BXS539" s="40"/>
      <c r="BXT539" s="40"/>
      <c r="BXU539" s="40"/>
      <c r="BXV539" s="40"/>
      <c r="BXW539" s="40"/>
      <c r="BXX539" s="40"/>
      <c r="BXY539" s="40"/>
      <c r="BXZ539" s="40"/>
      <c r="BYA539" s="40"/>
      <c r="BYB539" s="40"/>
      <c r="BYC539" s="40"/>
      <c r="BYD539" s="40"/>
      <c r="BYE539" s="40"/>
      <c r="BYF539" s="40"/>
      <c r="BYG539" s="40"/>
      <c r="BYH539" s="40"/>
      <c r="BYI539" s="40"/>
      <c r="BYJ539" s="40"/>
      <c r="BYK539" s="40"/>
      <c r="BYL539" s="40"/>
      <c r="BYM539" s="40"/>
      <c r="BYN539" s="40"/>
      <c r="BYO539" s="40"/>
      <c r="BYP539" s="40"/>
      <c r="BYQ539" s="40"/>
      <c r="BYR539" s="40"/>
      <c r="BYS539" s="40"/>
      <c r="BYT539" s="40"/>
      <c r="BYU539" s="40"/>
      <c r="BYV539" s="40"/>
      <c r="BYW539" s="40"/>
      <c r="BYX539" s="40"/>
      <c r="BYY539" s="40"/>
      <c r="BYZ539" s="40"/>
      <c r="BZA539" s="40"/>
      <c r="BZB539" s="40"/>
      <c r="BZC539" s="40"/>
      <c r="BZD539" s="40"/>
      <c r="BZE539" s="40"/>
      <c r="BZF539" s="40"/>
      <c r="BZG539" s="40"/>
      <c r="BZH539" s="40"/>
      <c r="BZI539" s="40"/>
      <c r="BZJ539" s="40"/>
      <c r="BZK539" s="40"/>
      <c r="BZL539" s="40"/>
      <c r="BZM539" s="40"/>
      <c r="BZN539" s="40"/>
      <c r="BZO539" s="40"/>
      <c r="BZP539" s="40"/>
      <c r="BZQ539" s="40"/>
      <c r="BZR539" s="40"/>
      <c r="BZS539" s="40"/>
      <c r="BZT539" s="40"/>
      <c r="BZU539" s="40"/>
      <c r="BZV539" s="40"/>
      <c r="BZW539" s="40"/>
      <c r="BZX539" s="40"/>
      <c r="BZY539" s="40"/>
      <c r="BZZ539" s="40"/>
      <c r="CAA539" s="40"/>
      <c r="CAB539" s="40"/>
      <c r="CAC539" s="40"/>
      <c r="CAD539" s="40"/>
      <c r="CAE539" s="40"/>
      <c r="CAF539" s="40"/>
      <c r="CAG539" s="40"/>
      <c r="CAH539" s="40"/>
      <c r="CAI539" s="40"/>
      <c r="CAJ539" s="40"/>
      <c r="CAK539" s="40"/>
      <c r="CAL539" s="40"/>
      <c r="CAM539" s="40"/>
      <c r="CAN539" s="40"/>
      <c r="CAO539" s="40"/>
      <c r="CAP539" s="40"/>
      <c r="CAQ539" s="40"/>
      <c r="CAR539" s="40"/>
      <c r="CAS539" s="40"/>
      <c r="CAT539" s="40"/>
      <c r="CAU539" s="40"/>
      <c r="CAV539" s="40"/>
      <c r="CAW539" s="40"/>
      <c r="CAX539" s="40"/>
      <c r="CAY539" s="40"/>
      <c r="CAZ539" s="40"/>
      <c r="CBA539" s="40"/>
      <c r="CBB539" s="40"/>
      <c r="CBC539" s="40"/>
      <c r="CBD539" s="40"/>
      <c r="CBE539" s="40"/>
      <c r="CBF539" s="40"/>
      <c r="CBG539" s="40"/>
      <c r="CBH539" s="40"/>
      <c r="CBI539" s="40"/>
      <c r="CBJ539" s="40"/>
      <c r="CBK539" s="40"/>
      <c r="CBL539" s="40"/>
      <c r="CBM539" s="40"/>
      <c r="CBN539" s="40"/>
      <c r="CBO539" s="40"/>
      <c r="CBP539" s="40"/>
      <c r="CBQ539" s="40"/>
      <c r="CBR539" s="40"/>
      <c r="CBS539" s="40"/>
      <c r="CBT539" s="40"/>
      <c r="CBU539" s="40"/>
      <c r="CBV539" s="40"/>
      <c r="CBW539" s="40"/>
      <c r="CBX539" s="40"/>
      <c r="CBY539" s="40"/>
      <c r="CBZ539" s="40"/>
      <c r="CCA539" s="40"/>
      <c r="CCB539" s="40"/>
      <c r="CCC539" s="40"/>
      <c r="CCD539" s="40"/>
      <c r="CCE539" s="40"/>
      <c r="CCF539" s="40"/>
      <c r="CCG539" s="40"/>
      <c r="CCH539" s="40"/>
      <c r="CCI539" s="40"/>
      <c r="CCJ539" s="40"/>
      <c r="CCK539" s="40"/>
      <c r="CCL539" s="40"/>
      <c r="CCM539" s="40"/>
      <c r="CCN539" s="40"/>
      <c r="CCO539" s="40"/>
      <c r="CCP539" s="40"/>
      <c r="CCQ539" s="40"/>
      <c r="CCR539" s="40"/>
      <c r="CCS539" s="40"/>
      <c r="CCT539" s="40"/>
      <c r="CCU539" s="40"/>
      <c r="CCV539" s="40"/>
      <c r="CCW539" s="40"/>
      <c r="CCX539" s="40"/>
      <c r="CCY539" s="40"/>
      <c r="CCZ539" s="40"/>
      <c r="CDA539" s="40"/>
      <c r="CDB539" s="40"/>
      <c r="CDC539" s="40"/>
      <c r="CDD539" s="40"/>
      <c r="CDE539" s="40"/>
      <c r="CDF539" s="40"/>
      <c r="CDG539" s="40"/>
      <c r="CDH539" s="40"/>
      <c r="CDI539" s="40"/>
      <c r="CDJ539" s="40"/>
      <c r="CDK539" s="40"/>
      <c r="CDL539" s="40"/>
      <c r="CDM539" s="40"/>
      <c r="CDN539" s="40"/>
      <c r="CDO539" s="40"/>
      <c r="CDP539" s="40"/>
      <c r="CDQ539" s="40"/>
      <c r="CDR539" s="40"/>
      <c r="CDS539" s="40"/>
      <c r="CDT539" s="40"/>
      <c r="CDU539" s="40"/>
      <c r="CDV539" s="40"/>
      <c r="CDW539" s="40"/>
      <c r="CDX539" s="40"/>
      <c r="CDY539" s="40"/>
      <c r="CDZ539" s="40"/>
      <c r="CEA539" s="40"/>
      <c r="CEB539" s="40"/>
      <c r="CEC539" s="40"/>
      <c r="CED539" s="40"/>
      <c r="CEE539" s="40"/>
      <c r="CEF539" s="40"/>
      <c r="CEG539" s="40"/>
      <c r="CEH539" s="40"/>
      <c r="CEI539" s="40"/>
      <c r="CEJ539" s="40"/>
      <c r="CEK539" s="40"/>
      <c r="CEL539" s="40"/>
      <c r="CEM539" s="40"/>
      <c r="CEN539" s="40"/>
      <c r="CEO539" s="40"/>
      <c r="CEP539" s="40"/>
      <c r="CEQ539" s="40"/>
      <c r="CER539" s="40"/>
      <c r="CES539" s="40"/>
      <c r="CET539" s="40"/>
      <c r="CEU539" s="40"/>
      <c r="CEV539" s="40"/>
      <c r="CEW539" s="40"/>
      <c r="CEX539" s="40"/>
      <c r="CEY539" s="40"/>
      <c r="CEZ539" s="40"/>
      <c r="CFA539" s="40"/>
      <c r="CFB539" s="40"/>
      <c r="CFC539" s="40"/>
      <c r="CFD539" s="40"/>
      <c r="CFE539" s="40"/>
      <c r="CFF539" s="40"/>
      <c r="CFG539" s="40"/>
      <c r="CFH539" s="40"/>
      <c r="CFI539" s="40"/>
      <c r="CFJ539" s="40"/>
      <c r="CFK539" s="40"/>
      <c r="CFL539" s="40"/>
      <c r="CFM539" s="40"/>
      <c r="CFN539" s="40"/>
      <c r="CFO539" s="40"/>
      <c r="CFP539" s="40"/>
      <c r="CFQ539" s="40"/>
      <c r="CFR539" s="40"/>
      <c r="CFS539" s="40"/>
      <c r="CFT539" s="40"/>
      <c r="CFU539" s="40"/>
      <c r="CFV539" s="40"/>
      <c r="CFW539" s="40"/>
      <c r="CFX539" s="40"/>
      <c r="CFY539" s="40"/>
      <c r="CFZ539" s="40"/>
      <c r="CGA539" s="40"/>
      <c r="CGB539" s="40"/>
      <c r="CGC539" s="40"/>
      <c r="CGD539" s="40"/>
      <c r="CGE539" s="40"/>
      <c r="CGF539" s="40"/>
      <c r="CGG539" s="40"/>
      <c r="CGH539" s="40"/>
      <c r="CGI539" s="40"/>
      <c r="CGJ539" s="40"/>
      <c r="CGK539" s="40"/>
      <c r="CGL539" s="40"/>
      <c r="CGM539" s="40"/>
      <c r="CGN539" s="40"/>
      <c r="CGO539" s="40"/>
      <c r="CGP539" s="40"/>
      <c r="CGQ539" s="40"/>
      <c r="CGR539" s="40"/>
      <c r="CGS539" s="40"/>
      <c r="CGT539" s="40"/>
      <c r="CGU539" s="40"/>
      <c r="CGV539" s="40"/>
      <c r="CGW539" s="40"/>
      <c r="CGX539" s="40"/>
      <c r="CGY539" s="40"/>
      <c r="CGZ539" s="40"/>
      <c r="CHA539" s="40"/>
      <c r="CHB539" s="40"/>
      <c r="CHC539" s="40"/>
      <c r="CHD539" s="40"/>
      <c r="CHE539" s="40"/>
      <c r="CHF539" s="40"/>
      <c r="CHG539" s="40"/>
      <c r="CHH539" s="40"/>
      <c r="CHI539" s="40"/>
      <c r="CHJ539" s="40"/>
      <c r="CHK539" s="40"/>
      <c r="CHL539" s="40"/>
      <c r="CHM539" s="40"/>
      <c r="CHN539" s="40"/>
      <c r="CHO539" s="40"/>
      <c r="CHP539" s="40"/>
      <c r="CHQ539" s="40"/>
      <c r="CHR539" s="40"/>
      <c r="CHS539" s="40"/>
      <c r="CHT539" s="40"/>
      <c r="CHU539" s="40"/>
      <c r="CHV539" s="40"/>
      <c r="CHW539" s="40"/>
      <c r="CHX539" s="40"/>
      <c r="CHY539" s="40"/>
      <c r="CHZ539" s="40"/>
      <c r="CIA539" s="40"/>
      <c r="CIB539" s="40"/>
      <c r="CIC539" s="40"/>
      <c r="CID539" s="40"/>
      <c r="CIE539" s="40"/>
      <c r="CIF539" s="40"/>
      <c r="CIG539" s="40"/>
      <c r="CIH539" s="40"/>
      <c r="CII539" s="40"/>
      <c r="CIJ539" s="40"/>
      <c r="CIK539" s="40"/>
      <c r="CIL539" s="40"/>
      <c r="CIM539" s="40"/>
      <c r="CIN539" s="40"/>
      <c r="CIO539" s="40"/>
      <c r="CIP539" s="40"/>
      <c r="CIQ539" s="40"/>
      <c r="CIR539" s="40"/>
      <c r="CIS539" s="40"/>
      <c r="CIT539" s="40"/>
      <c r="CIU539" s="40"/>
      <c r="CIV539" s="40"/>
      <c r="CIW539" s="40"/>
      <c r="CIX539" s="40"/>
      <c r="CIY539" s="40"/>
      <c r="CIZ539" s="40"/>
      <c r="CJA539" s="40"/>
      <c r="CJB539" s="40"/>
      <c r="CJC539" s="40"/>
      <c r="CJD539" s="40"/>
      <c r="CJE539" s="40"/>
      <c r="CJF539" s="40"/>
      <c r="CJG539" s="40"/>
      <c r="CJH539" s="40"/>
      <c r="CJI539" s="40"/>
      <c r="CJJ539" s="40"/>
      <c r="CJK539" s="40"/>
      <c r="CJL539" s="40"/>
      <c r="CJM539" s="40"/>
      <c r="CJN539" s="40"/>
      <c r="CJO539" s="40"/>
      <c r="CJP539" s="40"/>
      <c r="CJQ539" s="40"/>
      <c r="CJR539" s="40"/>
      <c r="CJS539" s="40"/>
      <c r="CJT539" s="40"/>
      <c r="CJU539" s="40"/>
      <c r="CJV539" s="40"/>
      <c r="CJW539" s="40"/>
      <c r="CJX539" s="40"/>
      <c r="CJY539" s="40"/>
      <c r="CJZ539" s="40"/>
      <c r="CKA539" s="40"/>
      <c r="CKB539" s="40"/>
      <c r="CKC539" s="40"/>
      <c r="CKD539" s="40"/>
      <c r="CKE539" s="40"/>
      <c r="CKF539" s="40"/>
      <c r="CKG539" s="40"/>
      <c r="CKH539" s="40"/>
      <c r="CKI539" s="40"/>
      <c r="CKJ539" s="40"/>
      <c r="CKK539" s="40"/>
      <c r="CKL539" s="40"/>
      <c r="CKM539" s="40"/>
      <c r="CKN539" s="40"/>
      <c r="CKO539" s="40"/>
      <c r="CKP539" s="40"/>
      <c r="CKQ539" s="40"/>
      <c r="CKR539" s="40"/>
      <c r="CKS539" s="40"/>
      <c r="CKT539" s="40"/>
      <c r="CKU539" s="40"/>
      <c r="CKV539" s="40"/>
      <c r="CKW539" s="40"/>
      <c r="CKX539" s="40"/>
      <c r="CKY539" s="40"/>
      <c r="CKZ539" s="40"/>
      <c r="CLA539" s="40"/>
      <c r="CLB539" s="40"/>
      <c r="CLC539" s="40"/>
      <c r="CLD539" s="40"/>
      <c r="CLE539" s="40"/>
      <c r="CLF539" s="40"/>
      <c r="CLG539" s="40"/>
      <c r="CLH539" s="40"/>
      <c r="CLI539" s="40"/>
      <c r="CLJ539" s="40"/>
      <c r="CLK539" s="40"/>
      <c r="CLL539" s="40"/>
      <c r="CLM539" s="40"/>
      <c r="CLN539" s="40"/>
      <c r="CLO539" s="40"/>
      <c r="CLP539" s="40"/>
      <c r="CLQ539" s="40"/>
      <c r="CLR539" s="40"/>
      <c r="CLS539" s="40"/>
      <c r="CLT539" s="40"/>
      <c r="CLU539" s="40"/>
      <c r="CLV539" s="40"/>
      <c r="CLW539" s="40"/>
      <c r="CLX539" s="40"/>
      <c r="CLY539" s="40"/>
      <c r="CLZ539" s="40"/>
      <c r="CMA539" s="40"/>
      <c r="CMB539" s="40"/>
      <c r="CMC539" s="40"/>
      <c r="CMD539" s="40"/>
      <c r="CME539" s="40"/>
      <c r="CMF539" s="40"/>
      <c r="CMG539" s="40"/>
      <c r="CMH539" s="40"/>
      <c r="CMI539" s="40"/>
      <c r="CMJ539" s="40"/>
      <c r="CMK539" s="40"/>
      <c r="CML539" s="40"/>
      <c r="CMM539" s="40"/>
      <c r="CMN539" s="40"/>
      <c r="CMO539" s="40"/>
      <c r="CMP539" s="40"/>
      <c r="CMQ539" s="40"/>
      <c r="CMR539" s="40"/>
      <c r="CMS539" s="40"/>
      <c r="CMT539" s="40"/>
      <c r="CMU539" s="40"/>
      <c r="CMV539" s="40"/>
      <c r="CMW539" s="40"/>
      <c r="CMX539" s="40"/>
      <c r="CMY539" s="40"/>
      <c r="CMZ539" s="40"/>
      <c r="CNA539" s="40"/>
      <c r="CNB539" s="40"/>
      <c r="CNC539" s="40"/>
      <c r="CND539" s="40"/>
      <c r="CNE539" s="40"/>
      <c r="CNF539" s="40"/>
      <c r="CNG539" s="40"/>
      <c r="CNH539" s="40"/>
      <c r="CNI539" s="40"/>
      <c r="CNJ539" s="40"/>
      <c r="CNK539" s="40"/>
      <c r="CNL539" s="40"/>
      <c r="CNM539" s="40"/>
      <c r="CNN539" s="40"/>
      <c r="CNO539" s="40"/>
      <c r="CNP539" s="40"/>
      <c r="CNQ539" s="40"/>
      <c r="CNR539" s="40"/>
      <c r="CNS539" s="40"/>
      <c r="CNT539" s="40"/>
      <c r="CNU539" s="40"/>
      <c r="CNV539" s="40"/>
      <c r="CNW539" s="40"/>
      <c r="CNX539" s="40"/>
      <c r="CNY539" s="40"/>
      <c r="CNZ539" s="40"/>
      <c r="COA539" s="40"/>
      <c r="COB539" s="40"/>
      <c r="COC539" s="40"/>
      <c r="COD539" s="40"/>
      <c r="COE539" s="40"/>
      <c r="COF539" s="40"/>
      <c r="COG539" s="40"/>
      <c r="COH539" s="40"/>
      <c r="COI539" s="40"/>
      <c r="COJ539" s="40"/>
      <c r="COK539" s="40"/>
      <c r="COL539" s="40"/>
      <c r="COM539" s="40"/>
      <c r="CON539" s="40"/>
      <c r="COO539" s="40"/>
      <c r="COP539" s="40"/>
      <c r="COQ539" s="40"/>
      <c r="COR539" s="40"/>
      <c r="COS539" s="40"/>
      <c r="COT539" s="40"/>
      <c r="COU539" s="40"/>
      <c r="COV539" s="40"/>
      <c r="COW539" s="40"/>
      <c r="COX539" s="40"/>
      <c r="COY539" s="40"/>
      <c r="COZ539" s="40"/>
      <c r="CPA539" s="40"/>
      <c r="CPB539" s="40"/>
      <c r="CPC539" s="40"/>
      <c r="CPD539" s="40"/>
      <c r="CPE539" s="40"/>
      <c r="CPF539" s="40"/>
      <c r="CPG539" s="40"/>
      <c r="CPH539" s="40"/>
      <c r="CPI539" s="40"/>
      <c r="CPJ539" s="40"/>
      <c r="CPK539" s="40"/>
      <c r="CPL539" s="40"/>
      <c r="CPM539" s="40"/>
      <c r="CPN539" s="40"/>
      <c r="CPO539" s="40"/>
      <c r="CPP539" s="40"/>
      <c r="CPQ539" s="40"/>
      <c r="CPR539" s="40"/>
      <c r="CPS539" s="40"/>
      <c r="CPT539" s="40"/>
      <c r="CPU539" s="40"/>
      <c r="CPV539" s="40"/>
      <c r="CPW539" s="40"/>
      <c r="CPX539" s="40"/>
      <c r="CPY539" s="40"/>
      <c r="CPZ539" s="40"/>
      <c r="CQA539" s="40"/>
      <c r="CQB539" s="40"/>
      <c r="CQC539" s="40"/>
      <c r="CQD539" s="40"/>
      <c r="CQE539" s="40"/>
      <c r="CQF539" s="40"/>
      <c r="CQG539" s="40"/>
      <c r="CQH539" s="40"/>
      <c r="CQI539" s="40"/>
      <c r="CQJ539" s="40"/>
      <c r="CQK539" s="40"/>
      <c r="CQL539" s="40"/>
      <c r="CQM539" s="40"/>
      <c r="CQN539" s="40"/>
      <c r="CQO539" s="40"/>
      <c r="CQP539" s="40"/>
      <c r="CQQ539" s="40"/>
      <c r="CQR539" s="40"/>
      <c r="CQS539" s="40"/>
      <c r="CQT539" s="40"/>
      <c r="CQU539" s="40"/>
      <c r="CQV539" s="40"/>
      <c r="CQW539" s="40"/>
      <c r="CQX539" s="40"/>
      <c r="CQY539" s="40"/>
      <c r="CQZ539" s="40"/>
      <c r="CRA539" s="40"/>
      <c r="CRB539" s="40"/>
      <c r="CRC539" s="40"/>
      <c r="CRD539" s="40"/>
      <c r="CRE539" s="40"/>
      <c r="CRF539" s="40"/>
      <c r="CRG539" s="40"/>
      <c r="CRH539" s="40"/>
      <c r="CRI539" s="40"/>
      <c r="CRJ539" s="40"/>
      <c r="CRK539" s="40"/>
      <c r="CRL539" s="40"/>
      <c r="CRM539" s="40"/>
      <c r="CRN539" s="40"/>
      <c r="CRO539" s="40"/>
      <c r="CRP539" s="40"/>
      <c r="CRQ539" s="40"/>
      <c r="CRR539" s="40"/>
      <c r="CRS539" s="40"/>
      <c r="CRT539" s="40"/>
      <c r="CRU539" s="40"/>
      <c r="CRV539" s="40"/>
      <c r="CRW539" s="40"/>
      <c r="CRX539" s="40"/>
      <c r="CRY539" s="40"/>
      <c r="CRZ539" s="40"/>
      <c r="CSA539" s="40"/>
      <c r="CSB539" s="40"/>
      <c r="CSC539" s="40"/>
      <c r="CSD539" s="40"/>
      <c r="CSE539" s="40"/>
      <c r="CSF539" s="40"/>
      <c r="CSG539" s="40"/>
      <c r="CSH539" s="40"/>
      <c r="CSI539" s="40"/>
      <c r="CSJ539" s="40"/>
      <c r="CSK539" s="40"/>
      <c r="CSL539" s="40"/>
      <c r="CSM539" s="40"/>
      <c r="CSN539" s="40"/>
      <c r="CSO539" s="40"/>
      <c r="CSP539" s="40"/>
      <c r="CSQ539" s="40"/>
      <c r="CSR539" s="40"/>
      <c r="CSS539" s="40"/>
      <c r="CST539" s="40"/>
      <c r="CSU539" s="40"/>
      <c r="CSV539" s="40"/>
      <c r="CSW539" s="40"/>
      <c r="CSX539" s="40"/>
      <c r="CSY539" s="40"/>
      <c r="CSZ539" s="40"/>
      <c r="CTA539" s="40"/>
      <c r="CTB539" s="40"/>
      <c r="CTC539" s="40"/>
      <c r="CTD539" s="40"/>
      <c r="CTE539" s="40"/>
      <c r="CTF539" s="40"/>
      <c r="CTG539" s="40"/>
      <c r="CTH539" s="40"/>
      <c r="CTI539" s="40"/>
      <c r="CTJ539" s="40"/>
      <c r="CTK539" s="40"/>
      <c r="CTL539" s="40"/>
      <c r="CTM539" s="40"/>
      <c r="CTN539" s="40"/>
      <c r="CTO539" s="40"/>
      <c r="CTP539" s="40"/>
      <c r="CTQ539" s="40"/>
      <c r="CTR539" s="40"/>
      <c r="CTS539" s="40"/>
      <c r="CTT539" s="40"/>
      <c r="CTU539" s="40"/>
      <c r="CTV539" s="40"/>
      <c r="CTW539" s="40"/>
      <c r="CTX539" s="40"/>
      <c r="CTY539" s="40"/>
      <c r="CTZ539" s="40"/>
      <c r="CUA539" s="40"/>
      <c r="CUB539" s="40"/>
      <c r="CUC539" s="40"/>
      <c r="CUD539" s="40"/>
      <c r="CUE539" s="40"/>
      <c r="CUF539" s="40"/>
      <c r="CUG539" s="40"/>
      <c r="CUH539" s="40"/>
      <c r="CUI539" s="40"/>
      <c r="CUJ539" s="40"/>
      <c r="CUK539" s="40"/>
      <c r="CUL539" s="40"/>
      <c r="CUM539" s="40"/>
      <c r="CUN539" s="40"/>
      <c r="CUO539" s="40"/>
      <c r="CUP539" s="40"/>
      <c r="CUQ539" s="40"/>
      <c r="CUR539" s="40"/>
      <c r="CUS539" s="40"/>
      <c r="CUT539" s="40"/>
      <c r="CUU539" s="40"/>
      <c r="CUV539" s="40"/>
      <c r="CUW539" s="40"/>
      <c r="CUX539" s="40"/>
      <c r="CUY539" s="40"/>
      <c r="CUZ539" s="40"/>
      <c r="CVA539" s="40"/>
      <c r="CVB539" s="40"/>
      <c r="CVC539" s="40"/>
      <c r="CVD539" s="40"/>
      <c r="CVE539" s="40"/>
      <c r="CVF539" s="40"/>
      <c r="CVG539" s="40"/>
      <c r="CVH539" s="40"/>
      <c r="CVI539" s="40"/>
      <c r="CVJ539" s="40"/>
      <c r="CVK539" s="40"/>
      <c r="CVL539" s="40"/>
      <c r="CVM539" s="40"/>
      <c r="CVN539" s="40"/>
      <c r="CVO539" s="40"/>
      <c r="CVP539" s="40"/>
      <c r="CVQ539" s="40"/>
      <c r="CVR539" s="40"/>
      <c r="CVS539" s="40"/>
      <c r="CVT539" s="40"/>
      <c r="CVU539" s="40"/>
      <c r="CVV539" s="40"/>
      <c r="CVW539" s="40"/>
      <c r="CVX539" s="40"/>
      <c r="CVY539" s="40"/>
      <c r="CVZ539" s="40"/>
      <c r="CWA539" s="40"/>
      <c r="CWB539" s="40"/>
      <c r="CWC539" s="40"/>
      <c r="CWD539" s="40"/>
      <c r="CWE539" s="40"/>
      <c r="CWF539" s="40"/>
      <c r="CWG539" s="40"/>
      <c r="CWH539" s="40"/>
      <c r="CWI539" s="40"/>
      <c r="CWJ539" s="40"/>
      <c r="CWK539" s="40"/>
      <c r="CWL539" s="40"/>
      <c r="CWM539" s="40"/>
      <c r="CWN539" s="40"/>
      <c r="CWO539" s="40"/>
      <c r="CWP539" s="40"/>
      <c r="CWQ539" s="40"/>
      <c r="CWR539" s="40"/>
      <c r="CWS539" s="40"/>
      <c r="CWT539" s="40"/>
      <c r="CWU539" s="40"/>
      <c r="CWV539" s="40"/>
      <c r="CWW539" s="40"/>
      <c r="CWX539" s="40"/>
      <c r="CWY539" s="40"/>
      <c r="CWZ539" s="40"/>
      <c r="CXA539" s="40"/>
      <c r="CXB539" s="40"/>
      <c r="CXC539" s="40"/>
      <c r="CXD539" s="40"/>
      <c r="CXE539" s="40"/>
      <c r="CXF539" s="40"/>
      <c r="CXG539" s="40"/>
      <c r="CXH539" s="40"/>
      <c r="CXI539" s="40"/>
      <c r="CXJ539" s="40"/>
      <c r="CXK539" s="40"/>
      <c r="CXL539" s="40"/>
      <c r="CXM539" s="40"/>
      <c r="CXN539" s="40"/>
      <c r="CXO539" s="40"/>
      <c r="CXP539" s="40"/>
      <c r="CXQ539" s="40"/>
      <c r="CXR539" s="40"/>
      <c r="CXS539" s="40"/>
      <c r="CXT539" s="40"/>
      <c r="CXU539" s="40"/>
      <c r="CXV539" s="40"/>
      <c r="CXW539" s="40"/>
      <c r="CXX539" s="40"/>
      <c r="CXY539" s="40"/>
      <c r="CXZ539" s="40"/>
      <c r="CYA539" s="40"/>
      <c r="CYB539" s="40"/>
      <c r="CYC539" s="40"/>
      <c r="CYD539" s="40"/>
      <c r="CYE539" s="40"/>
      <c r="CYF539" s="40"/>
      <c r="CYG539" s="40"/>
      <c r="CYH539" s="40"/>
      <c r="CYI539" s="40"/>
      <c r="CYJ539" s="40"/>
      <c r="CYK539" s="40"/>
      <c r="CYL539" s="40"/>
      <c r="CYM539" s="40"/>
      <c r="CYN539" s="40"/>
      <c r="CYO539" s="40"/>
      <c r="CYP539" s="40"/>
      <c r="CYQ539" s="40"/>
      <c r="CYR539" s="40"/>
      <c r="CYS539" s="40"/>
      <c r="CYT539" s="40"/>
      <c r="CYU539" s="40"/>
      <c r="CYV539" s="40"/>
      <c r="CYW539" s="40"/>
      <c r="CYX539" s="40"/>
      <c r="CYY539" s="40"/>
      <c r="CYZ539" s="40"/>
      <c r="CZA539" s="40"/>
      <c r="CZB539" s="40"/>
      <c r="CZC539" s="40"/>
      <c r="CZD539" s="40"/>
      <c r="CZE539" s="40"/>
      <c r="CZF539" s="40"/>
      <c r="CZG539" s="40"/>
      <c r="CZH539" s="40"/>
      <c r="CZI539" s="40"/>
      <c r="CZJ539" s="40"/>
      <c r="CZK539" s="40"/>
      <c r="CZL539" s="40"/>
      <c r="CZM539" s="40"/>
      <c r="CZN539" s="40"/>
      <c r="CZO539" s="40"/>
      <c r="CZP539" s="40"/>
      <c r="CZQ539" s="40"/>
      <c r="CZR539" s="40"/>
      <c r="CZS539" s="40"/>
      <c r="CZT539" s="40"/>
      <c r="CZU539" s="40"/>
      <c r="CZV539" s="40"/>
      <c r="CZW539" s="40"/>
      <c r="CZX539" s="40"/>
      <c r="CZY539" s="40"/>
      <c r="CZZ539" s="40"/>
      <c r="DAA539" s="40"/>
      <c r="DAB539" s="40"/>
      <c r="DAC539" s="40"/>
      <c r="DAD539" s="40"/>
      <c r="DAE539" s="40"/>
      <c r="DAF539" s="40"/>
      <c r="DAG539" s="40"/>
      <c r="DAH539" s="40"/>
      <c r="DAI539" s="40"/>
      <c r="DAJ539" s="40"/>
      <c r="DAK539" s="40"/>
      <c r="DAL539" s="40"/>
      <c r="DAM539" s="40"/>
      <c r="DAN539" s="40"/>
      <c r="DAO539" s="40"/>
      <c r="DAP539" s="40"/>
      <c r="DAQ539" s="40"/>
      <c r="DAR539" s="40"/>
      <c r="DAS539" s="40"/>
      <c r="DAT539" s="40"/>
      <c r="DAU539" s="40"/>
      <c r="DAV539" s="40"/>
      <c r="DAW539" s="40"/>
      <c r="DAX539" s="40"/>
      <c r="DAY539" s="40"/>
      <c r="DAZ539" s="40"/>
      <c r="DBA539" s="40"/>
      <c r="DBB539" s="40"/>
      <c r="DBC539" s="40"/>
      <c r="DBD539" s="40"/>
      <c r="DBE539" s="40"/>
      <c r="DBF539" s="40"/>
      <c r="DBG539" s="40"/>
      <c r="DBH539" s="40"/>
      <c r="DBI539" s="40"/>
      <c r="DBJ539" s="40"/>
      <c r="DBK539" s="40"/>
      <c r="DBL539" s="40"/>
      <c r="DBM539" s="40"/>
      <c r="DBN539" s="40"/>
      <c r="DBO539" s="40"/>
      <c r="DBP539" s="40"/>
      <c r="DBQ539" s="40"/>
      <c r="DBR539" s="40"/>
      <c r="DBS539" s="40"/>
      <c r="DBT539" s="40"/>
      <c r="DBU539" s="40"/>
      <c r="DBV539" s="40"/>
      <c r="DBW539" s="40"/>
      <c r="DBX539" s="40"/>
      <c r="DBY539" s="40"/>
      <c r="DBZ539" s="40"/>
      <c r="DCA539" s="40"/>
      <c r="DCB539" s="40"/>
      <c r="DCC539" s="40"/>
      <c r="DCD539" s="40"/>
      <c r="DCE539" s="40"/>
      <c r="DCF539" s="40"/>
      <c r="DCG539" s="40"/>
      <c r="DCH539" s="40"/>
      <c r="DCI539" s="40"/>
      <c r="DCJ539" s="40"/>
      <c r="DCK539" s="40"/>
      <c r="DCL539" s="40"/>
      <c r="DCM539" s="40"/>
      <c r="DCN539" s="40"/>
      <c r="DCO539" s="40"/>
      <c r="DCP539" s="40"/>
      <c r="DCQ539" s="40"/>
      <c r="DCR539" s="40"/>
      <c r="DCS539" s="40"/>
      <c r="DCT539" s="40"/>
      <c r="DCU539" s="40"/>
      <c r="DCV539" s="40"/>
      <c r="DCW539" s="40"/>
      <c r="DCX539" s="40"/>
      <c r="DCY539" s="40"/>
      <c r="DCZ539" s="40"/>
      <c r="DDA539" s="40"/>
      <c r="DDB539" s="40"/>
      <c r="DDC539" s="40"/>
      <c r="DDD539" s="40"/>
      <c r="DDE539" s="40"/>
      <c r="DDF539" s="40"/>
      <c r="DDG539" s="40"/>
      <c r="DDH539" s="40"/>
      <c r="DDI539" s="40"/>
      <c r="DDJ539" s="40"/>
      <c r="DDK539" s="40"/>
      <c r="DDL539" s="40"/>
      <c r="DDM539" s="40"/>
      <c r="DDN539" s="40"/>
      <c r="DDO539" s="40"/>
      <c r="DDP539" s="40"/>
      <c r="DDQ539" s="40"/>
      <c r="DDR539" s="40"/>
      <c r="DDS539" s="40"/>
      <c r="DDT539" s="40"/>
      <c r="DDU539" s="40"/>
      <c r="DDV539" s="40"/>
      <c r="DDW539" s="40"/>
      <c r="DDX539" s="40"/>
      <c r="DDY539" s="40"/>
      <c r="DDZ539" s="40"/>
      <c r="DEA539" s="40"/>
      <c r="DEB539" s="40"/>
      <c r="DEC539" s="40"/>
      <c r="DED539" s="40"/>
      <c r="DEE539" s="40"/>
      <c r="DEF539" s="40"/>
      <c r="DEG539" s="40"/>
      <c r="DEH539" s="40"/>
      <c r="DEI539" s="40"/>
      <c r="DEJ539" s="40"/>
      <c r="DEK539" s="40"/>
      <c r="DEL539" s="40"/>
      <c r="DEM539" s="40"/>
      <c r="DEN539" s="40"/>
      <c r="DEO539" s="40"/>
      <c r="DEP539" s="40"/>
      <c r="DEQ539" s="40"/>
      <c r="DER539" s="40"/>
      <c r="DES539" s="40"/>
      <c r="DET539" s="40"/>
      <c r="DEU539" s="40"/>
      <c r="DEV539" s="40"/>
      <c r="DEW539" s="40"/>
      <c r="DEX539" s="40"/>
      <c r="DEY539" s="40"/>
      <c r="DEZ539" s="40"/>
      <c r="DFA539" s="40"/>
      <c r="DFB539" s="40"/>
      <c r="DFC539" s="40"/>
      <c r="DFD539" s="40"/>
      <c r="DFE539" s="40"/>
      <c r="DFF539" s="40"/>
      <c r="DFG539" s="40"/>
      <c r="DFH539" s="40"/>
      <c r="DFI539" s="40"/>
      <c r="DFJ539" s="40"/>
      <c r="DFK539" s="40"/>
      <c r="DFL539" s="40"/>
      <c r="DFM539" s="40"/>
      <c r="DFN539" s="40"/>
      <c r="DFO539" s="40"/>
      <c r="DFP539" s="40"/>
      <c r="DFQ539" s="40"/>
      <c r="DFR539" s="40"/>
      <c r="DFS539" s="40"/>
      <c r="DFT539" s="40"/>
      <c r="DFU539" s="40"/>
      <c r="DFV539" s="40"/>
      <c r="DFW539" s="40"/>
      <c r="DFX539" s="40"/>
      <c r="DFY539" s="40"/>
      <c r="DFZ539" s="40"/>
      <c r="DGA539" s="40"/>
      <c r="DGB539" s="40"/>
      <c r="DGC539" s="40"/>
      <c r="DGD539" s="40"/>
      <c r="DGE539" s="40"/>
      <c r="DGF539" s="40"/>
      <c r="DGG539" s="40"/>
      <c r="DGH539" s="40"/>
      <c r="DGI539" s="40"/>
      <c r="DGJ539" s="40"/>
      <c r="DGK539" s="40"/>
      <c r="DGL539" s="40"/>
      <c r="DGM539" s="40"/>
      <c r="DGN539" s="40"/>
      <c r="DGO539" s="40"/>
      <c r="DGP539" s="40"/>
      <c r="DGQ539" s="40"/>
      <c r="DGR539" s="40"/>
      <c r="DGS539" s="40"/>
      <c r="DGT539" s="40"/>
      <c r="DGU539" s="40"/>
      <c r="DGV539" s="40"/>
      <c r="DGW539" s="40"/>
      <c r="DGX539" s="40"/>
      <c r="DGY539" s="40"/>
      <c r="DGZ539" s="40"/>
      <c r="DHA539" s="40"/>
      <c r="DHB539" s="40"/>
      <c r="DHC539" s="40"/>
      <c r="DHD539" s="40"/>
      <c r="DHE539" s="40"/>
      <c r="DHF539" s="40"/>
      <c r="DHG539" s="40"/>
      <c r="DHH539" s="40"/>
      <c r="DHI539" s="40"/>
      <c r="DHJ539" s="40"/>
      <c r="DHK539" s="40"/>
      <c r="DHL539" s="40"/>
      <c r="DHM539" s="40"/>
      <c r="DHN539" s="40"/>
      <c r="DHO539" s="40"/>
      <c r="DHP539" s="40"/>
      <c r="DHQ539" s="40"/>
      <c r="DHR539" s="40"/>
      <c r="DHS539" s="40"/>
      <c r="DHT539" s="40"/>
      <c r="DHU539" s="40"/>
      <c r="DHV539" s="40"/>
      <c r="DHW539" s="40"/>
      <c r="DHX539" s="40"/>
      <c r="DHY539" s="40"/>
      <c r="DHZ539" s="40"/>
      <c r="DIA539" s="40"/>
      <c r="DIB539" s="40"/>
      <c r="DIC539" s="40"/>
      <c r="DID539" s="40"/>
      <c r="DIE539" s="40"/>
      <c r="DIF539" s="40"/>
      <c r="DIG539" s="40"/>
      <c r="DIH539" s="40"/>
      <c r="DII539" s="40"/>
      <c r="DIJ539" s="40"/>
      <c r="DIK539" s="40"/>
      <c r="DIL539" s="40"/>
      <c r="DIM539" s="40"/>
      <c r="DIN539" s="40"/>
      <c r="DIO539" s="40"/>
      <c r="DIP539" s="40"/>
      <c r="DIQ539" s="40"/>
      <c r="DIR539" s="40"/>
      <c r="DIS539" s="40"/>
      <c r="DIT539" s="40"/>
      <c r="DIU539" s="40"/>
      <c r="DIV539" s="40"/>
      <c r="DIW539" s="40"/>
      <c r="DIX539" s="40"/>
      <c r="DIY539" s="40"/>
      <c r="DIZ539" s="40"/>
      <c r="DJA539" s="40"/>
      <c r="DJB539" s="40"/>
      <c r="DJC539" s="40"/>
      <c r="DJD539" s="40"/>
      <c r="DJE539" s="40"/>
      <c r="DJF539" s="40"/>
      <c r="DJG539" s="40"/>
      <c r="DJH539" s="40"/>
      <c r="DJI539" s="40"/>
      <c r="DJJ539" s="40"/>
      <c r="DJK539" s="40"/>
      <c r="DJL539" s="40"/>
      <c r="DJM539" s="40"/>
      <c r="DJN539" s="40"/>
      <c r="DJO539" s="40"/>
      <c r="DJP539" s="40"/>
      <c r="DJQ539" s="40"/>
      <c r="DJR539" s="40"/>
      <c r="DJS539" s="40"/>
      <c r="DJT539" s="40"/>
      <c r="DJU539" s="40"/>
      <c r="DJV539" s="40"/>
      <c r="DJW539" s="40"/>
      <c r="DJX539" s="40"/>
      <c r="DJY539" s="40"/>
      <c r="DJZ539" s="40"/>
      <c r="DKA539" s="40"/>
      <c r="DKB539" s="40"/>
      <c r="DKC539" s="40"/>
      <c r="DKD539" s="40"/>
      <c r="DKE539" s="40"/>
      <c r="DKF539" s="40"/>
      <c r="DKG539" s="40"/>
      <c r="DKH539" s="40"/>
      <c r="DKI539" s="40"/>
      <c r="DKJ539" s="40"/>
      <c r="DKK539" s="40"/>
      <c r="DKL539" s="40"/>
      <c r="DKM539" s="40"/>
      <c r="DKN539" s="40"/>
      <c r="DKO539" s="40"/>
      <c r="DKP539" s="40"/>
      <c r="DKQ539" s="40"/>
      <c r="DKR539" s="40"/>
      <c r="DKS539" s="40"/>
      <c r="DKT539" s="40"/>
      <c r="DKU539" s="40"/>
      <c r="DKV539" s="40"/>
      <c r="DKW539" s="40"/>
      <c r="DKX539" s="40"/>
      <c r="DKY539" s="40"/>
      <c r="DKZ539" s="40"/>
      <c r="DLA539" s="40"/>
      <c r="DLB539" s="40"/>
      <c r="DLC539" s="40"/>
      <c r="DLD539" s="40"/>
      <c r="DLE539" s="40"/>
      <c r="DLF539" s="40"/>
      <c r="DLG539" s="40"/>
      <c r="DLH539" s="40"/>
      <c r="DLI539" s="40"/>
      <c r="DLJ539" s="40"/>
      <c r="DLK539" s="40"/>
      <c r="DLL539" s="40"/>
      <c r="DLM539" s="40"/>
      <c r="DLN539" s="40"/>
      <c r="DLO539" s="40"/>
      <c r="DLP539" s="40"/>
      <c r="DLQ539" s="40"/>
      <c r="DLR539" s="40"/>
      <c r="DLS539" s="40"/>
      <c r="DLT539" s="40"/>
      <c r="DLU539" s="40"/>
      <c r="DLV539" s="40"/>
      <c r="DLW539" s="40"/>
      <c r="DLX539" s="40"/>
      <c r="DLY539" s="40"/>
      <c r="DLZ539" s="40"/>
      <c r="DMA539" s="40"/>
      <c r="DMB539" s="40"/>
      <c r="DMC539" s="40"/>
      <c r="DMD539" s="40"/>
      <c r="DME539" s="40"/>
      <c r="DMF539" s="40"/>
      <c r="DMG539" s="40"/>
      <c r="DMH539" s="40"/>
      <c r="DMI539" s="40"/>
      <c r="DMJ539" s="40"/>
      <c r="DMK539" s="40"/>
      <c r="DML539" s="40"/>
      <c r="DMM539" s="40"/>
      <c r="DMN539" s="40"/>
      <c r="DMO539" s="40"/>
      <c r="DMP539" s="40"/>
      <c r="DMQ539" s="40"/>
      <c r="DMR539" s="40"/>
      <c r="DMS539" s="40"/>
      <c r="DMT539" s="40"/>
      <c r="DMU539" s="40"/>
      <c r="DMV539" s="40"/>
      <c r="DMW539" s="40"/>
      <c r="DMX539" s="40"/>
      <c r="DMY539" s="40"/>
      <c r="DMZ539" s="40"/>
      <c r="DNA539" s="40"/>
      <c r="DNB539" s="40"/>
      <c r="DNC539" s="40"/>
      <c r="DND539" s="40"/>
      <c r="DNE539" s="40"/>
      <c r="DNF539" s="40"/>
      <c r="DNG539" s="40"/>
      <c r="DNH539" s="40"/>
      <c r="DNI539" s="40"/>
      <c r="DNJ539" s="40"/>
      <c r="DNK539" s="40"/>
      <c r="DNL539" s="40"/>
      <c r="DNM539" s="40"/>
      <c r="DNN539" s="40"/>
      <c r="DNO539" s="40"/>
      <c r="DNP539" s="40"/>
      <c r="DNQ539" s="40"/>
      <c r="DNR539" s="40"/>
      <c r="DNS539" s="40"/>
      <c r="DNT539" s="40"/>
      <c r="DNU539" s="40"/>
      <c r="DNV539" s="40"/>
      <c r="DNW539" s="40"/>
      <c r="DNX539" s="40"/>
      <c r="DNY539" s="40"/>
      <c r="DNZ539" s="40"/>
      <c r="DOA539" s="40"/>
      <c r="DOB539" s="40"/>
      <c r="DOC539" s="40"/>
      <c r="DOD539" s="40"/>
      <c r="DOE539" s="40"/>
      <c r="DOF539" s="40"/>
      <c r="DOG539" s="40"/>
      <c r="DOH539" s="40"/>
      <c r="DOI539" s="40"/>
      <c r="DOJ539" s="40"/>
      <c r="DOK539" s="40"/>
      <c r="DOL539" s="40"/>
      <c r="DOM539" s="40"/>
      <c r="DON539" s="40"/>
      <c r="DOO539" s="40"/>
      <c r="DOP539" s="40"/>
      <c r="DOQ539" s="40"/>
      <c r="DOR539" s="40"/>
      <c r="DOS539" s="40"/>
      <c r="DOT539" s="40"/>
      <c r="DOU539" s="40"/>
      <c r="DOV539" s="40"/>
      <c r="DOW539" s="40"/>
      <c r="DOX539" s="40"/>
      <c r="DOY539" s="40"/>
      <c r="DOZ539" s="40"/>
      <c r="DPA539" s="40"/>
      <c r="DPB539" s="40"/>
      <c r="DPC539" s="40"/>
      <c r="DPD539" s="40"/>
      <c r="DPE539" s="40"/>
      <c r="DPF539" s="40"/>
      <c r="DPG539" s="40"/>
      <c r="DPH539" s="40"/>
      <c r="DPI539" s="40"/>
      <c r="DPJ539" s="40"/>
      <c r="DPK539" s="40"/>
      <c r="DPL539" s="40"/>
      <c r="DPM539" s="40"/>
      <c r="DPN539" s="40"/>
      <c r="DPO539" s="40"/>
      <c r="DPP539" s="40"/>
      <c r="DPQ539" s="40"/>
      <c r="DPR539" s="40"/>
      <c r="DPS539" s="40"/>
      <c r="DPT539" s="40"/>
      <c r="DPU539" s="40"/>
      <c r="DPV539" s="40"/>
      <c r="DPW539" s="40"/>
      <c r="DPX539" s="40"/>
      <c r="DPY539" s="40"/>
      <c r="DPZ539" s="40"/>
      <c r="DQA539" s="40"/>
      <c r="DQB539" s="40"/>
      <c r="DQC539" s="40"/>
      <c r="DQD539" s="40"/>
      <c r="DQE539" s="40"/>
      <c r="DQF539" s="40"/>
      <c r="DQG539" s="40"/>
      <c r="DQH539" s="40"/>
      <c r="DQI539" s="40"/>
      <c r="DQJ539" s="40"/>
      <c r="DQK539" s="40"/>
      <c r="DQL539" s="40"/>
      <c r="DQM539" s="40"/>
      <c r="DQN539" s="40"/>
      <c r="DQO539" s="40"/>
      <c r="DQP539" s="40"/>
      <c r="DQQ539" s="40"/>
      <c r="DQR539" s="40"/>
      <c r="DQS539" s="40"/>
      <c r="DQT539" s="40"/>
      <c r="DQU539" s="40"/>
      <c r="DQV539" s="40"/>
      <c r="DQW539" s="40"/>
      <c r="DQX539" s="40"/>
      <c r="DQY539" s="40"/>
      <c r="DQZ539" s="40"/>
      <c r="DRA539" s="40"/>
      <c r="DRB539" s="40"/>
      <c r="DRC539" s="40"/>
      <c r="DRD539" s="40"/>
      <c r="DRE539" s="40"/>
      <c r="DRF539" s="40"/>
      <c r="DRG539" s="40"/>
      <c r="DRH539" s="40"/>
      <c r="DRI539" s="40"/>
      <c r="DRJ539" s="40"/>
      <c r="DRK539" s="40"/>
      <c r="DRL539" s="40"/>
      <c r="DRM539" s="40"/>
      <c r="DRN539" s="40"/>
      <c r="DRO539" s="40"/>
      <c r="DRP539" s="40"/>
      <c r="DRQ539" s="40"/>
      <c r="DRR539" s="40"/>
      <c r="DRS539" s="40"/>
      <c r="DRT539" s="40"/>
      <c r="DRU539" s="40"/>
      <c r="DRV539" s="40"/>
      <c r="DRW539" s="40"/>
      <c r="DRX539" s="40"/>
      <c r="DRY539" s="40"/>
      <c r="DRZ539" s="40"/>
      <c r="DSA539" s="40"/>
      <c r="DSB539" s="40"/>
      <c r="DSC539" s="40"/>
      <c r="DSD539" s="40"/>
      <c r="DSE539" s="40"/>
      <c r="DSF539" s="40"/>
      <c r="DSG539" s="40"/>
      <c r="DSH539" s="40"/>
      <c r="DSI539" s="40"/>
      <c r="DSJ539" s="40"/>
      <c r="DSK539" s="40"/>
      <c r="DSL539" s="40"/>
      <c r="DSM539" s="40"/>
      <c r="DSN539" s="40"/>
      <c r="DSO539" s="40"/>
      <c r="DSP539" s="40"/>
      <c r="DSQ539" s="40"/>
      <c r="DSR539" s="40"/>
      <c r="DSS539" s="40"/>
      <c r="DST539" s="40"/>
      <c r="DSU539" s="40"/>
      <c r="DSV539" s="40"/>
      <c r="DSW539" s="40"/>
      <c r="DSX539" s="40"/>
      <c r="DSY539" s="40"/>
      <c r="DSZ539" s="40"/>
      <c r="DTA539" s="40"/>
      <c r="DTB539" s="40"/>
      <c r="DTC539" s="40"/>
      <c r="DTD539" s="40"/>
      <c r="DTE539" s="40"/>
      <c r="DTF539" s="40"/>
      <c r="DTG539" s="40"/>
      <c r="DTH539" s="40"/>
      <c r="DTI539" s="40"/>
      <c r="DTJ539" s="40"/>
      <c r="DTK539" s="40"/>
      <c r="DTL539" s="40"/>
      <c r="DTM539" s="40"/>
      <c r="DTN539" s="40"/>
      <c r="DTO539" s="40"/>
      <c r="DTP539" s="40"/>
      <c r="DTQ539" s="40"/>
      <c r="DTR539" s="40"/>
      <c r="DTS539" s="40"/>
      <c r="DTT539" s="40"/>
      <c r="DTU539" s="40"/>
      <c r="DTV539" s="40"/>
      <c r="DTW539" s="40"/>
      <c r="DTX539" s="40"/>
      <c r="DTY539" s="40"/>
      <c r="DTZ539" s="40"/>
      <c r="DUA539" s="40"/>
      <c r="DUB539" s="40"/>
      <c r="DUC539" s="40"/>
      <c r="DUD539" s="40"/>
      <c r="DUE539" s="40"/>
      <c r="DUF539" s="40"/>
      <c r="DUG539" s="40"/>
      <c r="DUH539" s="40"/>
      <c r="DUI539" s="40"/>
      <c r="DUJ539" s="40"/>
      <c r="DUK539" s="40"/>
      <c r="DUL539" s="40"/>
      <c r="DUM539" s="40"/>
      <c r="DUN539" s="40"/>
      <c r="DUO539" s="40"/>
      <c r="DUP539" s="40"/>
      <c r="DUQ539" s="40"/>
      <c r="DUR539" s="40"/>
      <c r="DUS539" s="40"/>
      <c r="DUT539" s="40"/>
      <c r="DUU539" s="40"/>
      <c r="DUV539" s="40"/>
      <c r="DUW539" s="40"/>
      <c r="DUX539" s="40"/>
      <c r="DUY539" s="40"/>
      <c r="DUZ539" s="40"/>
      <c r="DVA539" s="40"/>
      <c r="DVB539" s="40"/>
      <c r="DVC539" s="40"/>
      <c r="DVD539" s="40"/>
      <c r="DVE539" s="40"/>
      <c r="DVF539" s="40"/>
      <c r="DVG539" s="40"/>
      <c r="DVH539" s="40"/>
      <c r="DVI539" s="40"/>
      <c r="DVJ539" s="40"/>
      <c r="DVK539" s="40"/>
      <c r="DVL539" s="40"/>
      <c r="DVM539" s="40"/>
      <c r="DVN539" s="40"/>
      <c r="DVO539" s="40"/>
      <c r="DVP539" s="40"/>
      <c r="DVQ539" s="40"/>
      <c r="DVR539" s="40"/>
      <c r="DVS539" s="40"/>
      <c r="DVT539" s="40"/>
      <c r="DVU539" s="40"/>
      <c r="DVV539" s="40"/>
      <c r="DVW539" s="40"/>
      <c r="DVX539" s="40"/>
      <c r="DVY539" s="40"/>
      <c r="DVZ539" s="40"/>
      <c r="DWA539" s="40"/>
      <c r="DWB539" s="40"/>
      <c r="DWC539" s="40"/>
      <c r="DWD539" s="40"/>
      <c r="DWE539" s="40"/>
      <c r="DWF539" s="40"/>
      <c r="DWG539" s="40"/>
      <c r="DWH539" s="40"/>
      <c r="DWI539" s="40"/>
      <c r="DWJ539" s="40"/>
      <c r="DWK539" s="40"/>
      <c r="DWL539" s="40"/>
      <c r="DWM539" s="40"/>
      <c r="DWN539" s="40"/>
      <c r="DWO539" s="40"/>
      <c r="DWP539" s="40"/>
      <c r="DWQ539" s="40"/>
      <c r="DWR539" s="40"/>
      <c r="DWS539" s="40"/>
      <c r="DWT539" s="40"/>
      <c r="DWU539" s="40"/>
      <c r="DWV539" s="40"/>
      <c r="DWW539" s="40"/>
      <c r="DWX539" s="40"/>
      <c r="DWY539" s="40"/>
      <c r="DWZ539" s="40"/>
      <c r="DXA539" s="40"/>
      <c r="DXB539" s="40"/>
      <c r="DXC539" s="40"/>
      <c r="DXD539" s="40"/>
      <c r="DXE539" s="40"/>
      <c r="DXF539" s="40"/>
      <c r="DXG539" s="40"/>
      <c r="DXH539" s="40"/>
      <c r="DXI539" s="40"/>
      <c r="DXJ539" s="40"/>
      <c r="DXK539" s="40"/>
      <c r="DXL539" s="40"/>
      <c r="DXM539" s="40"/>
      <c r="DXN539" s="40"/>
      <c r="DXO539" s="40"/>
      <c r="DXP539" s="40"/>
      <c r="DXQ539" s="40"/>
      <c r="DXR539" s="40"/>
      <c r="DXS539" s="40"/>
      <c r="DXT539" s="40"/>
      <c r="DXU539" s="40"/>
      <c r="DXV539" s="40"/>
      <c r="DXW539" s="40"/>
      <c r="DXX539" s="40"/>
      <c r="DXY539" s="40"/>
      <c r="DXZ539" s="40"/>
      <c r="DYA539" s="40"/>
      <c r="DYB539" s="40"/>
      <c r="DYC539" s="40"/>
      <c r="DYD539" s="40"/>
      <c r="DYE539" s="40"/>
      <c r="DYF539" s="40"/>
      <c r="DYG539" s="40"/>
      <c r="DYH539" s="40"/>
      <c r="DYI539" s="40"/>
      <c r="DYJ539" s="40"/>
      <c r="DYK539" s="40"/>
      <c r="DYL539" s="40"/>
      <c r="DYM539" s="40"/>
      <c r="DYN539" s="40"/>
      <c r="DYO539" s="40"/>
      <c r="DYP539" s="40"/>
      <c r="DYQ539" s="40"/>
      <c r="DYR539" s="40"/>
      <c r="DYS539" s="40"/>
      <c r="DYT539" s="40"/>
      <c r="DYU539" s="40"/>
      <c r="DYV539" s="40"/>
      <c r="DYW539" s="40"/>
      <c r="DYX539" s="40"/>
      <c r="DYY539" s="40"/>
      <c r="DYZ539" s="40"/>
      <c r="DZA539" s="40"/>
      <c r="DZB539" s="40"/>
      <c r="DZC539" s="40"/>
      <c r="DZD539" s="40"/>
      <c r="DZE539" s="40"/>
      <c r="DZF539" s="40"/>
      <c r="DZG539" s="40"/>
      <c r="DZH539" s="40"/>
      <c r="DZI539" s="40"/>
      <c r="DZJ539" s="40"/>
      <c r="DZK539" s="40"/>
      <c r="DZL539" s="40"/>
      <c r="DZM539" s="40"/>
      <c r="DZN539" s="40"/>
      <c r="DZO539" s="40"/>
      <c r="DZP539" s="40"/>
      <c r="DZQ539" s="40"/>
      <c r="DZR539" s="40"/>
      <c r="DZS539" s="40"/>
      <c r="DZT539" s="40"/>
      <c r="DZU539" s="40"/>
      <c r="DZV539" s="40"/>
      <c r="DZW539" s="40"/>
      <c r="DZX539" s="40"/>
      <c r="DZY539" s="40"/>
      <c r="DZZ539" s="40"/>
      <c r="EAA539" s="40"/>
      <c r="EAB539" s="40"/>
      <c r="EAC539" s="40"/>
      <c r="EAD539" s="40"/>
      <c r="EAE539" s="40"/>
      <c r="EAF539" s="40"/>
      <c r="EAG539" s="40"/>
      <c r="EAH539" s="40"/>
      <c r="EAI539" s="40"/>
      <c r="EAJ539" s="40"/>
      <c r="EAK539" s="40"/>
      <c r="EAL539" s="40"/>
      <c r="EAM539" s="40"/>
      <c r="EAN539" s="40"/>
      <c r="EAO539" s="40"/>
      <c r="EAP539" s="40"/>
      <c r="EAQ539" s="40"/>
      <c r="EAR539" s="40"/>
      <c r="EAS539" s="40"/>
      <c r="EAT539" s="40"/>
      <c r="EAU539" s="40"/>
      <c r="EAV539" s="40"/>
      <c r="EAW539" s="40"/>
      <c r="EAX539" s="40"/>
      <c r="EAY539" s="40"/>
      <c r="EAZ539" s="40"/>
      <c r="EBA539" s="40"/>
      <c r="EBB539" s="40"/>
      <c r="EBC539" s="40"/>
      <c r="EBD539" s="40"/>
      <c r="EBE539" s="40"/>
      <c r="EBF539" s="40"/>
      <c r="EBG539" s="40"/>
      <c r="EBH539" s="40"/>
      <c r="EBI539" s="40"/>
      <c r="EBJ539" s="40"/>
      <c r="EBK539" s="40"/>
      <c r="EBL539" s="40"/>
      <c r="EBM539" s="40"/>
      <c r="EBN539" s="40"/>
      <c r="EBO539" s="40"/>
      <c r="EBP539" s="40"/>
      <c r="EBQ539" s="40"/>
      <c r="EBR539" s="40"/>
      <c r="EBS539" s="40"/>
      <c r="EBT539" s="40"/>
      <c r="EBU539" s="40"/>
      <c r="EBV539" s="40"/>
      <c r="EBW539" s="40"/>
      <c r="EBX539" s="40"/>
      <c r="EBY539" s="40"/>
      <c r="EBZ539" s="40"/>
      <c r="ECA539" s="40"/>
      <c r="ECB539" s="40"/>
      <c r="ECC539" s="40"/>
      <c r="ECD539" s="40"/>
      <c r="ECE539" s="40"/>
      <c r="ECF539" s="40"/>
      <c r="ECG539" s="40"/>
      <c r="ECH539" s="40"/>
      <c r="ECI539" s="40"/>
      <c r="ECJ539" s="40"/>
      <c r="ECK539" s="40"/>
      <c r="ECL539" s="40"/>
      <c r="ECM539" s="40"/>
      <c r="ECN539" s="40"/>
      <c r="ECO539" s="40"/>
      <c r="ECP539" s="40"/>
      <c r="ECQ539" s="40"/>
      <c r="ECR539" s="40"/>
      <c r="ECS539" s="40"/>
      <c r="ECT539" s="40"/>
      <c r="ECU539" s="40"/>
      <c r="ECV539" s="40"/>
      <c r="ECW539" s="40"/>
      <c r="ECX539" s="40"/>
      <c r="ECY539" s="40"/>
      <c r="ECZ539" s="40"/>
      <c r="EDA539" s="40"/>
      <c r="EDB539" s="40"/>
      <c r="EDC539" s="40"/>
      <c r="EDD539" s="40"/>
      <c r="EDE539" s="40"/>
      <c r="EDF539" s="40"/>
      <c r="EDG539" s="40"/>
      <c r="EDH539" s="40"/>
      <c r="EDI539" s="40"/>
      <c r="EDJ539" s="40"/>
      <c r="EDK539" s="40"/>
      <c r="EDL539" s="40"/>
      <c r="EDM539" s="40"/>
      <c r="EDN539" s="40"/>
      <c r="EDO539" s="40"/>
      <c r="EDP539" s="40"/>
      <c r="EDQ539" s="40"/>
      <c r="EDR539" s="40"/>
      <c r="EDS539" s="40"/>
      <c r="EDT539" s="40"/>
      <c r="EDU539" s="40"/>
      <c r="EDV539" s="40"/>
      <c r="EDW539" s="40"/>
      <c r="EDX539" s="40"/>
      <c r="EDY539" s="40"/>
      <c r="EDZ539" s="40"/>
      <c r="EEA539" s="40"/>
      <c r="EEB539" s="40"/>
      <c r="EEC539" s="40"/>
      <c r="EED539" s="40"/>
      <c r="EEE539" s="40"/>
      <c r="EEF539" s="40"/>
      <c r="EEG539" s="40"/>
      <c r="EEH539" s="40"/>
      <c r="EEI539" s="40"/>
      <c r="EEJ539" s="40"/>
      <c r="EEK539" s="40"/>
      <c r="EEL539" s="40"/>
      <c r="EEM539" s="40"/>
      <c r="EEN539" s="40"/>
      <c r="EEO539" s="40"/>
      <c r="EEP539" s="40"/>
      <c r="EEQ539" s="40"/>
      <c r="EER539" s="40"/>
      <c r="EES539" s="40"/>
      <c r="EET539" s="40"/>
      <c r="EEU539" s="40"/>
      <c r="EEV539" s="40"/>
      <c r="EEW539" s="40"/>
      <c r="EEX539" s="40"/>
      <c r="EEY539" s="40"/>
      <c r="EEZ539" s="40"/>
      <c r="EFA539" s="40"/>
      <c r="EFB539" s="40"/>
      <c r="EFC539" s="40"/>
      <c r="EFD539" s="40"/>
      <c r="EFE539" s="40"/>
      <c r="EFF539" s="40"/>
      <c r="EFG539" s="40"/>
      <c r="EFH539" s="40"/>
      <c r="EFI539" s="40"/>
      <c r="EFJ539" s="40"/>
      <c r="EFK539" s="40"/>
      <c r="EFL539" s="40"/>
      <c r="EFM539" s="40"/>
      <c r="EFN539" s="40"/>
      <c r="EFO539" s="40"/>
      <c r="EFP539" s="40"/>
      <c r="EFQ539" s="40"/>
      <c r="EFR539" s="40"/>
      <c r="EFS539" s="40"/>
      <c r="EFT539" s="40"/>
      <c r="EFU539" s="40"/>
      <c r="EFV539" s="40"/>
      <c r="EFW539" s="40"/>
      <c r="EFX539" s="40"/>
      <c r="EFY539" s="40"/>
      <c r="EFZ539" s="40"/>
      <c r="EGA539" s="40"/>
      <c r="EGB539" s="40"/>
      <c r="EGC539" s="40"/>
      <c r="EGD539" s="40"/>
      <c r="EGE539" s="40"/>
      <c r="EGF539" s="40"/>
      <c r="EGG539" s="40"/>
      <c r="EGH539" s="40"/>
      <c r="EGI539" s="40"/>
      <c r="EGJ539" s="40"/>
      <c r="EGK539" s="40"/>
      <c r="EGL539" s="40"/>
      <c r="EGM539" s="40"/>
      <c r="EGN539" s="40"/>
      <c r="EGO539" s="40"/>
      <c r="EGP539" s="40"/>
      <c r="EGQ539" s="40"/>
      <c r="EGR539" s="40"/>
      <c r="EGS539" s="40"/>
      <c r="EGT539" s="40"/>
      <c r="EGU539" s="40"/>
      <c r="EGV539" s="40"/>
      <c r="EGW539" s="40"/>
      <c r="EGX539" s="40"/>
      <c r="EGY539" s="40"/>
      <c r="EGZ539" s="40"/>
      <c r="EHA539" s="40"/>
      <c r="EHB539" s="40"/>
      <c r="EHC539" s="40"/>
      <c r="EHD539" s="40"/>
      <c r="EHE539" s="40"/>
      <c r="EHF539" s="40"/>
      <c r="EHG539" s="40"/>
      <c r="EHH539" s="40"/>
      <c r="EHI539" s="40"/>
      <c r="EHJ539" s="40"/>
      <c r="EHK539" s="40"/>
      <c r="EHL539" s="40"/>
      <c r="EHM539" s="40"/>
      <c r="EHN539" s="40"/>
      <c r="EHO539" s="40"/>
      <c r="EHP539" s="40"/>
      <c r="EHQ539" s="40"/>
      <c r="EHR539" s="40"/>
      <c r="EHS539" s="40"/>
      <c r="EHT539" s="40"/>
      <c r="EHU539" s="40"/>
      <c r="EHV539" s="40"/>
      <c r="EHW539" s="40"/>
      <c r="EHX539" s="40"/>
      <c r="EHY539" s="40"/>
      <c r="EHZ539" s="40"/>
      <c r="EIA539" s="40"/>
      <c r="EIB539" s="40"/>
      <c r="EIC539" s="40"/>
      <c r="EID539" s="40"/>
      <c r="EIE539" s="40"/>
      <c r="EIF539" s="40"/>
      <c r="EIG539" s="40"/>
      <c r="EIH539" s="40"/>
      <c r="EII539" s="40"/>
      <c r="EIJ539" s="40"/>
      <c r="EIK539" s="40"/>
      <c r="EIL539" s="40"/>
      <c r="EIM539" s="40"/>
      <c r="EIN539" s="40"/>
      <c r="EIO539" s="40"/>
      <c r="EIP539" s="40"/>
      <c r="EIQ539" s="40"/>
      <c r="EIR539" s="40"/>
      <c r="EIS539" s="40"/>
      <c r="EIT539" s="40"/>
      <c r="EIU539" s="40"/>
      <c r="EIV539" s="40"/>
      <c r="EIW539" s="40"/>
      <c r="EIX539" s="40"/>
      <c r="EIY539" s="40"/>
      <c r="EIZ539" s="40"/>
      <c r="EJA539" s="40"/>
      <c r="EJB539" s="40"/>
      <c r="EJC539" s="40"/>
      <c r="EJD539" s="40"/>
      <c r="EJE539" s="40"/>
      <c r="EJF539" s="40"/>
      <c r="EJG539" s="40"/>
      <c r="EJH539" s="40"/>
      <c r="EJI539" s="40"/>
      <c r="EJJ539" s="40"/>
      <c r="EJK539" s="40"/>
      <c r="EJL539" s="40"/>
      <c r="EJM539" s="40"/>
      <c r="EJN539" s="40"/>
      <c r="EJO539" s="40"/>
      <c r="EJP539" s="40"/>
      <c r="EJQ539" s="40"/>
      <c r="EJR539" s="40"/>
      <c r="EJS539" s="40"/>
      <c r="EJT539" s="40"/>
      <c r="EJU539" s="40"/>
      <c r="EJV539" s="40"/>
      <c r="EJW539" s="40"/>
      <c r="EJX539" s="40"/>
      <c r="EJY539" s="40"/>
      <c r="EJZ539" s="40"/>
      <c r="EKA539" s="40"/>
      <c r="EKB539" s="40"/>
      <c r="EKC539" s="40"/>
      <c r="EKD539" s="40"/>
      <c r="EKE539" s="40"/>
      <c r="EKF539" s="40"/>
      <c r="EKG539" s="40"/>
      <c r="EKH539" s="40"/>
      <c r="EKI539" s="40"/>
      <c r="EKJ539" s="40"/>
      <c r="EKK539" s="40"/>
      <c r="EKL539" s="40"/>
      <c r="EKM539" s="40"/>
      <c r="EKN539" s="40"/>
      <c r="EKO539" s="40"/>
      <c r="EKP539" s="40"/>
      <c r="EKQ539" s="40"/>
      <c r="EKR539" s="40"/>
      <c r="EKS539" s="40"/>
      <c r="EKT539" s="40"/>
      <c r="EKU539" s="40"/>
      <c r="EKV539" s="40"/>
      <c r="EKW539" s="40"/>
      <c r="EKX539" s="40"/>
      <c r="EKY539" s="40"/>
      <c r="EKZ539" s="40"/>
      <c r="ELA539" s="40"/>
      <c r="ELB539" s="40"/>
      <c r="ELC539" s="40"/>
      <c r="ELD539" s="40"/>
      <c r="ELE539" s="40"/>
      <c r="ELF539" s="40"/>
      <c r="ELG539" s="40"/>
      <c r="ELH539" s="40"/>
      <c r="ELI539" s="40"/>
      <c r="ELJ539" s="40"/>
      <c r="ELK539" s="40"/>
      <c r="ELL539" s="40"/>
      <c r="ELM539" s="40"/>
      <c r="ELN539" s="40"/>
      <c r="ELO539" s="40"/>
      <c r="ELP539" s="40"/>
      <c r="ELQ539" s="40"/>
      <c r="ELR539" s="40"/>
      <c r="ELS539" s="40"/>
      <c r="ELT539" s="40"/>
      <c r="ELU539" s="40"/>
      <c r="ELV539" s="40"/>
      <c r="ELW539" s="40"/>
      <c r="ELX539" s="40"/>
      <c r="ELY539" s="40"/>
      <c r="ELZ539" s="40"/>
      <c r="EMA539" s="40"/>
      <c r="EMB539" s="40"/>
      <c r="EMC539" s="40"/>
      <c r="EMD539" s="40"/>
      <c r="EME539" s="40"/>
      <c r="EMF539" s="40"/>
      <c r="EMG539" s="40"/>
      <c r="EMH539" s="40"/>
      <c r="EMI539" s="40"/>
      <c r="EMJ539" s="40"/>
      <c r="EMK539" s="40"/>
      <c r="EML539" s="40"/>
      <c r="EMM539" s="40"/>
      <c r="EMN539" s="40"/>
      <c r="EMO539" s="40"/>
      <c r="EMP539" s="40"/>
      <c r="EMQ539" s="40"/>
      <c r="EMR539" s="40"/>
      <c r="EMS539" s="40"/>
      <c r="EMT539" s="40"/>
      <c r="EMU539" s="40"/>
      <c r="EMV539" s="40"/>
      <c r="EMW539" s="40"/>
      <c r="EMX539" s="40"/>
      <c r="EMY539" s="40"/>
      <c r="EMZ539" s="40"/>
      <c r="ENA539" s="40"/>
      <c r="ENB539" s="40"/>
      <c r="ENC539" s="40"/>
      <c r="END539" s="40"/>
      <c r="ENE539" s="40"/>
      <c r="ENF539" s="40"/>
      <c r="ENG539" s="40"/>
      <c r="ENH539" s="40"/>
      <c r="ENI539" s="40"/>
      <c r="ENJ539" s="40"/>
      <c r="ENK539" s="40"/>
      <c r="ENL539" s="40"/>
      <c r="ENM539" s="40"/>
      <c r="ENN539" s="40"/>
      <c r="ENO539" s="40"/>
      <c r="ENP539" s="40"/>
      <c r="ENQ539" s="40"/>
      <c r="ENR539" s="40"/>
      <c r="ENS539" s="40"/>
      <c r="ENT539" s="40"/>
      <c r="ENU539" s="40"/>
      <c r="ENV539" s="40"/>
      <c r="ENW539" s="40"/>
      <c r="ENX539" s="40"/>
      <c r="ENY539" s="40"/>
      <c r="ENZ539" s="40"/>
      <c r="EOA539" s="40"/>
      <c r="EOB539" s="40"/>
      <c r="EOC539" s="40"/>
      <c r="EOD539" s="40"/>
      <c r="EOE539" s="40"/>
      <c r="EOF539" s="40"/>
      <c r="EOG539" s="40"/>
      <c r="EOH539" s="40"/>
      <c r="EOI539" s="40"/>
      <c r="EOJ539" s="40"/>
      <c r="EOK539" s="40"/>
      <c r="EOL539" s="40"/>
      <c r="EOM539" s="40"/>
      <c r="EON539" s="40"/>
      <c r="EOO539" s="40"/>
      <c r="EOP539" s="40"/>
      <c r="EOQ539" s="40"/>
      <c r="EOR539" s="40"/>
      <c r="EOS539" s="40"/>
      <c r="EOT539" s="40"/>
      <c r="EOU539" s="40"/>
      <c r="EOV539" s="40"/>
      <c r="EOW539" s="40"/>
      <c r="EOX539" s="40"/>
      <c r="EOY539" s="40"/>
      <c r="EOZ539" s="40"/>
      <c r="EPA539" s="40"/>
      <c r="EPB539" s="40"/>
      <c r="EPC539" s="40"/>
      <c r="EPD539" s="40"/>
      <c r="EPE539" s="40"/>
      <c r="EPF539" s="40"/>
      <c r="EPG539" s="40"/>
      <c r="EPH539" s="40"/>
      <c r="EPI539" s="40"/>
      <c r="EPJ539" s="40"/>
      <c r="EPK539" s="40"/>
      <c r="EPL539" s="40"/>
      <c r="EPM539" s="40"/>
      <c r="EPN539" s="40"/>
      <c r="EPO539" s="40"/>
      <c r="EPP539" s="40"/>
      <c r="EPQ539" s="40"/>
      <c r="EPR539" s="40"/>
      <c r="EPS539" s="40"/>
      <c r="EPT539" s="40"/>
      <c r="EPU539" s="40"/>
      <c r="EPV539" s="40"/>
      <c r="EPW539" s="40"/>
      <c r="EPX539" s="40"/>
      <c r="EPY539" s="40"/>
      <c r="EPZ539" s="40"/>
      <c r="EQA539" s="40"/>
      <c r="EQB539" s="40"/>
      <c r="EQC539" s="40"/>
      <c r="EQD539" s="40"/>
      <c r="EQE539" s="40"/>
      <c r="EQF539" s="40"/>
      <c r="EQG539" s="40"/>
      <c r="EQH539" s="40"/>
      <c r="EQI539" s="40"/>
      <c r="EQJ539" s="40"/>
      <c r="EQK539" s="40"/>
      <c r="EQL539" s="40"/>
      <c r="EQM539" s="40"/>
      <c r="EQN539" s="40"/>
      <c r="EQO539" s="40"/>
      <c r="EQP539" s="40"/>
      <c r="EQQ539" s="40"/>
      <c r="EQR539" s="40"/>
      <c r="EQS539" s="40"/>
      <c r="EQT539" s="40"/>
      <c r="EQU539" s="40"/>
      <c r="EQV539" s="40"/>
      <c r="EQW539" s="40"/>
      <c r="EQX539" s="40"/>
      <c r="EQY539" s="40"/>
      <c r="EQZ539" s="40"/>
      <c r="ERA539" s="40"/>
      <c r="ERB539" s="40"/>
      <c r="ERC539" s="40"/>
      <c r="ERD539" s="40"/>
      <c r="ERE539" s="40"/>
      <c r="ERF539" s="40"/>
      <c r="ERG539" s="40"/>
      <c r="ERH539" s="40"/>
      <c r="ERI539" s="40"/>
      <c r="ERJ539" s="40"/>
      <c r="ERK539" s="40"/>
      <c r="ERL539" s="40"/>
      <c r="ERM539" s="40"/>
      <c r="ERN539" s="40"/>
      <c r="ERO539" s="40"/>
      <c r="ERP539" s="40"/>
      <c r="ERQ539" s="40"/>
      <c r="ERR539" s="40"/>
      <c r="ERS539" s="40"/>
      <c r="ERT539" s="40"/>
      <c r="ERU539" s="40"/>
      <c r="ERV539" s="40"/>
      <c r="ERW539" s="40"/>
      <c r="ERX539" s="40"/>
      <c r="ERY539" s="40"/>
      <c r="ERZ539" s="40"/>
      <c r="ESA539" s="40"/>
      <c r="ESB539" s="40"/>
      <c r="ESC539" s="40"/>
      <c r="ESD539" s="40"/>
      <c r="ESE539" s="40"/>
      <c r="ESF539" s="40"/>
      <c r="ESG539" s="40"/>
      <c r="ESH539" s="40"/>
      <c r="ESI539" s="40"/>
      <c r="ESJ539" s="40"/>
      <c r="ESK539" s="40"/>
      <c r="ESL539" s="40"/>
      <c r="ESM539" s="40"/>
      <c r="ESN539" s="40"/>
      <c r="ESO539" s="40"/>
      <c r="ESP539" s="40"/>
      <c r="ESQ539" s="40"/>
      <c r="ESR539" s="40"/>
      <c r="ESS539" s="40"/>
      <c r="EST539" s="40"/>
      <c r="ESU539" s="40"/>
      <c r="ESV539" s="40"/>
      <c r="ESW539" s="40"/>
      <c r="ESX539" s="40"/>
      <c r="ESY539" s="40"/>
      <c r="ESZ539" s="40"/>
      <c r="ETA539" s="40"/>
      <c r="ETB539" s="40"/>
      <c r="ETC539" s="40"/>
      <c r="ETD539" s="40"/>
      <c r="ETE539" s="40"/>
      <c r="ETF539" s="40"/>
      <c r="ETG539" s="40"/>
      <c r="ETH539" s="40"/>
      <c r="ETI539" s="40"/>
      <c r="ETJ539" s="40"/>
      <c r="ETK539" s="40"/>
      <c r="ETL539" s="40"/>
      <c r="ETM539" s="40"/>
      <c r="ETN539" s="40"/>
      <c r="ETO539" s="40"/>
      <c r="ETP539" s="40"/>
      <c r="ETQ539" s="40"/>
      <c r="ETR539" s="40"/>
      <c r="ETS539" s="40"/>
      <c r="ETT539" s="40"/>
      <c r="ETU539" s="40"/>
      <c r="ETV539" s="40"/>
      <c r="ETW539" s="40"/>
      <c r="ETX539" s="40"/>
      <c r="ETY539" s="40"/>
      <c r="ETZ539" s="40"/>
      <c r="EUA539" s="40"/>
      <c r="EUB539" s="40"/>
      <c r="EUC539" s="40"/>
      <c r="EUD539" s="40"/>
      <c r="EUE539" s="40"/>
      <c r="EUF539" s="40"/>
      <c r="EUG539" s="40"/>
      <c r="EUH539" s="40"/>
      <c r="EUI539" s="40"/>
      <c r="EUJ539" s="40"/>
      <c r="EUK539" s="40"/>
      <c r="EUL539" s="40"/>
      <c r="EUM539" s="40"/>
      <c r="EUN539" s="40"/>
      <c r="EUO539" s="40"/>
      <c r="EUP539" s="40"/>
      <c r="EUQ539" s="40"/>
      <c r="EUR539" s="40"/>
      <c r="EUS539" s="40"/>
      <c r="EUT539" s="40"/>
      <c r="EUU539" s="40"/>
      <c r="EUV539" s="40"/>
      <c r="EUW539" s="40"/>
      <c r="EUX539" s="40"/>
      <c r="EUY539" s="40"/>
      <c r="EUZ539" s="40"/>
      <c r="EVA539" s="40"/>
      <c r="EVB539" s="40"/>
      <c r="EVC539" s="40"/>
      <c r="EVD539" s="40"/>
      <c r="EVE539" s="40"/>
      <c r="EVF539" s="40"/>
      <c r="EVG539" s="40"/>
      <c r="EVH539" s="40"/>
      <c r="EVI539" s="40"/>
      <c r="EVJ539" s="40"/>
      <c r="EVK539" s="40"/>
      <c r="EVL539" s="40"/>
      <c r="EVM539" s="40"/>
      <c r="EVN539" s="40"/>
      <c r="EVO539" s="40"/>
      <c r="EVP539" s="40"/>
      <c r="EVQ539" s="40"/>
      <c r="EVR539" s="40"/>
      <c r="EVS539" s="40"/>
      <c r="EVT539" s="40"/>
      <c r="EVU539" s="40"/>
      <c r="EVV539" s="40"/>
      <c r="EVW539" s="40"/>
      <c r="EVX539" s="40"/>
      <c r="EVY539" s="40"/>
      <c r="EVZ539" s="40"/>
      <c r="EWA539" s="40"/>
      <c r="EWB539" s="40"/>
      <c r="EWC539" s="40"/>
      <c r="EWD539" s="40"/>
      <c r="EWE539" s="40"/>
      <c r="EWF539" s="40"/>
      <c r="EWG539" s="40"/>
      <c r="EWH539" s="40"/>
      <c r="EWI539" s="40"/>
      <c r="EWJ539" s="40"/>
      <c r="EWK539" s="40"/>
      <c r="EWL539" s="40"/>
      <c r="EWM539" s="40"/>
      <c r="EWN539" s="40"/>
      <c r="EWO539" s="40"/>
      <c r="EWP539" s="40"/>
      <c r="EWQ539" s="40"/>
      <c r="EWR539" s="40"/>
      <c r="EWS539" s="40"/>
      <c r="EWT539" s="40"/>
      <c r="EWU539" s="40"/>
      <c r="EWV539" s="40"/>
      <c r="EWW539" s="40"/>
      <c r="EWX539" s="40"/>
      <c r="EWY539" s="40"/>
      <c r="EWZ539" s="40"/>
      <c r="EXA539" s="40"/>
      <c r="EXB539" s="40"/>
      <c r="EXC539" s="40"/>
      <c r="EXD539" s="40"/>
      <c r="EXE539" s="40"/>
      <c r="EXF539" s="40"/>
      <c r="EXG539" s="40"/>
      <c r="EXH539" s="40"/>
      <c r="EXI539" s="40"/>
      <c r="EXJ539" s="40"/>
      <c r="EXK539" s="40"/>
      <c r="EXL539" s="40"/>
      <c r="EXM539" s="40"/>
      <c r="EXN539" s="40"/>
      <c r="EXO539" s="40"/>
      <c r="EXP539" s="40"/>
      <c r="EXQ539" s="40"/>
      <c r="EXR539" s="40"/>
      <c r="EXS539" s="40"/>
      <c r="EXT539" s="40"/>
      <c r="EXU539" s="40"/>
      <c r="EXV539" s="40"/>
      <c r="EXW539" s="40"/>
      <c r="EXX539" s="40"/>
      <c r="EXY539" s="40"/>
      <c r="EXZ539" s="40"/>
      <c r="EYA539" s="40"/>
      <c r="EYB539" s="40"/>
      <c r="EYC539" s="40"/>
      <c r="EYD539" s="40"/>
      <c r="EYE539" s="40"/>
      <c r="EYF539" s="40"/>
      <c r="EYG539" s="40"/>
      <c r="EYH539" s="40"/>
      <c r="EYI539" s="40"/>
      <c r="EYJ539" s="40"/>
      <c r="EYK539" s="40"/>
      <c r="EYL539" s="40"/>
      <c r="EYM539" s="40"/>
      <c r="EYN539" s="40"/>
      <c r="EYO539" s="40"/>
      <c r="EYP539" s="40"/>
      <c r="EYQ539" s="40"/>
      <c r="EYR539" s="40"/>
      <c r="EYS539" s="40"/>
      <c r="EYT539" s="40"/>
      <c r="EYU539" s="40"/>
      <c r="EYV539" s="40"/>
      <c r="EYW539" s="40"/>
      <c r="EYX539" s="40"/>
      <c r="EYY539" s="40"/>
      <c r="EYZ539" s="40"/>
      <c r="EZA539" s="40"/>
      <c r="EZB539" s="40"/>
      <c r="EZC539" s="40"/>
      <c r="EZD539" s="40"/>
      <c r="EZE539" s="40"/>
      <c r="EZF539" s="40"/>
      <c r="EZG539" s="40"/>
      <c r="EZH539" s="40"/>
      <c r="EZI539" s="40"/>
      <c r="EZJ539" s="40"/>
      <c r="EZK539" s="40"/>
      <c r="EZL539" s="40"/>
      <c r="EZM539" s="40"/>
      <c r="EZN539" s="40"/>
      <c r="EZO539" s="40"/>
      <c r="EZP539" s="40"/>
      <c r="EZQ539" s="40"/>
      <c r="EZR539" s="40"/>
      <c r="EZS539" s="40"/>
      <c r="EZT539" s="40"/>
      <c r="EZU539" s="40"/>
      <c r="EZV539" s="40"/>
      <c r="EZW539" s="40"/>
      <c r="EZX539" s="40"/>
      <c r="EZY539" s="40"/>
      <c r="EZZ539" s="40"/>
      <c r="FAA539" s="40"/>
      <c r="FAB539" s="40"/>
      <c r="FAC539" s="40"/>
      <c r="FAD539" s="40"/>
      <c r="FAE539" s="40"/>
      <c r="FAF539" s="40"/>
      <c r="FAG539" s="40"/>
      <c r="FAH539" s="40"/>
      <c r="FAI539" s="40"/>
      <c r="FAJ539" s="40"/>
      <c r="FAK539" s="40"/>
      <c r="FAL539" s="40"/>
      <c r="FAM539" s="40"/>
      <c r="FAN539" s="40"/>
      <c r="FAO539" s="40"/>
      <c r="FAP539" s="40"/>
      <c r="FAQ539" s="40"/>
      <c r="FAR539" s="40"/>
      <c r="FAS539" s="40"/>
      <c r="FAT539" s="40"/>
      <c r="FAU539" s="40"/>
      <c r="FAV539" s="40"/>
      <c r="FAW539" s="40"/>
      <c r="FAX539" s="40"/>
      <c r="FAY539" s="40"/>
      <c r="FAZ539" s="40"/>
      <c r="FBA539" s="40"/>
      <c r="FBB539" s="40"/>
      <c r="FBC539" s="40"/>
      <c r="FBD539" s="40"/>
      <c r="FBE539" s="40"/>
      <c r="FBF539" s="40"/>
      <c r="FBG539" s="40"/>
      <c r="FBH539" s="40"/>
      <c r="FBI539" s="40"/>
      <c r="FBJ539" s="40"/>
      <c r="FBK539" s="40"/>
      <c r="FBL539" s="40"/>
      <c r="FBM539" s="40"/>
      <c r="FBN539" s="40"/>
      <c r="FBO539" s="40"/>
      <c r="FBP539" s="40"/>
      <c r="FBQ539" s="40"/>
      <c r="FBR539" s="40"/>
      <c r="FBS539" s="40"/>
      <c r="FBT539" s="40"/>
      <c r="FBU539" s="40"/>
      <c r="FBV539" s="40"/>
      <c r="FBW539" s="40"/>
      <c r="FBX539" s="40"/>
      <c r="FBY539" s="40"/>
      <c r="FBZ539" s="40"/>
      <c r="FCA539" s="40"/>
      <c r="FCB539" s="40"/>
      <c r="FCC539" s="40"/>
      <c r="FCD539" s="40"/>
      <c r="FCE539" s="40"/>
      <c r="FCF539" s="40"/>
      <c r="FCG539" s="40"/>
      <c r="FCH539" s="40"/>
      <c r="FCI539" s="40"/>
      <c r="FCJ539" s="40"/>
      <c r="FCK539" s="40"/>
      <c r="FCL539" s="40"/>
      <c r="FCM539" s="40"/>
      <c r="FCN539" s="40"/>
      <c r="FCO539" s="40"/>
      <c r="FCP539" s="40"/>
      <c r="FCQ539" s="40"/>
      <c r="FCR539" s="40"/>
      <c r="FCS539" s="40"/>
      <c r="FCT539" s="40"/>
      <c r="FCU539" s="40"/>
      <c r="FCV539" s="40"/>
      <c r="FCW539" s="40"/>
      <c r="FCX539" s="40"/>
      <c r="FCY539" s="40"/>
      <c r="FCZ539" s="40"/>
      <c r="FDA539" s="40"/>
      <c r="FDB539" s="40"/>
      <c r="FDC539" s="40"/>
      <c r="FDD539" s="40"/>
      <c r="FDE539" s="40"/>
      <c r="FDF539" s="40"/>
      <c r="FDG539" s="40"/>
      <c r="FDH539" s="40"/>
      <c r="FDI539" s="40"/>
      <c r="FDJ539" s="40"/>
      <c r="FDK539" s="40"/>
      <c r="FDL539" s="40"/>
      <c r="FDM539" s="40"/>
      <c r="FDN539" s="40"/>
      <c r="FDO539" s="40"/>
      <c r="FDP539" s="40"/>
      <c r="FDQ539" s="40"/>
      <c r="FDR539" s="40"/>
      <c r="FDS539" s="40"/>
      <c r="FDT539" s="40"/>
      <c r="FDU539" s="40"/>
      <c r="FDV539" s="40"/>
      <c r="FDW539" s="40"/>
      <c r="FDX539" s="40"/>
      <c r="FDY539" s="40"/>
      <c r="FDZ539" s="40"/>
      <c r="FEA539" s="40"/>
      <c r="FEB539" s="40"/>
      <c r="FEC539" s="40"/>
      <c r="FED539" s="40"/>
      <c r="FEE539" s="40"/>
      <c r="FEF539" s="40"/>
      <c r="FEG539" s="40"/>
      <c r="FEH539" s="40"/>
      <c r="FEI539" s="40"/>
      <c r="FEJ539" s="40"/>
      <c r="FEK539" s="40"/>
      <c r="FEL539" s="40"/>
      <c r="FEM539" s="40"/>
      <c r="FEN539" s="40"/>
      <c r="FEO539" s="40"/>
      <c r="FEP539" s="40"/>
      <c r="FEQ539" s="40"/>
      <c r="FER539" s="40"/>
      <c r="FES539" s="40"/>
      <c r="FET539" s="40"/>
      <c r="FEU539" s="40"/>
      <c r="FEV539" s="40"/>
      <c r="FEW539" s="40"/>
      <c r="FEX539" s="40"/>
      <c r="FEY539" s="40"/>
      <c r="FEZ539" s="40"/>
      <c r="FFA539" s="40"/>
      <c r="FFB539" s="40"/>
      <c r="FFC539" s="40"/>
      <c r="FFD539" s="40"/>
      <c r="FFE539" s="40"/>
      <c r="FFF539" s="40"/>
      <c r="FFG539" s="40"/>
      <c r="FFH539" s="40"/>
      <c r="FFI539" s="40"/>
      <c r="FFJ539" s="40"/>
      <c r="FFK539" s="40"/>
      <c r="FFL539" s="40"/>
      <c r="FFM539" s="40"/>
      <c r="FFN539" s="40"/>
      <c r="FFO539" s="40"/>
      <c r="FFP539" s="40"/>
      <c r="FFQ539" s="40"/>
      <c r="FFR539" s="40"/>
      <c r="FFS539" s="40"/>
      <c r="FFT539" s="40"/>
      <c r="FFU539" s="40"/>
      <c r="FFV539" s="40"/>
      <c r="FFW539" s="40"/>
      <c r="FFX539" s="40"/>
      <c r="FFY539" s="40"/>
      <c r="FFZ539" s="40"/>
      <c r="FGA539" s="40"/>
      <c r="FGB539" s="40"/>
      <c r="FGC539" s="40"/>
      <c r="FGD539" s="40"/>
      <c r="FGE539" s="40"/>
      <c r="FGF539" s="40"/>
      <c r="FGG539" s="40"/>
      <c r="FGH539" s="40"/>
      <c r="FGI539" s="40"/>
      <c r="FGJ539" s="40"/>
      <c r="FGK539" s="40"/>
      <c r="FGL539" s="40"/>
      <c r="FGM539" s="40"/>
      <c r="FGN539" s="40"/>
      <c r="FGO539" s="40"/>
      <c r="FGP539" s="40"/>
      <c r="FGQ539" s="40"/>
      <c r="FGR539" s="40"/>
      <c r="FGS539" s="40"/>
      <c r="FGT539" s="40"/>
      <c r="FGU539" s="40"/>
      <c r="FGV539" s="40"/>
      <c r="FGW539" s="40"/>
      <c r="FGX539" s="40"/>
      <c r="FGY539" s="40"/>
      <c r="FGZ539" s="40"/>
      <c r="FHA539" s="40"/>
      <c r="FHB539" s="40"/>
      <c r="FHC539" s="40"/>
      <c r="FHD539" s="40"/>
      <c r="FHE539" s="40"/>
      <c r="FHF539" s="40"/>
      <c r="FHG539" s="40"/>
      <c r="FHH539" s="40"/>
      <c r="FHI539" s="40"/>
      <c r="FHJ539" s="40"/>
      <c r="FHK539" s="40"/>
      <c r="FHL539" s="40"/>
      <c r="FHM539" s="40"/>
      <c r="FHN539" s="40"/>
      <c r="FHO539" s="40"/>
      <c r="FHP539" s="40"/>
      <c r="FHQ539" s="40"/>
      <c r="FHR539" s="40"/>
      <c r="FHS539" s="40"/>
      <c r="FHT539" s="40"/>
      <c r="FHU539" s="40"/>
      <c r="FHV539" s="40"/>
      <c r="FHW539" s="40"/>
      <c r="FHX539" s="40"/>
      <c r="FHY539" s="40"/>
      <c r="FHZ539" s="40"/>
      <c r="FIA539" s="40"/>
      <c r="FIB539" s="40"/>
      <c r="FIC539" s="40"/>
      <c r="FID539" s="40"/>
      <c r="FIE539" s="40"/>
      <c r="FIF539" s="40"/>
      <c r="FIG539" s="40"/>
      <c r="FIH539" s="40"/>
      <c r="FII539" s="40"/>
      <c r="FIJ539" s="40"/>
      <c r="FIK539" s="40"/>
      <c r="FIL539" s="40"/>
      <c r="FIM539" s="40"/>
      <c r="FIN539" s="40"/>
      <c r="FIO539" s="40"/>
      <c r="FIP539" s="40"/>
      <c r="FIQ539" s="40"/>
      <c r="FIR539" s="40"/>
      <c r="FIS539" s="40"/>
      <c r="FIT539" s="40"/>
      <c r="FIU539" s="40"/>
      <c r="FIV539" s="40"/>
      <c r="FIW539" s="40"/>
      <c r="FIX539" s="40"/>
      <c r="FIY539" s="40"/>
      <c r="FIZ539" s="40"/>
      <c r="FJA539" s="40"/>
      <c r="FJB539" s="40"/>
      <c r="FJC539" s="40"/>
      <c r="FJD539" s="40"/>
      <c r="FJE539" s="40"/>
      <c r="FJF539" s="40"/>
      <c r="FJG539" s="40"/>
      <c r="FJH539" s="40"/>
      <c r="FJI539" s="40"/>
      <c r="FJJ539" s="40"/>
      <c r="FJK539" s="40"/>
      <c r="FJL539" s="40"/>
      <c r="FJM539" s="40"/>
      <c r="FJN539" s="40"/>
      <c r="FJO539" s="40"/>
      <c r="FJP539" s="40"/>
      <c r="FJQ539" s="40"/>
      <c r="FJR539" s="40"/>
      <c r="FJS539" s="40"/>
      <c r="FJT539" s="40"/>
      <c r="FJU539" s="40"/>
      <c r="FJV539" s="40"/>
      <c r="FJW539" s="40"/>
      <c r="FJX539" s="40"/>
      <c r="FJY539" s="40"/>
      <c r="FJZ539" s="40"/>
      <c r="FKA539" s="40"/>
      <c r="FKB539" s="40"/>
      <c r="FKC539" s="40"/>
      <c r="FKD539" s="40"/>
      <c r="FKE539" s="40"/>
      <c r="FKF539" s="40"/>
      <c r="FKG539" s="40"/>
      <c r="FKH539" s="40"/>
      <c r="FKI539" s="40"/>
      <c r="FKJ539" s="40"/>
      <c r="FKK539" s="40"/>
      <c r="FKL539" s="40"/>
      <c r="FKM539" s="40"/>
      <c r="FKN539" s="40"/>
      <c r="FKO539" s="40"/>
      <c r="FKP539" s="40"/>
      <c r="FKQ539" s="40"/>
      <c r="FKR539" s="40"/>
      <c r="FKS539" s="40"/>
      <c r="FKT539" s="40"/>
      <c r="FKU539" s="40"/>
      <c r="FKV539" s="40"/>
      <c r="FKW539" s="40"/>
      <c r="FKX539" s="40"/>
      <c r="FKY539" s="40"/>
      <c r="FKZ539" s="40"/>
      <c r="FLA539" s="40"/>
      <c r="FLB539" s="40"/>
      <c r="FLC539" s="40"/>
      <c r="FLD539" s="40"/>
      <c r="FLE539" s="40"/>
      <c r="FLF539" s="40"/>
      <c r="FLG539" s="40"/>
      <c r="FLH539" s="40"/>
      <c r="FLI539" s="40"/>
      <c r="FLJ539" s="40"/>
      <c r="FLK539" s="40"/>
      <c r="FLL539" s="40"/>
      <c r="FLM539" s="40"/>
      <c r="FLN539" s="40"/>
      <c r="FLO539" s="40"/>
      <c r="FLP539" s="40"/>
      <c r="FLQ539" s="40"/>
      <c r="FLR539" s="40"/>
      <c r="FLS539" s="40"/>
      <c r="FLT539" s="40"/>
      <c r="FLU539" s="40"/>
      <c r="FLV539" s="40"/>
      <c r="FLW539" s="40"/>
      <c r="FLX539" s="40"/>
      <c r="FLY539" s="40"/>
      <c r="FLZ539" s="40"/>
      <c r="FMA539" s="40"/>
      <c r="FMB539" s="40"/>
      <c r="FMC539" s="40"/>
      <c r="FMD539" s="40"/>
      <c r="FME539" s="40"/>
      <c r="FMF539" s="40"/>
      <c r="FMG539" s="40"/>
      <c r="FMH539" s="40"/>
      <c r="FMI539" s="40"/>
      <c r="FMJ539" s="40"/>
      <c r="FMK539" s="40"/>
      <c r="FML539" s="40"/>
      <c r="FMM539" s="40"/>
      <c r="FMN539" s="40"/>
      <c r="FMO539" s="40"/>
      <c r="FMP539" s="40"/>
      <c r="FMQ539" s="40"/>
      <c r="FMR539" s="40"/>
      <c r="FMS539" s="40"/>
      <c r="FMT539" s="40"/>
      <c r="FMU539" s="40"/>
      <c r="FMV539" s="40"/>
      <c r="FMW539" s="40"/>
      <c r="FMX539" s="40"/>
      <c r="FMY539" s="40"/>
      <c r="FMZ539" s="40"/>
      <c r="FNA539" s="40"/>
      <c r="FNB539" s="40"/>
      <c r="FNC539" s="40"/>
      <c r="FND539" s="40"/>
      <c r="FNE539" s="40"/>
      <c r="FNF539" s="40"/>
      <c r="FNG539" s="40"/>
      <c r="FNH539" s="40"/>
      <c r="FNI539" s="40"/>
      <c r="FNJ539" s="40"/>
      <c r="FNK539" s="40"/>
      <c r="FNL539" s="40"/>
      <c r="FNM539" s="40"/>
      <c r="FNN539" s="40"/>
      <c r="FNO539" s="40"/>
      <c r="FNP539" s="40"/>
      <c r="FNQ539" s="40"/>
      <c r="FNR539" s="40"/>
      <c r="FNS539" s="40"/>
      <c r="FNT539" s="40"/>
      <c r="FNU539" s="40"/>
      <c r="FNV539" s="40"/>
      <c r="FNW539" s="40"/>
      <c r="FNX539" s="40"/>
      <c r="FNY539" s="40"/>
      <c r="FNZ539" s="40"/>
      <c r="FOA539" s="40"/>
      <c r="FOB539" s="40"/>
      <c r="FOC539" s="40"/>
      <c r="FOD539" s="40"/>
      <c r="FOE539" s="40"/>
      <c r="FOF539" s="40"/>
      <c r="FOG539" s="40"/>
      <c r="FOH539" s="40"/>
      <c r="FOI539" s="40"/>
      <c r="FOJ539" s="40"/>
      <c r="FOK539" s="40"/>
      <c r="FOL539" s="40"/>
      <c r="FOM539" s="40"/>
      <c r="FON539" s="40"/>
      <c r="FOO539" s="40"/>
      <c r="FOP539" s="40"/>
      <c r="FOQ539" s="40"/>
      <c r="FOR539" s="40"/>
      <c r="FOS539" s="40"/>
      <c r="FOT539" s="40"/>
      <c r="FOU539" s="40"/>
      <c r="FOV539" s="40"/>
      <c r="FOW539" s="40"/>
      <c r="FOX539" s="40"/>
      <c r="FOY539" s="40"/>
      <c r="FOZ539" s="40"/>
      <c r="FPA539" s="40"/>
      <c r="FPB539" s="40"/>
      <c r="FPC539" s="40"/>
      <c r="FPD539" s="40"/>
      <c r="FPE539" s="40"/>
      <c r="FPF539" s="40"/>
      <c r="FPG539" s="40"/>
      <c r="FPH539" s="40"/>
      <c r="FPI539" s="40"/>
      <c r="FPJ539" s="40"/>
      <c r="FPK539" s="40"/>
      <c r="FPL539" s="40"/>
      <c r="FPM539" s="40"/>
      <c r="FPN539" s="40"/>
      <c r="FPO539" s="40"/>
      <c r="FPP539" s="40"/>
      <c r="FPQ539" s="40"/>
      <c r="FPR539" s="40"/>
      <c r="FPS539" s="40"/>
      <c r="FPT539" s="40"/>
      <c r="FPU539" s="40"/>
      <c r="FPV539" s="40"/>
      <c r="FPW539" s="40"/>
      <c r="FPX539" s="40"/>
      <c r="FPY539" s="40"/>
      <c r="FPZ539" s="40"/>
      <c r="FQA539" s="40"/>
      <c r="FQB539" s="40"/>
      <c r="FQC539" s="40"/>
      <c r="FQD539" s="40"/>
      <c r="FQE539" s="40"/>
      <c r="FQF539" s="40"/>
      <c r="FQG539" s="40"/>
      <c r="FQH539" s="40"/>
      <c r="FQI539" s="40"/>
      <c r="FQJ539" s="40"/>
      <c r="FQK539" s="40"/>
      <c r="FQL539" s="40"/>
      <c r="FQM539" s="40"/>
      <c r="FQN539" s="40"/>
      <c r="FQO539" s="40"/>
      <c r="FQP539" s="40"/>
      <c r="FQQ539" s="40"/>
      <c r="FQR539" s="40"/>
      <c r="FQS539" s="40"/>
      <c r="FQT539" s="40"/>
      <c r="FQU539" s="40"/>
      <c r="FQV539" s="40"/>
      <c r="FQW539" s="40"/>
      <c r="FQX539" s="40"/>
      <c r="FQY539" s="40"/>
      <c r="FQZ539" s="40"/>
      <c r="FRA539" s="40"/>
      <c r="FRB539" s="40"/>
      <c r="FRC539" s="40"/>
      <c r="FRD539" s="40"/>
      <c r="FRE539" s="40"/>
      <c r="FRF539" s="40"/>
      <c r="FRG539" s="40"/>
      <c r="FRH539" s="40"/>
      <c r="FRI539" s="40"/>
      <c r="FRJ539" s="40"/>
      <c r="FRK539" s="40"/>
      <c r="FRL539" s="40"/>
      <c r="FRM539" s="40"/>
      <c r="FRN539" s="40"/>
      <c r="FRO539" s="40"/>
      <c r="FRP539" s="40"/>
      <c r="FRQ539" s="40"/>
      <c r="FRR539" s="40"/>
      <c r="FRS539" s="40"/>
      <c r="FRT539" s="40"/>
      <c r="FRU539" s="40"/>
      <c r="FRV539" s="40"/>
      <c r="FRW539" s="40"/>
      <c r="FRX539" s="40"/>
      <c r="FRY539" s="40"/>
      <c r="FRZ539" s="40"/>
      <c r="FSA539" s="40"/>
      <c r="FSB539" s="40"/>
      <c r="FSC539" s="40"/>
      <c r="FSD539" s="40"/>
      <c r="FSE539" s="40"/>
      <c r="FSF539" s="40"/>
      <c r="FSG539" s="40"/>
      <c r="FSH539" s="40"/>
      <c r="FSI539" s="40"/>
      <c r="FSJ539" s="40"/>
      <c r="FSK539" s="40"/>
      <c r="FSL539" s="40"/>
      <c r="FSM539" s="40"/>
      <c r="FSN539" s="40"/>
      <c r="FSO539" s="40"/>
      <c r="FSP539" s="40"/>
      <c r="FSQ539" s="40"/>
      <c r="FSR539" s="40"/>
      <c r="FSS539" s="40"/>
      <c r="FST539" s="40"/>
      <c r="FSU539" s="40"/>
      <c r="FSV539" s="40"/>
      <c r="FSW539" s="40"/>
      <c r="FSX539" s="40"/>
      <c r="FSY539" s="40"/>
      <c r="FSZ539" s="40"/>
      <c r="FTA539" s="40"/>
      <c r="FTB539" s="40"/>
      <c r="FTC539" s="40"/>
      <c r="FTD539" s="40"/>
      <c r="FTE539" s="40"/>
      <c r="FTF539" s="40"/>
      <c r="FTG539" s="40"/>
      <c r="FTH539" s="40"/>
      <c r="FTI539" s="40"/>
      <c r="FTJ539" s="40"/>
      <c r="FTK539" s="40"/>
      <c r="FTL539" s="40"/>
      <c r="FTM539" s="40"/>
      <c r="FTN539" s="40"/>
      <c r="FTO539" s="40"/>
      <c r="FTP539" s="40"/>
      <c r="FTQ539" s="40"/>
      <c r="FTR539" s="40"/>
      <c r="FTS539" s="40"/>
      <c r="FTT539" s="40"/>
      <c r="FTU539" s="40"/>
      <c r="FTV539" s="40"/>
      <c r="FTW539" s="40"/>
      <c r="FTX539" s="40"/>
      <c r="FTY539" s="40"/>
      <c r="FTZ539" s="40"/>
      <c r="FUA539" s="40"/>
      <c r="FUB539" s="40"/>
      <c r="FUC539" s="40"/>
      <c r="FUD539" s="40"/>
      <c r="FUE539" s="40"/>
      <c r="FUF539" s="40"/>
      <c r="FUG539" s="40"/>
      <c r="FUH539" s="40"/>
      <c r="FUI539" s="40"/>
      <c r="FUJ539" s="40"/>
      <c r="FUK539" s="40"/>
      <c r="FUL539" s="40"/>
      <c r="FUM539" s="40"/>
      <c r="FUN539" s="40"/>
      <c r="FUO539" s="40"/>
      <c r="FUP539" s="40"/>
      <c r="FUQ539" s="40"/>
      <c r="FUR539" s="40"/>
      <c r="FUS539" s="40"/>
      <c r="FUT539" s="40"/>
      <c r="FUU539" s="40"/>
      <c r="FUV539" s="40"/>
      <c r="FUW539" s="40"/>
      <c r="FUX539" s="40"/>
      <c r="FUY539" s="40"/>
      <c r="FUZ539" s="40"/>
      <c r="FVA539" s="40"/>
      <c r="FVB539" s="40"/>
      <c r="FVC539" s="40"/>
      <c r="FVD539" s="40"/>
      <c r="FVE539" s="40"/>
      <c r="FVF539" s="40"/>
      <c r="FVG539" s="40"/>
      <c r="FVH539" s="40"/>
      <c r="FVI539" s="40"/>
      <c r="FVJ539" s="40"/>
      <c r="FVK539" s="40"/>
      <c r="FVL539" s="40"/>
      <c r="FVM539" s="40"/>
      <c r="FVN539" s="40"/>
      <c r="FVO539" s="40"/>
      <c r="FVP539" s="40"/>
      <c r="FVQ539" s="40"/>
      <c r="FVR539" s="40"/>
      <c r="FVS539" s="40"/>
      <c r="FVT539" s="40"/>
      <c r="FVU539" s="40"/>
      <c r="FVV539" s="40"/>
      <c r="FVW539" s="40"/>
      <c r="FVX539" s="40"/>
      <c r="FVY539" s="40"/>
      <c r="FVZ539" s="40"/>
      <c r="FWA539" s="40"/>
      <c r="FWB539" s="40"/>
      <c r="FWC539" s="40"/>
      <c r="FWD539" s="40"/>
      <c r="FWE539" s="40"/>
      <c r="FWF539" s="40"/>
      <c r="FWG539" s="40"/>
      <c r="FWH539" s="40"/>
      <c r="FWI539" s="40"/>
      <c r="FWJ539" s="40"/>
      <c r="FWK539" s="40"/>
      <c r="FWL539" s="40"/>
      <c r="FWM539" s="40"/>
      <c r="FWN539" s="40"/>
      <c r="FWO539" s="40"/>
      <c r="FWP539" s="40"/>
      <c r="FWQ539" s="40"/>
      <c r="FWR539" s="40"/>
      <c r="FWS539" s="40"/>
      <c r="FWT539" s="40"/>
      <c r="FWU539" s="40"/>
      <c r="FWV539" s="40"/>
      <c r="FWW539" s="40"/>
      <c r="FWX539" s="40"/>
      <c r="FWY539" s="40"/>
      <c r="FWZ539" s="40"/>
      <c r="FXA539" s="40"/>
      <c r="FXB539" s="40"/>
      <c r="FXC539" s="40"/>
      <c r="FXD539" s="40"/>
      <c r="FXE539" s="40"/>
      <c r="FXF539" s="40"/>
      <c r="FXG539" s="40"/>
      <c r="FXH539" s="40"/>
      <c r="FXI539" s="40"/>
      <c r="FXJ539" s="40"/>
      <c r="FXK539" s="40"/>
      <c r="FXL539" s="40"/>
      <c r="FXM539" s="40"/>
      <c r="FXN539" s="40"/>
      <c r="FXO539" s="40"/>
      <c r="FXP539" s="40"/>
      <c r="FXQ539" s="40"/>
      <c r="FXR539" s="40"/>
      <c r="FXS539" s="40"/>
      <c r="FXT539" s="40"/>
      <c r="FXU539" s="40"/>
      <c r="FXV539" s="40"/>
      <c r="FXW539" s="40"/>
      <c r="FXX539" s="40"/>
      <c r="FXY539" s="40"/>
      <c r="FXZ539" s="40"/>
      <c r="FYA539" s="40"/>
      <c r="FYB539" s="40"/>
      <c r="FYC539" s="40"/>
      <c r="FYD539" s="40"/>
      <c r="FYE539" s="40"/>
      <c r="FYF539" s="40"/>
      <c r="FYG539" s="40"/>
      <c r="FYH539" s="40"/>
      <c r="FYI539" s="40"/>
      <c r="FYJ539" s="40"/>
      <c r="FYK539" s="40"/>
      <c r="FYL539" s="40"/>
      <c r="FYM539" s="40"/>
      <c r="FYN539" s="40"/>
      <c r="FYO539" s="40"/>
      <c r="FYP539" s="40"/>
      <c r="FYQ539" s="40"/>
      <c r="FYR539" s="40"/>
      <c r="FYS539" s="40"/>
      <c r="FYT539" s="40"/>
      <c r="FYU539" s="40"/>
      <c r="FYV539" s="40"/>
      <c r="FYW539" s="40"/>
      <c r="FYX539" s="40"/>
      <c r="FYY539" s="40"/>
      <c r="FYZ539" s="40"/>
      <c r="FZA539" s="40"/>
      <c r="FZB539" s="40"/>
      <c r="FZC539" s="40"/>
      <c r="FZD539" s="40"/>
      <c r="FZE539" s="40"/>
      <c r="FZF539" s="40"/>
      <c r="FZG539" s="40"/>
      <c r="FZH539" s="40"/>
      <c r="FZI539" s="40"/>
      <c r="FZJ539" s="40"/>
      <c r="FZK539" s="40"/>
      <c r="FZL539" s="40"/>
      <c r="FZM539" s="40"/>
      <c r="FZN539" s="40"/>
      <c r="FZO539" s="40"/>
      <c r="FZP539" s="40"/>
      <c r="FZQ539" s="40"/>
      <c r="FZR539" s="40"/>
      <c r="FZS539" s="40"/>
      <c r="FZT539" s="40"/>
      <c r="FZU539" s="40"/>
      <c r="FZV539" s="40"/>
      <c r="FZW539" s="40"/>
      <c r="FZX539" s="40"/>
      <c r="FZY539" s="40"/>
      <c r="FZZ539" s="40"/>
      <c r="GAA539" s="40"/>
      <c r="GAB539" s="40"/>
      <c r="GAC539" s="40"/>
      <c r="GAD539" s="40"/>
      <c r="GAE539" s="40"/>
      <c r="GAF539" s="40"/>
      <c r="GAG539" s="40"/>
      <c r="GAH539" s="40"/>
      <c r="GAI539" s="40"/>
      <c r="GAJ539" s="40"/>
      <c r="GAK539" s="40"/>
      <c r="GAL539" s="40"/>
      <c r="GAM539" s="40"/>
      <c r="GAN539" s="40"/>
      <c r="GAO539" s="40"/>
      <c r="GAP539" s="40"/>
      <c r="GAQ539" s="40"/>
      <c r="GAR539" s="40"/>
      <c r="GAS539" s="40"/>
      <c r="GAT539" s="40"/>
      <c r="GAU539" s="40"/>
      <c r="GAV539" s="40"/>
      <c r="GAW539" s="40"/>
      <c r="GAX539" s="40"/>
      <c r="GAY539" s="40"/>
      <c r="GAZ539" s="40"/>
      <c r="GBA539" s="40"/>
      <c r="GBB539" s="40"/>
      <c r="GBC539" s="40"/>
      <c r="GBD539" s="40"/>
      <c r="GBE539" s="40"/>
      <c r="GBF539" s="40"/>
      <c r="GBG539" s="40"/>
      <c r="GBH539" s="40"/>
      <c r="GBI539" s="40"/>
      <c r="GBJ539" s="40"/>
      <c r="GBK539" s="40"/>
      <c r="GBL539" s="40"/>
      <c r="GBM539" s="40"/>
      <c r="GBN539" s="40"/>
      <c r="GBO539" s="40"/>
      <c r="GBP539" s="40"/>
      <c r="GBQ539" s="40"/>
      <c r="GBR539" s="40"/>
      <c r="GBS539" s="40"/>
      <c r="GBT539" s="40"/>
      <c r="GBU539" s="40"/>
      <c r="GBV539" s="40"/>
      <c r="GBW539" s="40"/>
      <c r="GBX539" s="40"/>
      <c r="GBY539" s="40"/>
      <c r="GBZ539" s="40"/>
      <c r="GCA539" s="40"/>
      <c r="GCB539" s="40"/>
      <c r="GCC539" s="40"/>
      <c r="GCD539" s="40"/>
      <c r="GCE539" s="40"/>
      <c r="GCF539" s="40"/>
      <c r="GCG539" s="40"/>
      <c r="GCH539" s="40"/>
      <c r="GCI539" s="40"/>
      <c r="GCJ539" s="40"/>
      <c r="GCK539" s="40"/>
      <c r="GCL539" s="40"/>
      <c r="GCM539" s="40"/>
      <c r="GCN539" s="40"/>
      <c r="GCO539" s="40"/>
      <c r="GCP539" s="40"/>
      <c r="GCQ539" s="40"/>
      <c r="GCR539" s="40"/>
      <c r="GCS539" s="40"/>
      <c r="GCT539" s="40"/>
      <c r="GCU539" s="40"/>
      <c r="GCV539" s="40"/>
      <c r="GCW539" s="40"/>
      <c r="GCX539" s="40"/>
      <c r="GCY539" s="40"/>
      <c r="GCZ539" s="40"/>
      <c r="GDA539" s="40"/>
      <c r="GDB539" s="40"/>
      <c r="GDC539" s="40"/>
      <c r="GDD539" s="40"/>
      <c r="GDE539" s="40"/>
      <c r="GDF539" s="40"/>
      <c r="GDG539" s="40"/>
      <c r="GDH539" s="40"/>
      <c r="GDI539" s="40"/>
      <c r="GDJ539" s="40"/>
      <c r="GDK539" s="40"/>
      <c r="GDL539" s="40"/>
      <c r="GDM539" s="40"/>
      <c r="GDN539" s="40"/>
      <c r="GDO539" s="40"/>
      <c r="GDP539" s="40"/>
      <c r="GDQ539" s="40"/>
      <c r="GDR539" s="40"/>
      <c r="GDS539" s="40"/>
      <c r="GDT539" s="40"/>
      <c r="GDU539" s="40"/>
      <c r="GDV539" s="40"/>
      <c r="GDW539" s="40"/>
      <c r="GDX539" s="40"/>
      <c r="GDY539" s="40"/>
      <c r="GDZ539" s="40"/>
      <c r="GEA539" s="40"/>
      <c r="GEB539" s="40"/>
      <c r="GEC539" s="40"/>
      <c r="GED539" s="40"/>
      <c r="GEE539" s="40"/>
      <c r="GEF539" s="40"/>
      <c r="GEG539" s="40"/>
      <c r="GEH539" s="40"/>
      <c r="GEI539" s="40"/>
      <c r="GEJ539" s="40"/>
      <c r="GEK539" s="40"/>
      <c r="GEL539" s="40"/>
      <c r="GEM539" s="40"/>
      <c r="GEN539" s="40"/>
      <c r="GEO539" s="40"/>
      <c r="GEP539" s="40"/>
      <c r="GEQ539" s="40"/>
      <c r="GER539" s="40"/>
      <c r="GES539" s="40"/>
      <c r="GET539" s="40"/>
      <c r="GEU539" s="40"/>
      <c r="GEV539" s="40"/>
      <c r="GEW539" s="40"/>
      <c r="GEX539" s="40"/>
      <c r="GEY539" s="40"/>
      <c r="GEZ539" s="40"/>
      <c r="GFA539" s="40"/>
      <c r="GFB539" s="40"/>
      <c r="GFC539" s="40"/>
      <c r="GFD539" s="40"/>
      <c r="GFE539" s="40"/>
      <c r="GFF539" s="40"/>
      <c r="GFG539" s="40"/>
      <c r="GFH539" s="40"/>
      <c r="GFI539" s="40"/>
      <c r="GFJ539" s="40"/>
      <c r="GFK539" s="40"/>
      <c r="GFL539" s="40"/>
      <c r="GFM539" s="40"/>
      <c r="GFN539" s="40"/>
      <c r="GFO539" s="40"/>
      <c r="GFP539" s="40"/>
      <c r="GFQ539" s="40"/>
      <c r="GFR539" s="40"/>
      <c r="GFS539" s="40"/>
      <c r="GFT539" s="40"/>
      <c r="GFU539" s="40"/>
      <c r="GFV539" s="40"/>
      <c r="GFW539" s="40"/>
      <c r="GFX539" s="40"/>
      <c r="GFY539" s="40"/>
      <c r="GFZ539" s="40"/>
      <c r="GGA539" s="40"/>
      <c r="GGB539" s="40"/>
      <c r="GGC539" s="40"/>
      <c r="GGD539" s="40"/>
      <c r="GGE539" s="40"/>
      <c r="GGF539" s="40"/>
      <c r="GGG539" s="40"/>
      <c r="GGH539" s="40"/>
      <c r="GGI539" s="40"/>
      <c r="GGJ539" s="40"/>
      <c r="GGK539" s="40"/>
      <c r="GGL539" s="40"/>
      <c r="GGM539" s="40"/>
      <c r="GGN539" s="40"/>
      <c r="GGO539" s="40"/>
      <c r="GGP539" s="40"/>
      <c r="GGQ539" s="40"/>
      <c r="GGR539" s="40"/>
      <c r="GGS539" s="40"/>
      <c r="GGT539" s="40"/>
      <c r="GGU539" s="40"/>
      <c r="GGV539" s="40"/>
      <c r="GGW539" s="40"/>
      <c r="GGX539" s="40"/>
      <c r="GGY539" s="40"/>
      <c r="GGZ539" s="40"/>
      <c r="GHA539" s="40"/>
      <c r="GHB539" s="40"/>
      <c r="GHC539" s="40"/>
      <c r="GHD539" s="40"/>
      <c r="GHE539" s="40"/>
      <c r="GHF539" s="40"/>
      <c r="GHG539" s="40"/>
      <c r="GHH539" s="40"/>
      <c r="GHI539" s="40"/>
      <c r="GHJ539" s="40"/>
      <c r="GHK539" s="40"/>
      <c r="GHL539" s="40"/>
      <c r="GHM539" s="40"/>
      <c r="GHN539" s="40"/>
      <c r="GHO539" s="40"/>
      <c r="GHP539" s="40"/>
      <c r="GHQ539" s="40"/>
      <c r="GHR539" s="40"/>
      <c r="GHS539" s="40"/>
      <c r="GHT539" s="40"/>
      <c r="GHU539" s="40"/>
      <c r="GHV539" s="40"/>
      <c r="GHW539" s="40"/>
      <c r="GHX539" s="40"/>
      <c r="GHY539" s="40"/>
      <c r="GHZ539" s="40"/>
      <c r="GIA539" s="40"/>
      <c r="GIB539" s="40"/>
      <c r="GIC539" s="40"/>
      <c r="GID539" s="40"/>
      <c r="GIE539" s="40"/>
      <c r="GIF539" s="40"/>
      <c r="GIG539" s="40"/>
      <c r="GIH539" s="40"/>
      <c r="GII539" s="40"/>
      <c r="GIJ539" s="40"/>
      <c r="GIK539" s="40"/>
      <c r="GIL539" s="40"/>
      <c r="GIM539" s="40"/>
      <c r="GIN539" s="40"/>
      <c r="GIO539" s="40"/>
      <c r="GIP539" s="40"/>
      <c r="GIQ539" s="40"/>
      <c r="GIR539" s="40"/>
      <c r="GIS539" s="40"/>
      <c r="GIT539" s="40"/>
      <c r="GIU539" s="40"/>
      <c r="GIV539" s="40"/>
      <c r="GIW539" s="40"/>
      <c r="GIX539" s="40"/>
      <c r="GIY539" s="40"/>
      <c r="GIZ539" s="40"/>
      <c r="GJA539" s="40"/>
      <c r="GJB539" s="40"/>
      <c r="GJC539" s="40"/>
      <c r="GJD539" s="40"/>
      <c r="GJE539" s="40"/>
      <c r="GJF539" s="40"/>
      <c r="GJG539" s="40"/>
      <c r="GJH539" s="40"/>
      <c r="GJI539" s="40"/>
      <c r="GJJ539" s="40"/>
      <c r="GJK539" s="40"/>
      <c r="GJL539" s="40"/>
      <c r="GJM539" s="40"/>
      <c r="GJN539" s="40"/>
      <c r="GJO539" s="40"/>
      <c r="GJP539" s="40"/>
      <c r="GJQ539" s="40"/>
      <c r="GJR539" s="40"/>
      <c r="GJS539" s="40"/>
      <c r="GJT539" s="40"/>
      <c r="GJU539" s="40"/>
      <c r="GJV539" s="40"/>
      <c r="GJW539" s="40"/>
      <c r="GJX539" s="40"/>
      <c r="GJY539" s="40"/>
      <c r="GJZ539" s="40"/>
      <c r="GKA539" s="40"/>
      <c r="GKB539" s="40"/>
      <c r="GKC539" s="40"/>
      <c r="GKD539" s="40"/>
      <c r="GKE539" s="40"/>
      <c r="GKF539" s="40"/>
      <c r="GKG539" s="40"/>
      <c r="GKH539" s="40"/>
      <c r="GKI539" s="40"/>
      <c r="GKJ539" s="40"/>
      <c r="GKK539" s="40"/>
      <c r="GKL539" s="40"/>
      <c r="GKM539" s="40"/>
      <c r="GKN539" s="40"/>
      <c r="GKO539" s="40"/>
      <c r="GKP539" s="40"/>
      <c r="GKQ539" s="40"/>
      <c r="GKR539" s="40"/>
      <c r="GKS539" s="40"/>
      <c r="GKT539" s="40"/>
      <c r="GKU539" s="40"/>
      <c r="GKV539" s="40"/>
      <c r="GKW539" s="40"/>
      <c r="GKX539" s="40"/>
      <c r="GKY539" s="40"/>
      <c r="GKZ539" s="40"/>
      <c r="GLA539" s="40"/>
      <c r="GLB539" s="40"/>
      <c r="GLC539" s="40"/>
      <c r="GLD539" s="40"/>
      <c r="GLE539" s="40"/>
      <c r="GLF539" s="40"/>
      <c r="GLG539" s="40"/>
      <c r="GLH539" s="40"/>
      <c r="GLI539" s="40"/>
      <c r="GLJ539" s="40"/>
      <c r="GLK539" s="40"/>
      <c r="GLL539" s="40"/>
      <c r="GLM539" s="40"/>
      <c r="GLN539" s="40"/>
      <c r="GLO539" s="40"/>
      <c r="GLP539" s="40"/>
      <c r="GLQ539" s="40"/>
      <c r="GLR539" s="40"/>
      <c r="GLS539" s="40"/>
      <c r="GLT539" s="40"/>
      <c r="GLU539" s="40"/>
      <c r="GLV539" s="40"/>
      <c r="GLW539" s="40"/>
      <c r="GLX539" s="40"/>
      <c r="GLY539" s="40"/>
      <c r="GLZ539" s="40"/>
      <c r="GMA539" s="40"/>
      <c r="GMB539" s="40"/>
      <c r="GMC539" s="40"/>
      <c r="GMD539" s="40"/>
      <c r="GME539" s="40"/>
      <c r="GMF539" s="40"/>
      <c r="GMG539" s="40"/>
      <c r="GMH539" s="40"/>
      <c r="GMI539" s="40"/>
      <c r="GMJ539" s="40"/>
      <c r="GMK539" s="40"/>
      <c r="GML539" s="40"/>
      <c r="GMM539" s="40"/>
      <c r="GMN539" s="40"/>
      <c r="GMO539" s="40"/>
      <c r="GMP539" s="40"/>
      <c r="GMQ539" s="40"/>
      <c r="GMR539" s="40"/>
      <c r="GMS539" s="40"/>
      <c r="GMT539" s="40"/>
      <c r="GMU539" s="40"/>
      <c r="GMV539" s="40"/>
      <c r="GMW539" s="40"/>
      <c r="GMX539" s="40"/>
      <c r="GMY539" s="40"/>
      <c r="GMZ539" s="40"/>
      <c r="GNA539" s="40"/>
      <c r="GNB539" s="40"/>
      <c r="GNC539" s="40"/>
      <c r="GND539" s="40"/>
      <c r="GNE539" s="40"/>
      <c r="GNF539" s="40"/>
      <c r="GNG539" s="40"/>
      <c r="GNH539" s="40"/>
      <c r="GNI539" s="40"/>
      <c r="GNJ539" s="40"/>
      <c r="GNK539" s="40"/>
      <c r="GNL539" s="40"/>
      <c r="GNM539" s="40"/>
      <c r="GNN539" s="40"/>
      <c r="GNO539" s="40"/>
      <c r="GNP539" s="40"/>
      <c r="GNQ539" s="40"/>
      <c r="GNR539" s="40"/>
      <c r="GNS539" s="40"/>
      <c r="GNT539" s="40"/>
      <c r="GNU539" s="40"/>
      <c r="GNV539" s="40"/>
      <c r="GNW539" s="40"/>
      <c r="GNX539" s="40"/>
      <c r="GNY539" s="40"/>
      <c r="GNZ539" s="40"/>
      <c r="GOA539" s="40"/>
      <c r="GOB539" s="40"/>
      <c r="GOC539" s="40"/>
      <c r="GOD539" s="40"/>
      <c r="GOE539" s="40"/>
      <c r="GOF539" s="40"/>
      <c r="GOG539" s="40"/>
      <c r="GOH539" s="40"/>
      <c r="GOI539" s="40"/>
      <c r="GOJ539" s="40"/>
      <c r="GOK539" s="40"/>
      <c r="GOL539" s="40"/>
      <c r="GOM539" s="40"/>
      <c r="GON539" s="40"/>
      <c r="GOO539" s="40"/>
      <c r="GOP539" s="40"/>
      <c r="GOQ539" s="40"/>
      <c r="GOR539" s="40"/>
      <c r="GOS539" s="40"/>
      <c r="GOT539" s="40"/>
      <c r="GOU539" s="40"/>
      <c r="GOV539" s="40"/>
      <c r="GOW539" s="40"/>
      <c r="GOX539" s="40"/>
      <c r="GOY539" s="40"/>
      <c r="GOZ539" s="40"/>
      <c r="GPA539" s="40"/>
      <c r="GPB539" s="40"/>
      <c r="GPC539" s="40"/>
      <c r="GPD539" s="40"/>
      <c r="GPE539" s="40"/>
      <c r="GPF539" s="40"/>
      <c r="GPG539" s="40"/>
      <c r="GPH539" s="40"/>
      <c r="GPI539" s="40"/>
      <c r="GPJ539" s="40"/>
      <c r="GPK539" s="40"/>
      <c r="GPL539" s="40"/>
      <c r="GPM539" s="40"/>
      <c r="GPN539" s="40"/>
      <c r="GPO539" s="40"/>
      <c r="GPP539" s="40"/>
      <c r="GPQ539" s="40"/>
      <c r="GPR539" s="40"/>
      <c r="GPS539" s="40"/>
      <c r="GPT539" s="40"/>
      <c r="GPU539" s="40"/>
      <c r="GPV539" s="40"/>
      <c r="GPW539" s="40"/>
      <c r="GPX539" s="40"/>
      <c r="GPY539" s="40"/>
      <c r="GPZ539" s="40"/>
      <c r="GQA539" s="40"/>
      <c r="GQB539" s="40"/>
      <c r="GQC539" s="40"/>
      <c r="GQD539" s="40"/>
      <c r="GQE539" s="40"/>
      <c r="GQF539" s="40"/>
      <c r="GQG539" s="40"/>
      <c r="GQH539" s="40"/>
      <c r="GQI539" s="40"/>
      <c r="GQJ539" s="40"/>
      <c r="GQK539" s="40"/>
      <c r="GQL539" s="40"/>
      <c r="GQM539" s="40"/>
      <c r="GQN539" s="40"/>
      <c r="GQO539" s="40"/>
      <c r="GQP539" s="40"/>
      <c r="GQQ539" s="40"/>
      <c r="GQR539" s="40"/>
      <c r="GQS539" s="40"/>
      <c r="GQT539" s="40"/>
      <c r="GQU539" s="40"/>
      <c r="GQV539" s="40"/>
      <c r="GQW539" s="40"/>
      <c r="GQX539" s="40"/>
      <c r="GQY539" s="40"/>
      <c r="GQZ539" s="40"/>
      <c r="GRA539" s="40"/>
      <c r="GRB539" s="40"/>
      <c r="GRC539" s="40"/>
      <c r="GRD539" s="40"/>
      <c r="GRE539" s="40"/>
      <c r="GRF539" s="40"/>
      <c r="GRG539" s="40"/>
      <c r="GRH539" s="40"/>
      <c r="GRI539" s="40"/>
      <c r="GRJ539" s="40"/>
      <c r="GRK539" s="40"/>
      <c r="GRL539" s="40"/>
      <c r="GRM539" s="40"/>
      <c r="GRN539" s="40"/>
      <c r="GRO539" s="40"/>
      <c r="GRP539" s="40"/>
      <c r="GRQ539" s="40"/>
      <c r="GRR539" s="40"/>
      <c r="GRS539" s="40"/>
      <c r="GRT539" s="40"/>
      <c r="GRU539" s="40"/>
      <c r="GRV539" s="40"/>
      <c r="GRW539" s="40"/>
      <c r="GRX539" s="40"/>
      <c r="GRY539" s="40"/>
      <c r="GRZ539" s="40"/>
      <c r="GSA539" s="40"/>
      <c r="GSB539" s="40"/>
      <c r="GSC539" s="40"/>
      <c r="GSD539" s="40"/>
      <c r="GSE539" s="40"/>
      <c r="GSF539" s="40"/>
      <c r="GSG539" s="40"/>
      <c r="GSH539" s="40"/>
      <c r="GSI539" s="40"/>
      <c r="GSJ539" s="40"/>
      <c r="GSK539" s="40"/>
      <c r="GSL539" s="40"/>
      <c r="GSM539" s="40"/>
      <c r="GSN539" s="40"/>
      <c r="GSO539" s="40"/>
      <c r="GSP539" s="40"/>
      <c r="GSQ539" s="40"/>
      <c r="GSR539" s="40"/>
      <c r="GSS539" s="40"/>
      <c r="GST539" s="40"/>
      <c r="GSU539" s="40"/>
      <c r="GSV539" s="40"/>
      <c r="GSW539" s="40"/>
      <c r="GSX539" s="40"/>
      <c r="GSY539" s="40"/>
      <c r="GSZ539" s="40"/>
      <c r="GTA539" s="40"/>
      <c r="GTB539" s="40"/>
      <c r="GTC539" s="40"/>
      <c r="GTD539" s="40"/>
      <c r="GTE539" s="40"/>
      <c r="GTF539" s="40"/>
      <c r="GTG539" s="40"/>
      <c r="GTH539" s="40"/>
      <c r="GTI539" s="40"/>
      <c r="GTJ539" s="40"/>
      <c r="GTK539" s="40"/>
      <c r="GTL539" s="40"/>
      <c r="GTM539" s="40"/>
      <c r="GTN539" s="40"/>
      <c r="GTO539" s="40"/>
      <c r="GTP539" s="40"/>
      <c r="GTQ539" s="40"/>
      <c r="GTR539" s="40"/>
      <c r="GTS539" s="40"/>
      <c r="GTT539" s="40"/>
      <c r="GTU539" s="40"/>
      <c r="GTV539" s="40"/>
      <c r="GTW539" s="40"/>
      <c r="GTX539" s="40"/>
      <c r="GTY539" s="40"/>
      <c r="GTZ539" s="40"/>
      <c r="GUA539" s="40"/>
      <c r="GUB539" s="40"/>
      <c r="GUC539" s="40"/>
      <c r="GUD539" s="40"/>
      <c r="GUE539" s="40"/>
      <c r="GUF539" s="40"/>
      <c r="GUG539" s="40"/>
      <c r="GUH539" s="40"/>
      <c r="GUI539" s="40"/>
      <c r="GUJ539" s="40"/>
      <c r="GUK539" s="40"/>
      <c r="GUL539" s="40"/>
      <c r="GUM539" s="40"/>
      <c r="GUN539" s="40"/>
      <c r="GUO539" s="40"/>
      <c r="GUP539" s="40"/>
      <c r="GUQ539" s="40"/>
      <c r="GUR539" s="40"/>
      <c r="GUS539" s="40"/>
      <c r="GUT539" s="40"/>
      <c r="GUU539" s="40"/>
      <c r="GUV539" s="40"/>
      <c r="GUW539" s="40"/>
      <c r="GUX539" s="40"/>
      <c r="GUY539" s="40"/>
      <c r="GUZ539" s="40"/>
      <c r="GVA539" s="40"/>
      <c r="GVB539" s="40"/>
      <c r="GVC539" s="40"/>
      <c r="GVD539" s="40"/>
      <c r="GVE539" s="40"/>
      <c r="GVF539" s="40"/>
      <c r="GVG539" s="40"/>
      <c r="GVH539" s="40"/>
      <c r="GVI539" s="40"/>
      <c r="GVJ539" s="40"/>
      <c r="GVK539" s="40"/>
      <c r="GVL539" s="40"/>
      <c r="GVM539" s="40"/>
      <c r="GVN539" s="40"/>
      <c r="GVO539" s="40"/>
      <c r="GVP539" s="40"/>
      <c r="GVQ539" s="40"/>
      <c r="GVR539" s="40"/>
      <c r="GVS539" s="40"/>
      <c r="GVT539" s="40"/>
      <c r="GVU539" s="40"/>
      <c r="GVV539" s="40"/>
      <c r="GVW539" s="40"/>
      <c r="GVX539" s="40"/>
      <c r="GVY539" s="40"/>
      <c r="GVZ539" s="40"/>
      <c r="GWA539" s="40"/>
      <c r="GWB539" s="40"/>
      <c r="GWC539" s="40"/>
      <c r="GWD539" s="40"/>
      <c r="GWE539" s="40"/>
      <c r="GWF539" s="40"/>
      <c r="GWG539" s="40"/>
      <c r="GWH539" s="40"/>
      <c r="GWI539" s="40"/>
      <c r="GWJ539" s="40"/>
      <c r="GWK539" s="40"/>
      <c r="GWL539" s="40"/>
      <c r="GWM539" s="40"/>
      <c r="GWN539" s="40"/>
      <c r="GWO539" s="40"/>
      <c r="GWP539" s="40"/>
      <c r="GWQ539" s="40"/>
      <c r="GWR539" s="40"/>
      <c r="GWS539" s="40"/>
      <c r="GWT539" s="40"/>
      <c r="GWU539" s="40"/>
      <c r="GWV539" s="40"/>
      <c r="GWW539" s="40"/>
      <c r="GWX539" s="40"/>
      <c r="GWY539" s="40"/>
      <c r="GWZ539" s="40"/>
      <c r="GXA539" s="40"/>
      <c r="GXB539" s="40"/>
      <c r="GXC539" s="40"/>
      <c r="GXD539" s="40"/>
      <c r="GXE539" s="40"/>
      <c r="GXF539" s="40"/>
      <c r="GXG539" s="40"/>
      <c r="GXH539" s="40"/>
      <c r="GXI539" s="40"/>
      <c r="GXJ539" s="40"/>
      <c r="GXK539" s="40"/>
      <c r="GXL539" s="40"/>
      <c r="GXM539" s="40"/>
      <c r="GXN539" s="40"/>
      <c r="GXO539" s="40"/>
      <c r="GXP539" s="40"/>
      <c r="GXQ539" s="40"/>
      <c r="GXR539" s="40"/>
      <c r="GXS539" s="40"/>
      <c r="GXT539" s="40"/>
      <c r="GXU539" s="40"/>
      <c r="GXV539" s="40"/>
      <c r="GXW539" s="40"/>
      <c r="GXX539" s="40"/>
      <c r="GXY539" s="40"/>
      <c r="GXZ539" s="40"/>
      <c r="GYA539" s="40"/>
      <c r="GYB539" s="40"/>
      <c r="GYC539" s="40"/>
      <c r="GYD539" s="40"/>
      <c r="GYE539" s="40"/>
      <c r="GYF539" s="40"/>
      <c r="GYG539" s="40"/>
      <c r="GYH539" s="40"/>
      <c r="GYI539" s="40"/>
      <c r="GYJ539" s="40"/>
      <c r="GYK539" s="40"/>
      <c r="GYL539" s="40"/>
      <c r="GYM539" s="40"/>
      <c r="GYN539" s="40"/>
      <c r="GYO539" s="40"/>
      <c r="GYP539" s="40"/>
      <c r="GYQ539" s="40"/>
      <c r="GYR539" s="40"/>
      <c r="GYS539" s="40"/>
      <c r="GYT539" s="40"/>
      <c r="GYU539" s="40"/>
      <c r="GYV539" s="40"/>
      <c r="GYW539" s="40"/>
      <c r="GYX539" s="40"/>
      <c r="GYY539" s="40"/>
      <c r="GYZ539" s="40"/>
      <c r="GZA539" s="40"/>
      <c r="GZB539" s="40"/>
      <c r="GZC539" s="40"/>
      <c r="GZD539" s="40"/>
      <c r="GZE539" s="40"/>
      <c r="GZF539" s="40"/>
      <c r="GZG539" s="40"/>
      <c r="GZH539" s="40"/>
      <c r="GZI539" s="40"/>
      <c r="GZJ539" s="40"/>
      <c r="GZK539" s="40"/>
      <c r="GZL539" s="40"/>
      <c r="GZM539" s="40"/>
      <c r="GZN539" s="40"/>
      <c r="GZO539" s="40"/>
      <c r="GZP539" s="40"/>
      <c r="GZQ539" s="40"/>
      <c r="GZR539" s="40"/>
      <c r="GZS539" s="40"/>
      <c r="GZT539" s="40"/>
      <c r="GZU539" s="40"/>
      <c r="GZV539" s="40"/>
      <c r="GZW539" s="40"/>
      <c r="GZX539" s="40"/>
      <c r="GZY539" s="40"/>
      <c r="GZZ539" s="40"/>
      <c r="HAA539" s="40"/>
      <c r="HAB539" s="40"/>
      <c r="HAC539" s="40"/>
      <c r="HAD539" s="40"/>
      <c r="HAE539" s="40"/>
      <c r="HAF539" s="40"/>
      <c r="HAG539" s="40"/>
      <c r="HAH539" s="40"/>
      <c r="HAI539" s="40"/>
      <c r="HAJ539" s="40"/>
      <c r="HAK539" s="40"/>
      <c r="HAL539" s="40"/>
      <c r="HAM539" s="40"/>
      <c r="HAN539" s="40"/>
      <c r="HAO539" s="40"/>
      <c r="HAP539" s="40"/>
      <c r="HAQ539" s="40"/>
      <c r="HAR539" s="40"/>
      <c r="HAS539" s="40"/>
      <c r="HAT539" s="40"/>
      <c r="HAU539" s="40"/>
      <c r="HAV539" s="40"/>
      <c r="HAW539" s="40"/>
      <c r="HAX539" s="40"/>
      <c r="HAY539" s="40"/>
      <c r="HAZ539" s="40"/>
      <c r="HBA539" s="40"/>
      <c r="HBB539" s="40"/>
      <c r="HBC539" s="40"/>
      <c r="HBD539" s="40"/>
      <c r="HBE539" s="40"/>
      <c r="HBF539" s="40"/>
      <c r="HBG539" s="40"/>
      <c r="HBH539" s="40"/>
      <c r="HBI539" s="40"/>
      <c r="HBJ539" s="40"/>
      <c r="HBK539" s="40"/>
      <c r="HBL539" s="40"/>
      <c r="HBM539" s="40"/>
      <c r="HBN539" s="40"/>
      <c r="HBO539" s="40"/>
      <c r="HBP539" s="40"/>
      <c r="HBQ539" s="40"/>
      <c r="HBR539" s="40"/>
      <c r="HBS539" s="40"/>
      <c r="HBT539" s="40"/>
      <c r="HBU539" s="40"/>
      <c r="HBV539" s="40"/>
      <c r="HBW539" s="40"/>
      <c r="HBX539" s="40"/>
      <c r="HBY539" s="40"/>
      <c r="HBZ539" s="40"/>
      <c r="HCA539" s="40"/>
      <c r="HCB539" s="40"/>
      <c r="HCC539" s="40"/>
      <c r="HCD539" s="40"/>
      <c r="HCE539" s="40"/>
      <c r="HCF539" s="40"/>
      <c r="HCG539" s="40"/>
      <c r="HCH539" s="40"/>
      <c r="HCI539" s="40"/>
      <c r="HCJ539" s="40"/>
      <c r="HCK539" s="40"/>
      <c r="HCL539" s="40"/>
      <c r="HCM539" s="40"/>
      <c r="HCN539" s="40"/>
      <c r="HCO539" s="40"/>
      <c r="HCP539" s="40"/>
      <c r="HCQ539" s="40"/>
      <c r="HCR539" s="40"/>
      <c r="HCS539" s="40"/>
      <c r="HCT539" s="40"/>
      <c r="HCU539" s="40"/>
      <c r="HCV539" s="40"/>
      <c r="HCW539" s="40"/>
      <c r="HCX539" s="40"/>
      <c r="HCY539" s="40"/>
      <c r="HCZ539" s="40"/>
      <c r="HDA539" s="40"/>
      <c r="HDB539" s="40"/>
      <c r="HDC539" s="40"/>
      <c r="HDD539" s="40"/>
      <c r="HDE539" s="40"/>
      <c r="HDF539" s="40"/>
      <c r="HDG539" s="40"/>
      <c r="HDH539" s="40"/>
      <c r="HDI539" s="40"/>
      <c r="HDJ539" s="40"/>
      <c r="HDK539" s="40"/>
      <c r="HDL539" s="40"/>
      <c r="HDM539" s="40"/>
      <c r="HDN539" s="40"/>
      <c r="HDO539" s="40"/>
      <c r="HDP539" s="40"/>
      <c r="HDQ539" s="40"/>
      <c r="HDR539" s="40"/>
      <c r="HDS539" s="40"/>
      <c r="HDT539" s="40"/>
      <c r="HDU539" s="40"/>
      <c r="HDV539" s="40"/>
      <c r="HDW539" s="40"/>
      <c r="HDX539" s="40"/>
      <c r="HDY539" s="40"/>
      <c r="HDZ539" s="40"/>
      <c r="HEA539" s="40"/>
      <c r="HEB539" s="40"/>
      <c r="HEC539" s="40"/>
      <c r="HED539" s="40"/>
      <c r="HEE539" s="40"/>
      <c r="HEF539" s="40"/>
      <c r="HEG539" s="40"/>
      <c r="HEH539" s="40"/>
      <c r="HEI539" s="40"/>
      <c r="HEJ539" s="40"/>
      <c r="HEK539" s="40"/>
      <c r="HEL539" s="40"/>
      <c r="HEM539" s="40"/>
      <c r="HEN539" s="40"/>
      <c r="HEO539" s="40"/>
      <c r="HEP539" s="40"/>
      <c r="HEQ539" s="40"/>
      <c r="HER539" s="40"/>
      <c r="HES539" s="40"/>
      <c r="HET539" s="40"/>
      <c r="HEU539" s="40"/>
      <c r="HEV539" s="40"/>
      <c r="HEW539" s="40"/>
      <c r="HEX539" s="40"/>
      <c r="HEY539" s="40"/>
      <c r="HEZ539" s="40"/>
      <c r="HFA539" s="40"/>
      <c r="HFB539" s="40"/>
      <c r="HFC539" s="40"/>
      <c r="HFD539" s="40"/>
      <c r="HFE539" s="40"/>
      <c r="HFF539" s="40"/>
      <c r="HFG539" s="40"/>
      <c r="HFH539" s="40"/>
      <c r="HFI539" s="40"/>
      <c r="HFJ539" s="40"/>
      <c r="HFK539" s="40"/>
      <c r="HFL539" s="40"/>
      <c r="HFM539" s="40"/>
      <c r="HFN539" s="40"/>
      <c r="HFO539" s="40"/>
      <c r="HFP539" s="40"/>
      <c r="HFQ539" s="40"/>
      <c r="HFR539" s="40"/>
      <c r="HFS539" s="40"/>
      <c r="HFT539" s="40"/>
      <c r="HFU539" s="40"/>
      <c r="HFV539" s="40"/>
      <c r="HFW539" s="40"/>
      <c r="HFX539" s="40"/>
      <c r="HFY539" s="40"/>
      <c r="HFZ539" s="40"/>
      <c r="HGA539" s="40"/>
      <c r="HGB539" s="40"/>
      <c r="HGC539" s="40"/>
      <c r="HGD539" s="40"/>
      <c r="HGE539" s="40"/>
      <c r="HGF539" s="40"/>
      <c r="HGG539" s="40"/>
      <c r="HGH539" s="40"/>
      <c r="HGI539" s="40"/>
      <c r="HGJ539" s="40"/>
      <c r="HGK539" s="40"/>
      <c r="HGL539" s="40"/>
      <c r="HGM539" s="40"/>
      <c r="HGN539" s="40"/>
      <c r="HGO539" s="40"/>
      <c r="HGP539" s="40"/>
      <c r="HGQ539" s="40"/>
      <c r="HGR539" s="40"/>
      <c r="HGS539" s="40"/>
      <c r="HGT539" s="40"/>
      <c r="HGU539" s="40"/>
      <c r="HGV539" s="40"/>
      <c r="HGW539" s="40"/>
      <c r="HGX539" s="40"/>
      <c r="HGY539" s="40"/>
      <c r="HGZ539" s="40"/>
      <c r="HHA539" s="40"/>
      <c r="HHB539" s="40"/>
      <c r="HHC539" s="40"/>
      <c r="HHD539" s="40"/>
      <c r="HHE539" s="40"/>
      <c r="HHF539" s="40"/>
      <c r="HHG539" s="40"/>
      <c r="HHH539" s="40"/>
      <c r="HHI539" s="40"/>
      <c r="HHJ539" s="40"/>
      <c r="HHK539" s="40"/>
      <c r="HHL539" s="40"/>
      <c r="HHM539" s="40"/>
      <c r="HHN539" s="40"/>
      <c r="HHO539" s="40"/>
      <c r="HHP539" s="40"/>
      <c r="HHQ539" s="40"/>
      <c r="HHR539" s="40"/>
      <c r="HHS539" s="40"/>
      <c r="HHT539" s="40"/>
      <c r="HHU539" s="40"/>
      <c r="HHV539" s="40"/>
      <c r="HHW539" s="40"/>
      <c r="HHX539" s="40"/>
      <c r="HHY539" s="40"/>
      <c r="HHZ539" s="40"/>
      <c r="HIA539" s="40"/>
      <c r="HIB539" s="40"/>
      <c r="HIC539" s="40"/>
      <c r="HID539" s="40"/>
      <c r="HIE539" s="40"/>
      <c r="HIF539" s="40"/>
      <c r="HIG539" s="40"/>
      <c r="HIH539" s="40"/>
      <c r="HII539" s="40"/>
      <c r="HIJ539" s="40"/>
      <c r="HIK539" s="40"/>
      <c r="HIL539" s="40"/>
      <c r="HIM539" s="40"/>
      <c r="HIN539" s="40"/>
      <c r="HIO539" s="40"/>
      <c r="HIP539" s="40"/>
      <c r="HIQ539" s="40"/>
      <c r="HIR539" s="40"/>
      <c r="HIS539" s="40"/>
      <c r="HIT539" s="40"/>
      <c r="HIU539" s="40"/>
      <c r="HIV539" s="40"/>
      <c r="HIW539" s="40"/>
      <c r="HIX539" s="40"/>
      <c r="HIY539" s="40"/>
      <c r="HIZ539" s="40"/>
      <c r="HJA539" s="40"/>
      <c r="HJB539" s="40"/>
      <c r="HJC539" s="40"/>
      <c r="HJD539" s="40"/>
      <c r="HJE539" s="40"/>
      <c r="HJF539" s="40"/>
      <c r="HJG539" s="40"/>
      <c r="HJH539" s="40"/>
      <c r="HJI539" s="40"/>
      <c r="HJJ539" s="40"/>
      <c r="HJK539" s="40"/>
      <c r="HJL539" s="40"/>
      <c r="HJM539" s="40"/>
      <c r="HJN539" s="40"/>
      <c r="HJO539" s="40"/>
      <c r="HJP539" s="40"/>
      <c r="HJQ539" s="40"/>
      <c r="HJR539" s="40"/>
      <c r="HJS539" s="40"/>
      <c r="HJT539" s="40"/>
      <c r="HJU539" s="40"/>
      <c r="HJV539" s="40"/>
      <c r="HJW539" s="40"/>
      <c r="HJX539" s="40"/>
      <c r="HJY539" s="40"/>
      <c r="HJZ539" s="40"/>
      <c r="HKA539" s="40"/>
      <c r="HKB539" s="40"/>
      <c r="HKC539" s="40"/>
      <c r="HKD539" s="40"/>
      <c r="HKE539" s="40"/>
      <c r="HKF539" s="40"/>
      <c r="HKG539" s="40"/>
      <c r="HKH539" s="40"/>
      <c r="HKI539" s="40"/>
      <c r="HKJ539" s="40"/>
      <c r="HKK539" s="40"/>
      <c r="HKL539" s="40"/>
      <c r="HKM539" s="40"/>
      <c r="HKN539" s="40"/>
      <c r="HKO539" s="40"/>
      <c r="HKP539" s="40"/>
      <c r="HKQ539" s="40"/>
      <c r="HKR539" s="40"/>
      <c r="HKS539" s="40"/>
      <c r="HKT539" s="40"/>
      <c r="HKU539" s="40"/>
      <c r="HKV539" s="40"/>
      <c r="HKW539" s="40"/>
      <c r="HKX539" s="40"/>
      <c r="HKY539" s="40"/>
      <c r="HKZ539" s="40"/>
      <c r="HLA539" s="40"/>
      <c r="HLB539" s="40"/>
      <c r="HLC539" s="40"/>
      <c r="HLD539" s="40"/>
      <c r="HLE539" s="40"/>
      <c r="HLF539" s="40"/>
      <c r="HLG539" s="40"/>
      <c r="HLH539" s="40"/>
      <c r="HLI539" s="40"/>
      <c r="HLJ539" s="40"/>
      <c r="HLK539" s="40"/>
      <c r="HLL539" s="40"/>
      <c r="HLM539" s="40"/>
      <c r="HLN539" s="40"/>
      <c r="HLO539" s="40"/>
      <c r="HLP539" s="40"/>
      <c r="HLQ539" s="40"/>
      <c r="HLR539" s="40"/>
      <c r="HLS539" s="40"/>
      <c r="HLT539" s="40"/>
      <c r="HLU539" s="40"/>
      <c r="HLV539" s="40"/>
      <c r="HLW539" s="40"/>
      <c r="HLX539" s="40"/>
      <c r="HLY539" s="40"/>
      <c r="HLZ539" s="40"/>
      <c r="HMA539" s="40"/>
      <c r="HMB539" s="40"/>
      <c r="HMC539" s="40"/>
      <c r="HMD539" s="40"/>
      <c r="HME539" s="40"/>
      <c r="HMF539" s="40"/>
      <c r="HMG539" s="40"/>
      <c r="HMH539" s="40"/>
      <c r="HMI539" s="40"/>
      <c r="HMJ539" s="40"/>
      <c r="HMK539" s="40"/>
      <c r="HML539" s="40"/>
      <c r="HMM539" s="40"/>
      <c r="HMN539" s="40"/>
      <c r="HMO539" s="40"/>
      <c r="HMP539" s="40"/>
      <c r="HMQ539" s="40"/>
      <c r="HMR539" s="40"/>
      <c r="HMS539" s="40"/>
      <c r="HMT539" s="40"/>
      <c r="HMU539" s="40"/>
      <c r="HMV539" s="40"/>
      <c r="HMW539" s="40"/>
      <c r="HMX539" s="40"/>
      <c r="HMY539" s="40"/>
      <c r="HMZ539" s="40"/>
      <c r="HNA539" s="40"/>
      <c r="HNB539" s="40"/>
      <c r="HNC539" s="40"/>
      <c r="HND539" s="40"/>
      <c r="HNE539" s="40"/>
      <c r="HNF539" s="40"/>
      <c r="HNG539" s="40"/>
      <c r="HNH539" s="40"/>
      <c r="HNI539" s="40"/>
      <c r="HNJ539" s="40"/>
      <c r="HNK539" s="40"/>
      <c r="HNL539" s="40"/>
      <c r="HNM539" s="40"/>
      <c r="HNN539" s="40"/>
      <c r="HNO539" s="40"/>
      <c r="HNP539" s="40"/>
      <c r="HNQ539" s="40"/>
      <c r="HNR539" s="40"/>
      <c r="HNS539" s="40"/>
      <c r="HNT539" s="40"/>
      <c r="HNU539" s="40"/>
      <c r="HNV539" s="40"/>
      <c r="HNW539" s="40"/>
      <c r="HNX539" s="40"/>
      <c r="HNY539" s="40"/>
      <c r="HNZ539" s="40"/>
      <c r="HOA539" s="40"/>
      <c r="HOB539" s="40"/>
      <c r="HOC539" s="40"/>
      <c r="HOD539" s="40"/>
      <c r="HOE539" s="40"/>
      <c r="HOF539" s="40"/>
      <c r="HOG539" s="40"/>
      <c r="HOH539" s="40"/>
      <c r="HOI539" s="40"/>
      <c r="HOJ539" s="40"/>
      <c r="HOK539" s="40"/>
      <c r="HOL539" s="40"/>
      <c r="HOM539" s="40"/>
      <c r="HON539" s="40"/>
      <c r="HOO539" s="40"/>
      <c r="HOP539" s="40"/>
      <c r="HOQ539" s="40"/>
      <c r="HOR539" s="40"/>
      <c r="HOS539" s="40"/>
      <c r="HOT539" s="40"/>
      <c r="HOU539" s="40"/>
      <c r="HOV539" s="40"/>
      <c r="HOW539" s="40"/>
      <c r="HOX539" s="40"/>
      <c r="HOY539" s="40"/>
      <c r="HOZ539" s="40"/>
      <c r="HPA539" s="40"/>
      <c r="HPB539" s="40"/>
      <c r="HPC539" s="40"/>
      <c r="HPD539" s="40"/>
      <c r="HPE539" s="40"/>
      <c r="HPF539" s="40"/>
      <c r="HPG539" s="40"/>
      <c r="HPH539" s="40"/>
      <c r="HPI539" s="40"/>
      <c r="HPJ539" s="40"/>
      <c r="HPK539" s="40"/>
      <c r="HPL539" s="40"/>
      <c r="HPM539" s="40"/>
      <c r="HPN539" s="40"/>
      <c r="HPO539" s="40"/>
      <c r="HPP539" s="40"/>
      <c r="HPQ539" s="40"/>
      <c r="HPR539" s="40"/>
      <c r="HPS539" s="40"/>
      <c r="HPT539" s="40"/>
      <c r="HPU539" s="40"/>
      <c r="HPV539" s="40"/>
      <c r="HPW539" s="40"/>
      <c r="HPX539" s="40"/>
      <c r="HPY539" s="40"/>
      <c r="HPZ539" s="40"/>
      <c r="HQA539" s="40"/>
      <c r="HQB539" s="40"/>
      <c r="HQC539" s="40"/>
      <c r="HQD539" s="40"/>
      <c r="HQE539" s="40"/>
      <c r="HQF539" s="40"/>
      <c r="HQG539" s="40"/>
      <c r="HQH539" s="40"/>
      <c r="HQI539" s="40"/>
      <c r="HQJ539" s="40"/>
      <c r="HQK539" s="40"/>
      <c r="HQL539" s="40"/>
      <c r="HQM539" s="40"/>
      <c r="HQN539" s="40"/>
      <c r="HQO539" s="40"/>
      <c r="HQP539" s="40"/>
      <c r="HQQ539" s="40"/>
      <c r="HQR539" s="40"/>
      <c r="HQS539" s="40"/>
      <c r="HQT539" s="40"/>
      <c r="HQU539" s="40"/>
      <c r="HQV539" s="40"/>
      <c r="HQW539" s="40"/>
      <c r="HQX539" s="40"/>
      <c r="HQY539" s="40"/>
      <c r="HQZ539" s="40"/>
      <c r="HRA539" s="40"/>
      <c r="HRB539" s="40"/>
      <c r="HRC539" s="40"/>
      <c r="HRD539" s="40"/>
      <c r="HRE539" s="40"/>
      <c r="HRF539" s="40"/>
      <c r="HRG539" s="40"/>
      <c r="HRH539" s="40"/>
      <c r="HRI539" s="40"/>
      <c r="HRJ539" s="40"/>
      <c r="HRK539" s="40"/>
      <c r="HRL539" s="40"/>
      <c r="HRM539" s="40"/>
      <c r="HRN539" s="40"/>
      <c r="HRO539" s="40"/>
      <c r="HRP539" s="40"/>
      <c r="HRQ539" s="40"/>
      <c r="HRR539" s="40"/>
      <c r="HRS539" s="40"/>
      <c r="HRT539" s="40"/>
      <c r="HRU539" s="40"/>
      <c r="HRV539" s="40"/>
      <c r="HRW539" s="40"/>
      <c r="HRX539" s="40"/>
      <c r="HRY539" s="40"/>
      <c r="HRZ539" s="40"/>
      <c r="HSA539" s="40"/>
      <c r="HSB539" s="40"/>
      <c r="HSC539" s="40"/>
      <c r="HSD539" s="40"/>
      <c r="HSE539" s="40"/>
      <c r="HSF539" s="40"/>
      <c r="HSG539" s="40"/>
      <c r="HSH539" s="40"/>
      <c r="HSI539" s="40"/>
      <c r="HSJ539" s="40"/>
      <c r="HSK539" s="40"/>
      <c r="HSL539" s="40"/>
      <c r="HSM539" s="40"/>
      <c r="HSN539" s="40"/>
      <c r="HSO539" s="40"/>
      <c r="HSP539" s="40"/>
      <c r="HSQ539" s="40"/>
      <c r="HSR539" s="40"/>
      <c r="HSS539" s="40"/>
      <c r="HST539" s="40"/>
      <c r="HSU539" s="40"/>
      <c r="HSV539" s="40"/>
      <c r="HSW539" s="40"/>
      <c r="HSX539" s="40"/>
      <c r="HSY539" s="40"/>
      <c r="HSZ539" s="40"/>
      <c r="HTA539" s="40"/>
      <c r="HTB539" s="40"/>
      <c r="HTC539" s="40"/>
      <c r="HTD539" s="40"/>
      <c r="HTE539" s="40"/>
      <c r="HTF539" s="40"/>
      <c r="HTG539" s="40"/>
      <c r="HTH539" s="40"/>
      <c r="HTI539" s="40"/>
      <c r="HTJ539" s="40"/>
      <c r="HTK539" s="40"/>
      <c r="HTL539" s="40"/>
      <c r="HTM539" s="40"/>
      <c r="HTN539" s="40"/>
      <c r="HTO539" s="40"/>
      <c r="HTP539" s="40"/>
      <c r="HTQ539" s="40"/>
      <c r="HTR539" s="40"/>
      <c r="HTS539" s="40"/>
      <c r="HTT539" s="40"/>
      <c r="HTU539" s="40"/>
      <c r="HTV539" s="40"/>
      <c r="HTW539" s="40"/>
      <c r="HTX539" s="40"/>
      <c r="HTY539" s="40"/>
      <c r="HTZ539" s="40"/>
      <c r="HUA539" s="40"/>
      <c r="HUB539" s="40"/>
      <c r="HUC539" s="40"/>
      <c r="HUD539" s="40"/>
      <c r="HUE539" s="40"/>
      <c r="HUF539" s="40"/>
      <c r="HUG539" s="40"/>
      <c r="HUH539" s="40"/>
      <c r="HUI539" s="40"/>
      <c r="HUJ539" s="40"/>
      <c r="HUK539" s="40"/>
      <c r="HUL539" s="40"/>
      <c r="HUM539" s="40"/>
      <c r="HUN539" s="40"/>
      <c r="HUO539" s="40"/>
      <c r="HUP539" s="40"/>
      <c r="HUQ539" s="40"/>
      <c r="HUR539" s="40"/>
      <c r="HUS539" s="40"/>
      <c r="HUT539" s="40"/>
      <c r="HUU539" s="40"/>
      <c r="HUV539" s="40"/>
      <c r="HUW539" s="40"/>
      <c r="HUX539" s="40"/>
      <c r="HUY539" s="40"/>
      <c r="HUZ539" s="40"/>
      <c r="HVA539" s="40"/>
      <c r="HVB539" s="40"/>
      <c r="HVC539" s="40"/>
      <c r="HVD539" s="40"/>
      <c r="HVE539" s="40"/>
      <c r="HVF539" s="40"/>
      <c r="HVG539" s="40"/>
      <c r="HVH539" s="40"/>
      <c r="HVI539" s="40"/>
      <c r="HVJ539" s="40"/>
      <c r="HVK539" s="40"/>
      <c r="HVL539" s="40"/>
      <c r="HVM539" s="40"/>
      <c r="HVN539" s="40"/>
      <c r="HVO539" s="40"/>
      <c r="HVP539" s="40"/>
      <c r="HVQ539" s="40"/>
      <c r="HVR539" s="40"/>
      <c r="HVS539" s="40"/>
      <c r="HVT539" s="40"/>
      <c r="HVU539" s="40"/>
      <c r="HVV539" s="40"/>
      <c r="HVW539" s="40"/>
      <c r="HVX539" s="40"/>
      <c r="HVY539" s="40"/>
      <c r="HVZ539" s="40"/>
      <c r="HWA539" s="40"/>
      <c r="HWB539" s="40"/>
      <c r="HWC539" s="40"/>
      <c r="HWD539" s="40"/>
      <c r="HWE539" s="40"/>
      <c r="HWF539" s="40"/>
      <c r="HWG539" s="40"/>
      <c r="HWH539" s="40"/>
      <c r="HWI539" s="40"/>
      <c r="HWJ539" s="40"/>
      <c r="HWK539" s="40"/>
      <c r="HWL539" s="40"/>
      <c r="HWM539" s="40"/>
      <c r="HWN539" s="40"/>
      <c r="HWO539" s="40"/>
      <c r="HWP539" s="40"/>
      <c r="HWQ539" s="40"/>
      <c r="HWR539" s="40"/>
      <c r="HWS539" s="40"/>
      <c r="HWT539" s="40"/>
      <c r="HWU539" s="40"/>
      <c r="HWV539" s="40"/>
      <c r="HWW539" s="40"/>
      <c r="HWX539" s="40"/>
      <c r="HWY539" s="40"/>
      <c r="HWZ539" s="40"/>
      <c r="HXA539" s="40"/>
      <c r="HXB539" s="40"/>
      <c r="HXC539" s="40"/>
      <c r="HXD539" s="40"/>
      <c r="HXE539" s="40"/>
      <c r="HXF539" s="40"/>
      <c r="HXG539" s="40"/>
      <c r="HXH539" s="40"/>
      <c r="HXI539" s="40"/>
      <c r="HXJ539" s="40"/>
      <c r="HXK539" s="40"/>
      <c r="HXL539" s="40"/>
      <c r="HXM539" s="40"/>
      <c r="HXN539" s="40"/>
      <c r="HXO539" s="40"/>
      <c r="HXP539" s="40"/>
      <c r="HXQ539" s="40"/>
      <c r="HXR539" s="40"/>
      <c r="HXS539" s="40"/>
      <c r="HXT539" s="40"/>
      <c r="HXU539" s="40"/>
      <c r="HXV539" s="40"/>
      <c r="HXW539" s="40"/>
      <c r="HXX539" s="40"/>
      <c r="HXY539" s="40"/>
      <c r="HXZ539" s="40"/>
      <c r="HYA539" s="40"/>
      <c r="HYB539" s="40"/>
      <c r="HYC539" s="40"/>
      <c r="HYD539" s="40"/>
      <c r="HYE539" s="40"/>
      <c r="HYF539" s="40"/>
      <c r="HYG539" s="40"/>
      <c r="HYH539" s="40"/>
      <c r="HYI539" s="40"/>
      <c r="HYJ539" s="40"/>
      <c r="HYK539" s="40"/>
      <c r="HYL539" s="40"/>
      <c r="HYM539" s="40"/>
      <c r="HYN539" s="40"/>
      <c r="HYO539" s="40"/>
      <c r="HYP539" s="40"/>
      <c r="HYQ539" s="40"/>
      <c r="HYR539" s="40"/>
      <c r="HYS539" s="40"/>
      <c r="HYT539" s="40"/>
      <c r="HYU539" s="40"/>
      <c r="HYV539" s="40"/>
      <c r="HYW539" s="40"/>
      <c r="HYX539" s="40"/>
      <c r="HYY539" s="40"/>
      <c r="HYZ539" s="40"/>
      <c r="HZA539" s="40"/>
      <c r="HZB539" s="40"/>
      <c r="HZC539" s="40"/>
      <c r="HZD539" s="40"/>
      <c r="HZE539" s="40"/>
      <c r="HZF539" s="40"/>
      <c r="HZG539" s="40"/>
      <c r="HZH539" s="40"/>
      <c r="HZI539" s="40"/>
      <c r="HZJ539" s="40"/>
      <c r="HZK539" s="40"/>
      <c r="HZL539" s="40"/>
      <c r="HZM539" s="40"/>
      <c r="HZN539" s="40"/>
      <c r="HZO539" s="40"/>
      <c r="HZP539" s="40"/>
      <c r="HZQ539" s="40"/>
      <c r="HZR539" s="40"/>
      <c r="HZS539" s="40"/>
      <c r="HZT539" s="40"/>
      <c r="HZU539" s="40"/>
      <c r="HZV539" s="40"/>
      <c r="HZW539" s="40"/>
      <c r="HZX539" s="40"/>
      <c r="HZY539" s="40"/>
      <c r="HZZ539" s="40"/>
      <c r="IAA539" s="40"/>
      <c r="IAB539" s="40"/>
      <c r="IAC539" s="40"/>
      <c r="IAD539" s="40"/>
      <c r="IAE539" s="40"/>
      <c r="IAF539" s="40"/>
      <c r="IAG539" s="40"/>
      <c r="IAH539" s="40"/>
      <c r="IAI539" s="40"/>
      <c r="IAJ539" s="40"/>
      <c r="IAK539" s="40"/>
      <c r="IAL539" s="40"/>
      <c r="IAM539" s="40"/>
      <c r="IAN539" s="40"/>
      <c r="IAO539" s="40"/>
      <c r="IAP539" s="40"/>
      <c r="IAQ539" s="40"/>
      <c r="IAR539" s="40"/>
      <c r="IAS539" s="40"/>
      <c r="IAT539" s="40"/>
      <c r="IAU539" s="40"/>
      <c r="IAV539" s="40"/>
      <c r="IAW539" s="40"/>
      <c r="IAX539" s="40"/>
      <c r="IAY539" s="40"/>
      <c r="IAZ539" s="40"/>
      <c r="IBA539" s="40"/>
      <c r="IBB539" s="40"/>
      <c r="IBC539" s="40"/>
      <c r="IBD539" s="40"/>
      <c r="IBE539" s="40"/>
      <c r="IBF539" s="40"/>
      <c r="IBG539" s="40"/>
      <c r="IBH539" s="40"/>
      <c r="IBI539" s="40"/>
      <c r="IBJ539" s="40"/>
      <c r="IBK539" s="40"/>
      <c r="IBL539" s="40"/>
      <c r="IBM539" s="40"/>
      <c r="IBN539" s="40"/>
      <c r="IBO539" s="40"/>
      <c r="IBP539" s="40"/>
      <c r="IBQ539" s="40"/>
      <c r="IBR539" s="40"/>
      <c r="IBS539" s="40"/>
      <c r="IBT539" s="40"/>
      <c r="IBU539" s="40"/>
      <c r="IBV539" s="40"/>
      <c r="IBW539" s="40"/>
      <c r="IBX539" s="40"/>
      <c r="IBY539" s="40"/>
      <c r="IBZ539" s="40"/>
      <c r="ICA539" s="40"/>
      <c r="ICB539" s="40"/>
      <c r="ICC539" s="40"/>
      <c r="ICD539" s="40"/>
      <c r="ICE539" s="40"/>
      <c r="ICF539" s="40"/>
      <c r="ICG539" s="40"/>
      <c r="ICH539" s="40"/>
      <c r="ICI539" s="40"/>
      <c r="ICJ539" s="40"/>
      <c r="ICK539" s="40"/>
      <c r="ICL539" s="40"/>
      <c r="ICM539" s="40"/>
      <c r="ICN539" s="40"/>
      <c r="ICO539" s="40"/>
      <c r="ICP539" s="40"/>
      <c r="ICQ539" s="40"/>
      <c r="ICR539" s="40"/>
      <c r="ICS539" s="40"/>
      <c r="ICT539" s="40"/>
      <c r="ICU539" s="40"/>
      <c r="ICV539" s="40"/>
      <c r="ICW539" s="40"/>
      <c r="ICX539" s="40"/>
      <c r="ICY539" s="40"/>
      <c r="ICZ539" s="40"/>
      <c r="IDA539" s="40"/>
      <c r="IDB539" s="40"/>
      <c r="IDC539" s="40"/>
      <c r="IDD539" s="40"/>
      <c r="IDE539" s="40"/>
      <c r="IDF539" s="40"/>
      <c r="IDG539" s="40"/>
      <c r="IDH539" s="40"/>
      <c r="IDI539" s="40"/>
      <c r="IDJ539" s="40"/>
      <c r="IDK539" s="40"/>
      <c r="IDL539" s="40"/>
      <c r="IDM539" s="40"/>
      <c r="IDN539" s="40"/>
      <c r="IDO539" s="40"/>
      <c r="IDP539" s="40"/>
      <c r="IDQ539" s="40"/>
      <c r="IDR539" s="40"/>
      <c r="IDS539" s="40"/>
      <c r="IDT539" s="40"/>
      <c r="IDU539" s="40"/>
      <c r="IDV539" s="40"/>
      <c r="IDW539" s="40"/>
      <c r="IDX539" s="40"/>
      <c r="IDY539" s="40"/>
      <c r="IDZ539" s="40"/>
      <c r="IEA539" s="40"/>
      <c r="IEB539" s="40"/>
      <c r="IEC539" s="40"/>
      <c r="IED539" s="40"/>
      <c r="IEE539" s="40"/>
      <c r="IEF539" s="40"/>
      <c r="IEG539" s="40"/>
      <c r="IEH539" s="40"/>
      <c r="IEI539" s="40"/>
      <c r="IEJ539" s="40"/>
      <c r="IEK539" s="40"/>
      <c r="IEL539" s="40"/>
      <c r="IEM539" s="40"/>
      <c r="IEN539" s="40"/>
      <c r="IEO539" s="40"/>
      <c r="IEP539" s="40"/>
      <c r="IEQ539" s="40"/>
      <c r="IER539" s="40"/>
      <c r="IES539" s="40"/>
      <c r="IET539" s="40"/>
      <c r="IEU539" s="40"/>
      <c r="IEV539" s="40"/>
      <c r="IEW539" s="40"/>
      <c r="IEX539" s="40"/>
      <c r="IEY539" s="40"/>
      <c r="IEZ539" s="40"/>
      <c r="IFA539" s="40"/>
      <c r="IFB539" s="40"/>
      <c r="IFC539" s="40"/>
      <c r="IFD539" s="40"/>
      <c r="IFE539" s="40"/>
      <c r="IFF539" s="40"/>
      <c r="IFG539" s="40"/>
      <c r="IFH539" s="40"/>
      <c r="IFI539" s="40"/>
      <c r="IFJ539" s="40"/>
      <c r="IFK539" s="40"/>
      <c r="IFL539" s="40"/>
      <c r="IFM539" s="40"/>
      <c r="IFN539" s="40"/>
      <c r="IFO539" s="40"/>
      <c r="IFP539" s="40"/>
      <c r="IFQ539" s="40"/>
      <c r="IFR539" s="40"/>
      <c r="IFS539" s="40"/>
      <c r="IFT539" s="40"/>
      <c r="IFU539" s="40"/>
      <c r="IFV539" s="40"/>
      <c r="IFW539" s="40"/>
      <c r="IFX539" s="40"/>
      <c r="IFY539" s="40"/>
      <c r="IFZ539" s="40"/>
      <c r="IGA539" s="40"/>
      <c r="IGB539" s="40"/>
      <c r="IGC539" s="40"/>
      <c r="IGD539" s="40"/>
      <c r="IGE539" s="40"/>
      <c r="IGF539" s="40"/>
      <c r="IGG539" s="40"/>
      <c r="IGH539" s="40"/>
      <c r="IGI539" s="40"/>
      <c r="IGJ539" s="40"/>
      <c r="IGK539" s="40"/>
      <c r="IGL539" s="40"/>
      <c r="IGM539" s="40"/>
      <c r="IGN539" s="40"/>
      <c r="IGO539" s="40"/>
      <c r="IGP539" s="40"/>
      <c r="IGQ539" s="40"/>
      <c r="IGR539" s="40"/>
      <c r="IGS539" s="40"/>
      <c r="IGT539" s="40"/>
      <c r="IGU539" s="40"/>
      <c r="IGV539" s="40"/>
      <c r="IGW539" s="40"/>
      <c r="IGX539" s="40"/>
      <c r="IGY539" s="40"/>
      <c r="IGZ539" s="40"/>
      <c r="IHA539" s="40"/>
      <c r="IHB539" s="40"/>
      <c r="IHC539" s="40"/>
      <c r="IHD539" s="40"/>
      <c r="IHE539" s="40"/>
      <c r="IHF539" s="40"/>
      <c r="IHG539" s="40"/>
      <c r="IHH539" s="40"/>
      <c r="IHI539" s="40"/>
      <c r="IHJ539" s="40"/>
      <c r="IHK539" s="40"/>
      <c r="IHL539" s="40"/>
      <c r="IHM539" s="40"/>
      <c r="IHN539" s="40"/>
      <c r="IHO539" s="40"/>
      <c r="IHP539" s="40"/>
      <c r="IHQ539" s="40"/>
      <c r="IHR539" s="40"/>
      <c r="IHS539" s="40"/>
      <c r="IHT539" s="40"/>
      <c r="IHU539" s="40"/>
      <c r="IHV539" s="40"/>
      <c r="IHW539" s="40"/>
      <c r="IHX539" s="40"/>
      <c r="IHY539" s="40"/>
      <c r="IHZ539" s="40"/>
      <c r="IIA539" s="40"/>
      <c r="IIB539" s="40"/>
      <c r="IIC539" s="40"/>
      <c r="IID539" s="40"/>
      <c r="IIE539" s="40"/>
      <c r="IIF539" s="40"/>
      <c r="IIG539" s="40"/>
      <c r="IIH539" s="40"/>
      <c r="III539" s="40"/>
      <c r="IIJ539" s="40"/>
      <c r="IIK539" s="40"/>
      <c r="IIL539" s="40"/>
      <c r="IIM539" s="40"/>
      <c r="IIN539" s="40"/>
      <c r="IIO539" s="40"/>
      <c r="IIP539" s="40"/>
      <c r="IIQ539" s="40"/>
      <c r="IIR539" s="40"/>
      <c r="IIS539" s="40"/>
      <c r="IIT539" s="40"/>
      <c r="IIU539" s="40"/>
      <c r="IIV539" s="40"/>
      <c r="IIW539" s="40"/>
      <c r="IIX539" s="40"/>
      <c r="IIY539" s="40"/>
      <c r="IIZ539" s="40"/>
      <c r="IJA539" s="40"/>
      <c r="IJB539" s="40"/>
      <c r="IJC539" s="40"/>
      <c r="IJD539" s="40"/>
      <c r="IJE539" s="40"/>
      <c r="IJF539" s="40"/>
      <c r="IJG539" s="40"/>
      <c r="IJH539" s="40"/>
      <c r="IJI539" s="40"/>
      <c r="IJJ539" s="40"/>
      <c r="IJK539" s="40"/>
      <c r="IJL539" s="40"/>
      <c r="IJM539" s="40"/>
      <c r="IJN539" s="40"/>
      <c r="IJO539" s="40"/>
      <c r="IJP539" s="40"/>
      <c r="IJQ539" s="40"/>
      <c r="IJR539" s="40"/>
      <c r="IJS539" s="40"/>
      <c r="IJT539" s="40"/>
      <c r="IJU539" s="40"/>
      <c r="IJV539" s="40"/>
      <c r="IJW539" s="40"/>
      <c r="IJX539" s="40"/>
      <c r="IJY539" s="40"/>
      <c r="IJZ539" s="40"/>
      <c r="IKA539" s="40"/>
      <c r="IKB539" s="40"/>
      <c r="IKC539" s="40"/>
      <c r="IKD539" s="40"/>
      <c r="IKE539" s="40"/>
      <c r="IKF539" s="40"/>
      <c r="IKG539" s="40"/>
      <c r="IKH539" s="40"/>
      <c r="IKI539" s="40"/>
      <c r="IKJ539" s="40"/>
      <c r="IKK539" s="40"/>
      <c r="IKL539" s="40"/>
      <c r="IKM539" s="40"/>
      <c r="IKN539" s="40"/>
      <c r="IKO539" s="40"/>
      <c r="IKP539" s="40"/>
      <c r="IKQ539" s="40"/>
      <c r="IKR539" s="40"/>
      <c r="IKS539" s="40"/>
      <c r="IKT539" s="40"/>
      <c r="IKU539" s="40"/>
      <c r="IKV539" s="40"/>
      <c r="IKW539" s="40"/>
      <c r="IKX539" s="40"/>
      <c r="IKY539" s="40"/>
      <c r="IKZ539" s="40"/>
      <c r="ILA539" s="40"/>
      <c r="ILB539" s="40"/>
      <c r="ILC539" s="40"/>
      <c r="ILD539" s="40"/>
      <c r="ILE539" s="40"/>
      <c r="ILF539" s="40"/>
      <c r="ILG539" s="40"/>
      <c r="ILH539" s="40"/>
      <c r="ILI539" s="40"/>
      <c r="ILJ539" s="40"/>
      <c r="ILK539" s="40"/>
      <c r="ILL539" s="40"/>
      <c r="ILM539" s="40"/>
      <c r="ILN539" s="40"/>
      <c r="ILO539" s="40"/>
      <c r="ILP539" s="40"/>
      <c r="ILQ539" s="40"/>
      <c r="ILR539" s="40"/>
      <c r="ILS539" s="40"/>
      <c r="ILT539" s="40"/>
      <c r="ILU539" s="40"/>
      <c r="ILV539" s="40"/>
      <c r="ILW539" s="40"/>
      <c r="ILX539" s="40"/>
      <c r="ILY539" s="40"/>
      <c r="ILZ539" s="40"/>
      <c r="IMA539" s="40"/>
      <c r="IMB539" s="40"/>
      <c r="IMC539" s="40"/>
      <c r="IMD539" s="40"/>
      <c r="IME539" s="40"/>
      <c r="IMF539" s="40"/>
      <c r="IMG539" s="40"/>
      <c r="IMH539" s="40"/>
      <c r="IMI539" s="40"/>
      <c r="IMJ539" s="40"/>
      <c r="IMK539" s="40"/>
      <c r="IML539" s="40"/>
      <c r="IMM539" s="40"/>
      <c r="IMN539" s="40"/>
      <c r="IMO539" s="40"/>
      <c r="IMP539" s="40"/>
      <c r="IMQ539" s="40"/>
      <c r="IMR539" s="40"/>
      <c r="IMS539" s="40"/>
      <c r="IMT539" s="40"/>
      <c r="IMU539" s="40"/>
      <c r="IMV539" s="40"/>
      <c r="IMW539" s="40"/>
      <c r="IMX539" s="40"/>
      <c r="IMY539" s="40"/>
      <c r="IMZ539" s="40"/>
      <c r="INA539" s="40"/>
      <c r="INB539" s="40"/>
      <c r="INC539" s="40"/>
      <c r="IND539" s="40"/>
      <c r="INE539" s="40"/>
      <c r="INF539" s="40"/>
      <c r="ING539" s="40"/>
      <c r="INH539" s="40"/>
      <c r="INI539" s="40"/>
      <c r="INJ539" s="40"/>
      <c r="INK539" s="40"/>
      <c r="INL539" s="40"/>
      <c r="INM539" s="40"/>
      <c r="INN539" s="40"/>
      <c r="INO539" s="40"/>
      <c r="INP539" s="40"/>
      <c r="INQ539" s="40"/>
      <c r="INR539" s="40"/>
      <c r="INS539" s="40"/>
      <c r="INT539" s="40"/>
      <c r="INU539" s="40"/>
      <c r="INV539" s="40"/>
      <c r="INW539" s="40"/>
      <c r="INX539" s="40"/>
      <c r="INY539" s="40"/>
      <c r="INZ539" s="40"/>
      <c r="IOA539" s="40"/>
      <c r="IOB539" s="40"/>
      <c r="IOC539" s="40"/>
      <c r="IOD539" s="40"/>
      <c r="IOE539" s="40"/>
      <c r="IOF539" s="40"/>
      <c r="IOG539" s="40"/>
      <c r="IOH539" s="40"/>
      <c r="IOI539" s="40"/>
      <c r="IOJ539" s="40"/>
      <c r="IOK539" s="40"/>
      <c r="IOL539" s="40"/>
      <c r="IOM539" s="40"/>
      <c r="ION539" s="40"/>
      <c r="IOO539" s="40"/>
      <c r="IOP539" s="40"/>
      <c r="IOQ539" s="40"/>
      <c r="IOR539" s="40"/>
      <c r="IOS539" s="40"/>
      <c r="IOT539" s="40"/>
      <c r="IOU539" s="40"/>
      <c r="IOV539" s="40"/>
      <c r="IOW539" s="40"/>
      <c r="IOX539" s="40"/>
      <c r="IOY539" s="40"/>
      <c r="IOZ539" s="40"/>
      <c r="IPA539" s="40"/>
      <c r="IPB539" s="40"/>
      <c r="IPC539" s="40"/>
      <c r="IPD539" s="40"/>
      <c r="IPE539" s="40"/>
      <c r="IPF539" s="40"/>
      <c r="IPG539" s="40"/>
      <c r="IPH539" s="40"/>
      <c r="IPI539" s="40"/>
      <c r="IPJ539" s="40"/>
      <c r="IPK539" s="40"/>
      <c r="IPL539" s="40"/>
      <c r="IPM539" s="40"/>
      <c r="IPN539" s="40"/>
      <c r="IPO539" s="40"/>
      <c r="IPP539" s="40"/>
      <c r="IPQ539" s="40"/>
      <c r="IPR539" s="40"/>
      <c r="IPS539" s="40"/>
      <c r="IPT539" s="40"/>
      <c r="IPU539" s="40"/>
      <c r="IPV539" s="40"/>
      <c r="IPW539" s="40"/>
      <c r="IPX539" s="40"/>
      <c r="IPY539" s="40"/>
      <c r="IPZ539" s="40"/>
      <c r="IQA539" s="40"/>
      <c r="IQB539" s="40"/>
      <c r="IQC539" s="40"/>
      <c r="IQD539" s="40"/>
      <c r="IQE539" s="40"/>
      <c r="IQF539" s="40"/>
      <c r="IQG539" s="40"/>
      <c r="IQH539" s="40"/>
      <c r="IQI539" s="40"/>
      <c r="IQJ539" s="40"/>
      <c r="IQK539" s="40"/>
      <c r="IQL539" s="40"/>
      <c r="IQM539" s="40"/>
      <c r="IQN539" s="40"/>
      <c r="IQO539" s="40"/>
      <c r="IQP539" s="40"/>
      <c r="IQQ539" s="40"/>
      <c r="IQR539" s="40"/>
      <c r="IQS539" s="40"/>
      <c r="IQT539" s="40"/>
      <c r="IQU539" s="40"/>
      <c r="IQV539" s="40"/>
      <c r="IQW539" s="40"/>
      <c r="IQX539" s="40"/>
      <c r="IQY539" s="40"/>
      <c r="IQZ539" s="40"/>
      <c r="IRA539" s="40"/>
      <c r="IRB539" s="40"/>
      <c r="IRC539" s="40"/>
      <c r="IRD539" s="40"/>
      <c r="IRE539" s="40"/>
      <c r="IRF539" s="40"/>
      <c r="IRG539" s="40"/>
      <c r="IRH539" s="40"/>
      <c r="IRI539" s="40"/>
      <c r="IRJ539" s="40"/>
      <c r="IRK539" s="40"/>
      <c r="IRL539" s="40"/>
      <c r="IRM539" s="40"/>
      <c r="IRN539" s="40"/>
      <c r="IRO539" s="40"/>
      <c r="IRP539" s="40"/>
      <c r="IRQ539" s="40"/>
      <c r="IRR539" s="40"/>
      <c r="IRS539" s="40"/>
      <c r="IRT539" s="40"/>
      <c r="IRU539" s="40"/>
      <c r="IRV539" s="40"/>
      <c r="IRW539" s="40"/>
      <c r="IRX539" s="40"/>
      <c r="IRY539" s="40"/>
      <c r="IRZ539" s="40"/>
      <c r="ISA539" s="40"/>
      <c r="ISB539" s="40"/>
      <c r="ISC539" s="40"/>
      <c r="ISD539" s="40"/>
      <c r="ISE539" s="40"/>
      <c r="ISF539" s="40"/>
      <c r="ISG539" s="40"/>
      <c r="ISH539" s="40"/>
      <c r="ISI539" s="40"/>
      <c r="ISJ539" s="40"/>
      <c r="ISK539" s="40"/>
      <c r="ISL539" s="40"/>
      <c r="ISM539" s="40"/>
      <c r="ISN539" s="40"/>
      <c r="ISO539" s="40"/>
      <c r="ISP539" s="40"/>
      <c r="ISQ539" s="40"/>
      <c r="ISR539" s="40"/>
      <c r="ISS539" s="40"/>
      <c r="IST539" s="40"/>
      <c r="ISU539" s="40"/>
      <c r="ISV539" s="40"/>
      <c r="ISW539" s="40"/>
      <c r="ISX539" s="40"/>
      <c r="ISY539" s="40"/>
      <c r="ISZ539" s="40"/>
      <c r="ITA539" s="40"/>
      <c r="ITB539" s="40"/>
      <c r="ITC539" s="40"/>
      <c r="ITD539" s="40"/>
      <c r="ITE539" s="40"/>
      <c r="ITF539" s="40"/>
      <c r="ITG539" s="40"/>
      <c r="ITH539" s="40"/>
      <c r="ITI539" s="40"/>
      <c r="ITJ539" s="40"/>
      <c r="ITK539" s="40"/>
      <c r="ITL539" s="40"/>
      <c r="ITM539" s="40"/>
      <c r="ITN539" s="40"/>
      <c r="ITO539" s="40"/>
      <c r="ITP539" s="40"/>
      <c r="ITQ539" s="40"/>
      <c r="ITR539" s="40"/>
      <c r="ITS539" s="40"/>
      <c r="ITT539" s="40"/>
      <c r="ITU539" s="40"/>
      <c r="ITV539" s="40"/>
      <c r="ITW539" s="40"/>
      <c r="ITX539" s="40"/>
      <c r="ITY539" s="40"/>
      <c r="ITZ539" s="40"/>
      <c r="IUA539" s="40"/>
      <c r="IUB539" s="40"/>
      <c r="IUC539" s="40"/>
      <c r="IUD539" s="40"/>
      <c r="IUE539" s="40"/>
      <c r="IUF539" s="40"/>
      <c r="IUG539" s="40"/>
      <c r="IUH539" s="40"/>
      <c r="IUI539" s="40"/>
      <c r="IUJ539" s="40"/>
      <c r="IUK539" s="40"/>
      <c r="IUL539" s="40"/>
      <c r="IUM539" s="40"/>
      <c r="IUN539" s="40"/>
      <c r="IUO539" s="40"/>
      <c r="IUP539" s="40"/>
      <c r="IUQ539" s="40"/>
      <c r="IUR539" s="40"/>
      <c r="IUS539" s="40"/>
      <c r="IUT539" s="40"/>
      <c r="IUU539" s="40"/>
      <c r="IUV539" s="40"/>
      <c r="IUW539" s="40"/>
      <c r="IUX539" s="40"/>
      <c r="IUY539" s="40"/>
      <c r="IUZ539" s="40"/>
      <c r="IVA539" s="40"/>
      <c r="IVB539" s="40"/>
      <c r="IVC539" s="40"/>
      <c r="IVD539" s="40"/>
      <c r="IVE539" s="40"/>
      <c r="IVF539" s="40"/>
      <c r="IVG539" s="40"/>
      <c r="IVH539" s="40"/>
      <c r="IVI539" s="40"/>
      <c r="IVJ539" s="40"/>
      <c r="IVK539" s="40"/>
      <c r="IVL539" s="40"/>
      <c r="IVM539" s="40"/>
      <c r="IVN539" s="40"/>
      <c r="IVO539" s="40"/>
      <c r="IVP539" s="40"/>
      <c r="IVQ539" s="40"/>
      <c r="IVR539" s="40"/>
      <c r="IVS539" s="40"/>
      <c r="IVT539" s="40"/>
      <c r="IVU539" s="40"/>
      <c r="IVV539" s="40"/>
      <c r="IVW539" s="40"/>
      <c r="IVX539" s="40"/>
      <c r="IVY539" s="40"/>
      <c r="IVZ539" s="40"/>
      <c r="IWA539" s="40"/>
      <c r="IWB539" s="40"/>
      <c r="IWC539" s="40"/>
      <c r="IWD539" s="40"/>
      <c r="IWE539" s="40"/>
      <c r="IWF539" s="40"/>
      <c r="IWG539" s="40"/>
      <c r="IWH539" s="40"/>
      <c r="IWI539" s="40"/>
      <c r="IWJ539" s="40"/>
      <c r="IWK539" s="40"/>
      <c r="IWL539" s="40"/>
      <c r="IWM539" s="40"/>
      <c r="IWN539" s="40"/>
      <c r="IWO539" s="40"/>
      <c r="IWP539" s="40"/>
      <c r="IWQ539" s="40"/>
      <c r="IWR539" s="40"/>
      <c r="IWS539" s="40"/>
      <c r="IWT539" s="40"/>
      <c r="IWU539" s="40"/>
      <c r="IWV539" s="40"/>
      <c r="IWW539" s="40"/>
      <c r="IWX539" s="40"/>
      <c r="IWY539" s="40"/>
      <c r="IWZ539" s="40"/>
      <c r="IXA539" s="40"/>
      <c r="IXB539" s="40"/>
      <c r="IXC539" s="40"/>
      <c r="IXD539" s="40"/>
      <c r="IXE539" s="40"/>
      <c r="IXF539" s="40"/>
      <c r="IXG539" s="40"/>
      <c r="IXH539" s="40"/>
      <c r="IXI539" s="40"/>
      <c r="IXJ539" s="40"/>
      <c r="IXK539" s="40"/>
      <c r="IXL539" s="40"/>
      <c r="IXM539" s="40"/>
      <c r="IXN539" s="40"/>
      <c r="IXO539" s="40"/>
      <c r="IXP539" s="40"/>
      <c r="IXQ539" s="40"/>
      <c r="IXR539" s="40"/>
      <c r="IXS539" s="40"/>
      <c r="IXT539" s="40"/>
      <c r="IXU539" s="40"/>
      <c r="IXV539" s="40"/>
      <c r="IXW539" s="40"/>
      <c r="IXX539" s="40"/>
      <c r="IXY539" s="40"/>
      <c r="IXZ539" s="40"/>
      <c r="IYA539" s="40"/>
      <c r="IYB539" s="40"/>
      <c r="IYC539" s="40"/>
      <c r="IYD539" s="40"/>
      <c r="IYE539" s="40"/>
      <c r="IYF539" s="40"/>
      <c r="IYG539" s="40"/>
      <c r="IYH539" s="40"/>
      <c r="IYI539" s="40"/>
      <c r="IYJ539" s="40"/>
      <c r="IYK539" s="40"/>
      <c r="IYL539" s="40"/>
      <c r="IYM539" s="40"/>
      <c r="IYN539" s="40"/>
      <c r="IYO539" s="40"/>
      <c r="IYP539" s="40"/>
      <c r="IYQ539" s="40"/>
      <c r="IYR539" s="40"/>
      <c r="IYS539" s="40"/>
      <c r="IYT539" s="40"/>
      <c r="IYU539" s="40"/>
      <c r="IYV539" s="40"/>
      <c r="IYW539" s="40"/>
      <c r="IYX539" s="40"/>
      <c r="IYY539" s="40"/>
      <c r="IYZ539" s="40"/>
      <c r="IZA539" s="40"/>
      <c r="IZB539" s="40"/>
      <c r="IZC539" s="40"/>
      <c r="IZD539" s="40"/>
      <c r="IZE539" s="40"/>
      <c r="IZF539" s="40"/>
      <c r="IZG539" s="40"/>
      <c r="IZH539" s="40"/>
      <c r="IZI539" s="40"/>
      <c r="IZJ539" s="40"/>
      <c r="IZK539" s="40"/>
      <c r="IZL539" s="40"/>
      <c r="IZM539" s="40"/>
      <c r="IZN539" s="40"/>
      <c r="IZO539" s="40"/>
      <c r="IZP539" s="40"/>
      <c r="IZQ539" s="40"/>
      <c r="IZR539" s="40"/>
      <c r="IZS539" s="40"/>
      <c r="IZT539" s="40"/>
      <c r="IZU539" s="40"/>
      <c r="IZV539" s="40"/>
      <c r="IZW539" s="40"/>
      <c r="IZX539" s="40"/>
      <c r="IZY539" s="40"/>
      <c r="IZZ539" s="40"/>
      <c r="JAA539" s="40"/>
      <c r="JAB539" s="40"/>
      <c r="JAC539" s="40"/>
      <c r="JAD539" s="40"/>
      <c r="JAE539" s="40"/>
      <c r="JAF539" s="40"/>
      <c r="JAG539" s="40"/>
      <c r="JAH539" s="40"/>
      <c r="JAI539" s="40"/>
      <c r="JAJ539" s="40"/>
      <c r="JAK539" s="40"/>
      <c r="JAL539" s="40"/>
      <c r="JAM539" s="40"/>
      <c r="JAN539" s="40"/>
      <c r="JAO539" s="40"/>
      <c r="JAP539" s="40"/>
      <c r="JAQ539" s="40"/>
      <c r="JAR539" s="40"/>
      <c r="JAS539" s="40"/>
      <c r="JAT539" s="40"/>
      <c r="JAU539" s="40"/>
      <c r="JAV539" s="40"/>
      <c r="JAW539" s="40"/>
      <c r="JAX539" s="40"/>
      <c r="JAY539" s="40"/>
      <c r="JAZ539" s="40"/>
      <c r="JBA539" s="40"/>
      <c r="JBB539" s="40"/>
      <c r="JBC539" s="40"/>
      <c r="JBD539" s="40"/>
      <c r="JBE539" s="40"/>
      <c r="JBF539" s="40"/>
      <c r="JBG539" s="40"/>
      <c r="JBH539" s="40"/>
      <c r="JBI539" s="40"/>
      <c r="JBJ539" s="40"/>
      <c r="JBK539" s="40"/>
      <c r="JBL539" s="40"/>
      <c r="JBM539" s="40"/>
      <c r="JBN539" s="40"/>
      <c r="JBO539" s="40"/>
      <c r="JBP539" s="40"/>
      <c r="JBQ539" s="40"/>
      <c r="JBR539" s="40"/>
      <c r="JBS539" s="40"/>
      <c r="JBT539" s="40"/>
      <c r="JBU539" s="40"/>
      <c r="JBV539" s="40"/>
      <c r="JBW539" s="40"/>
      <c r="JBX539" s="40"/>
      <c r="JBY539" s="40"/>
      <c r="JBZ539" s="40"/>
      <c r="JCA539" s="40"/>
      <c r="JCB539" s="40"/>
      <c r="JCC539" s="40"/>
      <c r="JCD539" s="40"/>
      <c r="JCE539" s="40"/>
      <c r="JCF539" s="40"/>
      <c r="JCG539" s="40"/>
      <c r="JCH539" s="40"/>
      <c r="JCI539" s="40"/>
      <c r="JCJ539" s="40"/>
      <c r="JCK539" s="40"/>
      <c r="JCL539" s="40"/>
      <c r="JCM539" s="40"/>
      <c r="JCN539" s="40"/>
      <c r="JCO539" s="40"/>
      <c r="JCP539" s="40"/>
      <c r="JCQ539" s="40"/>
      <c r="JCR539" s="40"/>
      <c r="JCS539" s="40"/>
      <c r="JCT539" s="40"/>
      <c r="JCU539" s="40"/>
      <c r="JCV539" s="40"/>
      <c r="JCW539" s="40"/>
      <c r="JCX539" s="40"/>
      <c r="JCY539" s="40"/>
      <c r="JCZ539" s="40"/>
      <c r="JDA539" s="40"/>
      <c r="JDB539" s="40"/>
      <c r="JDC539" s="40"/>
      <c r="JDD539" s="40"/>
      <c r="JDE539" s="40"/>
      <c r="JDF539" s="40"/>
      <c r="JDG539" s="40"/>
      <c r="JDH539" s="40"/>
      <c r="JDI539" s="40"/>
      <c r="JDJ539" s="40"/>
      <c r="JDK539" s="40"/>
      <c r="JDL539" s="40"/>
      <c r="JDM539" s="40"/>
      <c r="JDN539" s="40"/>
      <c r="JDO539" s="40"/>
      <c r="JDP539" s="40"/>
      <c r="JDQ539" s="40"/>
      <c r="JDR539" s="40"/>
      <c r="JDS539" s="40"/>
      <c r="JDT539" s="40"/>
      <c r="JDU539" s="40"/>
      <c r="JDV539" s="40"/>
      <c r="JDW539" s="40"/>
      <c r="JDX539" s="40"/>
      <c r="JDY539" s="40"/>
      <c r="JDZ539" s="40"/>
      <c r="JEA539" s="40"/>
      <c r="JEB539" s="40"/>
      <c r="JEC539" s="40"/>
      <c r="JED539" s="40"/>
      <c r="JEE539" s="40"/>
      <c r="JEF539" s="40"/>
      <c r="JEG539" s="40"/>
      <c r="JEH539" s="40"/>
      <c r="JEI539" s="40"/>
      <c r="JEJ539" s="40"/>
      <c r="JEK539" s="40"/>
      <c r="JEL539" s="40"/>
      <c r="JEM539" s="40"/>
      <c r="JEN539" s="40"/>
      <c r="JEO539" s="40"/>
      <c r="JEP539" s="40"/>
      <c r="JEQ539" s="40"/>
      <c r="JER539" s="40"/>
      <c r="JES539" s="40"/>
      <c r="JET539" s="40"/>
      <c r="JEU539" s="40"/>
      <c r="JEV539" s="40"/>
      <c r="JEW539" s="40"/>
      <c r="JEX539" s="40"/>
      <c r="JEY539" s="40"/>
      <c r="JEZ539" s="40"/>
      <c r="JFA539" s="40"/>
      <c r="JFB539" s="40"/>
      <c r="JFC539" s="40"/>
      <c r="JFD539" s="40"/>
      <c r="JFE539" s="40"/>
      <c r="JFF539" s="40"/>
      <c r="JFG539" s="40"/>
      <c r="JFH539" s="40"/>
      <c r="JFI539" s="40"/>
      <c r="JFJ539" s="40"/>
      <c r="JFK539" s="40"/>
      <c r="JFL539" s="40"/>
      <c r="JFM539" s="40"/>
      <c r="JFN539" s="40"/>
      <c r="JFO539" s="40"/>
      <c r="JFP539" s="40"/>
      <c r="JFQ539" s="40"/>
      <c r="JFR539" s="40"/>
      <c r="JFS539" s="40"/>
      <c r="JFT539" s="40"/>
      <c r="JFU539" s="40"/>
      <c r="JFV539" s="40"/>
      <c r="JFW539" s="40"/>
      <c r="JFX539" s="40"/>
      <c r="JFY539" s="40"/>
      <c r="JFZ539" s="40"/>
      <c r="JGA539" s="40"/>
      <c r="JGB539" s="40"/>
      <c r="JGC539" s="40"/>
      <c r="JGD539" s="40"/>
      <c r="JGE539" s="40"/>
      <c r="JGF539" s="40"/>
      <c r="JGG539" s="40"/>
      <c r="JGH539" s="40"/>
      <c r="JGI539" s="40"/>
      <c r="JGJ539" s="40"/>
      <c r="JGK539" s="40"/>
      <c r="JGL539" s="40"/>
      <c r="JGM539" s="40"/>
      <c r="JGN539" s="40"/>
      <c r="JGO539" s="40"/>
      <c r="JGP539" s="40"/>
      <c r="JGQ539" s="40"/>
      <c r="JGR539" s="40"/>
      <c r="JGS539" s="40"/>
      <c r="JGT539" s="40"/>
      <c r="JGU539" s="40"/>
      <c r="JGV539" s="40"/>
      <c r="JGW539" s="40"/>
      <c r="JGX539" s="40"/>
      <c r="JGY539" s="40"/>
      <c r="JGZ539" s="40"/>
      <c r="JHA539" s="40"/>
      <c r="JHB539" s="40"/>
      <c r="JHC539" s="40"/>
      <c r="JHD539" s="40"/>
      <c r="JHE539" s="40"/>
      <c r="JHF539" s="40"/>
      <c r="JHG539" s="40"/>
      <c r="JHH539" s="40"/>
      <c r="JHI539" s="40"/>
      <c r="JHJ539" s="40"/>
      <c r="JHK539" s="40"/>
      <c r="JHL539" s="40"/>
      <c r="JHM539" s="40"/>
      <c r="JHN539" s="40"/>
      <c r="JHO539" s="40"/>
      <c r="JHP539" s="40"/>
      <c r="JHQ539" s="40"/>
      <c r="JHR539" s="40"/>
      <c r="JHS539" s="40"/>
      <c r="JHT539" s="40"/>
      <c r="JHU539" s="40"/>
      <c r="JHV539" s="40"/>
      <c r="JHW539" s="40"/>
      <c r="JHX539" s="40"/>
      <c r="JHY539" s="40"/>
      <c r="JHZ539" s="40"/>
      <c r="JIA539" s="40"/>
      <c r="JIB539" s="40"/>
      <c r="JIC539" s="40"/>
      <c r="JID539" s="40"/>
      <c r="JIE539" s="40"/>
      <c r="JIF539" s="40"/>
      <c r="JIG539" s="40"/>
      <c r="JIH539" s="40"/>
      <c r="JII539" s="40"/>
      <c r="JIJ539" s="40"/>
      <c r="JIK539" s="40"/>
      <c r="JIL539" s="40"/>
      <c r="JIM539" s="40"/>
      <c r="JIN539" s="40"/>
      <c r="JIO539" s="40"/>
      <c r="JIP539" s="40"/>
      <c r="JIQ539" s="40"/>
      <c r="JIR539" s="40"/>
      <c r="JIS539" s="40"/>
      <c r="JIT539" s="40"/>
      <c r="JIU539" s="40"/>
      <c r="JIV539" s="40"/>
      <c r="JIW539" s="40"/>
      <c r="JIX539" s="40"/>
      <c r="JIY539" s="40"/>
      <c r="JIZ539" s="40"/>
      <c r="JJA539" s="40"/>
      <c r="JJB539" s="40"/>
      <c r="JJC539" s="40"/>
      <c r="JJD539" s="40"/>
      <c r="JJE539" s="40"/>
      <c r="JJF539" s="40"/>
      <c r="JJG539" s="40"/>
      <c r="JJH539" s="40"/>
      <c r="JJI539" s="40"/>
      <c r="JJJ539" s="40"/>
      <c r="JJK539" s="40"/>
      <c r="JJL539" s="40"/>
      <c r="JJM539" s="40"/>
      <c r="JJN539" s="40"/>
      <c r="JJO539" s="40"/>
      <c r="JJP539" s="40"/>
      <c r="JJQ539" s="40"/>
      <c r="JJR539" s="40"/>
      <c r="JJS539" s="40"/>
      <c r="JJT539" s="40"/>
      <c r="JJU539" s="40"/>
      <c r="JJV539" s="40"/>
      <c r="JJW539" s="40"/>
      <c r="JJX539" s="40"/>
      <c r="JJY539" s="40"/>
      <c r="JJZ539" s="40"/>
      <c r="JKA539" s="40"/>
      <c r="JKB539" s="40"/>
      <c r="JKC539" s="40"/>
      <c r="JKD539" s="40"/>
      <c r="JKE539" s="40"/>
      <c r="JKF539" s="40"/>
      <c r="JKG539" s="40"/>
      <c r="JKH539" s="40"/>
      <c r="JKI539" s="40"/>
      <c r="JKJ539" s="40"/>
      <c r="JKK539" s="40"/>
      <c r="JKL539" s="40"/>
      <c r="JKM539" s="40"/>
      <c r="JKN539" s="40"/>
      <c r="JKO539" s="40"/>
      <c r="JKP539" s="40"/>
      <c r="JKQ539" s="40"/>
      <c r="JKR539" s="40"/>
      <c r="JKS539" s="40"/>
      <c r="JKT539" s="40"/>
      <c r="JKU539" s="40"/>
      <c r="JKV539" s="40"/>
      <c r="JKW539" s="40"/>
      <c r="JKX539" s="40"/>
      <c r="JKY539" s="40"/>
      <c r="JKZ539" s="40"/>
      <c r="JLA539" s="40"/>
      <c r="JLB539" s="40"/>
      <c r="JLC539" s="40"/>
      <c r="JLD539" s="40"/>
      <c r="JLE539" s="40"/>
      <c r="JLF539" s="40"/>
      <c r="JLG539" s="40"/>
      <c r="JLH539" s="40"/>
      <c r="JLI539" s="40"/>
      <c r="JLJ539" s="40"/>
      <c r="JLK539" s="40"/>
      <c r="JLL539" s="40"/>
      <c r="JLM539" s="40"/>
      <c r="JLN539" s="40"/>
      <c r="JLO539" s="40"/>
      <c r="JLP539" s="40"/>
      <c r="JLQ539" s="40"/>
      <c r="JLR539" s="40"/>
      <c r="JLS539" s="40"/>
      <c r="JLT539" s="40"/>
      <c r="JLU539" s="40"/>
      <c r="JLV539" s="40"/>
      <c r="JLW539" s="40"/>
      <c r="JLX539" s="40"/>
      <c r="JLY539" s="40"/>
      <c r="JLZ539" s="40"/>
      <c r="JMA539" s="40"/>
      <c r="JMB539" s="40"/>
      <c r="JMC539" s="40"/>
      <c r="JMD539" s="40"/>
      <c r="JME539" s="40"/>
      <c r="JMF539" s="40"/>
      <c r="JMG539" s="40"/>
      <c r="JMH539" s="40"/>
      <c r="JMI539" s="40"/>
      <c r="JMJ539" s="40"/>
      <c r="JMK539" s="40"/>
      <c r="JML539" s="40"/>
      <c r="JMM539" s="40"/>
      <c r="JMN539" s="40"/>
      <c r="JMO539" s="40"/>
      <c r="JMP539" s="40"/>
      <c r="JMQ539" s="40"/>
      <c r="JMR539" s="40"/>
      <c r="JMS539" s="40"/>
      <c r="JMT539" s="40"/>
      <c r="JMU539" s="40"/>
      <c r="JMV539" s="40"/>
      <c r="JMW539" s="40"/>
      <c r="JMX539" s="40"/>
      <c r="JMY539" s="40"/>
      <c r="JMZ539" s="40"/>
      <c r="JNA539" s="40"/>
      <c r="JNB539" s="40"/>
      <c r="JNC539" s="40"/>
      <c r="JND539" s="40"/>
      <c r="JNE539" s="40"/>
      <c r="JNF539" s="40"/>
      <c r="JNG539" s="40"/>
      <c r="JNH539" s="40"/>
      <c r="JNI539" s="40"/>
      <c r="JNJ539" s="40"/>
      <c r="JNK539" s="40"/>
      <c r="JNL539" s="40"/>
      <c r="JNM539" s="40"/>
      <c r="JNN539" s="40"/>
      <c r="JNO539" s="40"/>
      <c r="JNP539" s="40"/>
      <c r="JNQ539" s="40"/>
      <c r="JNR539" s="40"/>
      <c r="JNS539" s="40"/>
      <c r="JNT539" s="40"/>
      <c r="JNU539" s="40"/>
      <c r="JNV539" s="40"/>
      <c r="JNW539" s="40"/>
      <c r="JNX539" s="40"/>
      <c r="JNY539" s="40"/>
      <c r="JNZ539" s="40"/>
      <c r="JOA539" s="40"/>
      <c r="JOB539" s="40"/>
      <c r="JOC539" s="40"/>
      <c r="JOD539" s="40"/>
      <c r="JOE539" s="40"/>
      <c r="JOF539" s="40"/>
      <c r="JOG539" s="40"/>
      <c r="JOH539" s="40"/>
      <c r="JOI539" s="40"/>
      <c r="JOJ539" s="40"/>
      <c r="JOK539" s="40"/>
      <c r="JOL539" s="40"/>
      <c r="JOM539" s="40"/>
      <c r="JON539" s="40"/>
      <c r="JOO539" s="40"/>
      <c r="JOP539" s="40"/>
      <c r="JOQ539" s="40"/>
      <c r="JOR539" s="40"/>
      <c r="JOS539" s="40"/>
      <c r="JOT539" s="40"/>
      <c r="JOU539" s="40"/>
      <c r="JOV539" s="40"/>
      <c r="JOW539" s="40"/>
      <c r="JOX539" s="40"/>
      <c r="JOY539" s="40"/>
      <c r="JOZ539" s="40"/>
      <c r="JPA539" s="40"/>
      <c r="JPB539" s="40"/>
      <c r="JPC539" s="40"/>
      <c r="JPD539" s="40"/>
      <c r="JPE539" s="40"/>
      <c r="JPF539" s="40"/>
      <c r="JPG539" s="40"/>
      <c r="JPH539" s="40"/>
      <c r="JPI539" s="40"/>
      <c r="JPJ539" s="40"/>
      <c r="JPK539" s="40"/>
      <c r="JPL539" s="40"/>
      <c r="JPM539" s="40"/>
      <c r="JPN539" s="40"/>
      <c r="JPO539" s="40"/>
      <c r="JPP539" s="40"/>
      <c r="JPQ539" s="40"/>
      <c r="JPR539" s="40"/>
      <c r="JPS539" s="40"/>
      <c r="JPT539" s="40"/>
      <c r="JPU539" s="40"/>
      <c r="JPV539" s="40"/>
      <c r="JPW539" s="40"/>
      <c r="JPX539" s="40"/>
      <c r="JPY539" s="40"/>
      <c r="JPZ539" s="40"/>
      <c r="JQA539" s="40"/>
      <c r="JQB539" s="40"/>
      <c r="JQC539" s="40"/>
      <c r="JQD539" s="40"/>
      <c r="JQE539" s="40"/>
      <c r="JQF539" s="40"/>
      <c r="JQG539" s="40"/>
      <c r="JQH539" s="40"/>
      <c r="JQI539" s="40"/>
      <c r="JQJ539" s="40"/>
      <c r="JQK539" s="40"/>
      <c r="JQL539" s="40"/>
      <c r="JQM539" s="40"/>
      <c r="JQN539" s="40"/>
      <c r="JQO539" s="40"/>
      <c r="JQP539" s="40"/>
      <c r="JQQ539" s="40"/>
      <c r="JQR539" s="40"/>
      <c r="JQS539" s="40"/>
      <c r="JQT539" s="40"/>
      <c r="JQU539" s="40"/>
      <c r="JQV539" s="40"/>
      <c r="JQW539" s="40"/>
      <c r="JQX539" s="40"/>
      <c r="JQY539" s="40"/>
      <c r="JQZ539" s="40"/>
      <c r="JRA539" s="40"/>
      <c r="JRB539" s="40"/>
      <c r="JRC539" s="40"/>
      <c r="JRD539" s="40"/>
      <c r="JRE539" s="40"/>
      <c r="JRF539" s="40"/>
      <c r="JRG539" s="40"/>
      <c r="JRH539" s="40"/>
      <c r="JRI539" s="40"/>
      <c r="JRJ539" s="40"/>
      <c r="JRK539" s="40"/>
      <c r="JRL539" s="40"/>
      <c r="JRM539" s="40"/>
      <c r="JRN539" s="40"/>
      <c r="JRO539" s="40"/>
      <c r="JRP539" s="40"/>
      <c r="JRQ539" s="40"/>
      <c r="JRR539" s="40"/>
      <c r="JRS539" s="40"/>
      <c r="JRT539" s="40"/>
      <c r="JRU539" s="40"/>
      <c r="JRV539" s="40"/>
      <c r="JRW539" s="40"/>
      <c r="JRX539" s="40"/>
      <c r="JRY539" s="40"/>
      <c r="JRZ539" s="40"/>
      <c r="JSA539" s="40"/>
      <c r="JSB539" s="40"/>
      <c r="JSC539" s="40"/>
      <c r="JSD539" s="40"/>
      <c r="JSE539" s="40"/>
      <c r="JSF539" s="40"/>
      <c r="JSG539" s="40"/>
      <c r="JSH539" s="40"/>
      <c r="JSI539" s="40"/>
      <c r="JSJ539" s="40"/>
      <c r="JSK539" s="40"/>
      <c r="JSL539" s="40"/>
      <c r="JSM539" s="40"/>
      <c r="JSN539" s="40"/>
      <c r="JSO539" s="40"/>
      <c r="JSP539" s="40"/>
      <c r="JSQ539" s="40"/>
      <c r="JSR539" s="40"/>
      <c r="JSS539" s="40"/>
      <c r="JST539" s="40"/>
      <c r="JSU539" s="40"/>
      <c r="JSV539" s="40"/>
      <c r="JSW539" s="40"/>
      <c r="JSX539" s="40"/>
      <c r="JSY539" s="40"/>
      <c r="JSZ539" s="40"/>
      <c r="JTA539" s="40"/>
      <c r="JTB539" s="40"/>
      <c r="JTC539" s="40"/>
      <c r="JTD539" s="40"/>
      <c r="JTE539" s="40"/>
      <c r="JTF539" s="40"/>
      <c r="JTG539" s="40"/>
      <c r="JTH539" s="40"/>
      <c r="JTI539" s="40"/>
      <c r="JTJ539" s="40"/>
      <c r="JTK539" s="40"/>
      <c r="JTL539" s="40"/>
      <c r="JTM539" s="40"/>
      <c r="JTN539" s="40"/>
      <c r="JTO539" s="40"/>
      <c r="JTP539" s="40"/>
      <c r="JTQ539" s="40"/>
      <c r="JTR539" s="40"/>
      <c r="JTS539" s="40"/>
      <c r="JTT539" s="40"/>
      <c r="JTU539" s="40"/>
      <c r="JTV539" s="40"/>
      <c r="JTW539" s="40"/>
      <c r="JTX539" s="40"/>
      <c r="JTY539" s="40"/>
      <c r="JTZ539" s="40"/>
      <c r="JUA539" s="40"/>
      <c r="JUB539" s="40"/>
      <c r="JUC539" s="40"/>
      <c r="JUD539" s="40"/>
      <c r="JUE539" s="40"/>
      <c r="JUF539" s="40"/>
      <c r="JUG539" s="40"/>
      <c r="JUH539" s="40"/>
      <c r="JUI539" s="40"/>
      <c r="JUJ539" s="40"/>
      <c r="JUK539" s="40"/>
      <c r="JUL539" s="40"/>
      <c r="JUM539" s="40"/>
      <c r="JUN539" s="40"/>
      <c r="JUO539" s="40"/>
      <c r="JUP539" s="40"/>
      <c r="JUQ539" s="40"/>
      <c r="JUR539" s="40"/>
      <c r="JUS539" s="40"/>
      <c r="JUT539" s="40"/>
      <c r="JUU539" s="40"/>
      <c r="JUV539" s="40"/>
      <c r="JUW539" s="40"/>
      <c r="JUX539" s="40"/>
      <c r="JUY539" s="40"/>
      <c r="JUZ539" s="40"/>
      <c r="JVA539" s="40"/>
      <c r="JVB539" s="40"/>
      <c r="JVC539" s="40"/>
      <c r="JVD539" s="40"/>
      <c r="JVE539" s="40"/>
      <c r="JVF539" s="40"/>
      <c r="JVG539" s="40"/>
      <c r="JVH539" s="40"/>
      <c r="JVI539" s="40"/>
      <c r="JVJ539" s="40"/>
      <c r="JVK539" s="40"/>
      <c r="JVL539" s="40"/>
      <c r="JVM539" s="40"/>
      <c r="JVN539" s="40"/>
      <c r="JVO539" s="40"/>
      <c r="JVP539" s="40"/>
      <c r="JVQ539" s="40"/>
      <c r="JVR539" s="40"/>
      <c r="JVS539" s="40"/>
      <c r="JVT539" s="40"/>
      <c r="JVU539" s="40"/>
      <c r="JVV539" s="40"/>
      <c r="JVW539" s="40"/>
      <c r="JVX539" s="40"/>
      <c r="JVY539" s="40"/>
      <c r="JVZ539" s="40"/>
      <c r="JWA539" s="40"/>
      <c r="JWB539" s="40"/>
      <c r="JWC539" s="40"/>
      <c r="JWD539" s="40"/>
      <c r="JWE539" s="40"/>
      <c r="JWF539" s="40"/>
      <c r="JWG539" s="40"/>
      <c r="JWH539" s="40"/>
      <c r="JWI539" s="40"/>
      <c r="JWJ539" s="40"/>
      <c r="JWK539" s="40"/>
      <c r="JWL539" s="40"/>
      <c r="JWM539" s="40"/>
      <c r="JWN539" s="40"/>
      <c r="JWO539" s="40"/>
      <c r="JWP539" s="40"/>
      <c r="JWQ539" s="40"/>
      <c r="JWR539" s="40"/>
      <c r="JWS539" s="40"/>
      <c r="JWT539" s="40"/>
      <c r="JWU539" s="40"/>
      <c r="JWV539" s="40"/>
      <c r="JWW539" s="40"/>
      <c r="JWX539" s="40"/>
      <c r="JWY539" s="40"/>
      <c r="JWZ539" s="40"/>
      <c r="JXA539" s="40"/>
      <c r="JXB539" s="40"/>
      <c r="JXC539" s="40"/>
      <c r="JXD539" s="40"/>
      <c r="JXE539" s="40"/>
      <c r="JXF539" s="40"/>
      <c r="JXG539" s="40"/>
      <c r="JXH539" s="40"/>
      <c r="JXI539" s="40"/>
      <c r="JXJ539" s="40"/>
      <c r="JXK539" s="40"/>
      <c r="JXL539" s="40"/>
      <c r="JXM539" s="40"/>
      <c r="JXN539" s="40"/>
      <c r="JXO539" s="40"/>
      <c r="JXP539" s="40"/>
      <c r="JXQ539" s="40"/>
      <c r="JXR539" s="40"/>
      <c r="JXS539" s="40"/>
      <c r="JXT539" s="40"/>
      <c r="JXU539" s="40"/>
      <c r="JXV539" s="40"/>
      <c r="JXW539" s="40"/>
      <c r="JXX539" s="40"/>
      <c r="JXY539" s="40"/>
      <c r="JXZ539" s="40"/>
      <c r="JYA539" s="40"/>
      <c r="JYB539" s="40"/>
      <c r="JYC539" s="40"/>
      <c r="JYD539" s="40"/>
      <c r="JYE539" s="40"/>
      <c r="JYF539" s="40"/>
      <c r="JYG539" s="40"/>
      <c r="JYH539" s="40"/>
      <c r="JYI539" s="40"/>
      <c r="JYJ539" s="40"/>
      <c r="JYK539" s="40"/>
      <c r="JYL539" s="40"/>
      <c r="JYM539" s="40"/>
      <c r="JYN539" s="40"/>
      <c r="JYO539" s="40"/>
      <c r="JYP539" s="40"/>
      <c r="JYQ539" s="40"/>
      <c r="JYR539" s="40"/>
      <c r="JYS539" s="40"/>
      <c r="JYT539" s="40"/>
      <c r="JYU539" s="40"/>
      <c r="JYV539" s="40"/>
      <c r="JYW539" s="40"/>
      <c r="JYX539" s="40"/>
      <c r="JYY539" s="40"/>
      <c r="JYZ539" s="40"/>
      <c r="JZA539" s="40"/>
      <c r="JZB539" s="40"/>
      <c r="JZC539" s="40"/>
      <c r="JZD539" s="40"/>
      <c r="JZE539" s="40"/>
      <c r="JZF539" s="40"/>
      <c r="JZG539" s="40"/>
      <c r="JZH539" s="40"/>
      <c r="JZI539" s="40"/>
      <c r="JZJ539" s="40"/>
      <c r="JZK539" s="40"/>
      <c r="JZL539" s="40"/>
      <c r="JZM539" s="40"/>
      <c r="JZN539" s="40"/>
      <c r="JZO539" s="40"/>
      <c r="JZP539" s="40"/>
      <c r="JZQ539" s="40"/>
      <c r="JZR539" s="40"/>
      <c r="JZS539" s="40"/>
      <c r="JZT539" s="40"/>
      <c r="JZU539" s="40"/>
      <c r="JZV539" s="40"/>
      <c r="JZW539" s="40"/>
      <c r="JZX539" s="40"/>
      <c r="JZY539" s="40"/>
      <c r="JZZ539" s="40"/>
      <c r="KAA539" s="40"/>
      <c r="KAB539" s="40"/>
      <c r="KAC539" s="40"/>
      <c r="KAD539" s="40"/>
      <c r="KAE539" s="40"/>
      <c r="KAF539" s="40"/>
      <c r="KAG539" s="40"/>
      <c r="KAH539" s="40"/>
      <c r="KAI539" s="40"/>
      <c r="KAJ539" s="40"/>
      <c r="KAK539" s="40"/>
      <c r="KAL539" s="40"/>
      <c r="KAM539" s="40"/>
      <c r="KAN539" s="40"/>
      <c r="KAO539" s="40"/>
      <c r="KAP539" s="40"/>
      <c r="KAQ539" s="40"/>
      <c r="KAR539" s="40"/>
      <c r="KAS539" s="40"/>
      <c r="KAT539" s="40"/>
      <c r="KAU539" s="40"/>
      <c r="KAV539" s="40"/>
      <c r="KAW539" s="40"/>
      <c r="KAX539" s="40"/>
      <c r="KAY539" s="40"/>
      <c r="KAZ539" s="40"/>
      <c r="KBA539" s="40"/>
      <c r="KBB539" s="40"/>
      <c r="KBC539" s="40"/>
      <c r="KBD539" s="40"/>
      <c r="KBE539" s="40"/>
      <c r="KBF539" s="40"/>
      <c r="KBG539" s="40"/>
      <c r="KBH539" s="40"/>
      <c r="KBI539" s="40"/>
      <c r="KBJ539" s="40"/>
      <c r="KBK539" s="40"/>
      <c r="KBL539" s="40"/>
      <c r="KBM539" s="40"/>
      <c r="KBN539" s="40"/>
      <c r="KBO539" s="40"/>
      <c r="KBP539" s="40"/>
      <c r="KBQ539" s="40"/>
      <c r="KBR539" s="40"/>
      <c r="KBS539" s="40"/>
      <c r="KBT539" s="40"/>
      <c r="KBU539" s="40"/>
      <c r="KBV539" s="40"/>
      <c r="KBW539" s="40"/>
      <c r="KBX539" s="40"/>
      <c r="KBY539" s="40"/>
      <c r="KBZ539" s="40"/>
      <c r="KCA539" s="40"/>
      <c r="KCB539" s="40"/>
      <c r="KCC539" s="40"/>
      <c r="KCD539" s="40"/>
      <c r="KCE539" s="40"/>
      <c r="KCF539" s="40"/>
      <c r="KCG539" s="40"/>
      <c r="KCH539" s="40"/>
      <c r="KCI539" s="40"/>
      <c r="KCJ539" s="40"/>
      <c r="KCK539" s="40"/>
      <c r="KCL539" s="40"/>
      <c r="KCM539" s="40"/>
      <c r="KCN539" s="40"/>
      <c r="KCO539" s="40"/>
      <c r="KCP539" s="40"/>
      <c r="KCQ539" s="40"/>
      <c r="KCR539" s="40"/>
      <c r="KCS539" s="40"/>
      <c r="KCT539" s="40"/>
      <c r="KCU539" s="40"/>
      <c r="KCV539" s="40"/>
      <c r="KCW539" s="40"/>
      <c r="KCX539" s="40"/>
      <c r="KCY539" s="40"/>
      <c r="KCZ539" s="40"/>
      <c r="KDA539" s="40"/>
      <c r="KDB539" s="40"/>
      <c r="KDC539" s="40"/>
      <c r="KDD539" s="40"/>
      <c r="KDE539" s="40"/>
      <c r="KDF539" s="40"/>
      <c r="KDG539" s="40"/>
      <c r="KDH539" s="40"/>
      <c r="KDI539" s="40"/>
      <c r="KDJ539" s="40"/>
      <c r="KDK539" s="40"/>
      <c r="KDL539" s="40"/>
      <c r="KDM539" s="40"/>
      <c r="KDN539" s="40"/>
      <c r="KDO539" s="40"/>
      <c r="KDP539" s="40"/>
      <c r="KDQ539" s="40"/>
      <c r="KDR539" s="40"/>
      <c r="KDS539" s="40"/>
      <c r="KDT539" s="40"/>
      <c r="KDU539" s="40"/>
      <c r="KDV539" s="40"/>
      <c r="KDW539" s="40"/>
      <c r="KDX539" s="40"/>
      <c r="KDY539" s="40"/>
      <c r="KDZ539" s="40"/>
      <c r="KEA539" s="40"/>
      <c r="KEB539" s="40"/>
      <c r="KEC539" s="40"/>
      <c r="KED539" s="40"/>
      <c r="KEE539" s="40"/>
      <c r="KEF539" s="40"/>
      <c r="KEG539" s="40"/>
      <c r="KEH539" s="40"/>
      <c r="KEI539" s="40"/>
      <c r="KEJ539" s="40"/>
      <c r="KEK539" s="40"/>
      <c r="KEL539" s="40"/>
      <c r="KEM539" s="40"/>
      <c r="KEN539" s="40"/>
      <c r="KEO539" s="40"/>
      <c r="KEP539" s="40"/>
      <c r="KEQ539" s="40"/>
      <c r="KER539" s="40"/>
      <c r="KES539" s="40"/>
      <c r="KET539" s="40"/>
      <c r="KEU539" s="40"/>
      <c r="KEV539" s="40"/>
      <c r="KEW539" s="40"/>
      <c r="KEX539" s="40"/>
      <c r="KEY539" s="40"/>
      <c r="KEZ539" s="40"/>
      <c r="KFA539" s="40"/>
      <c r="KFB539" s="40"/>
      <c r="KFC539" s="40"/>
      <c r="KFD539" s="40"/>
      <c r="KFE539" s="40"/>
      <c r="KFF539" s="40"/>
      <c r="KFG539" s="40"/>
      <c r="KFH539" s="40"/>
      <c r="KFI539" s="40"/>
      <c r="KFJ539" s="40"/>
      <c r="KFK539" s="40"/>
      <c r="KFL539" s="40"/>
      <c r="KFM539" s="40"/>
      <c r="KFN539" s="40"/>
      <c r="KFO539" s="40"/>
      <c r="KFP539" s="40"/>
      <c r="KFQ539" s="40"/>
      <c r="KFR539" s="40"/>
      <c r="KFS539" s="40"/>
      <c r="KFT539" s="40"/>
      <c r="KFU539" s="40"/>
      <c r="KFV539" s="40"/>
      <c r="KFW539" s="40"/>
      <c r="KFX539" s="40"/>
      <c r="KFY539" s="40"/>
      <c r="KFZ539" s="40"/>
      <c r="KGA539" s="40"/>
      <c r="KGB539" s="40"/>
      <c r="KGC539" s="40"/>
      <c r="KGD539" s="40"/>
      <c r="KGE539" s="40"/>
      <c r="KGF539" s="40"/>
      <c r="KGG539" s="40"/>
      <c r="KGH539" s="40"/>
      <c r="KGI539" s="40"/>
      <c r="KGJ539" s="40"/>
      <c r="KGK539" s="40"/>
      <c r="KGL539" s="40"/>
      <c r="KGM539" s="40"/>
      <c r="KGN539" s="40"/>
      <c r="KGO539" s="40"/>
      <c r="KGP539" s="40"/>
      <c r="KGQ539" s="40"/>
      <c r="KGR539" s="40"/>
      <c r="KGS539" s="40"/>
      <c r="KGT539" s="40"/>
      <c r="KGU539" s="40"/>
      <c r="KGV539" s="40"/>
      <c r="KGW539" s="40"/>
      <c r="KGX539" s="40"/>
      <c r="KGY539" s="40"/>
      <c r="KGZ539" s="40"/>
      <c r="KHA539" s="40"/>
      <c r="KHB539" s="40"/>
      <c r="KHC539" s="40"/>
      <c r="KHD539" s="40"/>
      <c r="KHE539" s="40"/>
      <c r="KHF539" s="40"/>
      <c r="KHG539" s="40"/>
      <c r="KHH539" s="40"/>
      <c r="KHI539" s="40"/>
      <c r="KHJ539" s="40"/>
      <c r="KHK539" s="40"/>
      <c r="KHL539" s="40"/>
      <c r="KHM539" s="40"/>
      <c r="KHN539" s="40"/>
      <c r="KHO539" s="40"/>
      <c r="KHP539" s="40"/>
      <c r="KHQ539" s="40"/>
      <c r="KHR539" s="40"/>
      <c r="KHS539" s="40"/>
      <c r="KHT539" s="40"/>
      <c r="KHU539" s="40"/>
      <c r="KHV539" s="40"/>
      <c r="KHW539" s="40"/>
      <c r="KHX539" s="40"/>
      <c r="KHY539" s="40"/>
      <c r="KHZ539" s="40"/>
      <c r="KIA539" s="40"/>
      <c r="KIB539" s="40"/>
      <c r="KIC539" s="40"/>
      <c r="KID539" s="40"/>
      <c r="KIE539" s="40"/>
      <c r="KIF539" s="40"/>
      <c r="KIG539" s="40"/>
      <c r="KIH539" s="40"/>
      <c r="KII539" s="40"/>
      <c r="KIJ539" s="40"/>
      <c r="KIK539" s="40"/>
      <c r="KIL539" s="40"/>
      <c r="KIM539" s="40"/>
      <c r="KIN539" s="40"/>
      <c r="KIO539" s="40"/>
      <c r="KIP539" s="40"/>
      <c r="KIQ539" s="40"/>
      <c r="KIR539" s="40"/>
      <c r="KIS539" s="40"/>
      <c r="KIT539" s="40"/>
      <c r="KIU539" s="40"/>
      <c r="KIV539" s="40"/>
      <c r="KIW539" s="40"/>
      <c r="KIX539" s="40"/>
      <c r="KIY539" s="40"/>
      <c r="KIZ539" s="40"/>
      <c r="KJA539" s="40"/>
      <c r="KJB539" s="40"/>
      <c r="KJC539" s="40"/>
      <c r="KJD539" s="40"/>
      <c r="KJE539" s="40"/>
      <c r="KJF539" s="40"/>
      <c r="KJG539" s="40"/>
      <c r="KJH539" s="40"/>
      <c r="KJI539" s="40"/>
      <c r="KJJ539" s="40"/>
      <c r="KJK539" s="40"/>
      <c r="KJL539" s="40"/>
      <c r="KJM539" s="40"/>
      <c r="KJN539" s="40"/>
      <c r="KJO539" s="40"/>
      <c r="KJP539" s="40"/>
      <c r="KJQ539" s="40"/>
      <c r="KJR539" s="40"/>
      <c r="KJS539" s="40"/>
      <c r="KJT539" s="40"/>
      <c r="KJU539" s="40"/>
      <c r="KJV539" s="40"/>
      <c r="KJW539" s="40"/>
      <c r="KJX539" s="40"/>
      <c r="KJY539" s="40"/>
      <c r="KJZ539" s="40"/>
      <c r="KKA539" s="40"/>
      <c r="KKB539" s="40"/>
      <c r="KKC539" s="40"/>
      <c r="KKD539" s="40"/>
      <c r="KKE539" s="40"/>
      <c r="KKF539" s="40"/>
      <c r="KKG539" s="40"/>
      <c r="KKH539" s="40"/>
      <c r="KKI539" s="40"/>
      <c r="KKJ539" s="40"/>
      <c r="KKK539" s="40"/>
      <c r="KKL539" s="40"/>
      <c r="KKM539" s="40"/>
      <c r="KKN539" s="40"/>
      <c r="KKO539" s="40"/>
      <c r="KKP539" s="40"/>
      <c r="KKQ539" s="40"/>
      <c r="KKR539" s="40"/>
      <c r="KKS539" s="40"/>
      <c r="KKT539" s="40"/>
      <c r="KKU539" s="40"/>
      <c r="KKV539" s="40"/>
      <c r="KKW539" s="40"/>
      <c r="KKX539" s="40"/>
      <c r="KKY539" s="40"/>
      <c r="KKZ539" s="40"/>
      <c r="KLA539" s="40"/>
      <c r="KLB539" s="40"/>
      <c r="KLC539" s="40"/>
      <c r="KLD539" s="40"/>
      <c r="KLE539" s="40"/>
      <c r="KLF539" s="40"/>
      <c r="KLG539" s="40"/>
      <c r="KLH539" s="40"/>
      <c r="KLI539" s="40"/>
      <c r="KLJ539" s="40"/>
      <c r="KLK539" s="40"/>
      <c r="KLL539" s="40"/>
      <c r="KLM539" s="40"/>
      <c r="KLN539" s="40"/>
      <c r="KLO539" s="40"/>
      <c r="KLP539" s="40"/>
      <c r="KLQ539" s="40"/>
      <c r="KLR539" s="40"/>
      <c r="KLS539" s="40"/>
      <c r="KLT539" s="40"/>
      <c r="KLU539" s="40"/>
      <c r="KLV539" s="40"/>
      <c r="KLW539" s="40"/>
      <c r="KLX539" s="40"/>
      <c r="KLY539" s="40"/>
      <c r="KLZ539" s="40"/>
      <c r="KMA539" s="40"/>
      <c r="KMB539" s="40"/>
      <c r="KMC539" s="40"/>
      <c r="KMD539" s="40"/>
      <c r="KME539" s="40"/>
      <c r="KMF539" s="40"/>
      <c r="KMG539" s="40"/>
      <c r="KMH539" s="40"/>
      <c r="KMI539" s="40"/>
      <c r="KMJ539" s="40"/>
      <c r="KMK539" s="40"/>
      <c r="KML539" s="40"/>
      <c r="KMM539" s="40"/>
      <c r="KMN539" s="40"/>
      <c r="KMO539" s="40"/>
      <c r="KMP539" s="40"/>
      <c r="KMQ539" s="40"/>
      <c r="KMR539" s="40"/>
      <c r="KMS539" s="40"/>
      <c r="KMT539" s="40"/>
      <c r="KMU539" s="40"/>
      <c r="KMV539" s="40"/>
      <c r="KMW539" s="40"/>
      <c r="KMX539" s="40"/>
      <c r="KMY539" s="40"/>
      <c r="KMZ539" s="40"/>
      <c r="KNA539" s="40"/>
      <c r="KNB539" s="40"/>
      <c r="KNC539" s="40"/>
      <c r="KND539" s="40"/>
      <c r="KNE539" s="40"/>
      <c r="KNF539" s="40"/>
      <c r="KNG539" s="40"/>
      <c r="KNH539" s="40"/>
      <c r="KNI539" s="40"/>
      <c r="KNJ539" s="40"/>
      <c r="KNK539" s="40"/>
      <c r="KNL539" s="40"/>
      <c r="KNM539" s="40"/>
      <c r="KNN539" s="40"/>
      <c r="KNO539" s="40"/>
      <c r="KNP539" s="40"/>
      <c r="KNQ539" s="40"/>
      <c r="KNR539" s="40"/>
      <c r="KNS539" s="40"/>
      <c r="KNT539" s="40"/>
      <c r="KNU539" s="40"/>
      <c r="KNV539" s="40"/>
      <c r="KNW539" s="40"/>
      <c r="KNX539" s="40"/>
      <c r="KNY539" s="40"/>
      <c r="KNZ539" s="40"/>
      <c r="KOA539" s="40"/>
      <c r="KOB539" s="40"/>
      <c r="KOC539" s="40"/>
      <c r="KOD539" s="40"/>
      <c r="KOE539" s="40"/>
      <c r="KOF539" s="40"/>
      <c r="KOG539" s="40"/>
      <c r="KOH539" s="40"/>
      <c r="KOI539" s="40"/>
      <c r="KOJ539" s="40"/>
      <c r="KOK539" s="40"/>
      <c r="KOL539" s="40"/>
      <c r="KOM539" s="40"/>
      <c r="KON539" s="40"/>
      <c r="KOO539" s="40"/>
      <c r="KOP539" s="40"/>
      <c r="KOQ539" s="40"/>
      <c r="KOR539" s="40"/>
      <c r="KOS539" s="40"/>
      <c r="KOT539" s="40"/>
      <c r="KOU539" s="40"/>
      <c r="KOV539" s="40"/>
      <c r="KOW539" s="40"/>
      <c r="KOX539" s="40"/>
      <c r="KOY539" s="40"/>
      <c r="KOZ539" s="40"/>
      <c r="KPA539" s="40"/>
      <c r="KPB539" s="40"/>
      <c r="KPC539" s="40"/>
      <c r="KPD539" s="40"/>
      <c r="KPE539" s="40"/>
      <c r="KPF539" s="40"/>
      <c r="KPG539" s="40"/>
      <c r="KPH539" s="40"/>
      <c r="KPI539" s="40"/>
      <c r="KPJ539" s="40"/>
      <c r="KPK539" s="40"/>
      <c r="KPL539" s="40"/>
      <c r="KPM539" s="40"/>
      <c r="KPN539" s="40"/>
      <c r="KPO539" s="40"/>
      <c r="KPP539" s="40"/>
      <c r="KPQ539" s="40"/>
      <c r="KPR539" s="40"/>
      <c r="KPS539" s="40"/>
      <c r="KPT539" s="40"/>
      <c r="KPU539" s="40"/>
      <c r="KPV539" s="40"/>
      <c r="KPW539" s="40"/>
      <c r="KPX539" s="40"/>
      <c r="KPY539" s="40"/>
      <c r="KPZ539" s="40"/>
      <c r="KQA539" s="40"/>
      <c r="KQB539" s="40"/>
      <c r="KQC539" s="40"/>
      <c r="KQD539" s="40"/>
      <c r="KQE539" s="40"/>
      <c r="KQF539" s="40"/>
      <c r="KQG539" s="40"/>
      <c r="KQH539" s="40"/>
      <c r="KQI539" s="40"/>
      <c r="KQJ539" s="40"/>
      <c r="KQK539" s="40"/>
      <c r="KQL539" s="40"/>
      <c r="KQM539" s="40"/>
      <c r="KQN539" s="40"/>
      <c r="KQO539" s="40"/>
      <c r="KQP539" s="40"/>
      <c r="KQQ539" s="40"/>
      <c r="KQR539" s="40"/>
      <c r="KQS539" s="40"/>
      <c r="KQT539" s="40"/>
      <c r="KQU539" s="40"/>
      <c r="KQV539" s="40"/>
      <c r="KQW539" s="40"/>
      <c r="KQX539" s="40"/>
      <c r="KQY539" s="40"/>
      <c r="KQZ539" s="40"/>
      <c r="KRA539" s="40"/>
      <c r="KRB539" s="40"/>
      <c r="KRC539" s="40"/>
      <c r="KRD539" s="40"/>
      <c r="KRE539" s="40"/>
      <c r="KRF539" s="40"/>
      <c r="KRG539" s="40"/>
      <c r="KRH539" s="40"/>
      <c r="KRI539" s="40"/>
      <c r="KRJ539" s="40"/>
      <c r="KRK539" s="40"/>
      <c r="KRL539" s="40"/>
      <c r="KRM539" s="40"/>
      <c r="KRN539" s="40"/>
      <c r="KRO539" s="40"/>
      <c r="KRP539" s="40"/>
      <c r="KRQ539" s="40"/>
      <c r="KRR539" s="40"/>
      <c r="KRS539" s="40"/>
      <c r="KRT539" s="40"/>
      <c r="KRU539" s="40"/>
      <c r="KRV539" s="40"/>
      <c r="KRW539" s="40"/>
      <c r="KRX539" s="40"/>
      <c r="KRY539" s="40"/>
      <c r="KRZ539" s="40"/>
      <c r="KSA539" s="40"/>
      <c r="KSB539" s="40"/>
      <c r="KSC539" s="40"/>
      <c r="KSD539" s="40"/>
      <c r="KSE539" s="40"/>
      <c r="KSF539" s="40"/>
      <c r="KSG539" s="40"/>
      <c r="KSH539" s="40"/>
      <c r="KSI539" s="40"/>
      <c r="KSJ539" s="40"/>
      <c r="KSK539" s="40"/>
      <c r="KSL539" s="40"/>
      <c r="KSM539" s="40"/>
      <c r="KSN539" s="40"/>
      <c r="KSO539" s="40"/>
      <c r="KSP539" s="40"/>
      <c r="KSQ539" s="40"/>
      <c r="KSR539" s="40"/>
      <c r="KSS539" s="40"/>
      <c r="KST539" s="40"/>
      <c r="KSU539" s="40"/>
      <c r="KSV539" s="40"/>
      <c r="KSW539" s="40"/>
      <c r="KSX539" s="40"/>
      <c r="KSY539" s="40"/>
      <c r="KSZ539" s="40"/>
      <c r="KTA539" s="40"/>
      <c r="KTB539" s="40"/>
      <c r="KTC539" s="40"/>
      <c r="KTD539" s="40"/>
      <c r="KTE539" s="40"/>
      <c r="KTF539" s="40"/>
      <c r="KTG539" s="40"/>
      <c r="KTH539" s="40"/>
      <c r="KTI539" s="40"/>
      <c r="KTJ539" s="40"/>
      <c r="KTK539" s="40"/>
      <c r="KTL539" s="40"/>
      <c r="KTM539" s="40"/>
      <c r="KTN539" s="40"/>
      <c r="KTO539" s="40"/>
      <c r="KTP539" s="40"/>
      <c r="KTQ539" s="40"/>
      <c r="KTR539" s="40"/>
      <c r="KTS539" s="40"/>
      <c r="KTT539" s="40"/>
      <c r="KTU539" s="40"/>
      <c r="KTV539" s="40"/>
      <c r="KTW539" s="40"/>
      <c r="KTX539" s="40"/>
      <c r="KTY539" s="40"/>
      <c r="KTZ539" s="40"/>
      <c r="KUA539" s="40"/>
      <c r="KUB539" s="40"/>
      <c r="KUC539" s="40"/>
      <c r="KUD539" s="40"/>
      <c r="KUE539" s="40"/>
      <c r="KUF539" s="40"/>
      <c r="KUG539" s="40"/>
      <c r="KUH539" s="40"/>
      <c r="KUI539" s="40"/>
      <c r="KUJ539" s="40"/>
      <c r="KUK539" s="40"/>
      <c r="KUL539" s="40"/>
      <c r="KUM539" s="40"/>
      <c r="KUN539" s="40"/>
      <c r="KUO539" s="40"/>
      <c r="KUP539" s="40"/>
      <c r="KUQ539" s="40"/>
      <c r="KUR539" s="40"/>
      <c r="KUS539" s="40"/>
      <c r="KUT539" s="40"/>
      <c r="KUU539" s="40"/>
      <c r="KUV539" s="40"/>
      <c r="KUW539" s="40"/>
      <c r="KUX539" s="40"/>
      <c r="KUY539" s="40"/>
      <c r="KUZ539" s="40"/>
      <c r="KVA539" s="40"/>
      <c r="KVB539" s="40"/>
      <c r="KVC539" s="40"/>
      <c r="KVD539" s="40"/>
      <c r="KVE539" s="40"/>
      <c r="KVF539" s="40"/>
      <c r="KVG539" s="40"/>
      <c r="KVH539" s="40"/>
      <c r="KVI539" s="40"/>
      <c r="KVJ539" s="40"/>
      <c r="KVK539" s="40"/>
      <c r="KVL539" s="40"/>
      <c r="KVM539" s="40"/>
      <c r="KVN539" s="40"/>
      <c r="KVO539" s="40"/>
      <c r="KVP539" s="40"/>
      <c r="KVQ539" s="40"/>
      <c r="KVR539" s="40"/>
      <c r="KVS539" s="40"/>
      <c r="KVT539" s="40"/>
      <c r="KVU539" s="40"/>
      <c r="KVV539" s="40"/>
      <c r="KVW539" s="40"/>
      <c r="KVX539" s="40"/>
      <c r="KVY539" s="40"/>
      <c r="KVZ539" s="40"/>
      <c r="KWA539" s="40"/>
      <c r="KWB539" s="40"/>
      <c r="KWC539" s="40"/>
      <c r="KWD539" s="40"/>
      <c r="KWE539" s="40"/>
      <c r="KWF539" s="40"/>
      <c r="KWG539" s="40"/>
      <c r="KWH539" s="40"/>
      <c r="KWI539" s="40"/>
      <c r="KWJ539" s="40"/>
      <c r="KWK539" s="40"/>
      <c r="KWL539" s="40"/>
      <c r="KWM539" s="40"/>
      <c r="KWN539" s="40"/>
      <c r="KWO539" s="40"/>
      <c r="KWP539" s="40"/>
      <c r="KWQ539" s="40"/>
      <c r="KWR539" s="40"/>
      <c r="KWS539" s="40"/>
      <c r="KWT539" s="40"/>
      <c r="KWU539" s="40"/>
      <c r="KWV539" s="40"/>
      <c r="KWW539" s="40"/>
      <c r="KWX539" s="40"/>
      <c r="KWY539" s="40"/>
      <c r="KWZ539" s="40"/>
      <c r="KXA539" s="40"/>
      <c r="KXB539" s="40"/>
      <c r="KXC539" s="40"/>
      <c r="KXD539" s="40"/>
      <c r="KXE539" s="40"/>
      <c r="KXF539" s="40"/>
      <c r="KXG539" s="40"/>
      <c r="KXH539" s="40"/>
      <c r="KXI539" s="40"/>
      <c r="KXJ539" s="40"/>
      <c r="KXK539" s="40"/>
      <c r="KXL539" s="40"/>
      <c r="KXM539" s="40"/>
      <c r="KXN539" s="40"/>
      <c r="KXO539" s="40"/>
      <c r="KXP539" s="40"/>
      <c r="KXQ539" s="40"/>
      <c r="KXR539" s="40"/>
      <c r="KXS539" s="40"/>
      <c r="KXT539" s="40"/>
      <c r="KXU539" s="40"/>
      <c r="KXV539" s="40"/>
      <c r="KXW539" s="40"/>
      <c r="KXX539" s="40"/>
      <c r="KXY539" s="40"/>
      <c r="KXZ539" s="40"/>
      <c r="KYA539" s="40"/>
      <c r="KYB539" s="40"/>
      <c r="KYC539" s="40"/>
      <c r="KYD539" s="40"/>
      <c r="KYE539" s="40"/>
      <c r="KYF539" s="40"/>
      <c r="KYG539" s="40"/>
      <c r="KYH539" s="40"/>
      <c r="KYI539" s="40"/>
      <c r="KYJ539" s="40"/>
      <c r="KYK539" s="40"/>
      <c r="KYL539" s="40"/>
      <c r="KYM539" s="40"/>
      <c r="KYN539" s="40"/>
      <c r="KYO539" s="40"/>
      <c r="KYP539" s="40"/>
      <c r="KYQ539" s="40"/>
      <c r="KYR539" s="40"/>
      <c r="KYS539" s="40"/>
      <c r="KYT539" s="40"/>
      <c r="KYU539" s="40"/>
      <c r="KYV539" s="40"/>
      <c r="KYW539" s="40"/>
      <c r="KYX539" s="40"/>
      <c r="KYY539" s="40"/>
      <c r="KYZ539" s="40"/>
      <c r="KZA539" s="40"/>
      <c r="KZB539" s="40"/>
      <c r="KZC539" s="40"/>
      <c r="KZD539" s="40"/>
      <c r="KZE539" s="40"/>
      <c r="KZF539" s="40"/>
      <c r="KZG539" s="40"/>
      <c r="KZH539" s="40"/>
      <c r="KZI539" s="40"/>
      <c r="KZJ539" s="40"/>
      <c r="KZK539" s="40"/>
      <c r="KZL539" s="40"/>
      <c r="KZM539" s="40"/>
      <c r="KZN539" s="40"/>
      <c r="KZO539" s="40"/>
      <c r="KZP539" s="40"/>
      <c r="KZQ539" s="40"/>
      <c r="KZR539" s="40"/>
      <c r="KZS539" s="40"/>
      <c r="KZT539" s="40"/>
      <c r="KZU539" s="40"/>
      <c r="KZV539" s="40"/>
      <c r="KZW539" s="40"/>
      <c r="KZX539" s="40"/>
      <c r="KZY539" s="40"/>
      <c r="KZZ539" s="40"/>
      <c r="LAA539" s="40"/>
      <c r="LAB539" s="40"/>
      <c r="LAC539" s="40"/>
      <c r="LAD539" s="40"/>
      <c r="LAE539" s="40"/>
      <c r="LAF539" s="40"/>
      <c r="LAG539" s="40"/>
      <c r="LAH539" s="40"/>
      <c r="LAI539" s="40"/>
      <c r="LAJ539" s="40"/>
      <c r="LAK539" s="40"/>
      <c r="LAL539" s="40"/>
      <c r="LAM539" s="40"/>
      <c r="LAN539" s="40"/>
      <c r="LAO539" s="40"/>
      <c r="LAP539" s="40"/>
      <c r="LAQ539" s="40"/>
      <c r="LAR539" s="40"/>
      <c r="LAS539" s="40"/>
      <c r="LAT539" s="40"/>
      <c r="LAU539" s="40"/>
      <c r="LAV539" s="40"/>
      <c r="LAW539" s="40"/>
      <c r="LAX539" s="40"/>
      <c r="LAY539" s="40"/>
      <c r="LAZ539" s="40"/>
      <c r="LBA539" s="40"/>
      <c r="LBB539" s="40"/>
      <c r="LBC539" s="40"/>
      <c r="LBD539" s="40"/>
      <c r="LBE539" s="40"/>
      <c r="LBF539" s="40"/>
      <c r="LBG539" s="40"/>
      <c r="LBH539" s="40"/>
      <c r="LBI539" s="40"/>
      <c r="LBJ539" s="40"/>
      <c r="LBK539" s="40"/>
      <c r="LBL539" s="40"/>
      <c r="LBM539" s="40"/>
      <c r="LBN539" s="40"/>
      <c r="LBO539" s="40"/>
      <c r="LBP539" s="40"/>
      <c r="LBQ539" s="40"/>
      <c r="LBR539" s="40"/>
      <c r="LBS539" s="40"/>
      <c r="LBT539" s="40"/>
      <c r="LBU539" s="40"/>
      <c r="LBV539" s="40"/>
      <c r="LBW539" s="40"/>
      <c r="LBX539" s="40"/>
      <c r="LBY539" s="40"/>
      <c r="LBZ539" s="40"/>
      <c r="LCA539" s="40"/>
      <c r="LCB539" s="40"/>
      <c r="LCC539" s="40"/>
      <c r="LCD539" s="40"/>
      <c r="LCE539" s="40"/>
      <c r="LCF539" s="40"/>
      <c r="LCG539" s="40"/>
      <c r="LCH539" s="40"/>
      <c r="LCI539" s="40"/>
      <c r="LCJ539" s="40"/>
      <c r="LCK539" s="40"/>
      <c r="LCL539" s="40"/>
      <c r="LCM539" s="40"/>
      <c r="LCN539" s="40"/>
      <c r="LCO539" s="40"/>
      <c r="LCP539" s="40"/>
      <c r="LCQ539" s="40"/>
      <c r="LCR539" s="40"/>
      <c r="LCS539" s="40"/>
      <c r="LCT539" s="40"/>
      <c r="LCU539" s="40"/>
      <c r="LCV539" s="40"/>
      <c r="LCW539" s="40"/>
      <c r="LCX539" s="40"/>
      <c r="LCY539" s="40"/>
      <c r="LCZ539" s="40"/>
      <c r="LDA539" s="40"/>
      <c r="LDB539" s="40"/>
      <c r="LDC539" s="40"/>
      <c r="LDD539" s="40"/>
      <c r="LDE539" s="40"/>
      <c r="LDF539" s="40"/>
      <c r="LDG539" s="40"/>
      <c r="LDH539" s="40"/>
      <c r="LDI539" s="40"/>
      <c r="LDJ539" s="40"/>
      <c r="LDK539" s="40"/>
      <c r="LDL539" s="40"/>
      <c r="LDM539" s="40"/>
      <c r="LDN539" s="40"/>
      <c r="LDO539" s="40"/>
      <c r="LDP539" s="40"/>
      <c r="LDQ539" s="40"/>
      <c r="LDR539" s="40"/>
      <c r="LDS539" s="40"/>
      <c r="LDT539" s="40"/>
      <c r="LDU539" s="40"/>
      <c r="LDV539" s="40"/>
      <c r="LDW539" s="40"/>
      <c r="LDX539" s="40"/>
      <c r="LDY539" s="40"/>
      <c r="LDZ539" s="40"/>
      <c r="LEA539" s="40"/>
      <c r="LEB539" s="40"/>
      <c r="LEC539" s="40"/>
      <c r="LED539" s="40"/>
      <c r="LEE539" s="40"/>
      <c r="LEF539" s="40"/>
      <c r="LEG539" s="40"/>
      <c r="LEH539" s="40"/>
      <c r="LEI539" s="40"/>
      <c r="LEJ539" s="40"/>
      <c r="LEK539" s="40"/>
      <c r="LEL539" s="40"/>
      <c r="LEM539" s="40"/>
      <c r="LEN539" s="40"/>
      <c r="LEO539" s="40"/>
      <c r="LEP539" s="40"/>
      <c r="LEQ539" s="40"/>
      <c r="LER539" s="40"/>
      <c r="LES539" s="40"/>
      <c r="LET539" s="40"/>
      <c r="LEU539" s="40"/>
      <c r="LEV539" s="40"/>
      <c r="LEW539" s="40"/>
      <c r="LEX539" s="40"/>
      <c r="LEY539" s="40"/>
      <c r="LEZ539" s="40"/>
      <c r="LFA539" s="40"/>
      <c r="LFB539" s="40"/>
      <c r="LFC539" s="40"/>
      <c r="LFD539" s="40"/>
      <c r="LFE539" s="40"/>
      <c r="LFF539" s="40"/>
      <c r="LFG539" s="40"/>
      <c r="LFH539" s="40"/>
      <c r="LFI539" s="40"/>
      <c r="LFJ539" s="40"/>
      <c r="LFK539" s="40"/>
      <c r="LFL539" s="40"/>
      <c r="LFM539" s="40"/>
      <c r="LFN539" s="40"/>
      <c r="LFO539" s="40"/>
      <c r="LFP539" s="40"/>
      <c r="LFQ539" s="40"/>
      <c r="LFR539" s="40"/>
      <c r="LFS539" s="40"/>
      <c r="LFT539" s="40"/>
      <c r="LFU539" s="40"/>
      <c r="LFV539" s="40"/>
      <c r="LFW539" s="40"/>
      <c r="LFX539" s="40"/>
      <c r="LFY539" s="40"/>
      <c r="LFZ539" s="40"/>
      <c r="LGA539" s="40"/>
      <c r="LGB539" s="40"/>
      <c r="LGC539" s="40"/>
      <c r="LGD539" s="40"/>
      <c r="LGE539" s="40"/>
      <c r="LGF539" s="40"/>
      <c r="LGG539" s="40"/>
      <c r="LGH539" s="40"/>
      <c r="LGI539" s="40"/>
      <c r="LGJ539" s="40"/>
      <c r="LGK539" s="40"/>
      <c r="LGL539" s="40"/>
      <c r="LGM539" s="40"/>
      <c r="LGN539" s="40"/>
      <c r="LGO539" s="40"/>
      <c r="LGP539" s="40"/>
      <c r="LGQ539" s="40"/>
      <c r="LGR539" s="40"/>
      <c r="LGS539" s="40"/>
      <c r="LGT539" s="40"/>
      <c r="LGU539" s="40"/>
      <c r="LGV539" s="40"/>
      <c r="LGW539" s="40"/>
      <c r="LGX539" s="40"/>
      <c r="LGY539" s="40"/>
      <c r="LGZ539" s="40"/>
      <c r="LHA539" s="40"/>
      <c r="LHB539" s="40"/>
      <c r="LHC539" s="40"/>
      <c r="LHD539" s="40"/>
      <c r="LHE539" s="40"/>
      <c r="LHF539" s="40"/>
      <c r="LHG539" s="40"/>
      <c r="LHH539" s="40"/>
      <c r="LHI539" s="40"/>
      <c r="LHJ539" s="40"/>
      <c r="LHK539" s="40"/>
      <c r="LHL539" s="40"/>
      <c r="LHM539" s="40"/>
      <c r="LHN539" s="40"/>
      <c r="LHO539" s="40"/>
      <c r="LHP539" s="40"/>
      <c r="LHQ539" s="40"/>
      <c r="LHR539" s="40"/>
      <c r="LHS539" s="40"/>
      <c r="LHT539" s="40"/>
      <c r="LHU539" s="40"/>
      <c r="LHV539" s="40"/>
      <c r="LHW539" s="40"/>
      <c r="LHX539" s="40"/>
      <c r="LHY539" s="40"/>
      <c r="LHZ539" s="40"/>
      <c r="LIA539" s="40"/>
      <c r="LIB539" s="40"/>
      <c r="LIC539" s="40"/>
      <c r="LID539" s="40"/>
      <c r="LIE539" s="40"/>
      <c r="LIF539" s="40"/>
      <c r="LIG539" s="40"/>
      <c r="LIH539" s="40"/>
      <c r="LII539" s="40"/>
      <c r="LIJ539" s="40"/>
      <c r="LIK539" s="40"/>
      <c r="LIL539" s="40"/>
      <c r="LIM539" s="40"/>
      <c r="LIN539" s="40"/>
      <c r="LIO539" s="40"/>
      <c r="LIP539" s="40"/>
      <c r="LIQ539" s="40"/>
      <c r="LIR539" s="40"/>
      <c r="LIS539" s="40"/>
      <c r="LIT539" s="40"/>
      <c r="LIU539" s="40"/>
      <c r="LIV539" s="40"/>
      <c r="LIW539" s="40"/>
      <c r="LIX539" s="40"/>
      <c r="LIY539" s="40"/>
      <c r="LIZ539" s="40"/>
      <c r="LJA539" s="40"/>
      <c r="LJB539" s="40"/>
      <c r="LJC539" s="40"/>
      <c r="LJD539" s="40"/>
      <c r="LJE539" s="40"/>
      <c r="LJF539" s="40"/>
      <c r="LJG539" s="40"/>
      <c r="LJH539" s="40"/>
      <c r="LJI539" s="40"/>
      <c r="LJJ539" s="40"/>
      <c r="LJK539" s="40"/>
      <c r="LJL539" s="40"/>
      <c r="LJM539" s="40"/>
      <c r="LJN539" s="40"/>
      <c r="LJO539" s="40"/>
      <c r="LJP539" s="40"/>
      <c r="LJQ539" s="40"/>
      <c r="LJR539" s="40"/>
      <c r="LJS539" s="40"/>
      <c r="LJT539" s="40"/>
      <c r="LJU539" s="40"/>
      <c r="LJV539" s="40"/>
      <c r="LJW539" s="40"/>
      <c r="LJX539" s="40"/>
      <c r="LJY539" s="40"/>
      <c r="LJZ539" s="40"/>
      <c r="LKA539" s="40"/>
      <c r="LKB539" s="40"/>
      <c r="LKC539" s="40"/>
      <c r="LKD539" s="40"/>
      <c r="LKE539" s="40"/>
      <c r="LKF539" s="40"/>
      <c r="LKG539" s="40"/>
      <c r="LKH539" s="40"/>
      <c r="LKI539" s="40"/>
      <c r="LKJ539" s="40"/>
      <c r="LKK539" s="40"/>
      <c r="LKL539" s="40"/>
      <c r="LKM539" s="40"/>
      <c r="LKN539" s="40"/>
      <c r="LKO539" s="40"/>
      <c r="LKP539" s="40"/>
      <c r="LKQ539" s="40"/>
      <c r="LKR539" s="40"/>
      <c r="LKS539" s="40"/>
      <c r="LKT539" s="40"/>
      <c r="LKU539" s="40"/>
      <c r="LKV539" s="40"/>
      <c r="LKW539" s="40"/>
      <c r="LKX539" s="40"/>
      <c r="LKY539" s="40"/>
      <c r="LKZ539" s="40"/>
      <c r="LLA539" s="40"/>
      <c r="LLB539" s="40"/>
      <c r="LLC539" s="40"/>
      <c r="LLD539" s="40"/>
      <c r="LLE539" s="40"/>
      <c r="LLF539" s="40"/>
      <c r="LLG539" s="40"/>
      <c r="LLH539" s="40"/>
      <c r="LLI539" s="40"/>
      <c r="LLJ539" s="40"/>
      <c r="LLK539" s="40"/>
      <c r="LLL539" s="40"/>
      <c r="LLM539" s="40"/>
      <c r="LLN539" s="40"/>
      <c r="LLO539" s="40"/>
      <c r="LLP539" s="40"/>
      <c r="LLQ539" s="40"/>
      <c r="LLR539" s="40"/>
      <c r="LLS539" s="40"/>
      <c r="LLT539" s="40"/>
      <c r="LLU539" s="40"/>
      <c r="LLV539" s="40"/>
      <c r="LLW539" s="40"/>
      <c r="LLX539" s="40"/>
      <c r="LLY539" s="40"/>
      <c r="LLZ539" s="40"/>
      <c r="LMA539" s="40"/>
      <c r="LMB539" s="40"/>
      <c r="LMC539" s="40"/>
      <c r="LMD539" s="40"/>
      <c r="LME539" s="40"/>
      <c r="LMF539" s="40"/>
      <c r="LMG539" s="40"/>
      <c r="LMH539" s="40"/>
      <c r="LMI539" s="40"/>
      <c r="LMJ539" s="40"/>
      <c r="LMK539" s="40"/>
      <c r="LML539" s="40"/>
      <c r="LMM539" s="40"/>
      <c r="LMN539" s="40"/>
      <c r="LMO539" s="40"/>
      <c r="LMP539" s="40"/>
      <c r="LMQ539" s="40"/>
      <c r="LMR539" s="40"/>
      <c r="LMS539" s="40"/>
      <c r="LMT539" s="40"/>
      <c r="LMU539" s="40"/>
      <c r="LMV539" s="40"/>
      <c r="LMW539" s="40"/>
      <c r="LMX539" s="40"/>
      <c r="LMY539" s="40"/>
      <c r="LMZ539" s="40"/>
      <c r="LNA539" s="40"/>
      <c r="LNB539" s="40"/>
      <c r="LNC539" s="40"/>
      <c r="LND539" s="40"/>
      <c r="LNE539" s="40"/>
      <c r="LNF539" s="40"/>
      <c r="LNG539" s="40"/>
      <c r="LNH539" s="40"/>
      <c r="LNI539" s="40"/>
      <c r="LNJ539" s="40"/>
      <c r="LNK539" s="40"/>
      <c r="LNL539" s="40"/>
      <c r="LNM539" s="40"/>
      <c r="LNN539" s="40"/>
      <c r="LNO539" s="40"/>
      <c r="LNP539" s="40"/>
      <c r="LNQ539" s="40"/>
      <c r="LNR539" s="40"/>
      <c r="LNS539" s="40"/>
      <c r="LNT539" s="40"/>
      <c r="LNU539" s="40"/>
      <c r="LNV539" s="40"/>
      <c r="LNW539" s="40"/>
      <c r="LNX539" s="40"/>
      <c r="LNY539" s="40"/>
      <c r="LNZ539" s="40"/>
      <c r="LOA539" s="40"/>
      <c r="LOB539" s="40"/>
      <c r="LOC539" s="40"/>
      <c r="LOD539" s="40"/>
      <c r="LOE539" s="40"/>
      <c r="LOF539" s="40"/>
      <c r="LOG539" s="40"/>
      <c r="LOH539" s="40"/>
      <c r="LOI539" s="40"/>
      <c r="LOJ539" s="40"/>
      <c r="LOK539" s="40"/>
      <c r="LOL539" s="40"/>
      <c r="LOM539" s="40"/>
      <c r="LON539" s="40"/>
      <c r="LOO539" s="40"/>
      <c r="LOP539" s="40"/>
      <c r="LOQ539" s="40"/>
      <c r="LOR539" s="40"/>
      <c r="LOS539" s="40"/>
      <c r="LOT539" s="40"/>
      <c r="LOU539" s="40"/>
      <c r="LOV539" s="40"/>
      <c r="LOW539" s="40"/>
      <c r="LOX539" s="40"/>
      <c r="LOY539" s="40"/>
      <c r="LOZ539" s="40"/>
      <c r="LPA539" s="40"/>
      <c r="LPB539" s="40"/>
      <c r="LPC539" s="40"/>
      <c r="LPD539" s="40"/>
      <c r="LPE539" s="40"/>
      <c r="LPF539" s="40"/>
      <c r="LPG539" s="40"/>
      <c r="LPH539" s="40"/>
      <c r="LPI539" s="40"/>
      <c r="LPJ539" s="40"/>
      <c r="LPK539" s="40"/>
      <c r="LPL539" s="40"/>
      <c r="LPM539" s="40"/>
      <c r="LPN539" s="40"/>
      <c r="LPO539" s="40"/>
      <c r="LPP539" s="40"/>
      <c r="LPQ539" s="40"/>
      <c r="LPR539" s="40"/>
      <c r="LPS539" s="40"/>
      <c r="LPT539" s="40"/>
      <c r="LPU539" s="40"/>
      <c r="LPV539" s="40"/>
      <c r="LPW539" s="40"/>
      <c r="LPX539" s="40"/>
      <c r="LPY539" s="40"/>
      <c r="LPZ539" s="40"/>
      <c r="LQA539" s="40"/>
      <c r="LQB539" s="40"/>
      <c r="LQC539" s="40"/>
      <c r="LQD539" s="40"/>
      <c r="LQE539" s="40"/>
      <c r="LQF539" s="40"/>
      <c r="LQG539" s="40"/>
      <c r="LQH539" s="40"/>
      <c r="LQI539" s="40"/>
      <c r="LQJ539" s="40"/>
      <c r="LQK539" s="40"/>
      <c r="LQL539" s="40"/>
      <c r="LQM539" s="40"/>
      <c r="LQN539" s="40"/>
      <c r="LQO539" s="40"/>
      <c r="LQP539" s="40"/>
      <c r="LQQ539" s="40"/>
      <c r="LQR539" s="40"/>
      <c r="LQS539" s="40"/>
      <c r="LQT539" s="40"/>
      <c r="LQU539" s="40"/>
      <c r="LQV539" s="40"/>
      <c r="LQW539" s="40"/>
      <c r="LQX539" s="40"/>
      <c r="LQY539" s="40"/>
      <c r="LQZ539" s="40"/>
      <c r="LRA539" s="40"/>
      <c r="LRB539" s="40"/>
      <c r="LRC539" s="40"/>
      <c r="LRD539" s="40"/>
      <c r="LRE539" s="40"/>
      <c r="LRF539" s="40"/>
      <c r="LRG539" s="40"/>
      <c r="LRH539" s="40"/>
      <c r="LRI539" s="40"/>
      <c r="LRJ539" s="40"/>
      <c r="LRK539" s="40"/>
      <c r="LRL539" s="40"/>
      <c r="LRM539" s="40"/>
      <c r="LRN539" s="40"/>
      <c r="LRO539" s="40"/>
      <c r="LRP539" s="40"/>
      <c r="LRQ539" s="40"/>
      <c r="LRR539" s="40"/>
      <c r="LRS539" s="40"/>
      <c r="LRT539" s="40"/>
      <c r="LRU539" s="40"/>
      <c r="LRV539" s="40"/>
      <c r="LRW539" s="40"/>
      <c r="LRX539" s="40"/>
      <c r="LRY539" s="40"/>
      <c r="LRZ539" s="40"/>
      <c r="LSA539" s="40"/>
      <c r="LSB539" s="40"/>
      <c r="LSC539" s="40"/>
      <c r="LSD539" s="40"/>
      <c r="LSE539" s="40"/>
      <c r="LSF539" s="40"/>
      <c r="LSG539" s="40"/>
      <c r="LSH539" s="40"/>
      <c r="LSI539" s="40"/>
      <c r="LSJ539" s="40"/>
      <c r="LSK539" s="40"/>
      <c r="LSL539" s="40"/>
      <c r="LSM539" s="40"/>
      <c r="LSN539" s="40"/>
      <c r="LSO539" s="40"/>
      <c r="LSP539" s="40"/>
      <c r="LSQ539" s="40"/>
      <c r="LSR539" s="40"/>
      <c r="LSS539" s="40"/>
      <c r="LST539" s="40"/>
      <c r="LSU539" s="40"/>
      <c r="LSV539" s="40"/>
      <c r="LSW539" s="40"/>
      <c r="LSX539" s="40"/>
      <c r="LSY539" s="40"/>
      <c r="LSZ539" s="40"/>
      <c r="LTA539" s="40"/>
      <c r="LTB539" s="40"/>
      <c r="LTC539" s="40"/>
      <c r="LTD539" s="40"/>
      <c r="LTE539" s="40"/>
      <c r="LTF539" s="40"/>
      <c r="LTG539" s="40"/>
      <c r="LTH539" s="40"/>
      <c r="LTI539" s="40"/>
      <c r="LTJ539" s="40"/>
      <c r="LTK539" s="40"/>
      <c r="LTL539" s="40"/>
      <c r="LTM539" s="40"/>
      <c r="LTN539" s="40"/>
      <c r="LTO539" s="40"/>
      <c r="LTP539" s="40"/>
      <c r="LTQ539" s="40"/>
      <c r="LTR539" s="40"/>
      <c r="LTS539" s="40"/>
      <c r="LTT539" s="40"/>
      <c r="LTU539" s="40"/>
      <c r="LTV539" s="40"/>
      <c r="LTW539" s="40"/>
      <c r="LTX539" s="40"/>
      <c r="LTY539" s="40"/>
      <c r="LTZ539" s="40"/>
      <c r="LUA539" s="40"/>
      <c r="LUB539" s="40"/>
      <c r="LUC539" s="40"/>
      <c r="LUD539" s="40"/>
      <c r="LUE539" s="40"/>
      <c r="LUF539" s="40"/>
      <c r="LUG539" s="40"/>
      <c r="LUH539" s="40"/>
      <c r="LUI539" s="40"/>
      <c r="LUJ539" s="40"/>
      <c r="LUK539" s="40"/>
      <c r="LUL539" s="40"/>
      <c r="LUM539" s="40"/>
      <c r="LUN539" s="40"/>
      <c r="LUO539" s="40"/>
      <c r="LUP539" s="40"/>
      <c r="LUQ539" s="40"/>
      <c r="LUR539" s="40"/>
      <c r="LUS539" s="40"/>
      <c r="LUT539" s="40"/>
      <c r="LUU539" s="40"/>
      <c r="LUV539" s="40"/>
      <c r="LUW539" s="40"/>
      <c r="LUX539" s="40"/>
      <c r="LUY539" s="40"/>
      <c r="LUZ539" s="40"/>
      <c r="LVA539" s="40"/>
      <c r="LVB539" s="40"/>
      <c r="LVC539" s="40"/>
      <c r="LVD539" s="40"/>
      <c r="LVE539" s="40"/>
      <c r="LVF539" s="40"/>
      <c r="LVG539" s="40"/>
      <c r="LVH539" s="40"/>
      <c r="LVI539" s="40"/>
      <c r="LVJ539" s="40"/>
      <c r="LVK539" s="40"/>
      <c r="LVL539" s="40"/>
      <c r="LVM539" s="40"/>
      <c r="LVN539" s="40"/>
      <c r="LVO539" s="40"/>
      <c r="LVP539" s="40"/>
      <c r="LVQ539" s="40"/>
      <c r="LVR539" s="40"/>
      <c r="LVS539" s="40"/>
      <c r="LVT539" s="40"/>
      <c r="LVU539" s="40"/>
      <c r="LVV539" s="40"/>
      <c r="LVW539" s="40"/>
      <c r="LVX539" s="40"/>
      <c r="LVY539" s="40"/>
      <c r="LVZ539" s="40"/>
      <c r="LWA539" s="40"/>
      <c r="LWB539" s="40"/>
      <c r="LWC539" s="40"/>
      <c r="LWD539" s="40"/>
      <c r="LWE539" s="40"/>
      <c r="LWF539" s="40"/>
      <c r="LWG539" s="40"/>
      <c r="LWH539" s="40"/>
      <c r="LWI539" s="40"/>
      <c r="LWJ539" s="40"/>
      <c r="LWK539" s="40"/>
      <c r="LWL539" s="40"/>
      <c r="LWM539" s="40"/>
      <c r="LWN539" s="40"/>
      <c r="LWO539" s="40"/>
      <c r="LWP539" s="40"/>
      <c r="LWQ539" s="40"/>
      <c r="LWR539" s="40"/>
      <c r="LWS539" s="40"/>
      <c r="LWT539" s="40"/>
      <c r="LWU539" s="40"/>
      <c r="LWV539" s="40"/>
      <c r="LWW539" s="40"/>
      <c r="LWX539" s="40"/>
      <c r="LWY539" s="40"/>
      <c r="LWZ539" s="40"/>
      <c r="LXA539" s="40"/>
      <c r="LXB539" s="40"/>
      <c r="LXC539" s="40"/>
      <c r="LXD539" s="40"/>
      <c r="LXE539" s="40"/>
      <c r="LXF539" s="40"/>
      <c r="LXG539" s="40"/>
      <c r="LXH539" s="40"/>
      <c r="LXI539" s="40"/>
      <c r="LXJ539" s="40"/>
      <c r="LXK539" s="40"/>
      <c r="LXL539" s="40"/>
      <c r="LXM539" s="40"/>
      <c r="LXN539" s="40"/>
      <c r="LXO539" s="40"/>
      <c r="LXP539" s="40"/>
      <c r="LXQ539" s="40"/>
      <c r="LXR539" s="40"/>
      <c r="LXS539" s="40"/>
      <c r="LXT539" s="40"/>
      <c r="LXU539" s="40"/>
      <c r="LXV539" s="40"/>
      <c r="LXW539" s="40"/>
      <c r="LXX539" s="40"/>
      <c r="LXY539" s="40"/>
      <c r="LXZ539" s="40"/>
      <c r="LYA539" s="40"/>
      <c r="LYB539" s="40"/>
      <c r="LYC539" s="40"/>
      <c r="LYD539" s="40"/>
      <c r="LYE539" s="40"/>
      <c r="LYF539" s="40"/>
      <c r="LYG539" s="40"/>
      <c r="LYH539" s="40"/>
      <c r="LYI539" s="40"/>
      <c r="LYJ539" s="40"/>
      <c r="LYK539" s="40"/>
      <c r="LYL539" s="40"/>
      <c r="LYM539" s="40"/>
      <c r="LYN539" s="40"/>
      <c r="LYO539" s="40"/>
      <c r="LYP539" s="40"/>
      <c r="LYQ539" s="40"/>
      <c r="LYR539" s="40"/>
      <c r="LYS539" s="40"/>
      <c r="LYT539" s="40"/>
      <c r="LYU539" s="40"/>
      <c r="LYV539" s="40"/>
      <c r="LYW539" s="40"/>
      <c r="LYX539" s="40"/>
      <c r="LYY539" s="40"/>
      <c r="LYZ539" s="40"/>
      <c r="LZA539" s="40"/>
      <c r="LZB539" s="40"/>
      <c r="LZC539" s="40"/>
      <c r="LZD539" s="40"/>
      <c r="LZE539" s="40"/>
      <c r="LZF539" s="40"/>
      <c r="LZG539" s="40"/>
      <c r="LZH539" s="40"/>
      <c r="LZI539" s="40"/>
      <c r="LZJ539" s="40"/>
      <c r="LZK539" s="40"/>
      <c r="LZL539" s="40"/>
      <c r="LZM539" s="40"/>
      <c r="LZN539" s="40"/>
      <c r="LZO539" s="40"/>
      <c r="LZP539" s="40"/>
      <c r="LZQ539" s="40"/>
      <c r="LZR539" s="40"/>
      <c r="LZS539" s="40"/>
      <c r="LZT539" s="40"/>
      <c r="LZU539" s="40"/>
      <c r="LZV539" s="40"/>
      <c r="LZW539" s="40"/>
      <c r="LZX539" s="40"/>
      <c r="LZY539" s="40"/>
      <c r="LZZ539" s="40"/>
      <c r="MAA539" s="40"/>
      <c r="MAB539" s="40"/>
      <c r="MAC539" s="40"/>
      <c r="MAD539" s="40"/>
      <c r="MAE539" s="40"/>
      <c r="MAF539" s="40"/>
      <c r="MAG539" s="40"/>
      <c r="MAH539" s="40"/>
      <c r="MAI539" s="40"/>
      <c r="MAJ539" s="40"/>
      <c r="MAK539" s="40"/>
      <c r="MAL539" s="40"/>
      <c r="MAM539" s="40"/>
      <c r="MAN539" s="40"/>
      <c r="MAO539" s="40"/>
      <c r="MAP539" s="40"/>
      <c r="MAQ539" s="40"/>
      <c r="MAR539" s="40"/>
      <c r="MAS539" s="40"/>
      <c r="MAT539" s="40"/>
      <c r="MAU539" s="40"/>
      <c r="MAV539" s="40"/>
      <c r="MAW539" s="40"/>
      <c r="MAX539" s="40"/>
      <c r="MAY539" s="40"/>
      <c r="MAZ539" s="40"/>
      <c r="MBA539" s="40"/>
      <c r="MBB539" s="40"/>
      <c r="MBC539" s="40"/>
      <c r="MBD539" s="40"/>
      <c r="MBE539" s="40"/>
      <c r="MBF539" s="40"/>
      <c r="MBG539" s="40"/>
      <c r="MBH539" s="40"/>
      <c r="MBI539" s="40"/>
      <c r="MBJ539" s="40"/>
      <c r="MBK539" s="40"/>
      <c r="MBL539" s="40"/>
      <c r="MBM539" s="40"/>
      <c r="MBN539" s="40"/>
      <c r="MBO539" s="40"/>
      <c r="MBP539" s="40"/>
      <c r="MBQ539" s="40"/>
      <c r="MBR539" s="40"/>
      <c r="MBS539" s="40"/>
      <c r="MBT539" s="40"/>
      <c r="MBU539" s="40"/>
      <c r="MBV539" s="40"/>
      <c r="MBW539" s="40"/>
      <c r="MBX539" s="40"/>
      <c r="MBY539" s="40"/>
      <c r="MBZ539" s="40"/>
      <c r="MCA539" s="40"/>
      <c r="MCB539" s="40"/>
      <c r="MCC539" s="40"/>
      <c r="MCD539" s="40"/>
      <c r="MCE539" s="40"/>
      <c r="MCF539" s="40"/>
      <c r="MCG539" s="40"/>
      <c r="MCH539" s="40"/>
      <c r="MCI539" s="40"/>
      <c r="MCJ539" s="40"/>
      <c r="MCK539" s="40"/>
      <c r="MCL539" s="40"/>
      <c r="MCM539" s="40"/>
      <c r="MCN539" s="40"/>
      <c r="MCO539" s="40"/>
      <c r="MCP539" s="40"/>
      <c r="MCQ539" s="40"/>
      <c r="MCR539" s="40"/>
      <c r="MCS539" s="40"/>
      <c r="MCT539" s="40"/>
      <c r="MCU539" s="40"/>
      <c r="MCV539" s="40"/>
      <c r="MCW539" s="40"/>
      <c r="MCX539" s="40"/>
      <c r="MCY539" s="40"/>
      <c r="MCZ539" s="40"/>
      <c r="MDA539" s="40"/>
      <c r="MDB539" s="40"/>
      <c r="MDC539" s="40"/>
      <c r="MDD539" s="40"/>
      <c r="MDE539" s="40"/>
      <c r="MDF539" s="40"/>
      <c r="MDG539" s="40"/>
      <c r="MDH539" s="40"/>
      <c r="MDI539" s="40"/>
      <c r="MDJ539" s="40"/>
      <c r="MDK539" s="40"/>
      <c r="MDL539" s="40"/>
      <c r="MDM539" s="40"/>
      <c r="MDN539" s="40"/>
      <c r="MDO539" s="40"/>
      <c r="MDP539" s="40"/>
      <c r="MDQ539" s="40"/>
      <c r="MDR539" s="40"/>
      <c r="MDS539" s="40"/>
      <c r="MDT539" s="40"/>
      <c r="MDU539" s="40"/>
      <c r="MDV539" s="40"/>
      <c r="MDW539" s="40"/>
      <c r="MDX539" s="40"/>
      <c r="MDY539" s="40"/>
      <c r="MDZ539" s="40"/>
      <c r="MEA539" s="40"/>
      <c r="MEB539" s="40"/>
      <c r="MEC539" s="40"/>
      <c r="MED539" s="40"/>
      <c r="MEE539" s="40"/>
      <c r="MEF539" s="40"/>
      <c r="MEG539" s="40"/>
      <c r="MEH539" s="40"/>
      <c r="MEI539" s="40"/>
      <c r="MEJ539" s="40"/>
      <c r="MEK539" s="40"/>
      <c r="MEL539" s="40"/>
      <c r="MEM539" s="40"/>
      <c r="MEN539" s="40"/>
      <c r="MEO539" s="40"/>
      <c r="MEP539" s="40"/>
      <c r="MEQ539" s="40"/>
      <c r="MER539" s="40"/>
      <c r="MES539" s="40"/>
      <c r="MET539" s="40"/>
      <c r="MEU539" s="40"/>
      <c r="MEV539" s="40"/>
      <c r="MEW539" s="40"/>
      <c r="MEX539" s="40"/>
      <c r="MEY539" s="40"/>
      <c r="MEZ539" s="40"/>
      <c r="MFA539" s="40"/>
      <c r="MFB539" s="40"/>
      <c r="MFC539" s="40"/>
      <c r="MFD539" s="40"/>
      <c r="MFE539" s="40"/>
      <c r="MFF539" s="40"/>
      <c r="MFG539" s="40"/>
      <c r="MFH539" s="40"/>
      <c r="MFI539" s="40"/>
      <c r="MFJ539" s="40"/>
      <c r="MFK539" s="40"/>
      <c r="MFL539" s="40"/>
      <c r="MFM539" s="40"/>
      <c r="MFN539" s="40"/>
      <c r="MFO539" s="40"/>
      <c r="MFP539" s="40"/>
      <c r="MFQ539" s="40"/>
      <c r="MFR539" s="40"/>
      <c r="MFS539" s="40"/>
      <c r="MFT539" s="40"/>
      <c r="MFU539" s="40"/>
      <c r="MFV539" s="40"/>
      <c r="MFW539" s="40"/>
      <c r="MFX539" s="40"/>
      <c r="MFY539" s="40"/>
      <c r="MFZ539" s="40"/>
      <c r="MGA539" s="40"/>
      <c r="MGB539" s="40"/>
      <c r="MGC539" s="40"/>
      <c r="MGD539" s="40"/>
      <c r="MGE539" s="40"/>
      <c r="MGF539" s="40"/>
      <c r="MGG539" s="40"/>
      <c r="MGH539" s="40"/>
      <c r="MGI539" s="40"/>
      <c r="MGJ539" s="40"/>
      <c r="MGK539" s="40"/>
      <c r="MGL539" s="40"/>
      <c r="MGM539" s="40"/>
      <c r="MGN539" s="40"/>
      <c r="MGO539" s="40"/>
      <c r="MGP539" s="40"/>
      <c r="MGQ539" s="40"/>
      <c r="MGR539" s="40"/>
      <c r="MGS539" s="40"/>
      <c r="MGT539" s="40"/>
      <c r="MGU539" s="40"/>
      <c r="MGV539" s="40"/>
      <c r="MGW539" s="40"/>
      <c r="MGX539" s="40"/>
      <c r="MGY539" s="40"/>
      <c r="MGZ539" s="40"/>
      <c r="MHA539" s="40"/>
      <c r="MHB539" s="40"/>
      <c r="MHC539" s="40"/>
      <c r="MHD539" s="40"/>
      <c r="MHE539" s="40"/>
      <c r="MHF539" s="40"/>
      <c r="MHG539" s="40"/>
      <c r="MHH539" s="40"/>
      <c r="MHI539" s="40"/>
      <c r="MHJ539" s="40"/>
      <c r="MHK539" s="40"/>
      <c r="MHL539" s="40"/>
      <c r="MHM539" s="40"/>
      <c r="MHN539" s="40"/>
      <c r="MHO539" s="40"/>
      <c r="MHP539" s="40"/>
      <c r="MHQ539" s="40"/>
      <c r="MHR539" s="40"/>
      <c r="MHS539" s="40"/>
      <c r="MHT539" s="40"/>
      <c r="MHU539" s="40"/>
      <c r="MHV539" s="40"/>
      <c r="MHW539" s="40"/>
      <c r="MHX539" s="40"/>
      <c r="MHY539" s="40"/>
      <c r="MHZ539" s="40"/>
      <c r="MIA539" s="40"/>
      <c r="MIB539" s="40"/>
      <c r="MIC539" s="40"/>
      <c r="MID539" s="40"/>
      <c r="MIE539" s="40"/>
      <c r="MIF539" s="40"/>
      <c r="MIG539" s="40"/>
      <c r="MIH539" s="40"/>
      <c r="MII539" s="40"/>
      <c r="MIJ539" s="40"/>
      <c r="MIK539" s="40"/>
      <c r="MIL539" s="40"/>
      <c r="MIM539" s="40"/>
      <c r="MIN539" s="40"/>
      <c r="MIO539" s="40"/>
      <c r="MIP539" s="40"/>
      <c r="MIQ539" s="40"/>
      <c r="MIR539" s="40"/>
      <c r="MIS539" s="40"/>
      <c r="MIT539" s="40"/>
      <c r="MIU539" s="40"/>
      <c r="MIV539" s="40"/>
      <c r="MIW539" s="40"/>
      <c r="MIX539" s="40"/>
      <c r="MIY539" s="40"/>
      <c r="MIZ539" s="40"/>
      <c r="MJA539" s="40"/>
      <c r="MJB539" s="40"/>
      <c r="MJC539" s="40"/>
      <c r="MJD539" s="40"/>
      <c r="MJE539" s="40"/>
      <c r="MJF539" s="40"/>
      <c r="MJG539" s="40"/>
      <c r="MJH539" s="40"/>
      <c r="MJI539" s="40"/>
      <c r="MJJ539" s="40"/>
      <c r="MJK539" s="40"/>
      <c r="MJL539" s="40"/>
      <c r="MJM539" s="40"/>
      <c r="MJN539" s="40"/>
      <c r="MJO539" s="40"/>
      <c r="MJP539" s="40"/>
      <c r="MJQ539" s="40"/>
      <c r="MJR539" s="40"/>
      <c r="MJS539" s="40"/>
      <c r="MJT539" s="40"/>
      <c r="MJU539" s="40"/>
      <c r="MJV539" s="40"/>
      <c r="MJW539" s="40"/>
      <c r="MJX539" s="40"/>
      <c r="MJY539" s="40"/>
      <c r="MJZ539" s="40"/>
      <c r="MKA539" s="40"/>
      <c r="MKB539" s="40"/>
      <c r="MKC539" s="40"/>
      <c r="MKD539" s="40"/>
      <c r="MKE539" s="40"/>
      <c r="MKF539" s="40"/>
      <c r="MKG539" s="40"/>
      <c r="MKH539" s="40"/>
      <c r="MKI539" s="40"/>
      <c r="MKJ539" s="40"/>
      <c r="MKK539" s="40"/>
      <c r="MKL539" s="40"/>
      <c r="MKM539" s="40"/>
      <c r="MKN539" s="40"/>
      <c r="MKO539" s="40"/>
      <c r="MKP539" s="40"/>
      <c r="MKQ539" s="40"/>
      <c r="MKR539" s="40"/>
      <c r="MKS539" s="40"/>
      <c r="MKT539" s="40"/>
      <c r="MKU539" s="40"/>
      <c r="MKV539" s="40"/>
      <c r="MKW539" s="40"/>
      <c r="MKX539" s="40"/>
      <c r="MKY539" s="40"/>
      <c r="MKZ539" s="40"/>
      <c r="MLA539" s="40"/>
      <c r="MLB539" s="40"/>
      <c r="MLC539" s="40"/>
      <c r="MLD539" s="40"/>
      <c r="MLE539" s="40"/>
      <c r="MLF539" s="40"/>
      <c r="MLG539" s="40"/>
      <c r="MLH539" s="40"/>
      <c r="MLI539" s="40"/>
      <c r="MLJ539" s="40"/>
      <c r="MLK539" s="40"/>
      <c r="MLL539" s="40"/>
      <c r="MLM539" s="40"/>
      <c r="MLN539" s="40"/>
      <c r="MLO539" s="40"/>
      <c r="MLP539" s="40"/>
      <c r="MLQ539" s="40"/>
      <c r="MLR539" s="40"/>
      <c r="MLS539" s="40"/>
      <c r="MLT539" s="40"/>
      <c r="MLU539" s="40"/>
      <c r="MLV539" s="40"/>
      <c r="MLW539" s="40"/>
      <c r="MLX539" s="40"/>
      <c r="MLY539" s="40"/>
      <c r="MLZ539" s="40"/>
      <c r="MMA539" s="40"/>
      <c r="MMB539" s="40"/>
      <c r="MMC539" s="40"/>
      <c r="MMD539" s="40"/>
      <c r="MME539" s="40"/>
      <c r="MMF539" s="40"/>
      <c r="MMG539" s="40"/>
      <c r="MMH539" s="40"/>
      <c r="MMI539" s="40"/>
      <c r="MMJ539" s="40"/>
      <c r="MMK539" s="40"/>
      <c r="MML539" s="40"/>
      <c r="MMM539" s="40"/>
      <c r="MMN539" s="40"/>
      <c r="MMO539" s="40"/>
      <c r="MMP539" s="40"/>
      <c r="MMQ539" s="40"/>
      <c r="MMR539" s="40"/>
      <c r="MMS539" s="40"/>
      <c r="MMT539" s="40"/>
      <c r="MMU539" s="40"/>
      <c r="MMV539" s="40"/>
      <c r="MMW539" s="40"/>
      <c r="MMX539" s="40"/>
      <c r="MMY539" s="40"/>
      <c r="MMZ539" s="40"/>
      <c r="MNA539" s="40"/>
      <c r="MNB539" s="40"/>
      <c r="MNC539" s="40"/>
      <c r="MND539" s="40"/>
      <c r="MNE539" s="40"/>
      <c r="MNF539" s="40"/>
      <c r="MNG539" s="40"/>
      <c r="MNH539" s="40"/>
      <c r="MNI539" s="40"/>
      <c r="MNJ539" s="40"/>
      <c r="MNK539" s="40"/>
      <c r="MNL539" s="40"/>
      <c r="MNM539" s="40"/>
      <c r="MNN539" s="40"/>
      <c r="MNO539" s="40"/>
      <c r="MNP539" s="40"/>
      <c r="MNQ539" s="40"/>
      <c r="MNR539" s="40"/>
      <c r="MNS539" s="40"/>
      <c r="MNT539" s="40"/>
      <c r="MNU539" s="40"/>
      <c r="MNV539" s="40"/>
      <c r="MNW539" s="40"/>
      <c r="MNX539" s="40"/>
      <c r="MNY539" s="40"/>
      <c r="MNZ539" s="40"/>
      <c r="MOA539" s="40"/>
      <c r="MOB539" s="40"/>
      <c r="MOC539" s="40"/>
      <c r="MOD539" s="40"/>
      <c r="MOE539" s="40"/>
      <c r="MOF539" s="40"/>
      <c r="MOG539" s="40"/>
      <c r="MOH539" s="40"/>
      <c r="MOI539" s="40"/>
      <c r="MOJ539" s="40"/>
      <c r="MOK539" s="40"/>
      <c r="MOL539" s="40"/>
      <c r="MOM539" s="40"/>
      <c r="MON539" s="40"/>
      <c r="MOO539" s="40"/>
      <c r="MOP539" s="40"/>
      <c r="MOQ539" s="40"/>
      <c r="MOR539" s="40"/>
      <c r="MOS539" s="40"/>
      <c r="MOT539" s="40"/>
      <c r="MOU539" s="40"/>
      <c r="MOV539" s="40"/>
      <c r="MOW539" s="40"/>
      <c r="MOX539" s="40"/>
      <c r="MOY539" s="40"/>
      <c r="MOZ539" s="40"/>
      <c r="MPA539" s="40"/>
      <c r="MPB539" s="40"/>
      <c r="MPC539" s="40"/>
      <c r="MPD539" s="40"/>
      <c r="MPE539" s="40"/>
      <c r="MPF539" s="40"/>
      <c r="MPG539" s="40"/>
      <c r="MPH539" s="40"/>
      <c r="MPI539" s="40"/>
      <c r="MPJ539" s="40"/>
      <c r="MPK539" s="40"/>
      <c r="MPL539" s="40"/>
      <c r="MPM539" s="40"/>
      <c r="MPN539" s="40"/>
      <c r="MPO539" s="40"/>
      <c r="MPP539" s="40"/>
      <c r="MPQ539" s="40"/>
      <c r="MPR539" s="40"/>
      <c r="MPS539" s="40"/>
      <c r="MPT539" s="40"/>
      <c r="MPU539" s="40"/>
      <c r="MPV539" s="40"/>
      <c r="MPW539" s="40"/>
      <c r="MPX539" s="40"/>
      <c r="MPY539" s="40"/>
      <c r="MPZ539" s="40"/>
      <c r="MQA539" s="40"/>
      <c r="MQB539" s="40"/>
      <c r="MQC539" s="40"/>
      <c r="MQD539" s="40"/>
      <c r="MQE539" s="40"/>
      <c r="MQF539" s="40"/>
      <c r="MQG539" s="40"/>
      <c r="MQH539" s="40"/>
      <c r="MQI539" s="40"/>
      <c r="MQJ539" s="40"/>
      <c r="MQK539" s="40"/>
      <c r="MQL539" s="40"/>
      <c r="MQM539" s="40"/>
      <c r="MQN539" s="40"/>
      <c r="MQO539" s="40"/>
      <c r="MQP539" s="40"/>
      <c r="MQQ539" s="40"/>
      <c r="MQR539" s="40"/>
      <c r="MQS539" s="40"/>
      <c r="MQT539" s="40"/>
      <c r="MQU539" s="40"/>
      <c r="MQV539" s="40"/>
      <c r="MQW539" s="40"/>
      <c r="MQX539" s="40"/>
      <c r="MQY539" s="40"/>
      <c r="MQZ539" s="40"/>
      <c r="MRA539" s="40"/>
      <c r="MRB539" s="40"/>
      <c r="MRC539" s="40"/>
      <c r="MRD539" s="40"/>
      <c r="MRE539" s="40"/>
      <c r="MRF539" s="40"/>
      <c r="MRG539" s="40"/>
      <c r="MRH539" s="40"/>
      <c r="MRI539" s="40"/>
      <c r="MRJ539" s="40"/>
      <c r="MRK539" s="40"/>
      <c r="MRL539" s="40"/>
      <c r="MRM539" s="40"/>
      <c r="MRN539" s="40"/>
      <c r="MRO539" s="40"/>
      <c r="MRP539" s="40"/>
      <c r="MRQ539" s="40"/>
      <c r="MRR539" s="40"/>
      <c r="MRS539" s="40"/>
      <c r="MRT539" s="40"/>
      <c r="MRU539" s="40"/>
      <c r="MRV539" s="40"/>
      <c r="MRW539" s="40"/>
      <c r="MRX539" s="40"/>
      <c r="MRY539" s="40"/>
      <c r="MRZ539" s="40"/>
      <c r="MSA539" s="40"/>
      <c r="MSB539" s="40"/>
      <c r="MSC539" s="40"/>
      <c r="MSD539" s="40"/>
      <c r="MSE539" s="40"/>
      <c r="MSF539" s="40"/>
      <c r="MSG539" s="40"/>
      <c r="MSH539" s="40"/>
      <c r="MSI539" s="40"/>
      <c r="MSJ539" s="40"/>
      <c r="MSK539" s="40"/>
      <c r="MSL539" s="40"/>
      <c r="MSM539" s="40"/>
      <c r="MSN539" s="40"/>
      <c r="MSO539" s="40"/>
      <c r="MSP539" s="40"/>
      <c r="MSQ539" s="40"/>
      <c r="MSR539" s="40"/>
      <c r="MSS539" s="40"/>
      <c r="MST539" s="40"/>
      <c r="MSU539" s="40"/>
      <c r="MSV539" s="40"/>
      <c r="MSW539" s="40"/>
      <c r="MSX539" s="40"/>
      <c r="MSY539" s="40"/>
      <c r="MSZ539" s="40"/>
      <c r="MTA539" s="40"/>
      <c r="MTB539" s="40"/>
      <c r="MTC539" s="40"/>
      <c r="MTD539" s="40"/>
      <c r="MTE539" s="40"/>
      <c r="MTF539" s="40"/>
      <c r="MTG539" s="40"/>
      <c r="MTH539" s="40"/>
      <c r="MTI539" s="40"/>
      <c r="MTJ539" s="40"/>
      <c r="MTK539" s="40"/>
      <c r="MTL539" s="40"/>
      <c r="MTM539" s="40"/>
      <c r="MTN539" s="40"/>
      <c r="MTO539" s="40"/>
      <c r="MTP539" s="40"/>
      <c r="MTQ539" s="40"/>
      <c r="MTR539" s="40"/>
      <c r="MTS539" s="40"/>
      <c r="MTT539" s="40"/>
      <c r="MTU539" s="40"/>
      <c r="MTV539" s="40"/>
      <c r="MTW539" s="40"/>
      <c r="MTX539" s="40"/>
      <c r="MTY539" s="40"/>
      <c r="MTZ539" s="40"/>
      <c r="MUA539" s="40"/>
      <c r="MUB539" s="40"/>
      <c r="MUC539" s="40"/>
      <c r="MUD539" s="40"/>
      <c r="MUE539" s="40"/>
      <c r="MUF539" s="40"/>
      <c r="MUG539" s="40"/>
      <c r="MUH539" s="40"/>
      <c r="MUI539" s="40"/>
      <c r="MUJ539" s="40"/>
      <c r="MUK539" s="40"/>
      <c r="MUL539" s="40"/>
      <c r="MUM539" s="40"/>
      <c r="MUN539" s="40"/>
      <c r="MUO539" s="40"/>
      <c r="MUP539" s="40"/>
      <c r="MUQ539" s="40"/>
      <c r="MUR539" s="40"/>
      <c r="MUS539" s="40"/>
      <c r="MUT539" s="40"/>
      <c r="MUU539" s="40"/>
      <c r="MUV539" s="40"/>
      <c r="MUW539" s="40"/>
      <c r="MUX539" s="40"/>
      <c r="MUY539" s="40"/>
      <c r="MUZ539" s="40"/>
      <c r="MVA539" s="40"/>
      <c r="MVB539" s="40"/>
      <c r="MVC539" s="40"/>
      <c r="MVD539" s="40"/>
      <c r="MVE539" s="40"/>
      <c r="MVF539" s="40"/>
      <c r="MVG539" s="40"/>
      <c r="MVH539" s="40"/>
      <c r="MVI539" s="40"/>
      <c r="MVJ539" s="40"/>
      <c r="MVK539" s="40"/>
      <c r="MVL539" s="40"/>
      <c r="MVM539" s="40"/>
      <c r="MVN539" s="40"/>
      <c r="MVO539" s="40"/>
      <c r="MVP539" s="40"/>
      <c r="MVQ539" s="40"/>
      <c r="MVR539" s="40"/>
      <c r="MVS539" s="40"/>
      <c r="MVT539" s="40"/>
      <c r="MVU539" s="40"/>
      <c r="MVV539" s="40"/>
      <c r="MVW539" s="40"/>
      <c r="MVX539" s="40"/>
      <c r="MVY539" s="40"/>
      <c r="MVZ539" s="40"/>
      <c r="MWA539" s="40"/>
      <c r="MWB539" s="40"/>
      <c r="MWC539" s="40"/>
      <c r="MWD539" s="40"/>
      <c r="MWE539" s="40"/>
      <c r="MWF539" s="40"/>
      <c r="MWG539" s="40"/>
      <c r="MWH539" s="40"/>
      <c r="MWI539" s="40"/>
      <c r="MWJ539" s="40"/>
      <c r="MWK539" s="40"/>
      <c r="MWL539" s="40"/>
      <c r="MWM539" s="40"/>
      <c r="MWN539" s="40"/>
      <c r="MWO539" s="40"/>
      <c r="MWP539" s="40"/>
      <c r="MWQ539" s="40"/>
      <c r="MWR539" s="40"/>
      <c r="MWS539" s="40"/>
      <c r="MWT539" s="40"/>
      <c r="MWU539" s="40"/>
      <c r="MWV539" s="40"/>
      <c r="MWW539" s="40"/>
      <c r="MWX539" s="40"/>
      <c r="MWY539" s="40"/>
      <c r="MWZ539" s="40"/>
      <c r="MXA539" s="40"/>
      <c r="MXB539" s="40"/>
      <c r="MXC539" s="40"/>
      <c r="MXD539" s="40"/>
      <c r="MXE539" s="40"/>
      <c r="MXF539" s="40"/>
      <c r="MXG539" s="40"/>
      <c r="MXH539" s="40"/>
      <c r="MXI539" s="40"/>
      <c r="MXJ539" s="40"/>
      <c r="MXK539" s="40"/>
      <c r="MXL539" s="40"/>
      <c r="MXM539" s="40"/>
      <c r="MXN539" s="40"/>
      <c r="MXO539" s="40"/>
      <c r="MXP539" s="40"/>
      <c r="MXQ539" s="40"/>
      <c r="MXR539" s="40"/>
      <c r="MXS539" s="40"/>
      <c r="MXT539" s="40"/>
      <c r="MXU539" s="40"/>
      <c r="MXV539" s="40"/>
      <c r="MXW539" s="40"/>
      <c r="MXX539" s="40"/>
      <c r="MXY539" s="40"/>
      <c r="MXZ539" s="40"/>
      <c r="MYA539" s="40"/>
      <c r="MYB539" s="40"/>
      <c r="MYC539" s="40"/>
      <c r="MYD539" s="40"/>
      <c r="MYE539" s="40"/>
      <c r="MYF539" s="40"/>
      <c r="MYG539" s="40"/>
      <c r="MYH539" s="40"/>
      <c r="MYI539" s="40"/>
      <c r="MYJ539" s="40"/>
      <c r="MYK539" s="40"/>
      <c r="MYL539" s="40"/>
      <c r="MYM539" s="40"/>
      <c r="MYN539" s="40"/>
      <c r="MYO539" s="40"/>
      <c r="MYP539" s="40"/>
      <c r="MYQ539" s="40"/>
      <c r="MYR539" s="40"/>
      <c r="MYS539" s="40"/>
      <c r="MYT539" s="40"/>
      <c r="MYU539" s="40"/>
      <c r="MYV539" s="40"/>
      <c r="MYW539" s="40"/>
      <c r="MYX539" s="40"/>
      <c r="MYY539" s="40"/>
      <c r="MYZ539" s="40"/>
      <c r="MZA539" s="40"/>
      <c r="MZB539" s="40"/>
      <c r="MZC539" s="40"/>
      <c r="MZD539" s="40"/>
      <c r="MZE539" s="40"/>
      <c r="MZF539" s="40"/>
      <c r="MZG539" s="40"/>
      <c r="MZH539" s="40"/>
      <c r="MZI539" s="40"/>
      <c r="MZJ539" s="40"/>
      <c r="MZK539" s="40"/>
      <c r="MZL539" s="40"/>
      <c r="MZM539" s="40"/>
      <c r="MZN539" s="40"/>
      <c r="MZO539" s="40"/>
      <c r="MZP539" s="40"/>
      <c r="MZQ539" s="40"/>
      <c r="MZR539" s="40"/>
      <c r="MZS539" s="40"/>
      <c r="MZT539" s="40"/>
      <c r="MZU539" s="40"/>
      <c r="MZV539" s="40"/>
      <c r="MZW539" s="40"/>
      <c r="MZX539" s="40"/>
      <c r="MZY539" s="40"/>
      <c r="MZZ539" s="40"/>
      <c r="NAA539" s="40"/>
      <c r="NAB539" s="40"/>
      <c r="NAC539" s="40"/>
      <c r="NAD539" s="40"/>
      <c r="NAE539" s="40"/>
      <c r="NAF539" s="40"/>
      <c r="NAG539" s="40"/>
      <c r="NAH539" s="40"/>
      <c r="NAI539" s="40"/>
      <c r="NAJ539" s="40"/>
      <c r="NAK539" s="40"/>
      <c r="NAL539" s="40"/>
      <c r="NAM539" s="40"/>
      <c r="NAN539" s="40"/>
      <c r="NAO539" s="40"/>
      <c r="NAP539" s="40"/>
      <c r="NAQ539" s="40"/>
      <c r="NAR539" s="40"/>
      <c r="NAS539" s="40"/>
      <c r="NAT539" s="40"/>
      <c r="NAU539" s="40"/>
      <c r="NAV539" s="40"/>
      <c r="NAW539" s="40"/>
      <c r="NAX539" s="40"/>
      <c r="NAY539" s="40"/>
      <c r="NAZ539" s="40"/>
      <c r="NBA539" s="40"/>
      <c r="NBB539" s="40"/>
      <c r="NBC539" s="40"/>
      <c r="NBD539" s="40"/>
      <c r="NBE539" s="40"/>
      <c r="NBF539" s="40"/>
      <c r="NBG539" s="40"/>
      <c r="NBH539" s="40"/>
      <c r="NBI539" s="40"/>
      <c r="NBJ539" s="40"/>
      <c r="NBK539" s="40"/>
      <c r="NBL539" s="40"/>
      <c r="NBM539" s="40"/>
      <c r="NBN539" s="40"/>
      <c r="NBO539" s="40"/>
      <c r="NBP539" s="40"/>
      <c r="NBQ539" s="40"/>
      <c r="NBR539" s="40"/>
      <c r="NBS539" s="40"/>
      <c r="NBT539" s="40"/>
      <c r="NBU539" s="40"/>
      <c r="NBV539" s="40"/>
      <c r="NBW539" s="40"/>
      <c r="NBX539" s="40"/>
      <c r="NBY539" s="40"/>
      <c r="NBZ539" s="40"/>
      <c r="NCA539" s="40"/>
      <c r="NCB539" s="40"/>
      <c r="NCC539" s="40"/>
      <c r="NCD539" s="40"/>
      <c r="NCE539" s="40"/>
      <c r="NCF539" s="40"/>
      <c r="NCG539" s="40"/>
      <c r="NCH539" s="40"/>
      <c r="NCI539" s="40"/>
      <c r="NCJ539" s="40"/>
      <c r="NCK539" s="40"/>
      <c r="NCL539" s="40"/>
      <c r="NCM539" s="40"/>
      <c r="NCN539" s="40"/>
      <c r="NCO539" s="40"/>
      <c r="NCP539" s="40"/>
      <c r="NCQ539" s="40"/>
      <c r="NCR539" s="40"/>
      <c r="NCS539" s="40"/>
      <c r="NCT539" s="40"/>
      <c r="NCU539" s="40"/>
      <c r="NCV539" s="40"/>
      <c r="NCW539" s="40"/>
      <c r="NCX539" s="40"/>
      <c r="NCY539" s="40"/>
      <c r="NCZ539" s="40"/>
      <c r="NDA539" s="40"/>
      <c r="NDB539" s="40"/>
      <c r="NDC539" s="40"/>
      <c r="NDD539" s="40"/>
      <c r="NDE539" s="40"/>
      <c r="NDF539" s="40"/>
      <c r="NDG539" s="40"/>
      <c r="NDH539" s="40"/>
      <c r="NDI539" s="40"/>
      <c r="NDJ539" s="40"/>
      <c r="NDK539" s="40"/>
      <c r="NDL539" s="40"/>
      <c r="NDM539" s="40"/>
      <c r="NDN539" s="40"/>
      <c r="NDO539" s="40"/>
      <c r="NDP539" s="40"/>
      <c r="NDQ539" s="40"/>
      <c r="NDR539" s="40"/>
      <c r="NDS539" s="40"/>
      <c r="NDT539" s="40"/>
      <c r="NDU539" s="40"/>
      <c r="NDV539" s="40"/>
      <c r="NDW539" s="40"/>
      <c r="NDX539" s="40"/>
      <c r="NDY539" s="40"/>
      <c r="NDZ539" s="40"/>
      <c r="NEA539" s="40"/>
      <c r="NEB539" s="40"/>
      <c r="NEC539" s="40"/>
      <c r="NED539" s="40"/>
      <c r="NEE539" s="40"/>
      <c r="NEF539" s="40"/>
      <c r="NEG539" s="40"/>
      <c r="NEH539" s="40"/>
      <c r="NEI539" s="40"/>
      <c r="NEJ539" s="40"/>
      <c r="NEK539" s="40"/>
      <c r="NEL539" s="40"/>
      <c r="NEM539" s="40"/>
      <c r="NEN539" s="40"/>
      <c r="NEO539" s="40"/>
      <c r="NEP539" s="40"/>
      <c r="NEQ539" s="40"/>
      <c r="NER539" s="40"/>
      <c r="NES539" s="40"/>
      <c r="NET539" s="40"/>
      <c r="NEU539" s="40"/>
      <c r="NEV539" s="40"/>
      <c r="NEW539" s="40"/>
      <c r="NEX539" s="40"/>
      <c r="NEY539" s="40"/>
      <c r="NEZ539" s="40"/>
      <c r="NFA539" s="40"/>
      <c r="NFB539" s="40"/>
      <c r="NFC539" s="40"/>
      <c r="NFD539" s="40"/>
      <c r="NFE539" s="40"/>
      <c r="NFF539" s="40"/>
      <c r="NFG539" s="40"/>
      <c r="NFH539" s="40"/>
      <c r="NFI539" s="40"/>
      <c r="NFJ539" s="40"/>
      <c r="NFK539" s="40"/>
      <c r="NFL539" s="40"/>
      <c r="NFM539" s="40"/>
      <c r="NFN539" s="40"/>
      <c r="NFO539" s="40"/>
      <c r="NFP539" s="40"/>
      <c r="NFQ539" s="40"/>
      <c r="NFR539" s="40"/>
      <c r="NFS539" s="40"/>
      <c r="NFT539" s="40"/>
      <c r="NFU539" s="40"/>
      <c r="NFV539" s="40"/>
      <c r="NFW539" s="40"/>
      <c r="NFX539" s="40"/>
      <c r="NFY539" s="40"/>
      <c r="NFZ539" s="40"/>
      <c r="NGA539" s="40"/>
      <c r="NGB539" s="40"/>
      <c r="NGC539" s="40"/>
      <c r="NGD539" s="40"/>
      <c r="NGE539" s="40"/>
      <c r="NGF539" s="40"/>
      <c r="NGG539" s="40"/>
      <c r="NGH539" s="40"/>
      <c r="NGI539" s="40"/>
      <c r="NGJ539" s="40"/>
      <c r="NGK539" s="40"/>
      <c r="NGL539" s="40"/>
      <c r="NGM539" s="40"/>
      <c r="NGN539" s="40"/>
      <c r="NGO539" s="40"/>
      <c r="NGP539" s="40"/>
      <c r="NGQ539" s="40"/>
      <c r="NGR539" s="40"/>
      <c r="NGS539" s="40"/>
      <c r="NGT539" s="40"/>
      <c r="NGU539" s="40"/>
      <c r="NGV539" s="40"/>
      <c r="NGW539" s="40"/>
      <c r="NGX539" s="40"/>
      <c r="NGY539" s="40"/>
      <c r="NGZ539" s="40"/>
      <c r="NHA539" s="40"/>
      <c r="NHB539" s="40"/>
      <c r="NHC539" s="40"/>
      <c r="NHD539" s="40"/>
      <c r="NHE539" s="40"/>
      <c r="NHF539" s="40"/>
      <c r="NHG539" s="40"/>
      <c r="NHH539" s="40"/>
      <c r="NHI539" s="40"/>
      <c r="NHJ539" s="40"/>
      <c r="NHK539" s="40"/>
      <c r="NHL539" s="40"/>
      <c r="NHM539" s="40"/>
      <c r="NHN539" s="40"/>
      <c r="NHO539" s="40"/>
      <c r="NHP539" s="40"/>
      <c r="NHQ539" s="40"/>
      <c r="NHR539" s="40"/>
      <c r="NHS539" s="40"/>
      <c r="NHT539" s="40"/>
      <c r="NHU539" s="40"/>
      <c r="NHV539" s="40"/>
      <c r="NHW539" s="40"/>
      <c r="NHX539" s="40"/>
      <c r="NHY539" s="40"/>
      <c r="NHZ539" s="40"/>
      <c r="NIA539" s="40"/>
      <c r="NIB539" s="40"/>
      <c r="NIC539" s="40"/>
      <c r="NID539" s="40"/>
      <c r="NIE539" s="40"/>
      <c r="NIF539" s="40"/>
      <c r="NIG539" s="40"/>
      <c r="NIH539" s="40"/>
      <c r="NII539" s="40"/>
      <c r="NIJ539" s="40"/>
      <c r="NIK539" s="40"/>
      <c r="NIL539" s="40"/>
      <c r="NIM539" s="40"/>
      <c r="NIN539" s="40"/>
      <c r="NIO539" s="40"/>
      <c r="NIP539" s="40"/>
      <c r="NIQ539" s="40"/>
      <c r="NIR539" s="40"/>
      <c r="NIS539" s="40"/>
      <c r="NIT539" s="40"/>
      <c r="NIU539" s="40"/>
      <c r="NIV539" s="40"/>
      <c r="NIW539" s="40"/>
      <c r="NIX539" s="40"/>
      <c r="NIY539" s="40"/>
      <c r="NIZ539" s="40"/>
      <c r="NJA539" s="40"/>
      <c r="NJB539" s="40"/>
      <c r="NJC539" s="40"/>
      <c r="NJD539" s="40"/>
      <c r="NJE539" s="40"/>
      <c r="NJF539" s="40"/>
      <c r="NJG539" s="40"/>
      <c r="NJH539" s="40"/>
      <c r="NJI539" s="40"/>
      <c r="NJJ539" s="40"/>
      <c r="NJK539" s="40"/>
      <c r="NJL539" s="40"/>
      <c r="NJM539" s="40"/>
      <c r="NJN539" s="40"/>
      <c r="NJO539" s="40"/>
      <c r="NJP539" s="40"/>
      <c r="NJQ539" s="40"/>
      <c r="NJR539" s="40"/>
      <c r="NJS539" s="40"/>
      <c r="NJT539" s="40"/>
      <c r="NJU539" s="40"/>
      <c r="NJV539" s="40"/>
      <c r="NJW539" s="40"/>
      <c r="NJX539" s="40"/>
      <c r="NJY539" s="40"/>
      <c r="NJZ539" s="40"/>
      <c r="NKA539" s="40"/>
      <c r="NKB539" s="40"/>
      <c r="NKC539" s="40"/>
      <c r="NKD539" s="40"/>
      <c r="NKE539" s="40"/>
      <c r="NKF539" s="40"/>
      <c r="NKG539" s="40"/>
      <c r="NKH539" s="40"/>
      <c r="NKI539" s="40"/>
      <c r="NKJ539" s="40"/>
      <c r="NKK539" s="40"/>
      <c r="NKL539" s="40"/>
      <c r="NKM539" s="40"/>
      <c r="NKN539" s="40"/>
      <c r="NKO539" s="40"/>
      <c r="NKP539" s="40"/>
      <c r="NKQ539" s="40"/>
      <c r="NKR539" s="40"/>
      <c r="NKS539" s="40"/>
      <c r="NKT539" s="40"/>
      <c r="NKU539" s="40"/>
      <c r="NKV539" s="40"/>
      <c r="NKW539" s="40"/>
      <c r="NKX539" s="40"/>
      <c r="NKY539" s="40"/>
      <c r="NKZ539" s="40"/>
      <c r="NLA539" s="40"/>
      <c r="NLB539" s="40"/>
      <c r="NLC539" s="40"/>
      <c r="NLD539" s="40"/>
      <c r="NLE539" s="40"/>
      <c r="NLF539" s="40"/>
      <c r="NLG539" s="40"/>
      <c r="NLH539" s="40"/>
      <c r="NLI539" s="40"/>
      <c r="NLJ539" s="40"/>
      <c r="NLK539" s="40"/>
      <c r="NLL539" s="40"/>
      <c r="NLM539" s="40"/>
      <c r="NLN539" s="40"/>
      <c r="NLO539" s="40"/>
      <c r="NLP539" s="40"/>
      <c r="NLQ539" s="40"/>
      <c r="NLR539" s="40"/>
      <c r="NLS539" s="40"/>
      <c r="NLT539" s="40"/>
      <c r="NLU539" s="40"/>
      <c r="NLV539" s="40"/>
      <c r="NLW539" s="40"/>
      <c r="NLX539" s="40"/>
      <c r="NLY539" s="40"/>
      <c r="NLZ539" s="40"/>
      <c r="NMA539" s="40"/>
      <c r="NMB539" s="40"/>
      <c r="NMC539" s="40"/>
      <c r="NMD539" s="40"/>
      <c r="NME539" s="40"/>
      <c r="NMF539" s="40"/>
      <c r="NMG539" s="40"/>
      <c r="NMH539" s="40"/>
      <c r="NMI539" s="40"/>
      <c r="NMJ539" s="40"/>
      <c r="NMK539" s="40"/>
      <c r="NML539" s="40"/>
      <c r="NMM539" s="40"/>
      <c r="NMN539" s="40"/>
      <c r="NMO539" s="40"/>
      <c r="NMP539" s="40"/>
      <c r="NMQ539" s="40"/>
      <c r="NMR539" s="40"/>
      <c r="NMS539" s="40"/>
      <c r="NMT539" s="40"/>
      <c r="NMU539" s="40"/>
      <c r="NMV539" s="40"/>
      <c r="NMW539" s="40"/>
      <c r="NMX539" s="40"/>
      <c r="NMY539" s="40"/>
      <c r="NMZ539" s="40"/>
      <c r="NNA539" s="40"/>
      <c r="NNB539" s="40"/>
      <c r="NNC539" s="40"/>
      <c r="NND539" s="40"/>
      <c r="NNE539" s="40"/>
      <c r="NNF539" s="40"/>
      <c r="NNG539" s="40"/>
      <c r="NNH539" s="40"/>
      <c r="NNI539" s="40"/>
      <c r="NNJ539" s="40"/>
      <c r="NNK539" s="40"/>
      <c r="NNL539" s="40"/>
      <c r="NNM539" s="40"/>
      <c r="NNN539" s="40"/>
      <c r="NNO539" s="40"/>
      <c r="NNP539" s="40"/>
      <c r="NNQ539" s="40"/>
      <c r="NNR539" s="40"/>
      <c r="NNS539" s="40"/>
      <c r="NNT539" s="40"/>
      <c r="NNU539" s="40"/>
      <c r="NNV539" s="40"/>
      <c r="NNW539" s="40"/>
      <c r="NNX539" s="40"/>
      <c r="NNY539" s="40"/>
      <c r="NNZ539" s="40"/>
      <c r="NOA539" s="40"/>
      <c r="NOB539" s="40"/>
      <c r="NOC539" s="40"/>
      <c r="NOD539" s="40"/>
      <c r="NOE539" s="40"/>
      <c r="NOF539" s="40"/>
      <c r="NOG539" s="40"/>
      <c r="NOH539" s="40"/>
      <c r="NOI539" s="40"/>
      <c r="NOJ539" s="40"/>
      <c r="NOK539" s="40"/>
      <c r="NOL539" s="40"/>
      <c r="NOM539" s="40"/>
      <c r="NON539" s="40"/>
      <c r="NOO539" s="40"/>
      <c r="NOP539" s="40"/>
      <c r="NOQ539" s="40"/>
      <c r="NOR539" s="40"/>
      <c r="NOS539" s="40"/>
      <c r="NOT539" s="40"/>
      <c r="NOU539" s="40"/>
      <c r="NOV539" s="40"/>
      <c r="NOW539" s="40"/>
      <c r="NOX539" s="40"/>
      <c r="NOY539" s="40"/>
      <c r="NOZ539" s="40"/>
      <c r="NPA539" s="40"/>
      <c r="NPB539" s="40"/>
      <c r="NPC539" s="40"/>
      <c r="NPD539" s="40"/>
      <c r="NPE539" s="40"/>
      <c r="NPF539" s="40"/>
      <c r="NPG539" s="40"/>
      <c r="NPH539" s="40"/>
      <c r="NPI539" s="40"/>
      <c r="NPJ539" s="40"/>
      <c r="NPK539" s="40"/>
      <c r="NPL539" s="40"/>
      <c r="NPM539" s="40"/>
      <c r="NPN539" s="40"/>
      <c r="NPO539" s="40"/>
      <c r="NPP539" s="40"/>
      <c r="NPQ539" s="40"/>
      <c r="NPR539" s="40"/>
      <c r="NPS539" s="40"/>
      <c r="NPT539" s="40"/>
      <c r="NPU539" s="40"/>
      <c r="NPV539" s="40"/>
      <c r="NPW539" s="40"/>
      <c r="NPX539" s="40"/>
      <c r="NPY539" s="40"/>
      <c r="NPZ539" s="40"/>
      <c r="NQA539" s="40"/>
      <c r="NQB539" s="40"/>
      <c r="NQC539" s="40"/>
      <c r="NQD539" s="40"/>
      <c r="NQE539" s="40"/>
      <c r="NQF539" s="40"/>
      <c r="NQG539" s="40"/>
      <c r="NQH539" s="40"/>
      <c r="NQI539" s="40"/>
      <c r="NQJ539" s="40"/>
      <c r="NQK539" s="40"/>
      <c r="NQL539" s="40"/>
      <c r="NQM539" s="40"/>
      <c r="NQN539" s="40"/>
      <c r="NQO539" s="40"/>
      <c r="NQP539" s="40"/>
      <c r="NQQ539" s="40"/>
      <c r="NQR539" s="40"/>
      <c r="NQS539" s="40"/>
      <c r="NQT539" s="40"/>
      <c r="NQU539" s="40"/>
      <c r="NQV539" s="40"/>
      <c r="NQW539" s="40"/>
      <c r="NQX539" s="40"/>
      <c r="NQY539" s="40"/>
      <c r="NQZ539" s="40"/>
      <c r="NRA539" s="40"/>
      <c r="NRB539" s="40"/>
      <c r="NRC539" s="40"/>
      <c r="NRD539" s="40"/>
      <c r="NRE539" s="40"/>
      <c r="NRF539" s="40"/>
      <c r="NRG539" s="40"/>
      <c r="NRH539" s="40"/>
      <c r="NRI539" s="40"/>
      <c r="NRJ539" s="40"/>
      <c r="NRK539" s="40"/>
      <c r="NRL539" s="40"/>
      <c r="NRM539" s="40"/>
      <c r="NRN539" s="40"/>
      <c r="NRO539" s="40"/>
      <c r="NRP539" s="40"/>
      <c r="NRQ539" s="40"/>
      <c r="NRR539" s="40"/>
      <c r="NRS539" s="40"/>
      <c r="NRT539" s="40"/>
      <c r="NRU539" s="40"/>
      <c r="NRV539" s="40"/>
      <c r="NRW539" s="40"/>
      <c r="NRX539" s="40"/>
      <c r="NRY539" s="40"/>
      <c r="NRZ539" s="40"/>
      <c r="NSA539" s="40"/>
      <c r="NSB539" s="40"/>
      <c r="NSC539" s="40"/>
      <c r="NSD539" s="40"/>
      <c r="NSE539" s="40"/>
      <c r="NSF539" s="40"/>
      <c r="NSG539" s="40"/>
      <c r="NSH539" s="40"/>
      <c r="NSI539" s="40"/>
      <c r="NSJ539" s="40"/>
      <c r="NSK539" s="40"/>
      <c r="NSL539" s="40"/>
      <c r="NSM539" s="40"/>
      <c r="NSN539" s="40"/>
      <c r="NSO539" s="40"/>
      <c r="NSP539" s="40"/>
      <c r="NSQ539" s="40"/>
      <c r="NSR539" s="40"/>
      <c r="NSS539" s="40"/>
      <c r="NST539" s="40"/>
      <c r="NSU539" s="40"/>
      <c r="NSV539" s="40"/>
      <c r="NSW539" s="40"/>
      <c r="NSX539" s="40"/>
      <c r="NSY539" s="40"/>
      <c r="NSZ539" s="40"/>
      <c r="NTA539" s="40"/>
      <c r="NTB539" s="40"/>
      <c r="NTC539" s="40"/>
      <c r="NTD539" s="40"/>
      <c r="NTE539" s="40"/>
      <c r="NTF539" s="40"/>
      <c r="NTG539" s="40"/>
      <c r="NTH539" s="40"/>
      <c r="NTI539" s="40"/>
      <c r="NTJ539" s="40"/>
      <c r="NTK539" s="40"/>
      <c r="NTL539" s="40"/>
      <c r="NTM539" s="40"/>
      <c r="NTN539" s="40"/>
      <c r="NTO539" s="40"/>
      <c r="NTP539" s="40"/>
      <c r="NTQ539" s="40"/>
      <c r="NTR539" s="40"/>
      <c r="NTS539" s="40"/>
      <c r="NTT539" s="40"/>
      <c r="NTU539" s="40"/>
      <c r="NTV539" s="40"/>
      <c r="NTW539" s="40"/>
      <c r="NTX539" s="40"/>
      <c r="NTY539" s="40"/>
      <c r="NTZ539" s="40"/>
      <c r="NUA539" s="40"/>
      <c r="NUB539" s="40"/>
      <c r="NUC539" s="40"/>
      <c r="NUD539" s="40"/>
      <c r="NUE539" s="40"/>
      <c r="NUF539" s="40"/>
      <c r="NUG539" s="40"/>
      <c r="NUH539" s="40"/>
      <c r="NUI539" s="40"/>
      <c r="NUJ539" s="40"/>
      <c r="NUK539" s="40"/>
      <c r="NUL539" s="40"/>
      <c r="NUM539" s="40"/>
      <c r="NUN539" s="40"/>
      <c r="NUO539" s="40"/>
      <c r="NUP539" s="40"/>
      <c r="NUQ539" s="40"/>
      <c r="NUR539" s="40"/>
      <c r="NUS539" s="40"/>
      <c r="NUT539" s="40"/>
      <c r="NUU539" s="40"/>
      <c r="NUV539" s="40"/>
      <c r="NUW539" s="40"/>
      <c r="NUX539" s="40"/>
      <c r="NUY539" s="40"/>
      <c r="NUZ539" s="40"/>
      <c r="NVA539" s="40"/>
      <c r="NVB539" s="40"/>
      <c r="NVC539" s="40"/>
      <c r="NVD539" s="40"/>
      <c r="NVE539" s="40"/>
      <c r="NVF539" s="40"/>
      <c r="NVG539" s="40"/>
      <c r="NVH539" s="40"/>
      <c r="NVI539" s="40"/>
      <c r="NVJ539" s="40"/>
      <c r="NVK539" s="40"/>
      <c r="NVL539" s="40"/>
      <c r="NVM539" s="40"/>
      <c r="NVN539" s="40"/>
      <c r="NVO539" s="40"/>
      <c r="NVP539" s="40"/>
      <c r="NVQ539" s="40"/>
      <c r="NVR539" s="40"/>
      <c r="NVS539" s="40"/>
      <c r="NVT539" s="40"/>
      <c r="NVU539" s="40"/>
      <c r="NVV539" s="40"/>
      <c r="NVW539" s="40"/>
      <c r="NVX539" s="40"/>
      <c r="NVY539" s="40"/>
      <c r="NVZ539" s="40"/>
      <c r="NWA539" s="40"/>
      <c r="NWB539" s="40"/>
      <c r="NWC539" s="40"/>
      <c r="NWD539" s="40"/>
      <c r="NWE539" s="40"/>
      <c r="NWF539" s="40"/>
      <c r="NWG539" s="40"/>
      <c r="NWH539" s="40"/>
      <c r="NWI539" s="40"/>
      <c r="NWJ539" s="40"/>
      <c r="NWK539" s="40"/>
      <c r="NWL539" s="40"/>
      <c r="NWM539" s="40"/>
      <c r="NWN539" s="40"/>
      <c r="NWO539" s="40"/>
      <c r="NWP539" s="40"/>
      <c r="NWQ539" s="40"/>
      <c r="NWR539" s="40"/>
      <c r="NWS539" s="40"/>
      <c r="NWT539" s="40"/>
      <c r="NWU539" s="40"/>
      <c r="NWV539" s="40"/>
      <c r="NWW539" s="40"/>
      <c r="NWX539" s="40"/>
      <c r="NWY539" s="40"/>
      <c r="NWZ539" s="40"/>
      <c r="NXA539" s="40"/>
      <c r="NXB539" s="40"/>
      <c r="NXC539" s="40"/>
      <c r="NXD539" s="40"/>
      <c r="NXE539" s="40"/>
      <c r="NXF539" s="40"/>
      <c r="NXG539" s="40"/>
      <c r="NXH539" s="40"/>
      <c r="NXI539" s="40"/>
      <c r="NXJ539" s="40"/>
      <c r="NXK539" s="40"/>
      <c r="NXL539" s="40"/>
      <c r="NXM539" s="40"/>
      <c r="NXN539" s="40"/>
      <c r="NXO539" s="40"/>
      <c r="NXP539" s="40"/>
      <c r="NXQ539" s="40"/>
      <c r="NXR539" s="40"/>
      <c r="NXS539" s="40"/>
      <c r="NXT539" s="40"/>
      <c r="NXU539" s="40"/>
      <c r="NXV539" s="40"/>
      <c r="NXW539" s="40"/>
      <c r="NXX539" s="40"/>
      <c r="NXY539" s="40"/>
      <c r="NXZ539" s="40"/>
      <c r="NYA539" s="40"/>
      <c r="NYB539" s="40"/>
      <c r="NYC539" s="40"/>
      <c r="NYD539" s="40"/>
      <c r="NYE539" s="40"/>
      <c r="NYF539" s="40"/>
      <c r="NYG539" s="40"/>
      <c r="NYH539" s="40"/>
      <c r="NYI539" s="40"/>
      <c r="NYJ539" s="40"/>
      <c r="NYK539" s="40"/>
      <c r="NYL539" s="40"/>
      <c r="NYM539" s="40"/>
      <c r="NYN539" s="40"/>
      <c r="NYO539" s="40"/>
      <c r="NYP539" s="40"/>
      <c r="NYQ539" s="40"/>
      <c r="NYR539" s="40"/>
      <c r="NYS539" s="40"/>
      <c r="NYT539" s="40"/>
      <c r="NYU539" s="40"/>
      <c r="NYV539" s="40"/>
      <c r="NYW539" s="40"/>
      <c r="NYX539" s="40"/>
      <c r="NYY539" s="40"/>
      <c r="NYZ539" s="40"/>
      <c r="NZA539" s="40"/>
      <c r="NZB539" s="40"/>
      <c r="NZC539" s="40"/>
      <c r="NZD539" s="40"/>
      <c r="NZE539" s="40"/>
      <c r="NZF539" s="40"/>
      <c r="NZG539" s="40"/>
      <c r="NZH539" s="40"/>
      <c r="NZI539" s="40"/>
      <c r="NZJ539" s="40"/>
      <c r="NZK539" s="40"/>
      <c r="NZL539" s="40"/>
      <c r="NZM539" s="40"/>
      <c r="NZN539" s="40"/>
      <c r="NZO539" s="40"/>
      <c r="NZP539" s="40"/>
      <c r="NZQ539" s="40"/>
      <c r="NZR539" s="40"/>
      <c r="NZS539" s="40"/>
      <c r="NZT539" s="40"/>
      <c r="NZU539" s="40"/>
      <c r="NZV539" s="40"/>
      <c r="NZW539" s="40"/>
      <c r="NZX539" s="40"/>
      <c r="NZY539" s="40"/>
      <c r="NZZ539" s="40"/>
      <c r="OAA539" s="40"/>
      <c r="OAB539" s="40"/>
      <c r="OAC539" s="40"/>
      <c r="OAD539" s="40"/>
      <c r="OAE539" s="40"/>
      <c r="OAF539" s="40"/>
      <c r="OAG539" s="40"/>
      <c r="OAH539" s="40"/>
      <c r="OAI539" s="40"/>
      <c r="OAJ539" s="40"/>
      <c r="OAK539" s="40"/>
      <c r="OAL539" s="40"/>
      <c r="OAM539" s="40"/>
      <c r="OAN539" s="40"/>
      <c r="OAO539" s="40"/>
      <c r="OAP539" s="40"/>
      <c r="OAQ539" s="40"/>
      <c r="OAR539" s="40"/>
      <c r="OAS539" s="40"/>
      <c r="OAT539" s="40"/>
      <c r="OAU539" s="40"/>
      <c r="OAV539" s="40"/>
      <c r="OAW539" s="40"/>
      <c r="OAX539" s="40"/>
      <c r="OAY539" s="40"/>
      <c r="OAZ539" s="40"/>
      <c r="OBA539" s="40"/>
      <c r="OBB539" s="40"/>
      <c r="OBC539" s="40"/>
      <c r="OBD539" s="40"/>
      <c r="OBE539" s="40"/>
      <c r="OBF539" s="40"/>
      <c r="OBG539" s="40"/>
      <c r="OBH539" s="40"/>
      <c r="OBI539" s="40"/>
      <c r="OBJ539" s="40"/>
      <c r="OBK539" s="40"/>
      <c r="OBL539" s="40"/>
      <c r="OBM539" s="40"/>
      <c r="OBN539" s="40"/>
      <c r="OBO539" s="40"/>
      <c r="OBP539" s="40"/>
      <c r="OBQ539" s="40"/>
      <c r="OBR539" s="40"/>
      <c r="OBS539" s="40"/>
      <c r="OBT539" s="40"/>
      <c r="OBU539" s="40"/>
      <c r="OBV539" s="40"/>
      <c r="OBW539" s="40"/>
      <c r="OBX539" s="40"/>
      <c r="OBY539" s="40"/>
      <c r="OBZ539" s="40"/>
      <c r="OCA539" s="40"/>
      <c r="OCB539" s="40"/>
      <c r="OCC539" s="40"/>
      <c r="OCD539" s="40"/>
      <c r="OCE539" s="40"/>
      <c r="OCF539" s="40"/>
      <c r="OCG539" s="40"/>
      <c r="OCH539" s="40"/>
      <c r="OCI539" s="40"/>
      <c r="OCJ539" s="40"/>
      <c r="OCK539" s="40"/>
      <c r="OCL539" s="40"/>
      <c r="OCM539" s="40"/>
      <c r="OCN539" s="40"/>
      <c r="OCO539" s="40"/>
      <c r="OCP539" s="40"/>
      <c r="OCQ539" s="40"/>
      <c r="OCR539" s="40"/>
      <c r="OCS539" s="40"/>
      <c r="OCT539" s="40"/>
      <c r="OCU539" s="40"/>
      <c r="OCV539" s="40"/>
      <c r="OCW539" s="40"/>
      <c r="OCX539" s="40"/>
      <c r="OCY539" s="40"/>
      <c r="OCZ539" s="40"/>
      <c r="ODA539" s="40"/>
      <c r="ODB539" s="40"/>
      <c r="ODC539" s="40"/>
      <c r="ODD539" s="40"/>
      <c r="ODE539" s="40"/>
      <c r="ODF539" s="40"/>
      <c r="ODG539" s="40"/>
      <c r="ODH539" s="40"/>
      <c r="ODI539" s="40"/>
      <c r="ODJ539" s="40"/>
      <c r="ODK539" s="40"/>
      <c r="ODL539" s="40"/>
      <c r="ODM539" s="40"/>
      <c r="ODN539" s="40"/>
      <c r="ODO539" s="40"/>
      <c r="ODP539" s="40"/>
      <c r="ODQ539" s="40"/>
      <c r="ODR539" s="40"/>
      <c r="ODS539" s="40"/>
      <c r="ODT539" s="40"/>
      <c r="ODU539" s="40"/>
      <c r="ODV539" s="40"/>
      <c r="ODW539" s="40"/>
      <c r="ODX539" s="40"/>
      <c r="ODY539" s="40"/>
      <c r="ODZ539" s="40"/>
      <c r="OEA539" s="40"/>
      <c r="OEB539" s="40"/>
      <c r="OEC539" s="40"/>
      <c r="OED539" s="40"/>
      <c r="OEE539" s="40"/>
      <c r="OEF539" s="40"/>
      <c r="OEG539" s="40"/>
      <c r="OEH539" s="40"/>
      <c r="OEI539" s="40"/>
      <c r="OEJ539" s="40"/>
      <c r="OEK539" s="40"/>
      <c r="OEL539" s="40"/>
      <c r="OEM539" s="40"/>
      <c r="OEN539" s="40"/>
      <c r="OEO539" s="40"/>
      <c r="OEP539" s="40"/>
      <c r="OEQ539" s="40"/>
      <c r="OER539" s="40"/>
      <c r="OES539" s="40"/>
      <c r="OET539" s="40"/>
      <c r="OEU539" s="40"/>
      <c r="OEV539" s="40"/>
      <c r="OEW539" s="40"/>
      <c r="OEX539" s="40"/>
      <c r="OEY539" s="40"/>
      <c r="OEZ539" s="40"/>
      <c r="OFA539" s="40"/>
      <c r="OFB539" s="40"/>
      <c r="OFC539" s="40"/>
      <c r="OFD539" s="40"/>
      <c r="OFE539" s="40"/>
      <c r="OFF539" s="40"/>
      <c r="OFG539" s="40"/>
      <c r="OFH539" s="40"/>
      <c r="OFI539" s="40"/>
      <c r="OFJ539" s="40"/>
      <c r="OFK539" s="40"/>
      <c r="OFL539" s="40"/>
      <c r="OFM539" s="40"/>
      <c r="OFN539" s="40"/>
      <c r="OFO539" s="40"/>
      <c r="OFP539" s="40"/>
      <c r="OFQ539" s="40"/>
      <c r="OFR539" s="40"/>
      <c r="OFS539" s="40"/>
      <c r="OFT539" s="40"/>
      <c r="OFU539" s="40"/>
      <c r="OFV539" s="40"/>
      <c r="OFW539" s="40"/>
      <c r="OFX539" s="40"/>
      <c r="OFY539" s="40"/>
      <c r="OFZ539" s="40"/>
      <c r="OGA539" s="40"/>
      <c r="OGB539" s="40"/>
      <c r="OGC539" s="40"/>
      <c r="OGD539" s="40"/>
      <c r="OGE539" s="40"/>
      <c r="OGF539" s="40"/>
      <c r="OGG539" s="40"/>
      <c r="OGH539" s="40"/>
      <c r="OGI539" s="40"/>
      <c r="OGJ539" s="40"/>
      <c r="OGK539" s="40"/>
      <c r="OGL539" s="40"/>
      <c r="OGM539" s="40"/>
      <c r="OGN539" s="40"/>
      <c r="OGO539" s="40"/>
      <c r="OGP539" s="40"/>
      <c r="OGQ539" s="40"/>
      <c r="OGR539" s="40"/>
      <c r="OGS539" s="40"/>
      <c r="OGT539" s="40"/>
      <c r="OGU539" s="40"/>
      <c r="OGV539" s="40"/>
      <c r="OGW539" s="40"/>
      <c r="OGX539" s="40"/>
      <c r="OGY539" s="40"/>
      <c r="OGZ539" s="40"/>
      <c r="OHA539" s="40"/>
      <c r="OHB539" s="40"/>
      <c r="OHC539" s="40"/>
      <c r="OHD539" s="40"/>
      <c r="OHE539" s="40"/>
      <c r="OHF539" s="40"/>
      <c r="OHG539" s="40"/>
      <c r="OHH539" s="40"/>
      <c r="OHI539" s="40"/>
      <c r="OHJ539" s="40"/>
      <c r="OHK539" s="40"/>
      <c r="OHL539" s="40"/>
      <c r="OHM539" s="40"/>
      <c r="OHN539" s="40"/>
      <c r="OHO539" s="40"/>
      <c r="OHP539" s="40"/>
      <c r="OHQ539" s="40"/>
      <c r="OHR539" s="40"/>
      <c r="OHS539" s="40"/>
      <c r="OHT539" s="40"/>
      <c r="OHU539" s="40"/>
      <c r="OHV539" s="40"/>
      <c r="OHW539" s="40"/>
      <c r="OHX539" s="40"/>
      <c r="OHY539" s="40"/>
      <c r="OHZ539" s="40"/>
      <c r="OIA539" s="40"/>
      <c r="OIB539" s="40"/>
      <c r="OIC539" s="40"/>
      <c r="OID539" s="40"/>
      <c r="OIE539" s="40"/>
      <c r="OIF539" s="40"/>
      <c r="OIG539" s="40"/>
      <c r="OIH539" s="40"/>
      <c r="OII539" s="40"/>
      <c r="OIJ539" s="40"/>
      <c r="OIK539" s="40"/>
      <c r="OIL539" s="40"/>
      <c r="OIM539" s="40"/>
      <c r="OIN539" s="40"/>
      <c r="OIO539" s="40"/>
      <c r="OIP539" s="40"/>
      <c r="OIQ539" s="40"/>
      <c r="OIR539" s="40"/>
      <c r="OIS539" s="40"/>
      <c r="OIT539" s="40"/>
      <c r="OIU539" s="40"/>
      <c r="OIV539" s="40"/>
      <c r="OIW539" s="40"/>
      <c r="OIX539" s="40"/>
      <c r="OIY539" s="40"/>
      <c r="OIZ539" s="40"/>
      <c r="OJA539" s="40"/>
      <c r="OJB539" s="40"/>
      <c r="OJC539" s="40"/>
      <c r="OJD539" s="40"/>
      <c r="OJE539" s="40"/>
      <c r="OJF539" s="40"/>
      <c r="OJG539" s="40"/>
      <c r="OJH539" s="40"/>
      <c r="OJI539" s="40"/>
      <c r="OJJ539" s="40"/>
      <c r="OJK539" s="40"/>
      <c r="OJL539" s="40"/>
      <c r="OJM539" s="40"/>
      <c r="OJN539" s="40"/>
      <c r="OJO539" s="40"/>
      <c r="OJP539" s="40"/>
      <c r="OJQ539" s="40"/>
      <c r="OJR539" s="40"/>
      <c r="OJS539" s="40"/>
      <c r="OJT539" s="40"/>
      <c r="OJU539" s="40"/>
      <c r="OJV539" s="40"/>
      <c r="OJW539" s="40"/>
      <c r="OJX539" s="40"/>
      <c r="OJY539" s="40"/>
      <c r="OJZ539" s="40"/>
      <c r="OKA539" s="40"/>
      <c r="OKB539" s="40"/>
      <c r="OKC539" s="40"/>
      <c r="OKD539" s="40"/>
      <c r="OKE539" s="40"/>
      <c r="OKF539" s="40"/>
      <c r="OKG539" s="40"/>
      <c r="OKH539" s="40"/>
      <c r="OKI539" s="40"/>
      <c r="OKJ539" s="40"/>
      <c r="OKK539" s="40"/>
      <c r="OKL539" s="40"/>
      <c r="OKM539" s="40"/>
      <c r="OKN539" s="40"/>
      <c r="OKO539" s="40"/>
      <c r="OKP539" s="40"/>
      <c r="OKQ539" s="40"/>
      <c r="OKR539" s="40"/>
      <c r="OKS539" s="40"/>
      <c r="OKT539" s="40"/>
      <c r="OKU539" s="40"/>
      <c r="OKV539" s="40"/>
      <c r="OKW539" s="40"/>
      <c r="OKX539" s="40"/>
      <c r="OKY539" s="40"/>
      <c r="OKZ539" s="40"/>
      <c r="OLA539" s="40"/>
      <c r="OLB539" s="40"/>
      <c r="OLC539" s="40"/>
      <c r="OLD539" s="40"/>
      <c r="OLE539" s="40"/>
      <c r="OLF539" s="40"/>
      <c r="OLG539" s="40"/>
      <c r="OLH539" s="40"/>
      <c r="OLI539" s="40"/>
      <c r="OLJ539" s="40"/>
      <c r="OLK539" s="40"/>
      <c r="OLL539" s="40"/>
      <c r="OLM539" s="40"/>
      <c r="OLN539" s="40"/>
      <c r="OLO539" s="40"/>
      <c r="OLP539" s="40"/>
      <c r="OLQ539" s="40"/>
      <c r="OLR539" s="40"/>
      <c r="OLS539" s="40"/>
      <c r="OLT539" s="40"/>
      <c r="OLU539" s="40"/>
      <c r="OLV539" s="40"/>
      <c r="OLW539" s="40"/>
      <c r="OLX539" s="40"/>
      <c r="OLY539" s="40"/>
      <c r="OLZ539" s="40"/>
      <c r="OMA539" s="40"/>
      <c r="OMB539" s="40"/>
      <c r="OMC539" s="40"/>
      <c r="OMD539" s="40"/>
      <c r="OME539" s="40"/>
      <c r="OMF539" s="40"/>
      <c r="OMG539" s="40"/>
      <c r="OMH539" s="40"/>
      <c r="OMI539" s="40"/>
      <c r="OMJ539" s="40"/>
      <c r="OMK539" s="40"/>
      <c r="OML539" s="40"/>
      <c r="OMM539" s="40"/>
      <c r="OMN539" s="40"/>
      <c r="OMO539" s="40"/>
      <c r="OMP539" s="40"/>
      <c r="OMQ539" s="40"/>
      <c r="OMR539" s="40"/>
      <c r="OMS539" s="40"/>
      <c r="OMT539" s="40"/>
      <c r="OMU539" s="40"/>
      <c r="OMV539" s="40"/>
      <c r="OMW539" s="40"/>
      <c r="OMX539" s="40"/>
      <c r="OMY539" s="40"/>
      <c r="OMZ539" s="40"/>
      <c r="ONA539" s="40"/>
      <c r="ONB539" s="40"/>
      <c r="ONC539" s="40"/>
      <c r="OND539" s="40"/>
      <c r="ONE539" s="40"/>
      <c r="ONF539" s="40"/>
      <c r="ONG539" s="40"/>
      <c r="ONH539" s="40"/>
      <c r="ONI539" s="40"/>
      <c r="ONJ539" s="40"/>
      <c r="ONK539" s="40"/>
      <c r="ONL539" s="40"/>
      <c r="ONM539" s="40"/>
      <c r="ONN539" s="40"/>
      <c r="ONO539" s="40"/>
      <c r="ONP539" s="40"/>
      <c r="ONQ539" s="40"/>
      <c r="ONR539" s="40"/>
      <c r="ONS539" s="40"/>
      <c r="ONT539" s="40"/>
      <c r="ONU539" s="40"/>
      <c r="ONV539" s="40"/>
      <c r="ONW539" s="40"/>
      <c r="ONX539" s="40"/>
      <c r="ONY539" s="40"/>
      <c r="ONZ539" s="40"/>
      <c r="OOA539" s="40"/>
      <c r="OOB539" s="40"/>
      <c r="OOC539" s="40"/>
      <c r="OOD539" s="40"/>
      <c r="OOE539" s="40"/>
      <c r="OOF539" s="40"/>
      <c r="OOG539" s="40"/>
      <c r="OOH539" s="40"/>
      <c r="OOI539" s="40"/>
      <c r="OOJ539" s="40"/>
      <c r="OOK539" s="40"/>
      <c r="OOL539" s="40"/>
      <c r="OOM539" s="40"/>
      <c r="OON539" s="40"/>
      <c r="OOO539" s="40"/>
      <c r="OOP539" s="40"/>
      <c r="OOQ539" s="40"/>
      <c r="OOR539" s="40"/>
      <c r="OOS539" s="40"/>
      <c r="OOT539" s="40"/>
      <c r="OOU539" s="40"/>
      <c r="OOV539" s="40"/>
      <c r="OOW539" s="40"/>
      <c r="OOX539" s="40"/>
      <c r="OOY539" s="40"/>
      <c r="OOZ539" s="40"/>
      <c r="OPA539" s="40"/>
      <c r="OPB539" s="40"/>
      <c r="OPC539" s="40"/>
      <c r="OPD539" s="40"/>
      <c r="OPE539" s="40"/>
      <c r="OPF539" s="40"/>
      <c r="OPG539" s="40"/>
      <c r="OPH539" s="40"/>
      <c r="OPI539" s="40"/>
      <c r="OPJ539" s="40"/>
      <c r="OPK539" s="40"/>
      <c r="OPL539" s="40"/>
      <c r="OPM539" s="40"/>
      <c r="OPN539" s="40"/>
      <c r="OPO539" s="40"/>
      <c r="OPP539" s="40"/>
      <c r="OPQ539" s="40"/>
      <c r="OPR539" s="40"/>
      <c r="OPS539" s="40"/>
      <c r="OPT539" s="40"/>
      <c r="OPU539" s="40"/>
      <c r="OPV539" s="40"/>
      <c r="OPW539" s="40"/>
      <c r="OPX539" s="40"/>
      <c r="OPY539" s="40"/>
      <c r="OPZ539" s="40"/>
      <c r="OQA539" s="40"/>
      <c r="OQB539" s="40"/>
      <c r="OQC539" s="40"/>
      <c r="OQD539" s="40"/>
      <c r="OQE539" s="40"/>
      <c r="OQF539" s="40"/>
      <c r="OQG539" s="40"/>
      <c r="OQH539" s="40"/>
      <c r="OQI539" s="40"/>
      <c r="OQJ539" s="40"/>
      <c r="OQK539" s="40"/>
      <c r="OQL539" s="40"/>
      <c r="OQM539" s="40"/>
      <c r="OQN539" s="40"/>
      <c r="OQO539" s="40"/>
      <c r="OQP539" s="40"/>
      <c r="OQQ539" s="40"/>
      <c r="OQR539" s="40"/>
      <c r="OQS539" s="40"/>
      <c r="OQT539" s="40"/>
      <c r="OQU539" s="40"/>
      <c r="OQV539" s="40"/>
      <c r="OQW539" s="40"/>
      <c r="OQX539" s="40"/>
      <c r="OQY539" s="40"/>
      <c r="OQZ539" s="40"/>
      <c r="ORA539" s="40"/>
      <c r="ORB539" s="40"/>
      <c r="ORC539" s="40"/>
      <c r="ORD539" s="40"/>
      <c r="ORE539" s="40"/>
      <c r="ORF539" s="40"/>
      <c r="ORG539" s="40"/>
      <c r="ORH539" s="40"/>
      <c r="ORI539" s="40"/>
      <c r="ORJ539" s="40"/>
      <c r="ORK539" s="40"/>
      <c r="ORL539" s="40"/>
      <c r="ORM539" s="40"/>
      <c r="ORN539" s="40"/>
      <c r="ORO539" s="40"/>
      <c r="ORP539" s="40"/>
      <c r="ORQ539" s="40"/>
      <c r="ORR539" s="40"/>
      <c r="ORS539" s="40"/>
      <c r="ORT539" s="40"/>
      <c r="ORU539" s="40"/>
      <c r="ORV539" s="40"/>
      <c r="ORW539" s="40"/>
      <c r="ORX539" s="40"/>
      <c r="ORY539" s="40"/>
      <c r="ORZ539" s="40"/>
      <c r="OSA539" s="40"/>
      <c r="OSB539" s="40"/>
      <c r="OSC539" s="40"/>
      <c r="OSD539" s="40"/>
      <c r="OSE539" s="40"/>
      <c r="OSF539" s="40"/>
      <c r="OSG539" s="40"/>
      <c r="OSH539" s="40"/>
      <c r="OSI539" s="40"/>
      <c r="OSJ539" s="40"/>
      <c r="OSK539" s="40"/>
      <c r="OSL539" s="40"/>
      <c r="OSM539" s="40"/>
      <c r="OSN539" s="40"/>
      <c r="OSO539" s="40"/>
      <c r="OSP539" s="40"/>
      <c r="OSQ539" s="40"/>
      <c r="OSR539" s="40"/>
      <c r="OSS539" s="40"/>
      <c r="OST539" s="40"/>
      <c r="OSU539" s="40"/>
      <c r="OSV539" s="40"/>
      <c r="OSW539" s="40"/>
      <c r="OSX539" s="40"/>
      <c r="OSY539" s="40"/>
      <c r="OSZ539" s="40"/>
      <c r="OTA539" s="40"/>
      <c r="OTB539" s="40"/>
      <c r="OTC539" s="40"/>
      <c r="OTD539" s="40"/>
      <c r="OTE539" s="40"/>
      <c r="OTF539" s="40"/>
      <c r="OTG539" s="40"/>
      <c r="OTH539" s="40"/>
      <c r="OTI539" s="40"/>
      <c r="OTJ539" s="40"/>
      <c r="OTK539" s="40"/>
      <c r="OTL539" s="40"/>
      <c r="OTM539" s="40"/>
      <c r="OTN539" s="40"/>
      <c r="OTO539" s="40"/>
      <c r="OTP539" s="40"/>
      <c r="OTQ539" s="40"/>
      <c r="OTR539" s="40"/>
      <c r="OTS539" s="40"/>
      <c r="OTT539" s="40"/>
      <c r="OTU539" s="40"/>
      <c r="OTV539" s="40"/>
      <c r="OTW539" s="40"/>
      <c r="OTX539" s="40"/>
      <c r="OTY539" s="40"/>
      <c r="OTZ539" s="40"/>
      <c r="OUA539" s="40"/>
      <c r="OUB539" s="40"/>
      <c r="OUC539" s="40"/>
      <c r="OUD539" s="40"/>
      <c r="OUE539" s="40"/>
      <c r="OUF539" s="40"/>
      <c r="OUG539" s="40"/>
      <c r="OUH539" s="40"/>
      <c r="OUI539" s="40"/>
      <c r="OUJ539" s="40"/>
      <c r="OUK539" s="40"/>
      <c r="OUL539" s="40"/>
      <c r="OUM539" s="40"/>
      <c r="OUN539" s="40"/>
      <c r="OUO539" s="40"/>
      <c r="OUP539" s="40"/>
      <c r="OUQ539" s="40"/>
      <c r="OUR539" s="40"/>
      <c r="OUS539" s="40"/>
      <c r="OUT539" s="40"/>
      <c r="OUU539" s="40"/>
      <c r="OUV539" s="40"/>
      <c r="OUW539" s="40"/>
      <c r="OUX539" s="40"/>
      <c r="OUY539" s="40"/>
      <c r="OUZ539" s="40"/>
      <c r="OVA539" s="40"/>
      <c r="OVB539" s="40"/>
      <c r="OVC539" s="40"/>
      <c r="OVD539" s="40"/>
      <c r="OVE539" s="40"/>
      <c r="OVF539" s="40"/>
      <c r="OVG539" s="40"/>
      <c r="OVH539" s="40"/>
      <c r="OVI539" s="40"/>
      <c r="OVJ539" s="40"/>
      <c r="OVK539" s="40"/>
      <c r="OVL539" s="40"/>
      <c r="OVM539" s="40"/>
      <c r="OVN539" s="40"/>
      <c r="OVO539" s="40"/>
      <c r="OVP539" s="40"/>
      <c r="OVQ539" s="40"/>
      <c r="OVR539" s="40"/>
      <c r="OVS539" s="40"/>
      <c r="OVT539" s="40"/>
      <c r="OVU539" s="40"/>
      <c r="OVV539" s="40"/>
      <c r="OVW539" s="40"/>
      <c r="OVX539" s="40"/>
      <c r="OVY539" s="40"/>
      <c r="OVZ539" s="40"/>
      <c r="OWA539" s="40"/>
      <c r="OWB539" s="40"/>
      <c r="OWC539" s="40"/>
      <c r="OWD539" s="40"/>
      <c r="OWE539" s="40"/>
      <c r="OWF539" s="40"/>
      <c r="OWG539" s="40"/>
      <c r="OWH539" s="40"/>
      <c r="OWI539" s="40"/>
      <c r="OWJ539" s="40"/>
      <c r="OWK539" s="40"/>
      <c r="OWL539" s="40"/>
      <c r="OWM539" s="40"/>
      <c r="OWN539" s="40"/>
      <c r="OWO539" s="40"/>
      <c r="OWP539" s="40"/>
      <c r="OWQ539" s="40"/>
      <c r="OWR539" s="40"/>
      <c r="OWS539" s="40"/>
      <c r="OWT539" s="40"/>
      <c r="OWU539" s="40"/>
      <c r="OWV539" s="40"/>
      <c r="OWW539" s="40"/>
      <c r="OWX539" s="40"/>
      <c r="OWY539" s="40"/>
      <c r="OWZ539" s="40"/>
      <c r="OXA539" s="40"/>
      <c r="OXB539" s="40"/>
      <c r="OXC539" s="40"/>
      <c r="OXD539" s="40"/>
      <c r="OXE539" s="40"/>
      <c r="OXF539" s="40"/>
      <c r="OXG539" s="40"/>
      <c r="OXH539" s="40"/>
      <c r="OXI539" s="40"/>
      <c r="OXJ539" s="40"/>
      <c r="OXK539" s="40"/>
      <c r="OXL539" s="40"/>
      <c r="OXM539" s="40"/>
      <c r="OXN539" s="40"/>
      <c r="OXO539" s="40"/>
      <c r="OXP539" s="40"/>
      <c r="OXQ539" s="40"/>
      <c r="OXR539" s="40"/>
      <c r="OXS539" s="40"/>
      <c r="OXT539" s="40"/>
      <c r="OXU539" s="40"/>
      <c r="OXV539" s="40"/>
      <c r="OXW539" s="40"/>
      <c r="OXX539" s="40"/>
      <c r="OXY539" s="40"/>
      <c r="OXZ539" s="40"/>
      <c r="OYA539" s="40"/>
      <c r="OYB539" s="40"/>
      <c r="OYC539" s="40"/>
      <c r="OYD539" s="40"/>
      <c r="OYE539" s="40"/>
      <c r="OYF539" s="40"/>
      <c r="OYG539" s="40"/>
      <c r="OYH539" s="40"/>
      <c r="OYI539" s="40"/>
      <c r="OYJ539" s="40"/>
      <c r="OYK539" s="40"/>
      <c r="OYL539" s="40"/>
      <c r="OYM539" s="40"/>
      <c r="OYN539" s="40"/>
      <c r="OYO539" s="40"/>
      <c r="OYP539" s="40"/>
      <c r="OYQ539" s="40"/>
      <c r="OYR539" s="40"/>
      <c r="OYS539" s="40"/>
      <c r="OYT539" s="40"/>
      <c r="OYU539" s="40"/>
      <c r="OYV539" s="40"/>
      <c r="OYW539" s="40"/>
      <c r="OYX539" s="40"/>
      <c r="OYY539" s="40"/>
      <c r="OYZ539" s="40"/>
      <c r="OZA539" s="40"/>
      <c r="OZB539" s="40"/>
      <c r="OZC539" s="40"/>
      <c r="OZD539" s="40"/>
      <c r="OZE539" s="40"/>
      <c r="OZF539" s="40"/>
      <c r="OZG539" s="40"/>
      <c r="OZH539" s="40"/>
      <c r="OZI539" s="40"/>
      <c r="OZJ539" s="40"/>
      <c r="OZK539" s="40"/>
      <c r="OZL539" s="40"/>
      <c r="OZM539" s="40"/>
      <c r="OZN539" s="40"/>
      <c r="OZO539" s="40"/>
      <c r="OZP539" s="40"/>
      <c r="OZQ539" s="40"/>
      <c r="OZR539" s="40"/>
      <c r="OZS539" s="40"/>
      <c r="OZT539" s="40"/>
      <c r="OZU539" s="40"/>
      <c r="OZV539" s="40"/>
      <c r="OZW539" s="40"/>
      <c r="OZX539" s="40"/>
      <c r="OZY539" s="40"/>
      <c r="OZZ539" s="40"/>
      <c r="PAA539" s="40"/>
      <c r="PAB539" s="40"/>
      <c r="PAC539" s="40"/>
      <c r="PAD539" s="40"/>
      <c r="PAE539" s="40"/>
      <c r="PAF539" s="40"/>
      <c r="PAG539" s="40"/>
      <c r="PAH539" s="40"/>
      <c r="PAI539" s="40"/>
      <c r="PAJ539" s="40"/>
      <c r="PAK539" s="40"/>
      <c r="PAL539" s="40"/>
      <c r="PAM539" s="40"/>
      <c r="PAN539" s="40"/>
      <c r="PAO539" s="40"/>
      <c r="PAP539" s="40"/>
      <c r="PAQ539" s="40"/>
      <c r="PAR539" s="40"/>
      <c r="PAS539" s="40"/>
      <c r="PAT539" s="40"/>
      <c r="PAU539" s="40"/>
      <c r="PAV539" s="40"/>
      <c r="PAW539" s="40"/>
      <c r="PAX539" s="40"/>
      <c r="PAY539" s="40"/>
      <c r="PAZ539" s="40"/>
      <c r="PBA539" s="40"/>
      <c r="PBB539" s="40"/>
      <c r="PBC539" s="40"/>
      <c r="PBD539" s="40"/>
      <c r="PBE539" s="40"/>
      <c r="PBF539" s="40"/>
      <c r="PBG539" s="40"/>
      <c r="PBH539" s="40"/>
      <c r="PBI539" s="40"/>
      <c r="PBJ539" s="40"/>
      <c r="PBK539" s="40"/>
      <c r="PBL539" s="40"/>
      <c r="PBM539" s="40"/>
      <c r="PBN539" s="40"/>
      <c r="PBO539" s="40"/>
      <c r="PBP539" s="40"/>
      <c r="PBQ539" s="40"/>
      <c r="PBR539" s="40"/>
      <c r="PBS539" s="40"/>
      <c r="PBT539" s="40"/>
      <c r="PBU539" s="40"/>
      <c r="PBV539" s="40"/>
      <c r="PBW539" s="40"/>
      <c r="PBX539" s="40"/>
      <c r="PBY539" s="40"/>
      <c r="PBZ539" s="40"/>
      <c r="PCA539" s="40"/>
      <c r="PCB539" s="40"/>
      <c r="PCC539" s="40"/>
      <c r="PCD539" s="40"/>
      <c r="PCE539" s="40"/>
      <c r="PCF539" s="40"/>
      <c r="PCG539" s="40"/>
      <c r="PCH539" s="40"/>
      <c r="PCI539" s="40"/>
      <c r="PCJ539" s="40"/>
      <c r="PCK539" s="40"/>
      <c r="PCL539" s="40"/>
      <c r="PCM539" s="40"/>
      <c r="PCN539" s="40"/>
      <c r="PCO539" s="40"/>
      <c r="PCP539" s="40"/>
      <c r="PCQ539" s="40"/>
      <c r="PCR539" s="40"/>
      <c r="PCS539" s="40"/>
      <c r="PCT539" s="40"/>
      <c r="PCU539" s="40"/>
      <c r="PCV539" s="40"/>
      <c r="PCW539" s="40"/>
      <c r="PCX539" s="40"/>
      <c r="PCY539" s="40"/>
      <c r="PCZ539" s="40"/>
      <c r="PDA539" s="40"/>
      <c r="PDB539" s="40"/>
      <c r="PDC539" s="40"/>
      <c r="PDD539" s="40"/>
      <c r="PDE539" s="40"/>
      <c r="PDF539" s="40"/>
      <c r="PDG539" s="40"/>
      <c r="PDH539" s="40"/>
      <c r="PDI539" s="40"/>
      <c r="PDJ539" s="40"/>
      <c r="PDK539" s="40"/>
      <c r="PDL539" s="40"/>
      <c r="PDM539" s="40"/>
      <c r="PDN539" s="40"/>
      <c r="PDO539" s="40"/>
      <c r="PDP539" s="40"/>
      <c r="PDQ539" s="40"/>
      <c r="PDR539" s="40"/>
      <c r="PDS539" s="40"/>
      <c r="PDT539" s="40"/>
      <c r="PDU539" s="40"/>
      <c r="PDV539" s="40"/>
      <c r="PDW539" s="40"/>
      <c r="PDX539" s="40"/>
      <c r="PDY539" s="40"/>
      <c r="PDZ539" s="40"/>
      <c r="PEA539" s="40"/>
      <c r="PEB539" s="40"/>
      <c r="PEC539" s="40"/>
      <c r="PED539" s="40"/>
      <c r="PEE539" s="40"/>
      <c r="PEF539" s="40"/>
      <c r="PEG539" s="40"/>
      <c r="PEH539" s="40"/>
      <c r="PEI539" s="40"/>
      <c r="PEJ539" s="40"/>
      <c r="PEK539" s="40"/>
      <c r="PEL539" s="40"/>
      <c r="PEM539" s="40"/>
      <c r="PEN539" s="40"/>
      <c r="PEO539" s="40"/>
      <c r="PEP539" s="40"/>
      <c r="PEQ539" s="40"/>
      <c r="PER539" s="40"/>
      <c r="PES539" s="40"/>
      <c r="PET539" s="40"/>
      <c r="PEU539" s="40"/>
      <c r="PEV539" s="40"/>
      <c r="PEW539" s="40"/>
      <c r="PEX539" s="40"/>
      <c r="PEY539" s="40"/>
      <c r="PEZ539" s="40"/>
      <c r="PFA539" s="40"/>
      <c r="PFB539" s="40"/>
      <c r="PFC539" s="40"/>
      <c r="PFD539" s="40"/>
      <c r="PFE539" s="40"/>
      <c r="PFF539" s="40"/>
      <c r="PFG539" s="40"/>
      <c r="PFH539" s="40"/>
      <c r="PFI539" s="40"/>
      <c r="PFJ539" s="40"/>
      <c r="PFK539" s="40"/>
      <c r="PFL539" s="40"/>
      <c r="PFM539" s="40"/>
      <c r="PFN539" s="40"/>
      <c r="PFO539" s="40"/>
      <c r="PFP539" s="40"/>
      <c r="PFQ539" s="40"/>
      <c r="PFR539" s="40"/>
      <c r="PFS539" s="40"/>
      <c r="PFT539" s="40"/>
      <c r="PFU539" s="40"/>
      <c r="PFV539" s="40"/>
      <c r="PFW539" s="40"/>
      <c r="PFX539" s="40"/>
      <c r="PFY539" s="40"/>
      <c r="PFZ539" s="40"/>
      <c r="PGA539" s="40"/>
      <c r="PGB539" s="40"/>
      <c r="PGC539" s="40"/>
      <c r="PGD539" s="40"/>
      <c r="PGE539" s="40"/>
      <c r="PGF539" s="40"/>
      <c r="PGG539" s="40"/>
      <c r="PGH539" s="40"/>
      <c r="PGI539" s="40"/>
      <c r="PGJ539" s="40"/>
      <c r="PGK539" s="40"/>
      <c r="PGL539" s="40"/>
      <c r="PGM539" s="40"/>
      <c r="PGN539" s="40"/>
      <c r="PGO539" s="40"/>
      <c r="PGP539" s="40"/>
      <c r="PGQ539" s="40"/>
      <c r="PGR539" s="40"/>
      <c r="PGS539" s="40"/>
      <c r="PGT539" s="40"/>
      <c r="PGU539" s="40"/>
      <c r="PGV539" s="40"/>
      <c r="PGW539" s="40"/>
      <c r="PGX539" s="40"/>
      <c r="PGY539" s="40"/>
      <c r="PGZ539" s="40"/>
      <c r="PHA539" s="40"/>
      <c r="PHB539" s="40"/>
      <c r="PHC539" s="40"/>
      <c r="PHD539" s="40"/>
      <c r="PHE539" s="40"/>
      <c r="PHF539" s="40"/>
      <c r="PHG539" s="40"/>
      <c r="PHH539" s="40"/>
      <c r="PHI539" s="40"/>
      <c r="PHJ539" s="40"/>
      <c r="PHK539" s="40"/>
      <c r="PHL539" s="40"/>
      <c r="PHM539" s="40"/>
      <c r="PHN539" s="40"/>
      <c r="PHO539" s="40"/>
      <c r="PHP539" s="40"/>
      <c r="PHQ539" s="40"/>
      <c r="PHR539" s="40"/>
      <c r="PHS539" s="40"/>
      <c r="PHT539" s="40"/>
      <c r="PHU539" s="40"/>
      <c r="PHV539" s="40"/>
      <c r="PHW539" s="40"/>
      <c r="PHX539" s="40"/>
      <c r="PHY539" s="40"/>
      <c r="PHZ539" s="40"/>
      <c r="PIA539" s="40"/>
      <c r="PIB539" s="40"/>
      <c r="PIC539" s="40"/>
      <c r="PID539" s="40"/>
      <c r="PIE539" s="40"/>
      <c r="PIF539" s="40"/>
      <c r="PIG539" s="40"/>
      <c r="PIH539" s="40"/>
      <c r="PII539" s="40"/>
      <c r="PIJ539" s="40"/>
      <c r="PIK539" s="40"/>
      <c r="PIL539" s="40"/>
      <c r="PIM539" s="40"/>
      <c r="PIN539" s="40"/>
      <c r="PIO539" s="40"/>
      <c r="PIP539" s="40"/>
      <c r="PIQ539" s="40"/>
      <c r="PIR539" s="40"/>
      <c r="PIS539" s="40"/>
      <c r="PIT539" s="40"/>
      <c r="PIU539" s="40"/>
      <c r="PIV539" s="40"/>
      <c r="PIW539" s="40"/>
      <c r="PIX539" s="40"/>
      <c r="PIY539" s="40"/>
      <c r="PIZ539" s="40"/>
      <c r="PJA539" s="40"/>
      <c r="PJB539" s="40"/>
      <c r="PJC539" s="40"/>
      <c r="PJD539" s="40"/>
      <c r="PJE539" s="40"/>
      <c r="PJF539" s="40"/>
      <c r="PJG539" s="40"/>
      <c r="PJH539" s="40"/>
      <c r="PJI539" s="40"/>
      <c r="PJJ539" s="40"/>
      <c r="PJK539" s="40"/>
      <c r="PJL539" s="40"/>
      <c r="PJM539" s="40"/>
      <c r="PJN539" s="40"/>
      <c r="PJO539" s="40"/>
      <c r="PJP539" s="40"/>
      <c r="PJQ539" s="40"/>
      <c r="PJR539" s="40"/>
      <c r="PJS539" s="40"/>
      <c r="PJT539" s="40"/>
      <c r="PJU539" s="40"/>
      <c r="PJV539" s="40"/>
      <c r="PJW539" s="40"/>
      <c r="PJX539" s="40"/>
      <c r="PJY539" s="40"/>
      <c r="PJZ539" s="40"/>
      <c r="PKA539" s="40"/>
      <c r="PKB539" s="40"/>
      <c r="PKC539" s="40"/>
      <c r="PKD539" s="40"/>
      <c r="PKE539" s="40"/>
      <c r="PKF539" s="40"/>
      <c r="PKG539" s="40"/>
      <c r="PKH539" s="40"/>
      <c r="PKI539" s="40"/>
      <c r="PKJ539" s="40"/>
      <c r="PKK539" s="40"/>
      <c r="PKL539" s="40"/>
      <c r="PKM539" s="40"/>
      <c r="PKN539" s="40"/>
      <c r="PKO539" s="40"/>
      <c r="PKP539" s="40"/>
      <c r="PKQ539" s="40"/>
      <c r="PKR539" s="40"/>
      <c r="PKS539" s="40"/>
      <c r="PKT539" s="40"/>
      <c r="PKU539" s="40"/>
      <c r="PKV539" s="40"/>
      <c r="PKW539" s="40"/>
      <c r="PKX539" s="40"/>
      <c r="PKY539" s="40"/>
      <c r="PKZ539" s="40"/>
      <c r="PLA539" s="40"/>
      <c r="PLB539" s="40"/>
      <c r="PLC539" s="40"/>
      <c r="PLD539" s="40"/>
      <c r="PLE539" s="40"/>
      <c r="PLF539" s="40"/>
      <c r="PLG539" s="40"/>
      <c r="PLH539" s="40"/>
      <c r="PLI539" s="40"/>
      <c r="PLJ539" s="40"/>
      <c r="PLK539" s="40"/>
      <c r="PLL539" s="40"/>
      <c r="PLM539" s="40"/>
      <c r="PLN539" s="40"/>
      <c r="PLO539" s="40"/>
      <c r="PLP539" s="40"/>
      <c r="PLQ539" s="40"/>
      <c r="PLR539" s="40"/>
      <c r="PLS539" s="40"/>
      <c r="PLT539" s="40"/>
      <c r="PLU539" s="40"/>
      <c r="PLV539" s="40"/>
      <c r="PLW539" s="40"/>
      <c r="PLX539" s="40"/>
      <c r="PLY539" s="40"/>
      <c r="PLZ539" s="40"/>
      <c r="PMA539" s="40"/>
      <c r="PMB539" s="40"/>
      <c r="PMC539" s="40"/>
      <c r="PMD539" s="40"/>
      <c r="PME539" s="40"/>
      <c r="PMF539" s="40"/>
      <c r="PMG539" s="40"/>
      <c r="PMH539" s="40"/>
      <c r="PMI539" s="40"/>
      <c r="PMJ539" s="40"/>
      <c r="PMK539" s="40"/>
      <c r="PML539" s="40"/>
      <c r="PMM539" s="40"/>
      <c r="PMN539" s="40"/>
      <c r="PMO539" s="40"/>
      <c r="PMP539" s="40"/>
      <c r="PMQ539" s="40"/>
      <c r="PMR539" s="40"/>
      <c r="PMS539" s="40"/>
      <c r="PMT539" s="40"/>
      <c r="PMU539" s="40"/>
      <c r="PMV539" s="40"/>
      <c r="PMW539" s="40"/>
      <c r="PMX539" s="40"/>
      <c r="PMY539" s="40"/>
      <c r="PMZ539" s="40"/>
      <c r="PNA539" s="40"/>
      <c r="PNB539" s="40"/>
      <c r="PNC539" s="40"/>
      <c r="PND539" s="40"/>
      <c r="PNE539" s="40"/>
      <c r="PNF539" s="40"/>
      <c r="PNG539" s="40"/>
      <c r="PNH539" s="40"/>
      <c r="PNI539" s="40"/>
      <c r="PNJ539" s="40"/>
      <c r="PNK539" s="40"/>
      <c r="PNL539" s="40"/>
      <c r="PNM539" s="40"/>
      <c r="PNN539" s="40"/>
      <c r="PNO539" s="40"/>
      <c r="PNP539" s="40"/>
      <c r="PNQ539" s="40"/>
      <c r="PNR539" s="40"/>
      <c r="PNS539" s="40"/>
      <c r="PNT539" s="40"/>
      <c r="PNU539" s="40"/>
      <c r="PNV539" s="40"/>
      <c r="PNW539" s="40"/>
      <c r="PNX539" s="40"/>
      <c r="PNY539" s="40"/>
      <c r="PNZ539" s="40"/>
      <c r="POA539" s="40"/>
      <c r="POB539" s="40"/>
      <c r="POC539" s="40"/>
      <c r="POD539" s="40"/>
      <c r="POE539" s="40"/>
      <c r="POF539" s="40"/>
      <c r="POG539" s="40"/>
      <c r="POH539" s="40"/>
      <c r="POI539" s="40"/>
      <c r="POJ539" s="40"/>
      <c r="POK539" s="40"/>
      <c r="POL539" s="40"/>
      <c r="POM539" s="40"/>
      <c r="PON539" s="40"/>
      <c r="POO539" s="40"/>
      <c r="POP539" s="40"/>
      <c r="POQ539" s="40"/>
      <c r="POR539" s="40"/>
      <c r="POS539" s="40"/>
      <c r="POT539" s="40"/>
      <c r="POU539" s="40"/>
      <c r="POV539" s="40"/>
      <c r="POW539" s="40"/>
      <c r="POX539" s="40"/>
      <c r="POY539" s="40"/>
      <c r="POZ539" s="40"/>
      <c r="PPA539" s="40"/>
      <c r="PPB539" s="40"/>
      <c r="PPC539" s="40"/>
      <c r="PPD539" s="40"/>
      <c r="PPE539" s="40"/>
      <c r="PPF539" s="40"/>
      <c r="PPG539" s="40"/>
      <c r="PPH539" s="40"/>
      <c r="PPI539" s="40"/>
      <c r="PPJ539" s="40"/>
      <c r="PPK539" s="40"/>
      <c r="PPL539" s="40"/>
      <c r="PPM539" s="40"/>
      <c r="PPN539" s="40"/>
      <c r="PPO539" s="40"/>
      <c r="PPP539" s="40"/>
      <c r="PPQ539" s="40"/>
      <c r="PPR539" s="40"/>
      <c r="PPS539" s="40"/>
      <c r="PPT539" s="40"/>
      <c r="PPU539" s="40"/>
      <c r="PPV539" s="40"/>
      <c r="PPW539" s="40"/>
      <c r="PPX539" s="40"/>
      <c r="PPY539" s="40"/>
      <c r="PPZ539" s="40"/>
      <c r="PQA539" s="40"/>
      <c r="PQB539" s="40"/>
      <c r="PQC539" s="40"/>
      <c r="PQD539" s="40"/>
      <c r="PQE539" s="40"/>
      <c r="PQF539" s="40"/>
      <c r="PQG539" s="40"/>
      <c r="PQH539" s="40"/>
      <c r="PQI539" s="40"/>
      <c r="PQJ539" s="40"/>
      <c r="PQK539" s="40"/>
      <c r="PQL539" s="40"/>
      <c r="PQM539" s="40"/>
      <c r="PQN539" s="40"/>
      <c r="PQO539" s="40"/>
      <c r="PQP539" s="40"/>
      <c r="PQQ539" s="40"/>
      <c r="PQR539" s="40"/>
      <c r="PQS539" s="40"/>
      <c r="PQT539" s="40"/>
      <c r="PQU539" s="40"/>
      <c r="PQV539" s="40"/>
      <c r="PQW539" s="40"/>
      <c r="PQX539" s="40"/>
      <c r="PQY539" s="40"/>
      <c r="PQZ539" s="40"/>
      <c r="PRA539" s="40"/>
      <c r="PRB539" s="40"/>
      <c r="PRC539" s="40"/>
      <c r="PRD539" s="40"/>
      <c r="PRE539" s="40"/>
      <c r="PRF539" s="40"/>
      <c r="PRG539" s="40"/>
      <c r="PRH539" s="40"/>
      <c r="PRI539" s="40"/>
      <c r="PRJ539" s="40"/>
      <c r="PRK539" s="40"/>
      <c r="PRL539" s="40"/>
      <c r="PRM539" s="40"/>
      <c r="PRN539" s="40"/>
      <c r="PRO539" s="40"/>
      <c r="PRP539" s="40"/>
      <c r="PRQ539" s="40"/>
      <c r="PRR539" s="40"/>
      <c r="PRS539" s="40"/>
      <c r="PRT539" s="40"/>
      <c r="PRU539" s="40"/>
      <c r="PRV539" s="40"/>
      <c r="PRW539" s="40"/>
      <c r="PRX539" s="40"/>
      <c r="PRY539" s="40"/>
      <c r="PRZ539" s="40"/>
      <c r="PSA539" s="40"/>
      <c r="PSB539" s="40"/>
      <c r="PSC539" s="40"/>
      <c r="PSD539" s="40"/>
      <c r="PSE539" s="40"/>
      <c r="PSF539" s="40"/>
      <c r="PSG539" s="40"/>
      <c r="PSH539" s="40"/>
      <c r="PSI539" s="40"/>
      <c r="PSJ539" s="40"/>
      <c r="PSK539" s="40"/>
      <c r="PSL539" s="40"/>
      <c r="PSM539" s="40"/>
      <c r="PSN539" s="40"/>
      <c r="PSO539" s="40"/>
      <c r="PSP539" s="40"/>
      <c r="PSQ539" s="40"/>
      <c r="PSR539" s="40"/>
      <c r="PSS539" s="40"/>
      <c r="PST539" s="40"/>
      <c r="PSU539" s="40"/>
      <c r="PSV539" s="40"/>
      <c r="PSW539" s="40"/>
      <c r="PSX539" s="40"/>
      <c r="PSY539" s="40"/>
      <c r="PSZ539" s="40"/>
      <c r="PTA539" s="40"/>
      <c r="PTB539" s="40"/>
      <c r="PTC539" s="40"/>
      <c r="PTD539" s="40"/>
      <c r="PTE539" s="40"/>
      <c r="PTF539" s="40"/>
      <c r="PTG539" s="40"/>
      <c r="PTH539" s="40"/>
      <c r="PTI539" s="40"/>
      <c r="PTJ539" s="40"/>
      <c r="PTK539" s="40"/>
      <c r="PTL539" s="40"/>
      <c r="PTM539" s="40"/>
      <c r="PTN539" s="40"/>
      <c r="PTO539" s="40"/>
      <c r="PTP539" s="40"/>
      <c r="PTQ539" s="40"/>
      <c r="PTR539" s="40"/>
      <c r="PTS539" s="40"/>
      <c r="PTT539" s="40"/>
      <c r="PTU539" s="40"/>
      <c r="PTV539" s="40"/>
      <c r="PTW539" s="40"/>
      <c r="PTX539" s="40"/>
      <c r="PTY539" s="40"/>
      <c r="PTZ539" s="40"/>
      <c r="PUA539" s="40"/>
      <c r="PUB539" s="40"/>
      <c r="PUC539" s="40"/>
      <c r="PUD539" s="40"/>
      <c r="PUE539" s="40"/>
      <c r="PUF539" s="40"/>
      <c r="PUG539" s="40"/>
      <c r="PUH539" s="40"/>
      <c r="PUI539" s="40"/>
      <c r="PUJ539" s="40"/>
      <c r="PUK539" s="40"/>
      <c r="PUL539" s="40"/>
      <c r="PUM539" s="40"/>
      <c r="PUN539" s="40"/>
      <c r="PUO539" s="40"/>
      <c r="PUP539" s="40"/>
      <c r="PUQ539" s="40"/>
      <c r="PUR539" s="40"/>
      <c r="PUS539" s="40"/>
      <c r="PUT539" s="40"/>
      <c r="PUU539" s="40"/>
      <c r="PUV539" s="40"/>
      <c r="PUW539" s="40"/>
      <c r="PUX539" s="40"/>
      <c r="PUY539" s="40"/>
      <c r="PUZ539" s="40"/>
      <c r="PVA539" s="40"/>
      <c r="PVB539" s="40"/>
      <c r="PVC539" s="40"/>
      <c r="PVD539" s="40"/>
      <c r="PVE539" s="40"/>
      <c r="PVF539" s="40"/>
      <c r="PVG539" s="40"/>
      <c r="PVH539" s="40"/>
      <c r="PVI539" s="40"/>
      <c r="PVJ539" s="40"/>
      <c r="PVK539" s="40"/>
      <c r="PVL539" s="40"/>
      <c r="PVM539" s="40"/>
      <c r="PVN539" s="40"/>
      <c r="PVO539" s="40"/>
      <c r="PVP539" s="40"/>
      <c r="PVQ539" s="40"/>
      <c r="PVR539" s="40"/>
      <c r="PVS539" s="40"/>
      <c r="PVT539" s="40"/>
      <c r="PVU539" s="40"/>
      <c r="PVV539" s="40"/>
      <c r="PVW539" s="40"/>
      <c r="PVX539" s="40"/>
      <c r="PVY539" s="40"/>
      <c r="PVZ539" s="40"/>
      <c r="PWA539" s="40"/>
      <c r="PWB539" s="40"/>
      <c r="PWC539" s="40"/>
      <c r="PWD539" s="40"/>
      <c r="PWE539" s="40"/>
      <c r="PWF539" s="40"/>
      <c r="PWG539" s="40"/>
      <c r="PWH539" s="40"/>
      <c r="PWI539" s="40"/>
      <c r="PWJ539" s="40"/>
      <c r="PWK539" s="40"/>
      <c r="PWL539" s="40"/>
      <c r="PWM539" s="40"/>
      <c r="PWN539" s="40"/>
      <c r="PWO539" s="40"/>
      <c r="PWP539" s="40"/>
      <c r="PWQ539" s="40"/>
      <c r="PWR539" s="40"/>
      <c r="PWS539" s="40"/>
      <c r="PWT539" s="40"/>
      <c r="PWU539" s="40"/>
      <c r="PWV539" s="40"/>
      <c r="PWW539" s="40"/>
      <c r="PWX539" s="40"/>
      <c r="PWY539" s="40"/>
      <c r="PWZ539" s="40"/>
      <c r="PXA539" s="40"/>
      <c r="PXB539" s="40"/>
      <c r="PXC539" s="40"/>
      <c r="PXD539" s="40"/>
      <c r="PXE539" s="40"/>
      <c r="PXF539" s="40"/>
      <c r="PXG539" s="40"/>
      <c r="PXH539" s="40"/>
      <c r="PXI539" s="40"/>
      <c r="PXJ539" s="40"/>
      <c r="PXK539" s="40"/>
      <c r="PXL539" s="40"/>
      <c r="PXM539" s="40"/>
      <c r="PXN539" s="40"/>
      <c r="PXO539" s="40"/>
      <c r="PXP539" s="40"/>
      <c r="PXQ539" s="40"/>
      <c r="PXR539" s="40"/>
      <c r="PXS539" s="40"/>
      <c r="PXT539" s="40"/>
      <c r="PXU539" s="40"/>
      <c r="PXV539" s="40"/>
      <c r="PXW539" s="40"/>
      <c r="PXX539" s="40"/>
      <c r="PXY539" s="40"/>
      <c r="PXZ539" s="40"/>
      <c r="PYA539" s="40"/>
      <c r="PYB539" s="40"/>
      <c r="PYC539" s="40"/>
      <c r="PYD539" s="40"/>
      <c r="PYE539" s="40"/>
      <c r="PYF539" s="40"/>
      <c r="PYG539" s="40"/>
      <c r="PYH539" s="40"/>
      <c r="PYI539" s="40"/>
      <c r="PYJ539" s="40"/>
      <c r="PYK539" s="40"/>
      <c r="PYL539" s="40"/>
      <c r="PYM539" s="40"/>
      <c r="PYN539" s="40"/>
      <c r="PYO539" s="40"/>
      <c r="PYP539" s="40"/>
      <c r="PYQ539" s="40"/>
      <c r="PYR539" s="40"/>
      <c r="PYS539" s="40"/>
      <c r="PYT539" s="40"/>
      <c r="PYU539" s="40"/>
      <c r="PYV539" s="40"/>
      <c r="PYW539" s="40"/>
      <c r="PYX539" s="40"/>
      <c r="PYY539" s="40"/>
      <c r="PYZ539" s="40"/>
      <c r="PZA539" s="40"/>
      <c r="PZB539" s="40"/>
      <c r="PZC539" s="40"/>
      <c r="PZD539" s="40"/>
      <c r="PZE539" s="40"/>
      <c r="PZF539" s="40"/>
      <c r="PZG539" s="40"/>
      <c r="PZH539" s="40"/>
      <c r="PZI539" s="40"/>
      <c r="PZJ539" s="40"/>
      <c r="PZK539" s="40"/>
      <c r="PZL539" s="40"/>
      <c r="PZM539" s="40"/>
      <c r="PZN539" s="40"/>
      <c r="PZO539" s="40"/>
      <c r="PZP539" s="40"/>
      <c r="PZQ539" s="40"/>
      <c r="PZR539" s="40"/>
      <c r="PZS539" s="40"/>
      <c r="PZT539" s="40"/>
      <c r="PZU539" s="40"/>
      <c r="PZV539" s="40"/>
      <c r="PZW539" s="40"/>
      <c r="PZX539" s="40"/>
      <c r="PZY539" s="40"/>
      <c r="PZZ539" s="40"/>
      <c r="QAA539" s="40"/>
      <c r="QAB539" s="40"/>
      <c r="QAC539" s="40"/>
      <c r="QAD539" s="40"/>
      <c r="QAE539" s="40"/>
      <c r="QAF539" s="40"/>
      <c r="QAG539" s="40"/>
      <c r="QAH539" s="40"/>
      <c r="QAI539" s="40"/>
      <c r="QAJ539" s="40"/>
      <c r="QAK539" s="40"/>
      <c r="QAL539" s="40"/>
      <c r="QAM539" s="40"/>
      <c r="QAN539" s="40"/>
      <c r="QAO539" s="40"/>
      <c r="QAP539" s="40"/>
      <c r="QAQ539" s="40"/>
      <c r="QAR539" s="40"/>
      <c r="QAS539" s="40"/>
      <c r="QAT539" s="40"/>
      <c r="QAU539" s="40"/>
      <c r="QAV539" s="40"/>
      <c r="QAW539" s="40"/>
      <c r="QAX539" s="40"/>
      <c r="QAY539" s="40"/>
      <c r="QAZ539" s="40"/>
      <c r="QBA539" s="40"/>
      <c r="QBB539" s="40"/>
      <c r="QBC539" s="40"/>
      <c r="QBD539" s="40"/>
      <c r="QBE539" s="40"/>
      <c r="QBF539" s="40"/>
      <c r="QBG539" s="40"/>
      <c r="QBH539" s="40"/>
      <c r="QBI539" s="40"/>
      <c r="QBJ539" s="40"/>
      <c r="QBK539" s="40"/>
      <c r="QBL539" s="40"/>
      <c r="QBM539" s="40"/>
      <c r="QBN539" s="40"/>
      <c r="QBO539" s="40"/>
      <c r="QBP539" s="40"/>
      <c r="QBQ539" s="40"/>
      <c r="QBR539" s="40"/>
      <c r="QBS539" s="40"/>
      <c r="QBT539" s="40"/>
      <c r="QBU539" s="40"/>
      <c r="QBV539" s="40"/>
      <c r="QBW539" s="40"/>
      <c r="QBX539" s="40"/>
      <c r="QBY539" s="40"/>
      <c r="QBZ539" s="40"/>
      <c r="QCA539" s="40"/>
      <c r="QCB539" s="40"/>
      <c r="QCC539" s="40"/>
      <c r="QCD539" s="40"/>
      <c r="QCE539" s="40"/>
      <c r="QCF539" s="40"/>
      <c r="QCG539" s="40"/>
      <c r="QCH539" s="40"/>
      <c r="QCI539" s="40"/>
      <c r="QCJ539" s="40"/>
      <c r="QCK539" s="40"/>
      <c r="QCL539" s="40"/>
      <c r="QCM539" s="40"/>
      <c r="QCN539" s="40"/>
      <c r="QCO539" s="40"/>
      <c r="QCP539" s="40"/>
      <c r="QCQ539" s="40"/>
      <c r="QCR539" s="40"/>
      <c r="QCS539" s="40"/>
      <c r="QCT539" s="40"/>
      <c r="QCU539" s="40"/>
      <c r="QCV539" s="40"/>
      <c r="QCW539" s="40"/>
      <c r="QCX539" s="40"/>
      <c r="QCY539" s="40"/>
      <c r="QCZ539" s="40"/>
      <c r="QDA539" s="40"/>
      <c r="QDB539" s="40"/>
      <c r="QDC539" s="40"/>
      <c r="QDD539" s="40"/>
      <c r="QDE539" s="40"/>
      <c r="QDF539" s="40"/>
      <c r="QDG539" s="40"/>
      <c r="QDH539" s="40"/>
      <c r="QDI539" s="40"/>
      <c r="QDJ539" s="40"/>
      <c r="QDK539" s="40"/>
      <c r="QDL539" s="40"/>
      <c r="QDM539" s="40"/>
      <c r="QDN539" s="40"/>
      <c r="QDO539" s="40"/>
      <c r="QDP539" s="40"/>
      <c r="QDQ539" s="40"/>
      <c r="QDR539" s="40"/>
      <c r="QDS539" s="40"/>
      <c r="QDT539" s="40"/>
      <c r="QDU539" s="40"/>
      <c r="QDV539" s="40"/>
      <c r="QDW539" s="40"/>
      <c r="QDX539" s="40"/>
      <c r="QDY539" s="40"/>
      <c r="QDZ539" s="40"/>
      <c r="QEA539" s="40"/>
      <c r="QEB539" s="40"/>
      <c r="QEC539" s="40"/>
      <c r="QED539" s="40"/>
      <c r="QEE539" s="40"/>
      <c r="QEF539" s="40"/>
      <c r="QEG539" s="40"/>
      <c r="QEH539" s="40"/>
      <c r="QEI539" s="40"/>
      <c r="QEJ539" s="40"/>
      <c r="QEK539" s="40"/>
      <c r="QEL539" s="40"/>
      <c r="QEM539" s="40"/>
      <c r="QEN539" s="40"/>
      <c r="QEO539" s="40"/>
      <c r="QEP539" s="40"/>
      <c r="QEQ539" s="40"/>
      <c r="QER539" s="40"/>
      <c r="QES539" s="40"/>
      <c r="QET539" s="40"/>
      <c r="QEU539" s="40"/>
      <c r="QEV539" s="40"/>
      <c r="QEW539" s="40"/>
      <c r="QEX539" s="40"/>
      <c r="QEY539" s="40"/>
      <c r="QEZ539" s="40"/>
      <c r="QFA539" s="40"/>
      <c r="QFB539" s="40"/>
      <c r="QFC539" s="40"/>
      <c r="QFD539" s="40"/>
      <c r="QFE539" s="40"/>
      <c r="QFF539" s="40"/>
      <c r="QFG539" s="40"/>
      <c r="QFH539" s="40"/>
      <c r="QFI539" s="40"/>
      <c r="QFJ539" s="40"/>
      <c r="QFK539" s="40"/>
      <c r="QFL539" s="40"/>
      <c r="QFM539" s="40"/>
      <c r="QFN539" s="40"/>
      <c r="QFO539" s="40"/>
      <c r="QFP539" s="40"/>
      <c r="QFQ539" s="40"/>
      <c r="QFR539" s="40"/>
      <c r="QFS539" s="40"/>
      <c r="QFT539" s="40"/>
      <c r="QFU539" s="40"/>
      <c r="QFV539" s="40"/>
      <c r="QFW539" s="40"/>
      <c r="QFX539" s="40"/>
      <c r="QFY539" s="40"/>
      <c r="QFZ539" s="40"/>
      <c r="QGA539" s="40"/>
      <c r="QGB539" s="40"/>
      <c r="QGC539" s="40"/>
      <c r="QGD539" s="40"/>
      <c r="QGE539" s="40"/>
      <c r="QGF539" s="40"/>
      <c r="QGG539" s="40"/>
      <c r="QGH539" s="40"/>
      <c r="QGI539" s="40"/>
      <c r="QGJ539" s="40"/>
      <c r="QGK539" s="40"/>
      <c r="QGL539" s="40"/>
      <c r="QGM539" s="40"/>
      <c r="QGN539" s="40"/>
      <c r="QGO539" s="40"/>
      <c r="QGP539" s="40"/>
      <c r="QGQ539" s="40"/>
      <c r="QGR539" s="40"/>
      <c r="QGS539" s="40"/>
      <c r="QGT539" s="40"/>
      <c r="QGU539" s="40"/>
      <c r="QGV539" s="40"/>
      <c r="QGW539" s="40"/>
      <c r="QGX539" s="40"/>
      <c r="QGY539" s="40"/>
      <c r="QGZ539" s="40"/>
      <c r="QHA539" s="40"/>
      <c r="QHB539" s="40"/>
      <c r="QHC539" s="40"/>
      <c r="QHD539" s="40"/>
      <c r="QHE539" s="40"/>
      <c r="QHF539" s="40"/>
      <c r="QHG539" s="40"/>
      <c r="QHH539" s="40"/>
      <c r="QHI539" s="40"/>
      <c r="QHJ539" s="40"/>
      <c r="QHK539" s="40"/>
      <c r="QHL539" s="40"/>
      <c r="QHM539" s="40"/>
      <c r="QHN539" s="40"/>
      <c r="QHO539" s="40"/>
      <c r="QHP539" s="40"/>
      <c r="QHQ539" s="40"/>
      <c r="QHR539" s="40"/>
      <c r="QHS539" s="40"/>
      <c r="QHT539" s="40"/>
      <c r="QHU539" s="40"/>
      <c r="QHV539" s="40"/>
      <c r="QHW539" s="40"/>
      <c r="QHX539" s="40"/>
      <c r="QHY539" s="40"/>
      <c r="QHZ539" s="40"/>
      <c r="QIA539" s="40"/>
      <c r="QIB539" s="40"/>
      <c r="QIC539" s="40"/>
      <c r="QID539" s="40"/>
      <c r="QIE539" s="40"/>
      <c r="QIF539" s="40"/>
      <c r="QIG539" s="40"/>
      <c r="QIH539" s="40"/>
      <c r="QII539" s="40"/>
      <c r="QIJ539" s="40"/>
      <c r="QIK539" s="40"/>
      <c r="QIL539" s="40"/>
      <c r="QIM539" s="40"/>
      <c r="QIN539" s="40"/>
      <c r="QIO539" s="40"/>
      <c r="QIP539" s="40"/>
      <c r="QIQ539" s="40"/>
      <c r="QIR539" s="40"/>
      <c r="QIS539" s="40"/>
      <c r="QIT539" s="40"/>
      <c r="QIU539" s="40"/>
      <c r="QIV539" s="40"/>
      <c r="QIW539" s="40"/>
      <c r="QIX539" s="40"/>
      <c r="QIY539" s="40"/>
      <c r="QIZ539" s="40"/>
      <c r="QJA539" s="40"/>
      <c r="QJB539" s="40"/>
      <c r="QJC539" s="40"/>
      <c r="QJD539" s="40"/>
      <c r="QJE539" s="40"/>
      <c r="QJF539" s="40"/>
      <c r="QJG539" s="40"/>
      <c r="QJH539" s="40"/>
      <c r="QJI539" s="40"/>
      <c r="QJJ539" s="40"/>
      <c r="QJK539" s="40"/>
      <c r="QJL539" s="40"/>
      <c r="QJM539" s="40"/>
      <c r="QJN539" s="40"/>
      <c r="QJO539" s="40"/>
      <c r="QJP539" s="40"/>
      <c r="QJQ539" s="40"/>
      <c r="QJR539" s="40"/>
      <c r="QJS539" s="40"/>
      <c r="QJT539" s="40"/>
      <c r="QJU539" s="40"/>
      <c r="QJV539" s="40"/>
      <c r="QJW539" s="40"/>
      <c r="QJX539" s="40"/>
      <c r="QJY539" s="40"/>
      <c r="QJZ539" s="40"/>
      <c r="QKA539" s="40"/>
      <c r="QKB539" s="40"/>
      <c r="QKC539" s="40"/>
      <c r="QKD539" s="40"/>
      <c r="QKE539" s="40"/>
      <c r="QKF539" s="40"/>
      <c r="QKG539" s="40"/>
      <c r="QKH539" s="40"/>
      <c r="QKI539" s="40"/>
      <c r="QKJ539" s="40"/>
      <c r="QKK539" s="40"/>
      <c r="QKL539" s="40"/>
      <c r="QKM539" s="40"/>
      <c r="QKN539" s="40"/>
      <c r="QKO539" s="40"/>
      <c r="QKP539" s="40"/>
      <c r="QKQ539" s="40"/>
      <c r="QKR539" s="40"/>
      <c r="QKS539" s="40"/>
      <c r="QKT539" s="40"/>
      <c r="QKU539" s="40"/>
      <c r="QKV539" s="40"/>
      <c r="QKW539" s="40"/>
      <c r="QKX539" s="40"/>
      <c r="QKY539" s="40"/>
      <c r="QKZ539" s="40"/>
      <c r="QLA539" s="40"/>
      <c r="QLB539" s="40"/>
      <c r="QLC539" s="40"/>
      <c r="QLD539" s="40"/>
      <c r="QLE539" s="40"/>
      <c r="QLF539" s="40"/>
      <c r="QLG539" s="40"/>
      <c r="QLH539" s="40"/>
      <c r="QLI539" s="40"/>
      <c r="QLJ539" s="40"/>
      <c r="QLK539" s="40"/>
      <c r="QLL539" s="40"/>
      <c r="QLM539" s="40"/>
      <c r="QLN539" s="40"/>
      <c r="QLO539" s="40"/>
      <c r="QLP539" s="40"/>
      <c r="QLQ539" s="40"/>
      <c r="QLR539" s="40"/>
      <c r="QLS539" s="40"/>
      <c r="QLT539" s="40"/>
      <c r="QLU539" s="40"/>
      <c r="QLV539" s="40"/>
      <c r="QLW539" s="40"/>
      <c r="QLX539" s="40"/>
      <c r="QLY539" s="40"/>
      <c r="QLZ539" s="40"/>
      <c r="QMA539" s="40"/>
      <c r="QMB539" s="40"/>
      <c r="QMC539" s="40"/>
      <c r="QMD539" s="40"/>
      <c r="QME539" s="40"/>
      <c r="QMF539" s="40"/>
      <c r="QMG539" s="40"/>
      <c r="QMH539" s="40"/>
      <c r="QMI539" s="40"/>
      <c r="QMJ539" s="40"/>
      <c r="QMK539" s="40"/>
      <c r="QML539" s="40"/>
      <c r="QMM539" s="40"/>
      <c r="QMN539" s="40"/>
      <c r="QMO539" s="40"/>
      <c r="QMP539" s="40"/>
      <c r="QMQ539" s="40"/>
      <c r="QMR539" s="40"/>
      <c r="QMS539" s="40"/>
      <c r="QMT539" s="40"/>
      <c r="QMU539" s="40"/>
      <c r="QMV539" s="40"/>
      <c r="QMW539" s="40"/>
      <c r="QMX539" s="40"/>
      <c r="QMY539" s="40"/>
      <c r="QMZ539" s="40"/>
      <c r="QNA539" s="40"/>
      <c r="QNB539" s="40"/>
      <c r="QNC539" s="40"/>
      <c r="QND539" s="40"/>
      <c r="QNE539" s="40"/>
      <c r="QNF539" s="40"/>
      <c r="QNG539" s="40"/>
      <c r="QNH539" s="40"/>
      <c r="QNI539" s="40"/>
      <c r="QNJ539" s="40"/>
      <c r="QNK539" s="40"/>
      <c r="QNL539" s="40"/>
      <c r="QNM539" s="40"/>
      <c r="QNN539" s="40"/>
      <c r="QNO539" s="40"/>
      <c r="QNP539" s="40"/>
      <c r="QNQ539" s="40"/>
      <c r="QNR539" s="40"/>
      <c r="QNS539" s="40"/>
      <c r="QNT539" s="40"/>
      <c r="QNU539" s="40"/>
      <c r="QNV539" s="40"/>
      <c r="QNW539" s="40"/>
      <c r="QNX539" s="40"/>
      <c r="QNY539" s="40"/>
      <c r="QNZ539" s="40"/>
      <c r="QOA539" s="40"/>
      <c r="QOB539" s="40"/>
      <c r="QOC539" s="40"/>
      <c r="QOD539" s="40"/>
      <c r="QOE539" s="40"/>
      <c r="QOF539" s="40"/>
      <c r="QOG539" s="40"/>
      <c r="QOH539" s="40"/>
      <c r="QOI539" s="40"/>
      <c r="QOJ539" s="40"/>
      <c r="QOK539" s="40"/>
      <c r="QOL539" s="40"/>
      <c r="QOM539" s="40"/>
      <c r="QON539" s="40"/>
      <c r="QOO539" s="40"/>
      <c r="QOP539" s="40"/>
      <c r="QOQ539" s="40"/>
      <c r="QOR539" s="40"/>
      <c r="QOS539" s="40"/>
      <c r="QOT539" s="40"/>
      <c r="QOU539" s="40"/>
      <c r="QOV539" s="40"/>
      <c r="QOW539" s="40"/>
      <c r="QOX539" s="40"/>
      <c r="QOY539" s="40"/>
      <c r="QOZ539" s="40"/>
      <c r="QPA539" s="40"/>
      <c r="QPB539" s="40"/>
      <c r="QPC539" s="40"/>
      <c r="QPD539" s="40"/>
      <c r="QPE539" s="40"/>
      <c r="QPF539" s="40"/>
      <c r="QPG539" s="40"/>
      <c r="QPH539" s="40"/>
      <c r="QPI539" s="40"/>
      <c r="QPJ539" s="40"/>
      <c r="QPK539" s="40"/>
      <c r="QPL539" s="40"/>
      <c r="QPM539" s="40"/>
      <c r="QPN539" s="40"/>
      <c r="QPO539" s="40"/>
      <c r="QPP539" s="40"/>
      <c r="QPQ539" s="40"/>
      <c r="QPR539" s="40"/>
      <c r="QPS539" s="40"/>
      <c r="QPT539" s="40"/>
      <c r="QPU539" s="40"/>
      <c r="QPV539" s="40"/>
      <c r="QPW539" s="40"/>
      <c r="QPX539" s="40"/>
      <c r="QPY539" s="40"/>
      <c r="QPZ539" s="40"/>
      <c r="QQA539" s="40"/>
      <c r="QQB539" s="40"/>
      <c r="QQC539" s="40"/>
      <c r="QQD539" s="40"/>
      <c r="QQE539" s="40"/>
      <c r="QQF539" s="40"/>
      <c r="QQG539" s="40"/>
      <c r="QQH539" s="40"/>
      <c r="QQI539" s="40"/>
      <c r="QQJ539" s="40"/>
      <c r="QQK539" s="40"/>
      <c r="QQL539" s="40"/>
      <c r="QQM539" s="40"/>
      <c r="QQN539" s="40"/>
      <c r="QQO539" s="40"/>
      <c r="QQP539" s="40"/>
      <c r="QQQ539" s="40"/>
      <c r="QQR539" s="40"/>
      <c r="QQS539" s="40"/>
      <c r="QQT539" s="40"/>
      <c r="QQU539" s="40"/>
      <c r="QQV539" s="40"/>
      <c r="QQW539" s="40"/>
      <c r="QQX539" s="40"/>
      <c r="QQY539" s="40"/>
      <c r="QQZ539" s="40"/>
      <c r="QRA539" s="40"/>
      <c r="QRB539" s="40"/>
      <c r="QRC539" s="40"/>
      <c r="QRD539" s="40"/>
      <c r="QRE539" s="40"/>
      <c r="QRF539" s="40"/>
      <c r="QRG539" s="40"/>
      <c r="QRH539" s="40"/>
      <c r="QRI539" s="40"/>
      <c r="QRJ539" s="40"/>
      <c r="QRK539" s="40"/>
      <c r="QRL539" s="40"/>
      <c r="QRM539" s="40"/>
      <c r="QRN539" s="40"/>
      <c r="QRO539" s="40"/>
      <c r="QRP539" s="40"/>
      <c r="QRQ539" s="40"/>
      <c r="QRR539" s="40"/>
      <c r="QRS539" s="40"/>
      <c r="QRT539" s="40"/>
      <c r="QRU539" s="40"/>
      <c r="QRV539" s="40"/>
      <c r="QRW539" s="40"/>
      <c r="QRX539" s="40"/>
      <c r="QRY539" s="40"/>
      <c r="QRZ539" s="40"/>
      <c r="QSA539" s="40"/>
      <c r="QSB539" s="40"/>
      <c r="QSC539" s="40"/>
      <c r="QSD539" s="40"/>
      <c r="QSE539" s="40"/>
      <c r="QSF539" s="40"/>
      <c r="QSG539" s="40"/>
      <c r="QSH539" s="40"/>
      <c r="QSI539" s="40"/>
      <c r="QSJ539" s="40"/>
      <c r="QSK539" s="40"/>
      <c r="QSL539" s="40"/>
      <c r="QSM539" s="40"/>
      <c r="QSN539" s="40"/>
      <c r="QSO539" s="40"/>
      <c r="QSP539" s="40"/>
      <c r="QSQ539" s="40"/>
      <c r="QSR539" s="40"/>
      <c r="QSS539" s="40"/>
      <c r="QST539" s="40"/>
      <c r="QSU539" s="40"/>
      <c r="QSV539" s="40"/>
      <c r="QSW539" s="40"/>
      <c r="QSX539" s="40"/>
      <c r="QSY539" s="40"/>
      <c r="QSZ539" s="40"/>
      <c r="QTA539" s="40"/>
      <c r="QTB539" s="40"/>
      <c r="QTC539" s="40"/>
      <c r="QTD539" s="40"/>
      <c r="QTE539" s="40"/>
      <c r="QTF539" s="40"/>
      <c r="QTG539" s="40"/>
      <c r="QTH539" s="40"/>
      <c r="QTI539" s="40"/>
      <c r="QTJ539" s="40"/>
      <c r="QTK539" s="40"/>
      <c r="QTL539" s="40"/>
      <c r="QTM539" s="40"/>
      <c r="QTN539" s="40"/>
      <c r="QTO539" s="40"/>
      <c r="QTP539" s="40"/>
      <c r="QTQ539" s="40"/>
      <c r="QTR539" s="40"/>
      <c r="QTS539" s="40"/>
      <c r="QTT539" s="40"/>
      <c r="QTU539" s="40"/>
      <c r="QTV539" s="40"/>
      <c r="QTW539" s="40"/>
      <c r="QTX539" s="40"/>
      <c r="QTY539" s="40"/>
      <c r="QTZ539" s="40"/>
      <c r="QUA539" s="40"/>
      <c r="QUB539" s="40"/>
      <c r="QUC539" s="40"/>
      <c r="QUD539" s="40"/>
      <c r="QUE539" s="40"/>
      <c r="QUF539" s="40"/>
      <c r="QUG539" s="40"/>
      <c r="QUH539" s="40"/>
      <c r="QUI539" s="40"/>
      <c r="QUJ539" s="40"/>
      <c r="QUK539" s="40"/>
      <c r="QUL539" s="40"/>
      <c r="QUM539" s="40"/>
      <c r="QUN539" s="40"/>
      <c r="QUO539" s="40"/>
      <c r="QUP539" s="40"/>
      <c r="QUQ539" s="40"/>
      <c r="QUR539" s="40"/>
      <c r="QUS539" s="40"/>
      <c r="QUT539" s="40"/>
      <c r="QUU539" s="40"/>
      <c r="QUV539" s="40"/>
      <c r="QUW539" s="40"/>
      <c r="QUX539" s="40"/>
      <c r="QUY539" s="40"/>
      <c r="QUZ539" s="40"/>
      <c r="QVA539" s="40"/>
      <c r="QVB539" s="40"/>
      <c r="QVC539" s="40"/>
      <c r="QVD539" s="40"/>
      <c r="QVE539" s="40"/>
      <c r="QVF539" s="40"/>
      <c r="QVG539" s="40"/>
      <c r="QVH539" s="40"/>
      <c r="QVI539" s="40"/>
      <c r="QVJ539" s="40"/>
      <c r="QVK539" s="40"/>
      <c r="QVL539" s="40"/>
      <c r="QVM539" s="40"/>
      <c r="QVN539" s="40"/>
      <c r="QVO539" s="40"/>
      <c r="QVP539" s="40"/>
      <c r="QVQ539" s="40"/>
      <c r="QVR539" s="40"/>
      <c r="QVS539" s="40"/>
      <c r="QVT539" s="40"/>
      <c r="QVU539" s="40"/>
      <c r="QVV539" s="40"/>
      <c r="QVW539" s="40"/>
      <c r="QVX539" s="40"/>
      <c r="QVY539" s="40"/>
      <c r="QVZ539" s="40"/>
      <c r="QWA539" s="40"/>
      <c r="QWB539" s="40"/>
      <c r="QWC539" s="40"/>
      <c r="QWD539" s="40"/>
      <c r="QWE539" s="40"/>
      <c r="QWF539" s="40"/>
      <c r="QWG539" s="40"/>
      <c r="QWH539" s="40"/>
      <c r="QWI539" s="40"/>
      <c r="QWJ539" s="40"/>
      <c r="QWK539" s="40"/>
      <c r="QWL539" s="40"/>
      <c r="QWM539" s="40"/>
      <c r="QWN539" s="40"/>
      <c r="QWO539" s="40"/>
      <c r="QWP539" s="40"/>
      <c r="QWQ539" s="40"/>
      <c r="QWR539" s="40"/>
      <c r="QWS539" s="40"/>
      <c r="QWT539" s="40"/>
      <c r="QWU539" s="40"/>
      <c r="QWV539" s="40"/>
      <c r="QWW539" s="40"/>
      <c r="QWX539" s="40"/>
      <c r="QWY539" s="40"/>
      <c r="QWZ539" s="40"/>
      <c r="QXA539" s="40"/>
      <c r="QXB539" s="40"/>
      <c r="QXC539" s="40"/>
      <c r="QXD539" s="40"/>
      <c r="QXE539" s="40"/>
      <c r="QXF539" s="40"/>
      <c r="QXG539" s="40"/>
      <c r="QXH539" s="40"/>
      <c r="QXI539" s="40"/>
      <c r="QXJ539" s="40"/>
      <c r="QXK539" s="40"/>
      <c r="QXL539" s="40"/>
      <c r="QXM539" s="40"/>
      <c r="QXN539" s="40"/>
      <c r="QXO539" s="40"/>
      <c r="QXP539" s="40"/>
      <c r="QXQ539" s="40"/>
      <c r="QXR539" s="40"/>
      <c r="QXS539" s="40"/>
      <c r="QXT539" s="40"/>
      <c r="QXU539" s="40"/>
      <c r="QXV539" s="40"/>
      <c r="QXW539" s="40"/>
      <c r="QXX539" s="40"/>
      <c r="QXY539" s="40"/>
      <c r="QXZ539" s="40"/>
      <c r="QYA539" s="40"/>
      <c r="QYB539" s="40"/>
      <c r="QYC539" s="40"/>
      <c r="QYD539" s="40"/>
      <c r="QYE539" s="40"/>
      <c r="QYF539" s="40"/>
      <c r="QYG539" s="40"/>
      <c r="QYH539" s="40"/>
      <c r="QYI539" s="40"/>
      <c r="QYJ539" s="40"/>
      <c r="QYK539" s="40"/>
      <c r="QYL539" s="40"/>
      <c r="QYM539" s="40"/>
      <c r="QYN539" s="40"/>
      <c r="QYO539" s="40"/>
      <c r="QYP539" s="40"/>
      <c r="QYQ539" s="40"/>
      <c r="QYR539" s="40"/>
      <c r="QYS539" s="40"/>
      <c r="QYT539" s="40"/>
      <c r="QYU539" s="40"/>
      <c r="QYV539" s="40"/>
      <c r="QYW539" s="40"/>
      <c r="QYX539" s="40"/>
      <c r="QYY539" s="40"/>
      <c r="QYZ539" s="40"/>
      <c r="QZA539" s="40"/>
      <c r="QZB539" s="40"/>
      <c r="QZC539" s="40"/>
      <c r="QZD539" s="40"/>
      <c r="QZE539" s="40"/>
      <c r="QZF539" s="40"/>
      <c r="QZG539" s="40"/>
      <c r="QZH539" s="40"/>
      <c r="QZI539" s="40"/>
      <c r="QZJ539" s="40"/>
      <c r="QZK539" s="40"/>
      <c r="QZL539" s="40"/>
      <c r="QZM539" s="40"/>
      <c r="QZN539" s="40"/>
      <c r="QZO539" s="40"/>
      <c r="QZP539" s="40"/>
      <c r="QZQ539" s="40"/>
      <c r="QZR539" s="40"/>
      <c r="QZS539" s="40"/>
      <c r="QZT539" s="40"/>
      <c r="QZU539" s="40"/>
      <c r="QZV539" s="40"/>
      <c r="QZW539" s="40"/>
      <c r="QZX539" s="40"/>
      <c r="QZY539" s="40"/>
      <c r="QZZ539" s="40"/>
      <c r="RAA539" s="40"/>
      <c r="RAB539" s="40"/>
      <c r="RAC539" s="40"/>
      <c r="RAD539" s="40"/>
      <c r="RAE539" s="40"/>
      <c r="RAF539" s="40"/>
      <c r="RAG539" s="40"/>
      <c r="RAH539" s="40"/>
      <c r="RAI539" s="40"/>
      <c r="RAJ539" s="40"/>
      <c r="RAK539" s="40"/>
      <c r="RAL539" s="40"/>
      <c r="RAM539" s="40"/>
      <c r="RAN539" s="40"/>
      <c r="RAO539" s="40"/>
      <c r="RAP539" s="40"/>
      <c r="RAQ539" s="40"/>
      <c r="RAR539" s="40"/>
      <c r="RAS539" s="40"/>
      <c r="RAT539" s="40"/>
      <c r="RAU539" s="40"/>
      <c r="RAV539" s="40"/>
      <c r="RAW539" s="40"/>
      <c r="RAX539" s="40"/>
      <c r="RAY539" s="40"/>
      <c r="RAZ539" s="40"/>
      <c r="RBA539" s="40"/>
      <c r="RBB539" s="40"/>
      <c r="RBC539" s="40"/>
      <c r="RBD539" s="40"/>
      <c r="RBE539" s="40"/>
      <c r="RBF539" s="40"/>
      <c r="RBG539" s="40"/>
      <c r="RBH539" s="40"/>
      <c r="RBI539" s="40"/>
      <c r="RBJ539" s="40"/>
      <c r="RBK539" s="40"/>
      <c r="RBL539" s="40"/>
      <c r="RBM539" s="40"/>
      <c r="RBN539" s="40"/>
      <c r="RBO539" s="40"/>
      <c r="RBP539" s="40"/>
      <c r="RBQ539" s="40"/>
      <c r="RBR539" s="40"/>
      <c r="RBS539" s="40"/>
      <c r="RBT539" s="40"/>
      <c r="RBU539" s="40"/>
      <c r="RBV539" s="40"/>
      <c r="RBW539" s="40"/>
      <c r="RBX539" s="40"/>
      <c r="RBY539" s="40"/>
      <c r="RBZ539" s="40"/>
      <c r="RCA539" s="40"/>
      <c r="RCB539" s="40"/>
      <c r="RCC539" s="40"/>
      <c r="RCD539" s="40"/>
      <c r="RCE539" s="40"/>
      <c r="RCF539" s="40"/>
      <c r="RCG539" s="40"/>
      <c r="RCH539" s="40"/>
      <c r="RCI539" s="40"/>
      <c r="RCJ539" s="40"/>
      <c r="RCK539" s="40"/>
      <c r="RCL539" s="40"/>
      <c r="RCM539" s="40"/>
      <c r="RCN539" s="40"/>
      <c r="RCO539" s="40"/>
      <c r="RCP539" s="40"/>
      <c r="RCQ539" s="40"/>
      <c r="RCR539" s="40"/>
      <c r="RCS539" s="40"/>
      <c r="RCT539" s="40"/>
      <c r="RCU539" s="40"/>
      <c r="RCV539" s="40"/>
      <c r="RCW539" s="40"/>
      <c r="RCX539" s="40"/>
      <c r="RCY539" s="40"/>
      <c r="RCZ539" s="40"/>
      <c r="RDA539" s="40"/>
      <c r="RDB539" s="40"/>
      <c r="RDC539" s="40"/>
      <c r="RDD539" s="40"/>
      <c r="RDE539" s="40"/>
      <c r="RDF539" s="40"/>
      <c r="RDG539" s="40"/>
      <c r="RDH539" s="40"/>
      <c r="RDI539" s="40"/>
      <c r="RDJ539" s="40"/>
      <c r="RDK539" s="40"/>
      <c r="RDL539" s="40"/>
      <c r="RDM539" s="40"/>
      <c r="RDN539" s="40"/>
      <c r="RDO539" s="40"/>
      <c r="RDP539" s="40"/>
      <c r="RDQ539" s="40"/>
      <c r="RDR539" s="40"/>
      <c r="RDS539" s="40"/>
      <c r="RDT539" s="40"/>
      <c r="RDU539" s="40"/>
      <c r="RDV539" s="40"/>
      <c r="RDW539" s="40"/>
      <c r="RDX539" s="40"/>
      <c r="RDY539" s="40"/>
      <c r="RDZ539" s="40"/>
      <c r="REA539" s="40"/>
      <c r="REB539" s="40"/>
      <c r="REC539" s="40"/>
      <c r="RED539" s="40"/>
      <c r="REE539" s="40"/>
      <c r="REF539" s="40"/>
      <c r="REG539" s="40"/>
      <c r="REH539" s="40"/>
      <c r="REI539" s="40"/>
      <c r="REJ539" s="40"/>
      <c r="REK539" s="40"/>
      <c r="REL539" s="40"/>
      <c r="REM539" s="40"/>
      <c r="REN539" s="40"/>
      <c r="REO539" s="40"/>
      <c r="REP539" s="40"/>
      <c r="REQ539" s="40"/>
      <c r="RER539" s="40"/>
      <c r="RES539" s="40"/>
      <c r="RET539" s="40"/>
      <c r="REU539" s="40"/>
      <c r="REV539" s="40"/>
      <c r="REW539" s="40"/>
      <c r="REX539" s="40"/>
      <c r="REY539" s="40"/>
      <c r="REZ539" s="40"/>
      <c r="RFA539" s="40"/>
      <c r="RFB539" s="40"/>
      <c r="RFC539" s="40"/>
      <c r="RFD539" s="40"/>
      <c r="RFE539" s="40"/>
      <c r="RFF539" s="40"/>
      <c r="RFG539" s="40"/>
      <c r="RFH539" s="40"/>
      <c r="RFI539" s="40"/>
      <c r="RFJ539" s="40"/>
      <c r="RFK539" s="40"/>
      <c r="RFL539" s="40"/>
      <c r="RFM539" s="40"/>
      <c r="RFN539" s="40"/>
      <c r="RFO539" s="40"/>
      <c r="RFP539" s="40"/>
      <c r="RFQ539" s="40"/>
      <c r="RFR539" s="40"/>
      <c r="RFS539" s="40"/>
      <c r="RFT539" s="40"/>
      <c r="RFU539" s="40"/>
      <c r="RFV539" s="40"/>
      <c r="RFW539" s="40"/>
      <c r="RFX539" s="40"/>
      <c r="RFY539" s="40"/>
      <c r="RFZ539" s="40"/>
      <c r="RGA539" s="40"/>
      <c r="RGB539" s="40"/>
      <c r="RGC539" s="40"/>
      <c r="RGD539" s="40"/>
      <c r="RGE539" s="40"/>
      <c r="RGF539" s="40"/>
      <c r="RGG539" s="40"/>
      <c r="RGH539" s="40"/>
      <c r="RGI539" s="40"/>
      <c r="RGJ539" s="40"/>
      <c r="RGK539" s="40"/>
      <c r="RGL539" s="40"/>
      <c r="RGM539" s="40"/>
      <c r="RGN539" s="40"/>
      <c r="RGO539" s="40"/>
      <c r="RGP539" s="40"/>
      <c r="RGQ539" s="40"/>
      <c r="RGR539" s="40"/>
      <c r="RGS539" s="40"/>
      <c r="RGT539" s="40"/>
      <c r="RGU539" s="40"/>
      <c r="RGV539" s="40"/>
      <c r="RGW539" s="40"/>
      <c r="RGX539" s="40"/>
      <c r="RGY539" s="40"/>
      <c r="RGZ539" s="40"/>
      <c r="RHA539" s="40"/>
      <c r="RHB539" s="40"/>
      <c r="RHC539" s="40"/>
      <c r="RHD539" s="40"/>
      <c r="RHE539" s="40"/>
      <c r="RHF539" s="40"/>
      <c r="RHG539" s="40"/>
      <c r="RHH539" s="40"/>
      <c r="RHI539" s="40"/>
      <c r="RHJ539" s="40"/>
      <c r="RHK539" s="40"/>
      <c r="RHL539" s="40"/>
      <c r="RHM539" s="40"/>
      <c r="RHN539" s="40"/>
      <c r="RHO539" s="40"/>
      <c r="RHP539" s="40"/>
      <c r="RHQ539" s="40"/>
      <c r="RHR539" s="40"/>
      <c r="RHS539" s="40"/>
      <c r="RHT539" s="40"/>
      <c r="RHU539" s="40"/>
      <c r="RHV539" s="40"/>
      <c r="RHW539" s="40"/>
      <c r="RHX539" s="40"/>
      <c r="RHY539" s="40"/>
      <c r="RHZ539" s="40"/>
      <c r="RIA539" s="40"/>
      <c r="RIB539" s="40"/>
      <c r="RIC539" s="40"/>
      <c r="RID539" s="40"/>
      <c r="RIE539" s="40"/>
      <c r="RIF539" s="40"/>
      <c r="RIG539" s="40"/>
      <c r="RIH539" s="40"/>
      <c r="RII539" s="40"/>
      <c r="RIJ539" s="40"/>
      <c r="RIK539" s="40"/>
      <c r="RIL539" s="40"/>
      <c r="RIM539" s="40"/>
      <c r="RIN539" s="40"/>
      <c r="RIO539" s="40"/>
      <c r="RIP539" s="40"/>
      <c r="RIQ539" s="40"/>
      <c r="RIR539" s="40"/>
      <c r="RIS539" s="40"/>
      <c r="RIT539" s="40"/>
      <c r="RIU539" s="40"/>
      <c r="RIV539" s="40"/>
      <c r="RIW539" s="40"/>
      <c r="RIX539" s="40"/>
      <c r="RIY539" s="40"/>
      <c r="RIZ539" s="40"/>
      <c r="RJA539" s="40"/>
      <c r="RJB539" s="40"/>
      <c r="RJC539" s="40"/>
      <c r="RJD539" s="40"/>
      <c r="RJE539" s="40"/>
      <c r="RJF539" s="40"/>
      <c r="RJG539" s="40"/>
      <c r="RJH539" s="40"/>
      <c r="RJI539" s="40"/>
      <c r="RJJ539" s="40"/>
      <c r="RJK539" s="40"/>
      <c r="RJL539" s="40"/>
      <c r="RJM539" s="40"/>
      <c r="RJN539" s="40"/>
      <c r="RJO539" s="40"/>
      <c r="RJP539" s="40"/>
      <c r="RJQ539" s="40"/>
      <c r="RJR539" s="40"/>
      <c r="RJS539" s="40"/>
      <c r="RJT539" s="40"/>
      <c r="RJU539" s="40"/>
      <c r="RJV539" s="40"/>
      <c r="RJW539" s="40"/>
      <c r="RJX539" s="40"/>
      <c r="RJY539" s="40"/>
      <c r="RJZ539" s="40"/>
      <c r="RKA539" s="40"/>
      <c r="RKB539" s="40"/>
      <c r="RKC539" s="40"/>
      <c r="RKD539" s="40"/>
      <c r="RKE539" s="40"/>
      <c r="RKF539" s="40"/>
      <c r="RKG539" s="40"/>
      <c r="RKH539" s="40"/>
      <c r="RKI539" s="40"/>
      <c r="RKJ539" s="40"/>
      <c r="RKK539" s="40"/>
      <c r="RKL539" s="40"/>
      <c r="RKM539" s="40"/>
      <c r="RKN539" s="40"/>
      <c r="RKO539" s="40"/>
      <c r="RKP539" s="40"/>
      <c r="RKQ539" s="40"/>
      <c r="RKR539" s="40"/>
      <c r="RKS539" s="40"/>
      <c r="RKT539" s="40"/>
      <c r="RKU539" s="40"/>
      <c r="RKV539" s="40"/>
      <c r="RKW539" s="40"/>
      <c r="RKX539" s="40"/>
      <c r="RKY539" s="40"/>
      <c r="RKZ539" s="40"/>
      <c r="RLA539" s="40"/>
      <c r="RLB539" s="40"/>
      <c r="RLC539" s="40"/>
      <c r="RLD539" s="40"/>
      <c r="RLE539" s="40"/>
      <c r="RLF539" s="40"/>
      <c r="RLG539" s="40"/>
      <c r="RLH539" s="40"/>
      <c r="RLI539" s="40"/>
      <c r="RLJ539" s="40"/>
      <c r="RLK539" s="40"/>
      <c r="RLL539" s="40"/>
      <c r="RLM539" s="40"/>
      <c r="RLN539" s="40"/>
      <c r="RLO539" s="40"/>
      <c r="RLP539" s="40"/>
      <c r="RLQ539" s="40"/>
      <c r="RLR539" s="40"/>
      <c r="RLS539" s="40"/>
      <c r="RLT539" s="40"/>
      <c r="RLU539" s="40"/>
      <c r="RLV539" s="40"/>
      <c r="RLW539" s="40"/>
      <c r="RLX539" s="40"/>
      <c r="RLY539" s="40"/>
      <c r="RLZ539" s="40"/>
      <c r="RMA539" s="40"/>
      <c r="RMB539" s="40"/>
      <c r="RMC539" s="40"/>
      <c r="RMD539" s="40"/>
      <c r="RME539" s="40"/>
      <c r="RMF539" s="40"/>
      <c r="RMG539" s="40"/>
      <c r="RMH539" s="40"/>
      <c r="RMI539" s="40"/>
      <c r="RMJ539" s="40"/>
      <c r="RMK539" s="40"/>
      <c r="RML539" s="40"/>
      <c r="RMM539" s="40"/>
      <c r="RMN539" s="40"/>
      <c r="RMO539" s="40"/>
      <c r="RMP539" s="40"/>
      <c r="RMQ539" s="40"/>
      <c r="RMR539" s="40"/>
      <c r="RMS539" s="40"/>
      <c r="RMT539" s="40"/>
      <c r="RMU539" s="40"/>
      <c r="RMV539" s="40"/>
      <c r="RMW539" s="40"/>
      <c r="RMX539" s="40"/>
      <c r="RMY539" s="40"/>
      <c r="RMZ539" s="40"/>
      <c r="RNA539" s="40"/>
      <c r="RNB539" s="40"/>
      <c r="RNC539" s="40"/>
      <c r="RND539" s="40"/>
      <c r="RNE539" s="40"/>
      <c r="RNF539" s="40"/>
      <c r="RNG539" s="40"/>
      <c r="RNH539" s="40"/>
      <c r="RNI539" s="40"/>
      <c r="RNJ539" s="40"/>
      <c r="RNK539" s="40"/>
      <c r="RNL539" s="40"/>
      <c r="RNM539" s="40"/>
      <c r="RNN539" s="40"/>
      <c r="RNO539" s="40"/>
      <c r="RNP539" s="40"/>
      <c r="RNQ539" s="40"/>
      <c r="RNR539" s="40"/>
      <c r="RNS539" s="40"/>
      <c r="RNT539" s="40"/>
      <c r="RNU539" s="40"/>
      <c r="RNV539" s="40"/>
      <c r="RNW539" s="40"/>
      <c r="RNX539" s="40"/>
      <c r="RNY539" s="40"/>
      <c r="RNZ539" s="40"/>
      <c r="ROA539" s="40"/>
      <c r="ROB539" s="40"/>
      <c r="ROC539" s="40"/>
      <c r="ROD539" s="40"/>
      <c r="ROE539" s="40"/>
      <c r="ROF539" s="40"/>
      <c r="ROG539" s="40"/>
      <c r="ROH539" s="40"/>
      <c r="ROI539" s="40"/>
      <c r="ROJ539" s="40"/>
      <c r="ROK539" s="40"/>
      <c r="ROL539" s="40"/>
      <c r="ROM539" s="40"/>
      <c r="RON539" s="40"/>
      <c r="ROO539" s="40"/>
      <c r="ROP539" s="40"/>
      <c r="ROQ539" s="40"/>
      <c r="ROR539" s="40"/>
      <c r="ROS539" s="40"/>
      <c r="ROT539" s="40"/>
      <c r="ROU539" s="40"/>
      <c r="ROV539" s="40"/>
      <c r="ROW539" s="40"/>
      <c r="ROX539" s="40"/>
      <c r="ROY539" s="40"/>
      <c r="ROZ539" s="40"/>
      <c r="RPA539" s="40"/>
      <c r="RPB539" s="40"/>
      <c r="RPC539" s="40"/>
      <c r="RPD539" s="40"/>
      <c r="RPE539" s="40"/>
      <c r="RPF539" s="40"/>
      <c r="RPG539" s="40"/>
      <c r="RPH539" s="40"/>
      <c r="RPI539" s="40"/>
      <c r="RPJ539" s="40"/>
      <c r="RPK539" s="40"/>
      <c r="RPL539" s="40"/>
      <c r="RPM539" s="40"/>
      <c r="RPN539" s="40"/>
      <c r="RPO539" s="40"/>
      <c r="RPP539" s="40"/>
      <c r="RPQ539" s="40"/>
      <c r="RPR539" s="40"/>
      <c r="RPS539" s="40"/>
      <c r="RPT539" s="40"/>
      <c r="RPU539" s="40"/>
      <c r="RPV539" s="40"/>
      <c r="RPW539" s="40"/>
      <c r="RPX539" s="40"/>
      <c r="RPY539" s="40"/>
      <c r="RPZ539" s="40"/>
      <c r="RQA539" s="40"/>
      <c r="RQB539" s="40"/>
      <c r="RQC539" s="40"/>
      <c r="RQD539" s="40"/>
      <c r="RQE539" s="40"/>
      <c r="RQF539" s="40"/>
      <c r="RQG539" s="40"/>
      <c r="RQH539" s="40"/>
      <c r="RQI539" s="40"/>
      <c r="RQJ539" s="40"/>
      <c r="RQK539" s="40"/>
      <c r="RQL539" s="40"/>
      <c r="RQM539" s="40"/>
      <c r="RQN539" s="40"/>
      <c r="RQO539" s="40"/>
      <c r="RQP539" s="40"/>
      <c r="RQQ539" s="40"/>
      <c r="RQR539" s="40"/>
      <c r="RQS539" s="40"/>
      <c r="RQT539" s="40"/>
      <c r="RQU539" s="40"/>
      <c r="RQV539" s="40"/>
      <c r="RQW539" s="40"/>
      <c r="RQX539" s="40"/>
      <c r="RQY539" s="40"/>
      <c r="RQZ539" s="40"/>
      <c r="RRA539" s="40"/>
      <c r="RRB539" s="40"/>
      <c r="RRC539" s="40"/>
      <c r="RRD539" s="40"/>
      <c r="RRE539" s="40"/>
      <c r="RRF539" s="40"/>
      <c r="RRG539" s="40"/>
      <c r="RRH539" s="40"/>
      <c r="RRI539" s="40"/>
      <c r="RRJ539" s="40"/>
      <c r="RRK539" s="40"/>
      <c r="RRL539" s="40"/>
      <c r="RRM539" s="40"/>
      <c r="RRN539" s="40"/>
      <c r="RRO539" s="40"/>
      <c r="RRP539" s="40"/>
      <c r="RRQ539" s="40"/>
      <c r="RRR539" s="40"/>
      <c r="RRS539" s="40"/>
      <c r="RRT539" s="40"/>
      <c r="RRU539" s="40"/>
      <c r="RRV539" s="40"/>
      <c r="RRW539" s="40"/>
      <c r="RRX539" s="40"/>
      <c r="RRY539" s="40"/>
      <c r="RRZ539" s="40"/>
      <c r="RSA539" s="40"/>
      <c r="RSB539" s="40"/>
      <c r="RSC539" s="40"/>
      <c r="RSD539" s="40"/>
      <c r="RSE539" s="40"/>
      <c r="RSF539" s="40"/>
      <c r="RSG539" s="40"/>
      <c r="RSH539" s="40"/>
      <c r="RSI539" s="40"/>
      <c r="RSJ539" s="40"/>
      <c r="RSK539" s="40"/>
      <c r="RSL539" s="40"/>
      <c r="RSM539" s="40"/>
      <c r="RSN539" s="40"/>
      <c r="RSO539" s="40"/>
      <c r="RSP539" s="40"/>
      <c r="RSQ539" s="40"/>
      <c r="RSR539" s="40"/>
      <c r="RSS539" s="40"/>
      <c r="RST539" s="40"/>
      <c r="RSU539" s="40"/>
      <c r="RSV539" s="40"/>
      <c r="RSW539" s="40"/>
      <c r="RSX539" s="40"/>
      <c r="RSY539" s="40"/>
      <c r="RSZ539" s="40"/>
      <c r="RTA539" s="40"/>
      <c r="RTB539" s="40"/>
      <c r="RTC539" s="40"/>
      <c r="RTD539" s="40"/>
      <c r="RTE539" s="40"/>
      <c r="RTF539" s="40"/>
      <c r="RTG539" s="40"/>
      <c r="RTH539" s="40"/>
      <c r="RTI539" s="40"/>
      <c r="RTJ539" s="40"/>
      <c r="RTK539" s="40"/>
      <c r="RTL539" s="40"/>
      <c r="RTM539" s="40"/>
      <c r="RTN539" s="40"/>
      <c r="RTO539" s="40"/>
      <c r="RTP539" s="40"/>
      <c r="RTQ539" s="40"/>
      <c r="RTR539" s="40"/>
      <c r="RTS539" s="40"/>
      <c r="RTT539" s="40"/>
      <c r="RTU539" s="40"/>
      <c r="RTV539" s="40"/>
      <c r="RTW539" s="40"/>
      <c r="RTX539" s="40"/>
      <c r="RTY539" s="40"/>
      <c r="RTZ539" s="40"/>
      <c r="RUA539" s="40"/>
      <c r="RUB539" s="40"/>
      <c r="RUC539" s="40"/>
      <c r="RUD539" s="40"/>
      <c r="RUE539" s="40"/>
      <c r="RUF539" s="40"/>
      <c r="RUG539" s="40"/>
      <c r="RUH539" s="40"/>
      <c r="RUI539" s="40"/>
      <c r="RUJ539" s="40"/>
      <c r="RUK539" s="40"/>
      <c r="RUL539" s="40"/>
      <c r="RUM539" s="40"/>
      <c r="RUN539" s="40"/>
      <c r="RUO539" s="40"/>
      <c r="RUP539" s="40"/>
      <c r="RUQ539" s="40"/>
      <c r="RUR539" s="40"/>
      <c r="RUS539" s="40"/>
      <c r="RUT539" s="40"/>
      <c r="RUU539" s="40"/>
      <c r="RUV539" s="40"/>
      <c r="RUW539" s="40"/>
      <c r="RUX539" s="40"/>
      <c r="RUY539" s="40"/>
      <c r="RUZ539" s="40"/>
      <c r="RVA539" s="40"/>
      <c r="RVB539" s="40"/>
      <c r="RVC539" s="40"/>
      <c r="RVD539" s="40"/>
      <c r="RVE539" s="40"/>
      <c r="RVF539" s="40"/>
      <c r="RVG539" s="40"/>
      <c r="RVH539" s="40"/>
      <c r="RVI539" s="40"/>
      <c r="RVJ539" s="40"/>
      <c r="RVK539" s="40"/>
      <c r="RVL539" s="40"/>
      <c r="RVM539" s="40"/>
      <c r="RVN539" s="40"/>
      <c r="RVO539" s="40"/>
      <c r="RVP539" s="40"/>
      <c r="RVQ539" s="40"/>
      <c r="RVR539" s="40"/>
      <c r="RVS539" s="40"/>
      <c r="RVT539" s="40"/>
      <c r="RVU539" s="40"/>
      <c r="RVV539" s="40"/>
      <c r="RVW539" s="40"/>
      <c r="RVX539" s="40"/>
      <c r="RVY539" s="40"/>
      <c r="RVZ539" s="40"/>
      <c r="RWA539" s="40"/>
      <c r="RWB539" s="40"/>
      <c r="RWC539" s="40"/>
      <c r="RWD539" s="40"/>
      <c r="RWE539" s="40"/>
      <c r="RWF539" s="40"/>
      <c r="RWG539" s="40"/>
      <c r="RWH539" s="40"/>
      <c r="RWI539" s="40"/>
      <c r="RWJ539" s="40"/>
      <c r="RWK539" s="40"/>
      <c r="RWL539" s="40"/>
      <c r="RWM539" s="40"/>
      <c r="RWN539" s="40"/>
      <c r="RWO539" s="40"/>
      <c r="RWP539" s="40"/>
      <c r="RWQ539" s="40"/>
      <c r="RWR539" s="40"/>
      <c r="RWS539" s="40"/>
      <c r="RWT539" s="40"/>
      <c r="RWU539" s="40"/>
      <c r="RWV539" s="40"/>
      <c r="RWW539" s="40"/>
      <c r="RWX539" s="40"/>
      <c r="RWY539" s="40"/>
      <c r="RWZ539" s="40"/>
      <c r="RXA539" s="40"/>
      <c r="RXB539" s="40"/>
      <c r="RXC539" s="40"/>
      <c r="RXD539" s="40"/>
      <c r="RXE539" s="40"/>
      <c r="RXF539" s="40"/>
      <c r="RXG539" s="40"/>
      <c r="RXH539" s="40"/>
      <c r="RXI539" s="40"/>
      <c r="RXJ539" s="40"/>
      <c r="RXK539" s="40"/>
      <c r="RXL539" s="40"/>
      <c r="RXM539" s="40"/>
      <c r="RXN539" s="40"/>
      <c r="RXO539" s="40"/>
      <c r="RXP539" s="40"/>
      <c r="RXQ539" s="40"/>
      <c r="RXR539" s="40"/>
      <c r="RXS539" s="40"/>
      <c r="RXT539" s="40"/>
      <c r="RXU539" s="40"/>
      <c r="RXV539" s="40"/>
      <c r="RXW539" s="40"/>
      <c r="RXX539" s="40"/>
      <c r="RXY539" s="40"/>
      <c r="RXZ539" s="40"/>
      <c r="RYA539" s="40"/>
      <c r="RYB539" s="40"/>
      <c r="RYC539" s="40"/>
      <c r="RYD539" s="40"/>
      <c r="RYE539" s="40"/>
      <c r="RYF539" s="40"/>
      <c r="RYG539" s="40"/>
      <c r="RYH539" s="40"/>
      <c r="RYI539" s="40"/>
      <c r="RYJ539" s="40"/>
      <c r="RYK539" s="40"/>
      <c r="RYL539" s="40"/>
      <c r="RYM539" s="40"/>
      <c r="RYN539" s="40"/>
      <c r="RYO539" s="40"/>
      <c r="RYP539" s="40"/>
      <c r="RYQ539" s="40"/>
      <c r="RYR539" s="40"/>
      <c r="RYS539" s="40"/>
      <c r="RYT539" s="40"/>
      <c r="RYU539" s="40"/>
      <c r="RYV539" s="40"/>
      <c r="RYW539" s="40"/>
      <c r="RYX539" s="40"/>
      <c r="RYY539" s="40"/>
      <c r="RYZ539" s="40"/>
      <c r="RZA539" s="40"/>
      <c r="RZB539" s="40"/>
      <c r="RZC539" s="40"/>
      <c r="RZD539" s="40"/>
      <c r="RZE539" s="40"/>
      <c r="RZF539" s="40"/>
      <c r="RZG539" s="40"/>
      <c r="RZH539" s="40"/>
      <c r="RZI539" s="40"/>
      <c r="RZJ539" s="40"/>
      <c r="RZK539" s="40"/>
      <c r="RZL539" s="40"/>
      <c r="RZM539" s="40"/>
      <c r="RZN539" s="40"/>
      <c r="RZO539" s="40"/>
      <c r="RZP539" s="40"/>
      <c r="RZQ539" s="40"/>
      <c r="RZR539" s="40"/>
      <c r="RZS539" s="40"/>
      <c r="RZT539" s="40"/>
      <c r="RZU539" s="40"/>
      <c r="RZV539" s="40"/>
      <c r="RZW539" s="40"/>
      <c r="RZX539" s="40"/>
      <c r="RZY539" s="40"/>
      <c r="RZZ539" s="40"/>
      <c r="SAA539" s="40"/>
      <c r="SAB539" s="40"/>
      <c r="SAC539" s="40"/>
      <c r="SAD539" s="40"/>
      <c r="SAE539" s="40"/>
      <c r="SAF539" s="40"/>
      <c r="SAG539" s="40"/>
      <c r="SAH539" s="40"/>
      <c r="SAI539" s="40"/>
      <c r="SAJ539" s="40"/>
      <c r="SAK539" s="40"/>
      <c r="SAL539" s="40"/>
      <c r="SAM539" s="40"/>
      <c r="SAN539" s="40"/>
      <c r="SAO539" s="40"/>
      <c r="SAP539" s="40"/>
      <c r="SAQ539" s="40"/>
      <c r="SAR539" s="40"/>
      <c r="SAS539" s="40"/>
      <c r="SAT539" s="40"/>
      <c r="SAU539" s="40"/>
      <c r="SAV539" s="40"/>
      <c r="SAW539" s="40"/>
      <c r="SAX539" s="40"/>
      <c r="SAY539" s="40"/>
      <c r="SAZ539" s="40"/>
      <c r="SBA539" s="40"/>
      <c r="SBB539" s="40"/>
      <c r="SBC539" s="40"/>
      <c r="SBD539" s="40"/>
      <c r="SBE539" s="40"/>
      <c r="SBF539" s="40"/>
      <c r="SBG539" s="40"/>
      <c r="SBH539" s="40"/>
      <c r="SBI539" s="40"/>
      <c r="SBJ539" s="40"/>
      <c r="SBK539" s="40"/>
      <c r="SBL539" s="40"/>
      <c r="SBM539" s="40"/>
      <c r="SBN539" s="40"/>
      <c r="SBO539" s="40"/>
      <c r="SBP539" s="40"/>
      <c r="SBQ539" s="40"/>
      <c r="SBR539" s="40"/>
      <c r="SBS539" s="40"/>
      <c r="SBT539" s="40"/>
      <c r="SBU539" s="40"/>
      <c r="SBV539" s="40"/>
      <c r="SBW539" s="40"/>
      <c r="SBX539" s="40"/>
      <c r="SBY539" s="40"/>
      <c r="SBZ539" s="40"/>
      <c r="SCA539" s="40"/>
      <c r="SCB539" s="40"/>
      <c r="SCC539" s="40"/>
      <c r="SCD539" s="40"/>
      <c r="SCE539" s="40"/>
      <c r="SCF539" s="40"/>
      <c r="SCG539" s="40"/>
      <c r="SCH539" s="40"/>
      <c r="SCI539" s="40"/>
      <c r="SCJ539" s="40"/>
      <c r="SCK539" s="40"/>
      <c r="SCL539" s="40"/>
      <c r="SCM539" s="40"/>
      <c r="SCN539" s="40"/>
      <c r="SCO539" s="40"/>
      <c r="SCP539" s="40"/>
      <c r="SCQ539" s="40"/>
      <c r="SCR539" s="40"/>
      <c r="SCS539" s="40"/>
      <c r="SCT539" s="40"/>
      <c r="SCU539" s="40"/>
      <c r="SCV539" s="40"/>
      <c r="SCW539" s="40"/>
      <c r="SCX539" s="40"/>
      <c r="SCY539" s="40"/>
      <c r="SCZ539" s="40"/>
      <c r="SDA539" s="40"/>
      <c r="SDB539" s="40"/>
      <c r="SDC539" s="40"/>
      <c r="SDD539" s="40"/>
      <c r="SDE539" s="40"/>
      <c r="SDF539" s="40"/>
      <c r="SDG539" s="40"/>
      <c r="SDH539" s="40"/>
      <c r="SDI539" s="40"/>
      <c r="SDJ539" s="40"/>
      <c r="SDK539" s="40"/>
      <c r="SDL539" s="40"/>
      <c r="SDM539" s="40"/>
      <c r="SDN539" s="40"/>
      <c r="SDO539" s="40"/>
      <c r="SDP539" s="40"/>
      <c r="SDQ539" s="40"/>
      <c r="SDR539" s="40"/>
      <c r="SDS539" s="40"/>
      <c r="SDT539" s="40"/>
      <c r="SDU539" s="40"/>
      <c r="SDV539" s="40"/>
      <c r="SDW539" s="40"/>
      <c r="SDX539" s="40"/>
      <c r="SDY539" s="40"/>
      <c r="SDZ539" s="40"/>
      <c r="SEA539" s="40"/>
      <c r="SEB539" s="40"/>
      <c r="SEC539" s="40"/>
      <c r="SED539" s="40"/>
      <c r="SEE539" s="40"/>
      <c r="SEF539" s="40"/>
      <c r="SEG539" s="40"/>
      <c r="SEH539" s="40"/>
      <c r="SEI539" s="40"/>
      <c r="SEJ539" s="40"/>
      <c r="SEK539" s="40"/>
      <c r="SEL539" s="40"/>
      <c r="SEM539" s="40"/>
      <c r="SEN539" s="40"/>
      <c r="SEO539" s="40"/>
      <c r="SEP539" s="40"/>
      <c r="SEQ539" s="40"/>
      <c r="SER539" s="40"/>
      <c r="SES539" s="40"/>
      <c r="SET539" s="40"/>
      <c r="SEU539" s="40"/>
      <c r="SEV539" s="40"/>
      <c r="SEW539" s="40"/>
      <c r="SEX539" s="40"/>
      <c r="SEY539" s="40"/>
      <c r="SEZ539" s="40"/>
      <c r="SFA539" s="40"/>
      <c r="SFB539" s="40"/>
      <c r="SFC539" s="40"/>
      <c r="SFD539" s="40"/>
      <c r="SFE539" s="40"/>
      <c r="SFF539" s="40"/>
      <c r="SFG539" s="40"/>
      <c r="SFH539" s="40"/>
      <c r="SFI539" s="40"/>
      <c r="SFJ539" s="40"/>
      <c r="SFK539" s="40"/>
      <c r="SFL539" s="40"/>
      <c r="SFM539" s="40"/>
      <c r="SFN539" s="40"/>
      <c r="SFO539" s="40"/>
      <c r="SFP539" s="40"/>
      <c r="SFQ539" s="40"/>
      <c r="SFR539" s="40"/>
      <c r="SFS539" s="40"/>
      <c r="SFT539" s="40"/>
      <c r="SFU539" s="40"/>
      <c r="SFV539" s="40"/>
      <c r="SFW539" s="40"/>
      <c r="SFX539" s="40"/>
      <c r="SFY539" s="40"/>
      <c r="SFZ539" s="40"/>
      <c r="SGA539" s="40"/>
      <c r="SGB539" s="40"/>
      <c r="SGC539" s="40"/>
      <c r="SGD539" s="40"/>
      <c r="SGE539" s="40"/>
      <c r="SGF539" s="40"/>
      <c r="SGG539" s="40"/>
      <c r="SGH539" s="40"/>
      <c r="SGI539" s="40"/>
      <c r="SGJ539" s="40"/>
      <c r="SGK539" s="40"/>
      <c r="SGL539" s="40"/>
      <c r="SGM539" s="40"/>
      <c r="SGN539" s="40"/>
      <c r="SGO539" s="40"/>
      <c r="SGP539" s="40"/>
      <c r="SGQ539" s="40"/>
      <c r="SGR539" s="40"/>
      <c r="SGS539" s="40"/>
      <c r="SGT539" s="40"/>
      <c r="SGU539" s="40"/>
      <c r="SGV539" s="40"/>
      <c r="SGW539" s="40"/>
      <c r="SGX539" s="40"/>
      <c r="SGY539" s="40"/>
      <c r="SGZ539" s="40"/>
      <c r="SHA539" s="40"/>
      <c r="SHB539" s="40"/>
      <c r="SHC539" s="40"/>
      <c r="SHD539" s="40"/>
      <c r="SHE539" s="40"/>
      <c r="SHF539" s="40"/>
      <c r="SHG539" s="40"/>
      <c r="SHH539" s="40"/>
      <c r="SHI539" s="40"/>
      <c r="SHJ539" s="40"/>
      <c r="SHK539" s="40"/>
      <c r="SHL539" s="40"/>
      <c r="SHM539" s="40"/>
      <c r="SHN539" s="40"/>
      <c r="SHO539" s="40"/>
      <c r="SHP539" s="40"/>
      <c r="SHQ539" s="40"/>
      <c r="SHR539" s="40"/>
      <c r="SHS539" s="40"/>
      <c r="SHT539" s="40"/>
      <c r="SHU539" s="40"/>
      <c r="SHV539" s="40"/>
      <c r="SHW539" s="40"/>
      <c r="SHX539" s="40"/>
      <c r="SHY539" s="40"/>
      <c r="SHZ539" s="40"/>
      <c r="SIA539" s="40"/>
      <c r="SIB539" s="40"/>
      <c r="SIC539" s="40"/>
      <c r="SID539" s="40"/>
      <c r="SIE539" s="40"/>
      <c r="SIF539" s="40"/>
      <c r="SIG539" s="40"/>
      <c r="SIH539" s="40"/>
      <c r="SII539" s="40"/>
      <c r="SIJ539" s="40"/>
      <c r="SIK539" s="40"/>
      <c r="SIL539" s="40"/>
      <c r="SIM539" s="40"/>
      <c r="SIN539" s="40"/>
      <c r="SIO539" s="40"/>
      <c r="SIP539" s="40"/>
      <c r="SIQ539" s="40"/>
      <c r="SIR539" s="40"/>
      <c r="SIS539" s="40"/>
      <c r="SIT539" s="40"/>
      <c r="SIU539" s="40"/>
      <c r="SIV539" s="40"/>
      <c r="SIW539" s="40"/>
      <c r="SIX539" s="40"/>
      <c r="SIY539" s="40"/>
      <c r="SIZ539" s="40"/>
      <c r="SJA539" s="40"/>
      <c r="SJB539" s="40"/>
      <c r="SJC539" s="40"/>
      <c r="SJD539" s="40"/>
      <c r="SJE539" s="40"/>
      <c r="SJF539" s="40"/>
      <c r="SJG539" s="40"/>
      <c r="SJH539" s="40"/>
      <c r="SJI539" s="40"/>
      <c r="SJJ539" s="40"/>
      <c r="SJK539" s="40"/>
      <c r="SJL539" s="40"/>
      <c r="SJM539" s="40"/>
      <c r="SJN539" s="40"/>
      <c r="SJO539" s="40"/>
      <c r="SJP539" s="40"/>
      <c r="SJQ539" s="40"/>
      <c r="SJR539" s="40"/>
      <c r="SJS539" s="40"/>
      <c r="SJT539" s="40"/>
      <c r="SJU539" s="40"/>
      <c r="SJV539" s="40"/>
      <c r="SJW539" s="40"/>
      <c r="SJX539" s="40"/>
      <c r="SJY539" s="40"/>
      <c r="SJZ539" s="40"/>
      <c r="SKA539" s="40"/>
      <c r="SKB539" s="40"/>
      <c r="SKC539" s="40"/>
      <c r="SKD539" s="40"/>
      <c r="SKE539" s="40"/>
      <c r="SKF539" s="40"/>
      <c r="SKG539" s="40"/>
      <c r="SKH539" s="40"/>
      <c r="SKI539" s="40"/>
      <c r="SKJ539" s="40"/>
      <c r="SKK539" s="40"/>
      <c r="SKL539" s="40"/>
      <c r="SKM539" s="40"/>
      <c r="SKN539" s="40"/>
      <c r="SKO539" s="40"/>
      <c r="SKP539" s="40"/>
      <c r="SKQ539" s="40"/>
      <c r="SKR539" s="40"/>
      <c r="SKS539" s="40"/>
      <c r="SKT539" s="40"/>
      <c r="SKU539" s="40"/>
      <c r="SKV539" s="40"/>
      <c r="SKW539" s="40"/>
      <c r="SKX539" s="40"/>
      <c r="SKY539" s="40"/>
      <c r="SKZ539" s="40"/>
      <c r="SLA539" s="40"/>
      <c r="SLB539" s="40"/>
      <c r="SLC539" s="40"/>
      <c r="SLD539" s="40"/>
      <c r="SLE539" s="40"/>
      <c r="SLF539" s="40"/>
      <c r="SLG539" s="40"/>
      <c r="SLH539" s="40"/>
      <c r="SLI539" s="40"/>
      <c r="SLJ539" s="40"/>
      <c r="SLK539" s="40"/>
      <c r="SLL539" s="40"/>
      <c r="SLM539" s="40"/>
      <c r="SLN539" s="40"/>
      <c r="SLO539" s="40"/>
      <c r="SLP539" s="40"/>
      <c r="SLQ539" s="40"/>
      <c r="SLR539" s="40"/>
      <c r="SLS539" s="40"/>
      <c r="SLT539" s="40"/>
      <c r="SLU539" s="40"/>
      <c r="SLV539" s="40"/>
      <c r="SLW539" s="40"/>
      <c r="SLX539" s="40"/>
      <c r="SLY539" s="40"/>
      <c r="SLZ539" s="40"/>
      <c r="SMA539" s="40"/>
      <c r="SMB539" s="40"/>
      <c r="SMC539" s="40"/>
      <c r="SMD539" s="40"/>
      <c r="SME539" s="40"/>
      <c r="SMF539" s="40"/>
      <c r="SMG539" s="40"/>
      <c r="SMH539" s="40"/>
      <c r="SMI539" s="40"/>
      <c r="SMJ539" s="40"/>
      <c r="SMK539" s="40"/>
      <c r="SML539" s="40"/>
      <c r="SMM539" s="40"/>
      <c r="SMN539" s="40"/>
      <c r="SMO539" s="40"/>
      <c r="SMP539" s="40"/>
      <c r="SMQ539" s="40"/>
      <c r="SMR539" s="40"/>
      <c r="SMS539" s="40"/>
      <c r="SMT539" s="40"/>
      <c r="SMU539" s="40"/>
      <c r="SMV539" s="40"/>
      <c r="SMW539" s="40"/>
      <c r="SMX539" s="40"/>
      <c r="SMY539" s="40"/>
      <c r="SMZ539" s="40"/>
      <c r="SNA539" s="40"/>
      <c r="SNB539" s="40"/>
      <c r="SNC539" s="40"/>
      <c r="SND539" s="40"/>
      <c r="SNE539" s="40"/>
      <c r="SNF539" s="40"/>
      <c r="SNG539" s="40"/>
      <c r="SNH539" s="40"/>
      <c r="SNI539" s="40"/>
      <c r="SNJ539" s="40"/>
      <c r="SNK539" s="40"/>
      <c r="SNL539" s="40"/>
      <c r="SNM539" s="40"/>
      <c r="SNN539" s="40"/>
      <c r="SNO539" s="40"/>
      <c r="SNP539" s="40"/>
      <c r="SNQ539" s="40"/>
      <c r="SNR539" s="40"/>
      <c r="SNS539" s="40"/>
      <c r="SNT539" s="40"/>
      <c r="SNU539" s="40"/>
      <c r="SNV539" s="40"/>
      <c r="SNW539" s="40"/>
      <c r="SNX539" s="40"/>
      <c r="SNY539" s="40"/>
      <c r="SNZ539" s="40"/>
      <c r="SOA539" s="40"/>
      <c r="SOB539" s="40"/>
      <c r="SOC539" s="40"/>
      <c r="SOD539" s="40"/>
      <c r="SOE539" s="40"/>
      <c r="SOF539" s="40"/>
      <c r="SOG539" s="40"/>
      <c r="SOH539" s="40"/>
      <c r="SOI539" s="40"/>
      <c r="SOJ539" s="40"/>
      <c r="SOK539" s="40"/>
      <c r="SOL539" s="40"/>
      <c r="SOM539" s="40"/>
      <c r="SON539" s="40"/>
      <c r="SOO539" s="40"/>
      <c r="SOP539" s="40"/>
      <c r="SOQ539" s="40"/>
      <c r="SOR539" s="40"/>
      <c r="SOS539" s="40"/>
      <c r="SOT539" s="40"/>
      <c r="SOU539" s="40"/>
      <c r="SOV539" s="40"/>
      <c r="SOW539" s="40"/>
      <c r="SOX539" s="40"/>
      <c r="SOY539" s="40"/>
      <c r="SOZ539" s="40"/>
      <c r="SPA539" s="40"/>
      <c r="SPB539" s="40"/>
      <c r="SPC539" s="40"/>
      <c r="SPD539" s="40"/>
      <c r="SPE539" s="40"/>
      <c r="SPF539" s="40"/>
      <c r="SPG539" s="40"/>
      <c r="SPH539" s="40"/>
      <c r="SPI539" s="40"/>
      <c r="SPJ539" s="40"/>
      <c r="SPK539" s="40"/>
      <c r="SPL539" s="40"/>
      <c r="SPM539" s="40"/>
      <c r="SPN539" s="40"/>
      <c r="SPO539" s="40"/>
      <c r="SPP539" s="40"/>
      <c r="SPQ539" s="40"/>
      <c r="SPR539" s="40"/>
      <c r="SPS539" s="40"/>
      <c r="SPT539" s="40"/>
      <c r="SPU539" s="40"/>
      <c r="SPV539" s="40"/>
      <c r="SPW539" s="40"/>
      <c r="SPX539" s="40"/>
      <c r="SPY539" s="40"/>
      <c r="SPZ539" s="40"/>
      <c r="SQA539" s="40"/>
      <c r="SQB539" s="40"/>
      <c r="SQC539" s="40"/>
      <c r="SQD539" s="40"/>
      <c r="SQE539" s="40"/>
      <c r="SQF539" s="40"/>
      <c r="SQG539" s="40"/>
      <c r="SQH539" s="40"/>
      <c r="SQI539" s="40"/>
      <c r="SQJ539" s="40"/>
      <c r="SQK539" s="40"/>
      <c r="SQL539" s="40"/>
      <c r="SQM539" s="40"/>
      <c r="SQN539" s="40"/>
      <c r="SQO539" s="40"/>
      <c r="SQP539" s="40"/>
      <c r="SQQ539" s="40"/>
      <c r="SQR539" s="40"/>
      <c r="SQS539" s="40"/>
      <c r="SQT539" s="40"/>
      <c r="SQU539" s="40"/>
      <c r="SQV539" s="40"/>
      <c r="SQW539" s="40"/>
      <c r="SQX539" s="40"/>
      <c r="SQY539" s="40"/>
      <c r="SQZ539" s="40"/>
      <c r="SRA539" s="40"/>
      <c r="SRB539" s="40"/>
      <c r="SRC539" s="40"/>
      <c r="SRD539" s="40"/>
      <c r="SRE539" s="40"/>
      <c r="SRF539" s="40"/>
      <c r="SRG539" s="40"/>
      <c r="SRH539" s="40"/>
      <c r="SRI539" s="40"/>
      <c r="SRJ539" s="40"/>
      <c r="SRK539" s="40"/>
      <c r="SRL539" s="40"/>
      <c r="SRM539" s="40"/>
      <c r="SRN539" s="40"/>
      <c r="SRO539" s="40"/>
      <c r="SRP539" s="40"/>
      <c r="SRQ539" s="40"/>
      <c r="SRR539" s="40"/>
      <c r="SRS539" s="40"/>
      <c r="SRT539" s="40"/>
      <c r="SRU539" s="40"/>
      <c r="SRV539" s="40"/>
      <c r="SRW539" s="40"/>
      <c r="SRX539" s="40"/>
      <c r="SRY539" s="40"/>
      <c r="SRZ539" s="40"/>
      <c r="SSA539" s="40"/>
      <c r="SSB539" s="40"/>
      <c r="SSC539" s="40"/>
      <c r="SSD539" s="40"/>
      <c r="SSE539" s="40"/>
      <c r="SSF539" s="40"/>
      <c r="SSG539" s="40"/>
      <c r="SSH539" s="40"/>
      <c r="SSI539" s="40"/>
      <c r="SSJ539" s="40"/>
      <c r="SSK539" s="40"/>
      <c r="SSL539" s="40"/>
      <c r="SSM539" s="40"/>
      <c r="SSN539" s="40"/>
      <c r="SSO539" s="40"/>
      <c r="SSP539" s="40"/>
      <c r="SSQ539" s="40"/>
      <c r="SSR539" s="40"/>
      <c r="SSS539" s="40"/>
      <c r="SST539" s="40"/>
      <c r="SSU539" s="40"/>
      <c r="SSV539" s="40"/>
      <c r="SSW539" s="40"/>
      <c r="SSX539" s="40"/>
      <c r="SSY539" s="40"/>
      <c r="SSZ539" s="40"/>
      <c r="STA539" s="40"/>
      <c r="STB539" s="40"/>
      <c r="STC539" s="40"/>
      <c r="STD539" s="40"/>
      <c r="STE539" s="40"/>
      <c r="STF539" s="40"/>
      <c r="STG539" s="40"/>
      <c r="STH539" s="40"/>
      <c r="STI539" s="40"/>
      <c r="STJ539" s="40"/>
      <c r="STK539" s="40"/>
      <c r="STL539" s="40"/>
      <c r="STM539" s="40"/>
      <c r="STN539" s="40"/>
      <c r="STO539" s="40"/>
      <c r="STP539" s="40"/>
      <c r="STQ539" s="40"/>
      <c r="STR539" s="40"/>
      <c r="STS539" s="40"/>
      <c r="STT539" s="40"/>
      <c r="STU539" s="40"/>
      <c r="STV539" s="40"/>
      <c r="STW539" s="40"/>
      <c r="STX539" s="40"/>
      <c r="STY539" s="40"/>
      <c r="STZ539" s="40"/>
      <c r="SUA539" s="40"/>
      <c r="SUB539" s="40"/>
      <c r="SUC539" s="40"/>
      <c r="SUD539" s="40"/>
      <c r="SUE539" s="40"/>
      <c r="SUF539" s="40"/>
      <c r="SUG539" s="40"/>
      <c r="SUH539" s="40"/>
      <c r="SUI539" s="40"/>
      <c r="SUJ539" s="40"/>
      <c r="SUK539" s="40"/>
      <c r="SUL539" s="40"/>
      <c r="SUM539" s="40"/>
      <c r="SUN539" s="40"/>
      <c r="SUO539" s="40"/>
      <c r="SUP539" s="40"/>
      <c r="SUQ539" s="40"/>
      <c r="SUR539" s="40"/>
      <c r="SUS539" s="40"/>
      <c r="SUT539" s="40"/>
      <c r="SUU539" s="40"/>
      <c r="SUV539" s="40"/>
      <c r="SUW539" s="40"/>
      <c r="SUX539" s="40"/>
      <c r="SUY539" s="40"/>
      <c r="SUZ539" s="40"/>
      <c r="SVA539" s="40"/>
      <c r="SVB539" s="40"/>
      <c r="SVC539" s="40"/>
      <c r="SVD539" s="40"/>
      <c r="SVE539" s="40"/>
      <c r="SVF539" s="40"/>
      <c r="SVG539" s="40"/>
      <c r="SVH539" s="40"/>
      <c r="SVI539" s="40"/>
      <c r="SVJ539" s="40"/>
      <c r="SVK539" s="40"/>
      <c r="SVL539" s="40"/>
      <c r="SVM539" s="40"/>
      <c r="SVN539" s="40"/>
      <c r="SVO539" s="40"/>
      <c r="SVP539" s="40"/>
      <c r="SVQ539" s="40"/>
      <c r="SVR539" s="40"/>
      <c r="SVS539" s="40"/>
      <c r="SVT539" s="40"/>
      <c r="SVU539" s="40"/>
      <c r="SVV539" s="40"/>
      <c r="SVW539" s="40"/>
      <c r="SVX539" s="40"/>
      <c r="SVY539" s="40"/>
      <c r="SVZ539" s="40"/>
      <c r="SWA539" s="40"/>
      <c r="SWB539" s="40"/>
      <c r="SWC539" s="40"/>
      <c r="SWD539" s="40"/>
      <c r="SWE539" s="40"/>
      <c r="SWF539" s="40"/>
      <c r="SWG539" s="40"/>
      <c r="SWH539" s="40"/>
      <c r="SWI539" s="40"/>
      <c r="SWJ539" s="40"/>
      <c r="SWK539" s="40"/>
      <c r="SWL539" s="40"/>
      <c r="SWM539" s="40"/>
      <c r="SWN539" s="40"/>
      <c r="SWO539" s="40"/>
      <c r="SWP539" s="40"/>
      <c r="SWQ539" s="40"/>
      <c r="SWR539" s="40"/>
      <c r="SWS539" s="40"/>
      <c r="SWT539" s="40"/>
      <c r="SWU539" s="40"/>
      <c r="SWV539" s="40"/>
      <c r="SWW539" s="40"/>
      <c r="SWX539" s="40"/>
      <c r="SWY539" s="40"/>
      <c r="SWZ539" s="40"/>
      <c r="SXA539" s="40"/>
      <c r="SXB539" s="40"/>
      <c r="SXC539" s="40"/>
      <c r="SXD539" s="40"/>
      <c r="SXE539" s="40"/>
      <c r="SXF539" s="40"/>
      <c r="SXG539" s="40"/>
      <c r="SXH539" s="40"/>
      <c r="SXI539" s="40"/>
      <c r="SXJ539" s="40"/>
      <c r="SXK539" s="40"/>
      <c r="SXL539" s="40"/>
      <c r="SXM539" s="40"/>
      <c r="SXN539" s="40"/>
      <c r="SXO539" s="40"/>
      <c r="SXP539" s="40"/>
      <c r="SXQ539" s="40"/>
      <c r="SXR539" s="40"/>
      <c r="SXS539" s="40"/>
      <c r="SXT539" s="40"/>
      <c r="SXU539" s="40"/>
      <c r="SXV539" s="40"/>
      <c r="SXW539" s="40"/>
      <c r="SXX539" s="40"/>
      <c r="SXY539" s="40"/>
      <c r="SXZ539" s="40"/>
      <c r="SYA539" s="40"/>
      <c r="SYB539" s="40"/>
      <c r="SYC539" s="40"/>
      <c r="SYD539" s="40"/>
      <c r="SYE539" s="40"/>
      <c r="SYF539" s="40"/>
      <c r="SYG539" s="40"/>
      <c r="SYH539" s="40"/>
      <c r="SYI539" s="40"/>
      <c r="SYJ539" s="40"/>
      <c r="SYK539" s="40"/>
      <c r="SYL539" s="40"/>
      <c r="SYM539" s="40"/>
      <c r="SYN539" s="40"/>
      <c r="SYO539" s="40"/>
      <c r="SYP539" s="40"/>
      <c r="SYQ539" s="40"/>
      <c r="SYR539" s="40"/>
      <c r="SYS539" s="40"/>
      <c r="SYT539" s="40"/>
      <c r="SYU539" s="40"/>
      <c r="SYV539" s="40"/>
      <c r="SYW539" s="40"/>
      <c r="SYX539" s="40"/>
      <c r="SYY539" s="40"/>
      <c r="SYZ539" s="40"/>
      <c r="SZA539" s="40"/>
      <c r="SZB539" s="40"/>
      <c r="SZC539" s="40"/>
      <c r="SZD539" s="40"/>
      <c r="SZE539" s="40"/>
      <c r="SZF539" s="40"/>
      <c r="SZG539" s="40"/>
      <c r="SZH539" s="40"/>
      <c r="SZI539" s="40"/>
      <c r="SZJ539" s="40"/>
      <c r="SZK539" s="40"/>
      <c r="SZL539" s="40"/>
      <c r="SZM539" s="40"/>
      <c r="SZN539" s="40"/>
      <c r="SZO539" s="40"/>
      <c r="SZP539" s="40"/>
      <c r="SZQ539" s="40"/>
      <c r="SZR539" s="40"/>
      <c r="SZS539" s="40"/>
      <c r="SZT539" s="40"/>
      <c r="SZU539" s="40"/>
      <c r="SZV539" s="40"/>
      <c r="SZW539" s="40"/>
      <c r="SZX539" s="40"/>
      <c r="SZY539" s="40"/>
      <c r="SZZ539" s="40"/>
      <c r="TAA539" s="40"/>
      <c r="TAB539" s="40"/>
      <c r="TAC539" s="40"/>
      <c r="TAD539" s="40"/>
      <c r="TAE539" s="40"/>
      <c r="TAF539" s="40"/>
      <c r="TAG539" s="40"/>
      <c r="TAH539" s="40"/>
      <c r="TAI539" s="40"/>
      <c r="TAJ539" s="40"/>
      <c r="TAK539" s="40"/>
      <c r="TAL539" s="40"/>
      <c r="TAM539" s="40"/>
      <c r="TAN539" s="40"/>
      <c r="TAO539" s="40"/>
      <c r="TAP539" s="40"/>
      <c r="TAQ539" s="40"/>
      <c r="TAR539" s="40"/>
      <c r="TAS539" s="40"/>
      <c r="TAT539" s="40"/>
      <c r="TAU539" s="40"/>
      <c r="TAV539" s="40"/>
      <c r="TAW539" s="40"/>
      <c r="TAX539" s="40"/>
      <c r="TAY539" s="40"/>
      <c r="TAZ539" s="40"/>
      <c r="TBA539" s="40"/>
      <c r="TBB539" s="40"/>
      <c r="TBC539" s="40"/>
      <c r="TBD539" s="40"/>
      <c r="TBE539" s="40"/>
      <c r="TBF539" s="40"/>
      <c r="TBG539" s="40"/>
      <c r="TBH539" s="40"/>
      <c r="TBI539" s="40"/>
      <c r="TBJ539" s="40"/>
      <c r="TBK539" s="40"/>
      <c r="TBL539" s="40"/>
      <c r="TBM539" s="40"/>
      <c r="TBN539" s="40"/>
      <c r="TBO539" s="40"/>
      <c r="TBP539" s="40"/>
      <c r="TBQ539" s="40"/>
      <c r="TBR539" s="40"/>
      <c r="TBS539" s="40"/>
      <c r="TBT539" s="40"/>
      <c r="TBU539" s="40"/>
      <c r="TBV539" s="40"/>
      <c r="TBW539" s="40"/>
      <c r="TBX539" s="40"/>
      <c r="TBY539" s="40"/>
      <c r="TBZ539" s="40"/>
      <c r="TCA539" s="40"/>
      <c r="TCB539" s="40"/>
      <c r="TCC539" s="40"/>
      <c r="TCD539" s="40"/>
      <c r="TCE539" s="40"/>
      <c r="TCF539" s="40"/>
      <c r="TCG539" s="40"/>
      <c r="TCH539" s="40"/>
      <c r="TCI539" s="40"/>
      <c r="TCJ539" s="40"/>
      <c r="TCK539" s="40"/>
      <c r="TCL539" s="40"/>
      <c r="TCM539" s="40"/>
      <c r="TCN539" s="40"/>
      <c r="TCO539" s="40"/>
      <c r="TCP539" s="40"/>
      <c r="TCQ539" s="40"/>
      <c r="TCR539" s="40"/>
      <c r="TCS539" s="40"/>
      <c r="TCT539" s="40"/>
      <c r="TCU539" s="40"/>
      <c r="TCV539" s="40"/>
      <c r="TCW539" s="40"/>
      <c r="TCX539" s="40"/>
      <c r="TCY539" s="40"/>
      <c r="TCZ539" s="40"/>
      <c r="TDA539" s="40"/>
      <c r="TDB539" s="40"/>
      <c r="TDC539" s="40"/>
      <c r="TDD539" s="40"/>
      <c r="TDE539" s="40"/>
      <c r="TDF539" s="40"/>
      <c r="TDG539" s="40"/>
      <c r="TDH539" s="40"/>
      <c r="TDI539" s="40"/>
      <c r="TDJ539" s="40"/>
      <c r="TDK539" s="40"/>
      <c r="TDL539" s="40"/>
      <c r="TDM539" s="40"/>
      <c r="TDN539" s="40"/>
      <c r="TDO539" s="40"/>
      <c r="TDP539" s="40"/>
      <c r="TDQ539" s="40"/>
      <c r="TDR539" s="40"/>
      <c r="TDS539" s="40"/>
      <c r="TDT539" s="40"/>
      <c r="TDU539" s="40"/>
      <c r="TDV539" s="40"/>
      <c r="TDW539" s="40"/>
      <c r="TDX539" s="40"/>
      <c r="TDY539" s="40"/>
      <c r="TDZ539" s="40"/>
      <c r="TEA539" s="40"/>
      <c r="TEB539" s="40"/>
      <c r="TEC539" s="40"/>
      <c r="TED539" s="40"/>
      <c r="TEE539" s="40"/>
      <c r="TEF539" s="40"/>
      <c r="TEG539" s="40"/>
      <c r="TEH539" s="40"/>
      <c r="TEI539" s="40"/>
      <c r="TEJ539" s="40"/>
      <c r="TEK539" s="40"/>
      <c r="TEL539" s="40"/>
      <c r="TEM539" s="40"/>
      <c r="TEN539" s="40"/>
      <c r="TEO539" s="40"/>
      <c r="TEP539" s="40"/>
      <c r="TEQ539" s="40"/>
      <c r="TER539" s="40"/>
      <c r="TES539" s="40"/>
      <c r="TET539" s="40"/>
      <c r="TEU539" s="40"/>
      <c r="TEV539" s="40"/>
      <c r="TEW539" s="40"/>
      <c r="TEX539" s="40"/>
      <c r="TEY539" s="40"/>
      <c r="TEZ539" s="40"/>
      <c r="TFA539" s="40"/>
      <c r="TFB539" s="40"/>
      <c r="TFC539" s="40"/>
      <c r="TFD539" s="40"/>
      <c r="TFE539" s="40"/>
      <c r="TFF539" s="40"/>
      <c r="TFG539" s="40"/>
      <c r="TFH539" s="40"/>
      <c r="TFI539" s="40"/>
      <c r="TFJ539" s="40"/>
      <c r="TFK539" s="40"/>
      <c r="TFL539" s="40"/>
      <c r="TFM539" s="40"/>
      <c r="TFN539" s="40"/>
      <c r="TFO539" s="40"/>
      <c r="TFP539" s="40"/>
      <c r="TFQ539" s="40"/>
      <c r="TFR539" s="40"/>
      <c r="TFS539" s="40"/>
      <c r="TFT539" s="40"/>
      <c r="TFU539" s="40"/>
      <c r="TFV539" s="40"/>
      <c r="TFW539" s="40"/>
      <c r="TFX539" s="40"/>
      <c r="TFY539" s="40"/>
      <c r="TFZ539" s="40"/>
      <c r="TGA539" s="40"/>
      <c r="TGB539" s="40"/>
      <c r="TGC539" s="40"/>
      <c r="TGD539" s="40"/>
      <c r="TGE539" s="40"/>
      <c r="TGF539" s="40"/>
      <c r="TGG539" s="40"/>
      <c r="TGH539" s="40"/>
      <c r="TGI539" s="40"/>
      <c r="TGJ539" s="40"/>
      <c r="TGK539" s="40"/>
      <c r="TGL539" s="40"/>
      <c r="TGM539" s="40"/>
      <c r="TGN539" s="40"/>
      <c r="TGO539" s="40"/>
      <c r="TGP539" s="40"/>
      <c r="TGQ539" s="40"/>
      <c r="TGR539" s="40"/>
      <c r="TGS539" s="40"/>
      <c r="TGT539" s="40"/>
      <c r="TGU539" s="40"/>
      <c r="TGV539" s="40"/>
      <c r="TGW539" s="40"/>
      <c r="TGX539" s="40"/>
      <c r="TGY539" s="40"/>
      <c r="TGZ539" s="40"/>
      <c r="THA539" s="40"/>
      <c r="THB539" s="40"/>
      <c r="THC539" s="40"/>
      <c r="THD539" s="40"/>
      <c r="THE539" s="40"/>
      <c r="THF539" s="40"/>
      <c r="THG539" s="40"/>
      <c r="THH539" s="40"/>
      <c r="THI539" s="40"/>
      <c r="THJ539" s="40"/>
      <c r="THK539" s="40"/>
      <c r="THL539" s="40"/>
      <c r="THM539" s="40"/>
      <c r="THN539" s="40"/>
      <c r="THO539" s="40"/>
      <c r="THP539" s="40"/>
      <c r="THQ539" s="40"/>
      <c r="THR539" s="40"/>
      <c r="THS539" s="40"/>
      <c r="THT539" s="40"/>
      <c r="THU539" s="40"/>
      <c r="THV539" s="40"/>
      <c r="THW539" s="40"/>
      <c r="THX539" s="40"/>
      <c r="THY539" s="40"/>
      <c r="THZ539" s="40"/>
      <c r="TIA539" s="40"/>
      <c r="TIB539" s="40"/>
      <c r="TIC539" s="40"/>
      <c r="TID539" s="40"/>
      <c r="TIE539" s="40"/>
      <c r="TIF539" s="40"/>
      <c r="TIG539" s="40"/>
      <c r="TIH539" s="40"/>
      <c r="TII539" s="40"/>
      <c r="TIJ539" s="40"/>
      <c r="TIK539" s="40"/>
      <c r="TIL539" s="40"/>
      <c r="TIM539" s="40"/>
      <c r="TIN539" s="40"/>
      <c r="TIO539" s="40"/>
      <c r="TIP539" s="40"/>
      <c r="TIQ539" s="40"/>
      <c r="TIR539" s="40"/>
      <c r="TIS539" s="40"/>
      <c r="TIT539" s="40"/>
      <c r="TIU539" s="40"/>
      <c r="TIV539" s="40"/>
      <c r="TIW539" s="40"/>
      <c r="TIX539" s="40"/>
      <c r="TIY539" s="40"/>
      <c r="TIZ539" s="40"/>
      <c r="TJA539" s="40"/>
      <c r="TJB539" s="40"/>
      <c r="TJC539" s="40"/>
      <c r="TJD539" s="40"/>
      <c r="TJE539" s="40"/>
      <c r="TJF539" s="40"/>
      <c r="TJG539" s="40"/>
      <c r="TJH539" s="40"/>
      <c r="TJI539" s="40"/>
      <c r="TJJ539" s="40"/>
      <c r="TJK539" s="40"/>
      <c r="TJL539" s="40"/>
      <c r="TJM539" s="40"/>
      <c r="TJN539" s="40"/>
      <c r="TJO539" s="40"/>
      <c r="TJP539" s="40"/>
      <c r="TJQ539" s="40"/>
      <c r="TJR539" s="40"/>
      <c r="TJS539" s="40"/>
      <c r="TJT539" s="40"/>
      <c r="TJU539" s="40"/>
      <c r="TJV539" s="40"/>
      <c r="TJW539" s="40"/>
      <c r="TJX539" s="40"/>
      <c r="TJY539" s="40"/>
      <c r="TJZ539" s="40"/>
      <c r="TKA539" s="40"/>
      <c r="TKB539" s="40"/>
      <c r="TKC539" s="40"/>
      <c r="TKD539" s="40"/>
      <c r="TKE539" s="40"/>
      <c r="TKF539" s="40"/>
      <c r="TKG539" s="40"/>
      <c r="TKH539" s="40"/>
      <c r="TKI539" s="40"/>
      <c r="TKJ539" s="40"/>
      <c r="TKK539" s="40"/>
      <c r="TKL539" s="40"/>
      <c r="TKM539" s="40"/>
      <c r="TKN539" s="40"/>
      <c r="TKO539" s="40"/>
      <c r="TKP539" s="40"/>
      <c r="TKQ539" s="40"/>
      <c r="TKR539" s="40"/>
      <c r="TKS539" s="40"/>
      <c r="TKT539" s="40"/>
      <c r="TKU539" s="40"/>
      <c r="TKV539" s="40"/>
      <c r="TKW539" s="40"/>
      <c r="TKX539" s="40"/>
      <c r="TKY539" s="40"/>
      <c r="TKZ539" s="40"/>
      <c r="TLA539" s="40"/>
      <c r="TLB539" s="40"/>
      <c r="TLC539" s="40"/>
      <c r="TLD539" s="40"/>
      <c r="TLE539" s="40"/>
      <c r="TLF539" s="40"/>
      <c r="TLG539" s="40"/>
      <c r="TLH539" s="40"/>
      <c r="TLI539" s="40"/>
      <c r="TLJ539" s="40"/>
      <c r="TLK539" s="40"/>
      <c r="TLL539" s="40"/>
      <c r="TLM539" s="40"/>
      <c r="TLN539" s="40"/>
      <c r="TLO539" s="40"/>
      <c r="TLP539" s="40"/>
      <c r="TLQ539" s="40"/>
      <c r="TLR539" s="40"/>
      <c r="TLS539" s="40"/>
      <c r="TLT539" s="40"/>
      <c r="TLU539" s="40"/>
      <c r="TLV539" s="40"/>
      <c r="TLW539" s="40"/>
      <c r="TLX539" s="40"/>
      <c r="TLY539" s="40"/>
      <c r="TLZ539" s="40"/>
      <c r="TMA539" s="40"/>
      <c r="TMB539" s="40"/>
      <c r="TMC539" s="40"/>
      <c r="TMD539" s="40"/>
      <c r="TME539" s="40"/>
      <c r="TMF539" s="40"/>
      <c r="TMG539" s="40"/>
      <c r="TMH539" s="40"/>
      <c r="TMI539" s="40"/>
      <c r="TMJ539" s="40"/>
      <c r="TMK539" s="40"/>
      <c r="TML539" s="40"/>
      <c r="TMM539" s="40"/>
      <c r="TMN539" s="40"/>
      <c r="TMO539" s="40"/>
      <c r="TMP539" s="40"/>
      <c r="TMQ539" s="40"/>
      <c r="TMR539" s="40"/>
      <c r="TMS539" s="40"/>
      <c r="TMT539" s="40"/>
      <c r="TMU539" s="40"/>
      <c r="TMV539" s="40"/>
      <c r="TMW539" s="40"/>
      <c r="TMX539" s="40"/>
      <c r="TMY539" s="40"/>
      <c r="TMZ539" s="40"/>
      <c r="TNA539" s="40"/>
      <c r="TNB539" s="40"/>
      <c r="TNC539" s="40"/>
      <c r="TND539" s="40"/>
      <c r="TNE539" s="40"/>
      <c r="TNF539" s="40"/>
      <c r="TNG539" s="40"/>
      <c r="TNH539" s="40"/>
      <c r="TNI539" s="40"/>
      <c r="TNJ539" s="40"/>
      <c r="TNK539" s="40"/>
      <c r="TNL539" s="40"/>
      <c r="TNM539" s="40"/>
      <c r="TNN539" s="40"/>
      <c r="TNO539" s="40"/>
      <c r="TNP539" s="40"/>
      <c r="TNQ539" s="40"/>
      <c r="TNR539" s="40"/>
      <c r="TNS539" s="40"/>
      <c r="TNT539" s="40"/>
      <c r="TNU539" s="40"/>
      <c r="TNV539" s="40"/>
      <c r="TNW539" s="40"/>
      <c r="TNX539" s="40"/>
      <c r="TNY539" s="40"/>
      <c r="TNZ539" s="40"/>
      <c r="TOA539" s="40"/>
      <c r="TOB539" s="40"/>
      <c r="TOC539" s="40"/>
      <c r="TOD539" s="40"/>
      <c r="TOE539" s="40"/>
      <c r="TOF539" s="40"/>
      <c r="TOG539" s="40"/>
      <c r="TOH539" s="40"/>
      <c r="TOI539" s="40"/>
      <c r="TOJ539" s="40"/>
      <c r="TOK539" s="40"/>
      <c r="TOL539" s="40"/>
      <c r="TOM539" s="40"/>
      <c r="TON539" s="40"/>
      <c r="TOO539" s="40"/>
      <c r="TOP539" s="40"/>
      <c r="TOQ539" s="40"/>
      <c r="TOR539" s="40"/>
      <c r="TOS539" s="40"/>
      <c r="TOT539" s="40"/>
      <c r="TOU539" s="40"/>
      <c r="TOV539" s="40"/>
      <c r="TOW539" s="40"/>
      <c r="TOX539" s="40"/>
      <c r="TOY539" s="40"/>
      <c r="TOZ539" s="40"/>
      <c r="TPA539" s="40"/>
      <c r="TPB539" s="40"/>
      <c r="TPC539" s="40"/>
      <c r="TPD539" s="40"/>
      <c r="TPE539" s="40"/>
      <c r="TPF539" s="40"/>
      <c r="TPG539" s="40"/>
      <c r="TPH539" s="40"/>
      <c r="TPI539" s="40"/>
      <c r="TPJ539" s="40"/>
      <c r="TPK539" s="40"/>
      <c r="TPL539" s="40"/>
      <c r="TPM539" s="40"/>
      <c r="TPN539" s="40"/>
      <c r="TPO539" s="40"/>
      <c r="TPP539" s="40"/>
      <c r="TPQ539" s="40"/>
      <c r="TPR539" s="40"/>
      <c r="TPS539" s="40"/>
      <c r="TPT539" s="40"/>
      <c r="TPU539" s="40"/>
      <c r="TPV539" s="40"/>
      <c r="TPW539" s="40"/>
      <c r="TPX539" s="40"/>
      <c r="TPY539" s="40"/>
      <c r="TPZ539" s="40"/>
      <c r="TQA539" s="40"/>
      <c r="TQB539" s="40"/>
      <c r="TQC539" s="40"/>
      <c r="TQD539" s="40"/>
      <c r="TQE539" s="40"/>
      <c r="TQF539" s="40"/>
      <c r="TQG539" s="40"/>
      <c r="TQH539" s="40"/>
      <c r="TQI539" s="40"/>
      <c r="TQJ539" s="40"/>
      <c r="TQK539" s="40"/>
      <c r="TQL539" s="40"/>
      <c r="TQM539" s="40"/>
      <c r="TQN539" s="40"/>
      <c r="TQO539" s="40"/>
      <c r="TQP539" s="40"/>
      <c r="TQQ539" s="40"/>
      <c r="TQR539" s="40"/>
      <c r="TQS539" s="40"/>
      <c r="TQT539" s="40"/>
      <c r="TQU539" s="40"/>
      <c r="TQV539" s="40"/>
      <c r="TQW539" s="40"/>
      <c r="TQX539" s="40"/>
      <c r="TQY539" s="40"/>
      <c r="TQZ539" s="40"/>
      <c r="TRA539" s="40"/>
      <c r="TRB539" s="40"/>
      <c r="TRC539" s="40"/>
      <c r="TRD539" s="40"/>
      <c r="TRE539" s="40"/>
      <c r="TRF539" s="40"/>
      <c r="TRG539" s="40"/>
      <c r="TRH539" s="40"/>
      <c r="TRI539" s="40"/>
      <c r="TRJ539" s="40"/>
      <c r="TRK539" s="40"/>
      <c r="TRL539" s="40"/>
      <c r="TRM539" s="40"/>
      <c r="TRN539" s="40"/>
      <c r="TRO539" s="40"/>
      <c r="TRP539" s="40"/>
      <c r="TRQ539" s="40"/>
      <c r="TRR539" s="40"/>
      <c r="TRS539" s="40"/>
      <c r="TRT539" s="40"/>
      <c r="TRU539" s="40"/>
      <c r="TRV539" s="40"/>
      <c r="TRW539" s="40"/>
      <c r="TRX539" s="40"/>
      <c r="TRY539" s="40"/>
      <c r="TRZ539" s="40"/>
      <c r="TSA539" s="40"/>
      <c r="TSB539" s="40"/>
      <c r="TSC539" s="40"/>
      <c r="TSD539" s="40"/>
      <c r="TSE539" s="40"/>
      <c r="TSF539" s="40"/>
      <c r="TSG539" s="40"/>
      <c r="TSH539" s="40"/>
      <c r="TSI539" s="40"/>
      <c r="TSJ539" s="40"/>
      <c r="TSK539" s="40"/>
      <c r="TSL539" s="40"/>
      <c r="TSM539" s="40"/>
      <c r="TSN539" s="40"/>
      <c r="TSO539" s="40"/>
      <c r="TSP539" s="40"/>
      <c r="TSQ539" s="40"/>
      <c r="TSR539" s="40"/>
      <c r="TSS539" s="40"/>
      <c r="TST539" s="40"/>
      <c r="TSU539" s="40"/>
      <c r="TSV539" s="40"/>
      <c r="TSW539" s="40"/>
      <c r="TSX539" s="40"/>
      <c r="TSY539" s="40"/>
      <c r="TSZ539" s="40"/>
      <c r="TTA539" s="40"/>
      <c r="TTB539" s="40"/>
      <c r="TTC539" s="40"/>
      <c r="TTD539" s="40"/>
      <c r="TTE539" s="40"/>
      <c r="TTF539" s="40"/>
      <c r="TTG539" s="40"/>
      <c r="TTH539" s="40"/>
      <c r="TTI539" s="40"/>
      <c r="TTJ539" s="40"/>
      <c r="TTK539" s="40"/>
      <c r="TTL539" s="40"/>
      <c r="TTM539" s="40"/>
      <c r="TTN539" s="40"/>
      <c r="TTO539" s="40"/>
      <c r="TTP539" s="40"/>
      <c r="TTQ539" s="40"/>
      <c r="TTR539" s="40"/>
      <c r="TTS539" s="40"/>
      <c r="TTT539" s="40"/>
      <c r="TTU539" s="40"/>
      <c r="TTV539" s="40"/>
      <c r="TTW539" s="40"/>
      <c r="TTX539" s="40"/>
      <c r="TTY539" s="40"/>
      <c r="TTZ539" s="40"/>
      <c r="TUA539" s="40"/>
      <c r="TUB539" s="40"/>
      <c r="TUC539" s="40"/>
      <c r="TUD539" s="40"/>
      <c r="TUE539" s="40"/>
      <c r="TUF539" s="40"/>
      <c r="TUG539" s="40"/>
      <c r="TUH539" s="40"/>
      <c r="TUI539" s="40"/>
      <c r="TUJ539" s="40"/>
      <c r="TUK539" s="40"/>
      <c r="TUL539" s="40"/>
      <c r="TUM539" s="40"/>
      <c r="TUN539" s="40"/>
      <c r="TUO539" s="40"/>
      <c r="TUP539" s="40"/>
      <c r="TUQ539" s="40"/>
      <c r="TUR539" s="40"/>
      <c r="TUS539" s="40"/>
      <c r="TUT539" s="40"/>
      <c r="TUU539" s="40"/>
      <c r="TUV539" s="40"/>
      <c r="TUW539" s="40"/>
      <c r="TUX539" s="40"/>
      <c r="TUY539" s="40"/>
      <c r="TUZ539" s="40"/>
      <c r="TVA539" s="40"/>
      <c r="TVB539" s="40"/>
      <c r="TVC539" s="40"/>
      <c r="TVD539" s="40"/>
      <c r="TVE539" s="40"/>
      <c r="TVF539" s="40"/>
      <c r="TVG539" s="40"/>
      <c r="TVH539" s="40"/>
      <c r="TVI539" s="40"/>
      <c r="TVJ539" s="40"/>
      <c r="TVK539" s="40"/>
      <c r="TVL539" s="40"/>
      <c r="TVM539" s="40"/>
      <c r="TVN539" s="40"/>
      <c r="TVO539" s="40"/>
      <c r="TVP539" s="40"/>
      <c r="TVQ539" s="40"/>
      <c r="TVR539" s="40"/>
      <c r="TVS539" s="40"/>
      <c r="TVT539" s="40"/>
      <c r="TVU539" s="40"/>
      <c r="TVV539" s="40"/>
      <c r="TVW539" s="40"/>
      <c r="TVX539" s="40"/>
      <c r="TVY539" s="40"/>
      <c r="TVZ539" s="40"/>
      <c r="TWA539" s="40"/>
      <c r="TWB539" s="40"/>
      <c r="TWC539" s="40"/>
      <c r="TWD539" s="40"/>
      <c r="TWE539" s="40"/>
      <c r="TWF539" s="40"/>
      <c r="TWG539" s="40"/>
      <c r="TWH539" s="40"/>
      <c r="TWI539" s="40"/>
      <c r="TWJ539" s="40"/>
      <c r="TWK539" s="40"/>
      <c r="TWL539" s="40"/>
      <c r="TWM539" s="40"/>
      <c r="TWN539" s="40"/>
      <c r="TWO539" s="40"/>
      <c r="TWP539" s="40"/>
      <c r="TWQ539" s="40"/>
      <c r="TWR539" s="40"/>
      <c r="TWS539" s="40"/>
      <c r="TWT539" s="40"/>
      <c r="TWU539" s="40"/>
      <c r="TWV539" s="40"/>
      <c r="TWW539" s="40"/>
      <c r="TWX539" s="40"/>
      <c r="TWY539" s="40"/>
      <c r="TWZ539" s="40"/>
      <c r="TXA539" s="40"/>
      <c r="TXB539" s="40"/>
      <c r="TXC539" s="40"/>
      <c r="TXD539" s="40"/>
      <c r="TXE539" s="40"/>
      <c r="TXF539" s="40"/>
      <c r="TXG539" s="40"/>
      <c r="TXH539" s="40"/>
      <c r="TXI539" s="40"/>
      <c r="TXJ539" s="40"/>
      <c r="TXK539" s="40"/>
      <c r="TXL539" s="40"/>
      <c r="TXM539" s="40"/>
      <c r="TXN539" s="40"/>
      <c r="TXO539" s="40"/>
      <c r="TXP539" s="40"/>
      <c r="TXQ539" s="40"/>
      <c r="TXR539" s="40"/>
      <c r="TXS539" s="40"/>
      <c r="TXT539" s="40"/>
      <c r="TXU539" s="40"/>
      <c r="TXV539" s="40"/>
      <c r="TXW539" s="40"/>
      <c r="TXX539" s="40"/>
      <c r="TXY539" s="40"/>
      <c r="TXZ539" s="40"/>
      <c r="TYA539" s="40"/>
      <c r="TYB539" s="40"/>
      <c r="TYC539" s="40"/>
      <c r="TYD539" s="40"/>
      <c r="TYE539" s="40"/>
      <c r="TYF539" s="40"/>
      <c r="TYG539" s="40"/>
      <c r="TYH539" s="40"/>
      <c r="TYI539" s="40"/>
      <c r="TYJ539" s="40"/>
      <c r="TYK539" s="40"/>
      <c r="TYL539" s="40"/>
      <c r="TYM539" s="40"/>
      <c r="TYN539" s="40"/>
      <c r="TYO539" s="40"/>
      <c r="TYP539" s="40"/>
      <c r="TYQ539" s="40"/>
      <c r="TYR539" s="40"/>
      <c r="TYS539" s="40"/>
      <c r="TYT539" s="40"/>
      <c r="TYU539" s="40"/>
      <c r="TYV539" s="40"/>
      <c r="TYW539" s="40"/>
      <c r="TYX539" s="40"/>
      <c r="TYY539" s="40"/>
      <c r="TYZ539" s="40"/>
      <c r="TZA539" s="40"/>
      <c r="TZB539" s="40"/>
      <c r="TZC539" s="40"/>
      <c r="TZD539" s="40"/>
      <c r="TZE539" s="40"/>
      <c r="TZF539" s="40"/>
      <c r="TZG539" s="40"/>
      <c r="TZH539" s="40"/>
      <c r="TZI539" s="40"/>
      <c r="TZJ539" s="40"/>
      <c r="TZK539" s="40"/>
      <c r="TZL539" s="40"/>
      <c r="TZM539" s="40"/>
      <c r="TZN539" s="40"/>
      <c r="TZO539" s="40"/>
      <c r="TZP539" s="40"/>
      <c r="TZQ539" s="40"/>
      <c r="TZR539" s="40"/>
      <c r="TZS539" s="40"/>
      <c r="TZT539" s="40"/>
      <c r="TZU539" s="40"/>
      <c r="TZV539" s="40"/>
      <c r="TZW539" s="40"/>
      <c r="TZX539" s="40"/>
      <c r="TZY539" s="40"/>
      <c r="TZZ539" s="40"/>
      <c r="UAA539" s="40"/>
      <c r="UAB539" s="40"/>
      <c r="UAC539" s="40"/>
      <c r="UAD539" s="40"/>
      <c r="UAE539" s="40"/>
      <c r="UAF539" s="40"/>
      <c r="UAG539" s="40"/>
      <c r="UAH539" s="40"/>
      <c r="UAI539" s="40"/>
      <c r="UAJ539" s="40"/>
      <c r="UAK539" s="40"/>
      <c r="UAL539" s="40"/>
      <c r="UAM539" s="40"/>
      <c r="UAN539" s="40"/>
      <c r="UAO539" s="40"/>
      <c r="UAP539" s="40"/>
      <c r="UAQ539" s="40"/>
      <c r="UAR539" s="40"/>
      <c r="UAS539" s="40"/>
      <c r="UAT539" s="40"/>
      <c r="UAU539" s="40"/>
      <c r="UAV539" s="40"/>
      <c r="UAW539" s="40"/>
      <c r="UAX539" s="40"/>
      <c r="UAY539" s="40"/>
      <c r="UAZ539" s="40"/>
      <c r="UBA539" s="40"/>
      <c r="UBB539" s="40"/>
      <c r="UBC539" s="40"/>
      <c r="UBD539" s="40"/>
      <c r="UBE539" s="40"/>
      <c r="UBF539" s="40"/>
      <c r="UBG539" s="40"/>
      <c r="UBH539" s="40"/>
      <c r="UBI539" s="40"/>
      <c r="UBJ539" s="40"/>
      <c r="UBK539" s="40"/>
      <c r="UBL539" s="40"/>
      <c r="UBM539" s="40"/>
      <c r="UBN539" s="40"/>
      <c r="UBO539" s="40"/>
      <c r="UBP539" s="40"/>
      <c r="UBQ539" s="40"/>
      <c r="UBR539" s="40"/>
      <c r="UBS539" s="40"/>
      <c r="UBT539" s="40"/>
      <c r="UBU539" s="40"/>
      <c r="UBV539" s="40"/>
      <c r="UBW539" s="40"/>
      <c r="UBX539" s="40"/>
      <c r="UBY539" s="40"/>
      <c r="UBZ539" s="40"/>
      <c r="UCA539" s="40"/>
      <c r="UCB539" s="40"/>
      <c r="UCC539" s="40"/>
      <c r="UCD539" s="40"/>
      <c r="UCE539" s="40"/>
      <c r="UCF539" s="40"/>
      <c r="UCG539" s="40"/>
      <c r="UCH539" s="40"/>
      <c r="UCI539" s="40"/>
      <c r="UCJ539" s="40"/>
      <c r="UCK539" s="40"/>
      <c r="UCL539" s="40"/>
      <c r="UCM539" s="40"/>
      <c r="UCN539" s="40"/>
      <c r="UCO539" s="40"/>
      <c r="UCP539" s="40"/>
      <c r="UCQ539" s="40"/>
      <c r="UCR539" s="40"/>
      <c r="UCS539" s="40"/>
      <c r="UCT539" s="40"/>
      <c r="UCU539" s="40"/>
      <c r="UCV539" s="40"/>
      <c r="UCW539" s="40"/>
      <c r="UCX539" s="40"/>
      <c r="UCY539" s="40"/>
      <c r="UCZ539" s="40"/>
      <c r="UDA539" s="40"/>
      <c r="UDB539" s="40"/>
      <c r="UDC539" s="40"/>
      <c r="UDD539" s="40"/>
      <c r="UDE539" s="40"/>
      <c r="UDF539" s="40"/>
      <c r="UDG539" s="40"/>
      <c r="UDH539" s="40"/>
      <c r="UDI539" s="40"/>
      <c r="UDJ539" s="40"/>
      <c r="UDK539" s="40"/>
      <c r="UDL539" s="40"/>
      <c r="UDM539" s="40"/>
      <c r="UDN539" s="40"/>
      <c r="UDO539" s="40"/>
      <c r="UDP539" s="40"/>
      <c r="UDQ539" s="40"/>
      <c r="UDR539" s="40"/>
      <c r="UDS539" s="40"/>
      <c r="UDT539" s="40"/>
      <c r="UDU539" s="40"/>
      <c r="UDV539" s="40"/>
      <c r="UDW539" s="40"/>
      <c r="UDX539" s="40"/>
      <c r="UDY539" s="40"/>
      <c r="UDZ539" s="40"/>
      <c r="UEA539" s="40"/>
      <c r="UEB539" s="40"/>
      <c r="UEC539" s="40"/>
      <c r="UED539" s="40"/>
      <c r="UEE539" s="40"/>
      <c r="UEF539" s="40"/>
      <c r="UEG539" s="40"/>
      <c r="UEH539" s="40"/>
      <c r="UEI539" s="40"/>
      <c r="UEJ539" s="40"/>
      <c r="UEK539" s="40"/>
      <c r="UEL539" s="40"/>
      <c r="UEM539" s="40"/>
      <c r="UEN539" s="40"/>
      <c r="UEO539" s="40"/>
      <c r="UEP539" s="40"/>
      <c r="UEQ539" s="40"/>
      <c r="UER539" s="40"/>
      <c r="UES539" s="40"/>
      <c r="UET539" s="40"/>
      <c r="UEU539" s="40"/>
      <c r="UEV539" s="40"/>
      <c r="UEW539" s="40"/>
      <c r="UEX539" s="40"/>
      <c r="UEY539" s="40"/>
      <c r="UEZ539" s="40"/>
      <c r="UFA539" s="40"/>
      <c r="UFB539" s="40"/>
      <c r="UFC539" s="40"/>
      <c r="UFD539" s="40"/>
      <c r="UFE539" s="40"/>
      <c r="UFF539" s="40"/>
      <c r="UFG539" s="40"/>
      <c r="UFH539" s="40"/>
      <c r="UFI539" s="40"/>
      <c r="UFJ539" s="40"/>
      <c r="UFK539" s="40"/>
      <c r="UFL539" s="40"/>
      <c r="UFM539" s="40"/>
      <c r="UFN539" s="40"/>
      <c r="UFO539" s="40"/>
      <c r="UFP539" s="40"/>
      <c r="UFQ539" s="40"/>
      <c r="UFR539" s="40"/>
      <c r="UFS539" s="40"/>
      <c r="UFT539" s="40"/>
      <c r="UFU539" s="40"/>
      <c r="UFV539" s="40"/>
      <c r="UFW539" s="40"/>
      <c r="UFX539" s="40"/>
      <c r="UFY539" s="40"/>
      <c r="UFZ539" s="40"/>
      <c r="UGA539" s="40"/>
      <c r="UGB539" s="40"/>
      <c r="UGC539" s="40"/>
      <c r="UGD539" s="40"/>
      <c r="UGE539" s="40"/>
      <c r="UGF539" s="40"/>
      <c r="UGG539" s="40"/>
      <c r="UGH539" s="40"/>
      <c r="UGI539" s="40"/>
      <c r="UGJ539" s="40"/>
      <c r="UGK539" s="40"/>
      <c r="UGL539" s="40"/>
      <c r="UGM539" s="40"/>
      <c r="UGN539" s="40"/>
      <c r="UGO539" s="40"/>
      <c r="UGP539" s="40"/>
      <c r="UGQ539" s="40"/>
      <c r="UGR539" s="40"/>
      <c r="UGS539" s="40"/>
      <c r="UGT539" s="40"/>
      <c r="UGU539" s="40"/>
      <c r="UGV539" s="40"/>
      <c r="UGW539" s="40"/>
      <c r="UGX539" s="40"/>
      <c r="UGY539" s="40"/>
      <c r="UGZ539" s="40"/>
      <c r="UHA539" s="40"/>
      <c r="UHB539" s="40"/>
      <c r="UHC539" s="40"/>
      <c r="UHD539" s="40"/>
      <c r="UHE539" s="40"/>
      <c r="UHF539" s="40"/>
      <c r="UHG539" s="40"/>
      <c r="UHH539" s="40"/>
      <c r="UHI539" s="40"/>
      <c r="UHJ539" s="40"/>
      <c r="UHK539" s="40"/>
      <c r="UHL539" s="40"/>
      <c r="UHM539" s="40"/>
      <c r="UHN539" s="40"/>
      <c r="UHO539" s="40"/>
      <c r="UHP539" s="40"/>
      <c r="UHQ539" s="40"/>
      <c r="UHR539" s="40"/>
      <c r="UHS539" s="40"/>
      <c r="UHT539" s="40"/>
      <c r="UHU539" s="40"/>
      <c r="UHV539" s="40"/>
      <c r="UHW539" s="40"/>
      <c r="UHX539" s="40"/>
      <c r="UHY539" s="40"/>
      <c r="UHZ539" s="40"/>
      <c r="UIA539" s="40"/>
      <c r="UIB539" s="40"/>
      <c r="UIC539" s="40"/>
      <c r="UID539" s="40"/>
      <c r="UIE539" s="40"/>
      <c r="UIF539" s="40"/>
      <c r="UIG539" s="40"/>
      <c r="UIH539" s="40"/>
      <c r="UII539" s="40"/>
      <c r="UIJ539" s="40"/>
      <c r="UIK539" s="40"/>
      <c r="UIL539" s="40"/>
      <c r="UIM539" s="40"/>
      <c r="UIN539" s="40"/>
      <c r="UIO539" s="40"/>
      <c r="UIP539" s="40"/>
      <c r="UIQ539" s="40"/>
      <c r="UIR539" s="40"/>
      <c r="UIS539" s="40"/>
      <c r="UIT539" s="40"/>
      <c r="UIU539" s="40"/>
      <c r="UIV539" s="40"/>
      <c r="UIW539" s="40"/>
      <c r="UIX539" s="40"/>
      <c r="UIY539" s="40"/>
      <c r="UIZ539" s="40"/>
      <c r="UJA539" s="40"/>
      <c r="UJB539" s="40"/>
      <c r="UJC539" s="40"/>
      <c r="UJD539" s="40"/>
      <c r="UJE539" s="40"/>
      <c r="UJF539" s="40"/>
      <c r="UJG539" s="40"/>
      <c r="UJH539" s="40"/>
      <c r="UJI539" s="40"/>
      <c r="UJJ539" s="40"/>
      <c r="UJK539" s="40"/>
      <c r="UJL539" s="40"/>
      <c r="UJM539" s="40"/>
      <c r="UJN539" s="40"/>
      <c r="UJO539" s="40"/>
      <c r="UJP539" s="40"/>
      <c r="UJQ539" s="40"/>
      <c r="UJR539" s="40"/>
      <c r="UJS539" s="40"/>
      <c r="UJT539" s="40"/>
      <c r="UJU539" s="40"/>
      <c r="UJV539" s="40"/>
      <c r="UJW539" s="40"/>
      <c r="UJX539" s="40"/>
      <c r="UJY539" s="40"/>
      <c r="UJZ539" s="40"/>
      <c r="UKA539" s="40"/>
      <c r="UKB539" s="40"/>
      <c r="UKC539" s="40"/>
      <c r="UKD539" s="40"/>
      <c r="UKE539" s="40"/>
      <c r="UKF539" s="40"/>
      <c r="UKG539" s="40"/>
      <c r="UKH539" s="40"/>
      <c r="UKI539" s="40"/>
      <c r="UKJ539" s="40"/>
      <c r="UKK539" s="40"/>
      <c r="UKL539" s="40"/>
      <c r="UKM539" s="40"/>
      <c r="UKN539" s="40"/>
      <c r="UKO539" s="40"/>
      <c r="UKP539" s="40"/>
      <c r="UKQ539" s="40"/>
      <c r="UKR539" s="40"/>
      <c r="UKS539" s="40"/>
      <c r="UKT539" s="40"/>
      <c r="UKU539" s="40"/>
      <c r="UKV539" s="40"/>
      <c r="UKW539" s="40"/>
      <c r="UKX539" s="40"/>
      <c r="UKY539" s="40"/>
      <c r="UKZ539" s="40"/>
      <c r="ULA539" s="40"/>
      <c r="ULB539" s="40"/>
      <c r="ULC539" s="40"/>
      <c r="ULD539" s="40"/>
      <c r="ULE539" s="40"/>
      <c r="ULF539" s="40"/>
      <c r="ULG539" s="40"/>
      <c r="ULH539" s="40"/>
      <c r="ULI539" s="40"/>
      <c r="ULJ539" s="40"/>
      <c r="ULK539" s="40"/>
      <c r="ULL539" s="40"/>
      <c r="ULM539" s="40"/>
      <c r="ULN539" s="40"/>
      <c r="ULO539" s="40"/>
      <c r="ULP539" s="40"/>
      <c r="ULQ539" s="40"/>
      <c r="ULR539" s="40"/>
      <c r="ULS539" s="40"/>
      <c r="ULT539" s="40"/>
      <c r="ULU539" s="40"/>
      <c r="ULV539" s="40"/>
      <c r="ULW539" s="40"/>
      <c r="ULX539" s="40"/>
      <c r="ULY539" s="40"/>
      <c r="ULZ539" s="40"/>
      <c r="UMA539" s="40"/>
      <c r="UMB539" s="40"/>
      <c r="UMC539" s="40"/>
      <c r="UMD539" s="40"/>
      <c r="UME539" s="40"/>
      <c r="UMF539" s="40"/>
      <c r="UMG539" s="40"/>
      <c r="UMH539" s="40"/>
      <c r="UMI539" s="40"/>
      <c r="UMJ539" s="40"/>
      <c r="UMK539" s="40"/>
      <c r="UML539" s="40"/>
      <c r="UMM539" s="40"/>
      <c r="UMN539" s="40"/>
      <c r="UMO539" s="40"/>
      <c r="UMP539" s="40"/>
      <c r="UMQ539" s="40"/>
      <c r="UMR539" s="40"/>
      <c r="UMS539" s="40"/>
      <c r="UMT539" s="40"/>
      <c r="UMU539" s="40"/>
      <c r="UMV539" s="40"/>
      <c r="UMW539" s="40"/>
      <c r="UMX539" s="40"/>
      <c r="UMY539" s="40"/>
      <c r="UMZ539" s="40"/>
      <c r="UNA539" s="40"/>
      <c r="UNB539" s="40"/>
      <c r="UNC539" s="40"/>
      <c r="UND539" s="40"/>
      <c r="UNE539" s="40"/>
      <c r="UNF539" s="40"/>
      <c r="UNG539" s="40"/>
      <c r="UNH539" s="40"/>
      <c r="UNI539" s="40"/>
      <c r="UNJ539" s="40"/>
      <c r="UNK539" s="40"/>
      <c r="UNL539" s="40"/>
      <c r="UNM539" s="40"/>
      <c r="UNN539" s="40"/>
      <c r="UNO539" s="40"/>
      <c r="UNP539" s="40"/>
      <c r="UNQ539" s="40"/>
      <c r="UNR539" s="40"/>
      <c r="UNS539" s="40"/>
      <c r="UNT539" s="40"/>
      <c r="UNU539" s="40"/>
      <c r="UNV539" s="40"/>
      <c r="UNW539" s="40"/>
      <c r="UNX539" s="40"/>
      <c r="UNY539" s="40"/>
      <c r="UNZ539" s="40"/>
      <c r="UOA539" s="40"/>
      <c r="UOB539" s="40"/>
      <c r="UOC539" s="40"/>
      <c r="UOD539" s="40"/>
      <c r="UOE539" s="40"/>
      <c r="UOF539" s="40"/>
      <c r="UOG539" s="40"/>
      <c r="UOH539" s="40"/>
      <c r="UOI539" s="40"/>
      <c r="UOJ539" s="40"/>
      <c r="UOK539" s="40"/>
      <c r="UOL539" s="40"/>
      <c r="UOM539" s="40"/>
      <c r="UON539" s="40"/>
      <c r="UOO539" s="40"/>
      <c r="UOP539" s="40"/>
      <c r="UOQ539" s="40"/>
      <c r="UOR539" s="40"/>
      <c r="UOS539" s="40"/>
      <c r="UOT539" s="40"/>
      <c r="UOU539" s="40"/>
      <c r="UOV539" s="40"/>
      <c r="UOW539" s="40"/>
      <c r="UOX539" s="40"/>
      <c r="UOY539" s="40"/>
      <c r="UOZ539" s="40"/>
      <c r="UPA539" s="40"/>
      <c r="UPB539" s="40"/>
      <c r="UPC539" s="40"/>
      <c r="UPD539" s="40"/>
      <c r="UPE539" s="40"/>
      <c r="UPF539" s="40"/>
      <c r="UPG539" s="40"/>
      <c r="UPH539" s="40"/>
      <c r="UPI539" s="40"/>
      <c r="UPJ539" s="40"/>
      <c r="UPK539" s="40"/>
      <c r="UPL539" s="40"/>
      <c r="UPM539" s="40"/>
      <c r="UPN539" s="40"/>
      <c r="UPO539" s="40"/>
      <c r="UPP539" s="40"/>
      <c r="UPQ539" s="40"/>
      <c r="UPR539" s="40"/>
      <c r="UPS539" s="40"/>
      <c r="UPT539" s="40"/>
      <c r="UPU539" s="40"/>
      <c r="UPV539" s="40"/>
      <c r="UPW539" s="40"/>
      <c r="UPX539" s="40"/>
      <c r="UPY539" s="40"/>
      <c r="UPZ539" s="40"/>
      <c r="UQA539" s="40"/>
      <c r="UQB539" s="40"/>
      <c r="UQC539" s="40"/>
      <c r="UQD539" s="40"/>
      <c r="UQE539" s="40"/>
      <c r="UQF539" s="40"/>
      <c r="UQG539" s="40"/>
      <c r="UQH539" s="40"/>
      <c r="UQI539" s="40"/>
      <c r="UQJ539" s="40"/>
      <c r="UQK539" s="40"/>
      <c r="UQL539" s="40"/>
      <c r="UQM539" s="40"/>
      <c r="UQN539" s="40"/>
      <c r="UQO539" s="40"/>
      <c r="UQP539" s="40"/>
      <c r="UQQ539" s="40"/>
      <c r="UQR539" s="40"/>
      <c r="UQS539" s="40"/>
      <c r="UQT539" s="40"/>
      <c r="UQU539" s="40"/>
      <c r="UQV539" s="40"/>
      <c r="UQW539" s="40"/>
      <c r="UQX539" s="40"/>
      <c r="UQY539" s="40"/>
      <c r="UQZ539" s="40"/>
      <c r="URA539" s="40"/>
      <c r="URB539" s="40"/>
      <c r="URC539" s="40"/>
      <c r="URD539" s="40"/>
      <c r="URE539" s="40"/>
      <c r="URF539" s="40"/>
      <c r="URG539" s="40"/>
      <c r="URH539" s="40"/>
      <c r="URI539" s="40"/>
      <c r="URJ539" s="40"/>
      <c r="URK539" s="40"/>
      <c r="URL539" s="40"/>
      <c r="URM539" s="40"/>
      <c r="URN539" s="40"/>
      <c r="URO539" s="40"/>
      <c r="URP539" s="40"/>
      <c r="URQ539" s="40"/>
      <c r="URR539" s="40"/>
      <c r="URS539" s="40"/>
      <c r="URT539" s="40"/>
      <c r="URU539" s="40"/>
      <c r="URV539" s="40"/>
      <c r="URW539" s="40"/>
      <c r="URX539" s="40"/>
      <c r="URY539" s="40"/>
      <c r="URZ539" s="40"/>
      <c r="USA539" s="40"/>
      <c r="USB539" s="40"/>
      <c r="USC539" s="40"/>
      <c r="USD539" s="40"/>
      <c r="USE539" s="40"/>
      <c r="USF539" s="40"/>
      <c r="USG539" s="40"/>
      <c r="USH539" s="40"/>
      <c r="USI539" s="40"/>
      <c r="USJ539" s="40"/>
      <c r="USK539" s="40"/>
      <c r="USL539" s="40"/>
      <c r="USM539" s="40"/>
      <c r="USN539" s="40"/>
      <c r="USO539" s="40"/>
      <c r="USP539" s="40"/>
      <c r="USQ539" s="40"/>
      <c r="USR539" s="40"/>
      <c r="USS539" s="40"/>
      <c r="UST539" s="40"/>
      <c r="USU539" s="40"/>
      <c r="USV539" s="40"/>
      <c r="USW539" s="40"/>
      <c r="USX539" s="40"/>
      <c r="USY539" s="40"/>
      <c r="USZ539" s="40"/>
      <c r="UTA539" s="40"/>
      <c r="UTB539" s="40"/>
      <c r="UTC539" s="40"/>
      <c r="UTD539" s="40"/>
      <c r="UTE539" s="40"/>
      <c r="UTF539" s="40"/>
      <c r="UTG539" s="40"/>
      <c r="UTH539" s="40"/>
      <c r="UTI539" s="40"/>
      <c r="UTJ539" s="40"/>
      <c r="UTK539" s="40"/>
      <c r="UTL539" s="40"/>
      <c r="UTM539" s="40"/>
      <c r="UTN539" s="40"/>
      <c r="UTO539" s="40"/>
      <c r="UTP539" s="40"/>
      <c r="UTQ539" s="40"/>
      <c r="UTR539" s="40"/>
      <c r="UTS539" s="40"/>
      <c r="UTT539" s="40"/>
      <c r="UTU539" s="40"/>
      <c r="UTV539" s="40"/>
      <c r="UTW539" s="40"/>
      <c r="UTX539" s="40"/>
      <c r="UTY539" s="40"/>
      <c r="UTZ539" s="40"/>
      <c r="UUA539" s="40"/>
      <c r="UUB539" s="40"/>
      <c r="UUC539" s="40"/>
      <c r="UUD539" s="40"/>
      <c r="UUE539" s="40"/>
      <c r="UUF539" s="40"/>
      <c r="UUG539" s="40"/>
      <c r="UUH539" s="40"/>
      <c r="UUI539" s="40"/>
      <c r="UUJ539" s="40"/>
      <c r="UUK539" s="40"/>
      <c r="UUL539" s="40"/>
      <c r="UUM539" s="40"/>
      <c r="UUN539" s="40"/>
      <c r="UUO539" s="40"/>
      <c r="UUP539" s="40"/>
      <c r="UUQ539" s="40"/>
      <c r="UUR539" s="40"/>
      <c r="UUS539" s="40"/>
      <c r="UUT539" s="40"/>
      <c r="UUU539" s="40"/>
      <c r="UUV539" s="40"/>
      <c r="UUW539" s="40"/>
      <c r="UUX539" s="40"/>
      <c r="UUY539" s="40"/>
      <c r="UUZ539" s="40"/>
      <c r="UVA539" s="40"/>
      <c r="UVB539" s="40"/>
      <c r="UVC539" s="40"/>
      <c r="UVD539" s="40"/>
      <c r="UVE539" s="40"/>
      <c r="UVF539" s="40"/>
      <c r="UVG539" s="40"/>
      <c r="UVH539" s="40"/>
      <c r="UVI539" s="40"/>
      <c r="UVJ539" s="40"/>
      <c r="UVK539" s="40"/>
      <c r="UVL539" s="40"/>
      <c r="UVM539" s="40"/>
      <c r="UVN539" s="40"/>
      <c r="UVO539" s="40"/>
      <c r="UVP539" s="40"/>
      <c r="UVQ539" s="40"/>
      <c r="UVR539" s="40"/>
      <c r="UVS539" s="40"/>
      <c r="UVT539" s="40"/>
      <c r="UVU539" s="40"/>
      <c r="UVV539" s="40"/>
      <c r="UVW539" s="40"/>
      <c r="UVX539" s="40"/>
      <c r="UVY539" s="40"/>
      <c r="UVZ539" s="40"/>
      <c r="UWA539" s="40"/>
      <c r="UWB539" s="40"/>
      <c r="UWC539" s="40"/>
      <c r="UWD539" s="40"/>
      <c r="UWE539" s="40"/>
      <c r="UWF539" s="40"/>
      <c r="UWG539" s="40"/>
      <c r="UWH539" s="40"/>
      <c r="UWI539" s="40"/>
      <c r="UWJ539" s="40"/>
      <c r="UWK539" s="40"/>
      <c r="UWL539" s="40"/>
      <c r="UWM539" s="40"/>
      <c r="UWN539" s="40"/>
      <c r="UWO539" s="40"/>
      <c r="UWP539" s="40"/>
      <c r="UWQ539" s="40"/>
      <c r="UWR539" s="40"/>
      <c r="UWS539" s="40"/>
      <c r="UWT539" s="40"/>
      <c r="UWU539" s="40"/>
      <c r="UWV539" s="40"/>
      <c r="UWW539" s="40"/>
      <c r="UWX539" s="40"/>
      <c r="UWY539" s="40"/>
      <c r="UWZ539" s="40"/>
      <c r="UXA539" s="40"/>
      <c r="UXB539" s="40"/>
      <c r="UXC539" s="40"/>
      <c r="UXD539" s="40"/>
      <c r="UXE539" s="40"/>
      <c r="UXF539" s="40"/>
      <c r="UXG539" s="40"/>
      <c r="UXH539" s="40"/>
      <c r="UXI539" s="40"/>
      <c r="UXJ539" s="40"/>
      <c r="UXK539" s="40"/>
      <c r="UXL539" s="40"/>
      <c r="UXM539" s="40"/>
      <c r="UXN539" s="40"/>
      <c r="UXO539" s="40"/>
      <c r="UXP539" s="40"/>
      <c r="UXQ539" s="40"/>
      <c r="UXR539" s="40"/>
      <c r="UXS539" s="40"/>
      <c r="UXT539" s="40"/>
      <c r="UXU539" s="40"/>
      <c r="UXV539" s="40"/>
      <c r="UXW539" s="40"/>
      <c r="UXX539" s="40"/>
      <c r="UXY539" s="40"/>
      <c r="UXZ539" s="40"/>
      <c r="UYA539" s="40"/>
      <c r="UYB539" s="40"/>
      <c r="UYC539" s="40"/>
      <c r="UYD539" s="40"/>
      <c r="UYE539" s="40"/>
      <c r="UYF539" s="40"/>
      <c r="UYG539" s="40"/>
      <c r="UYH539" s="40"/>
      <c r="UYI539" s="40"/>
      <c r="UYJ539" s="40"/>
      <c r="UYK539" s="40"/>
      <c r="UYL539" s="40"/>
      <c r="UYM539" s="40"/>
      <c r="UYN539" s="40"/>
      <c r="UYO539" s="40"/>
      <c r="UYP539" s="40"/>
      <c r="UYQ539" s="40"/>
      <c r="UYR539" s="40"/>
      <c r="UYS539" s="40"/>
      <c r="UYT539" s="40"/>
      <c r="UYU539" s="40"/>
      <c r="UYV539" s="40"/>
      <c r="UYW539" s="40"/>
      <c r="UYX539" s="40"/>
      <c r="UYY539" s="40"/>
      <c r="UYZ539" s="40"/>
      <c r="UZA539" s="40"/>
      <c r="UZB539" s="40"/>
      <c r="UZC539" s="40"/>
      <c r="UZD539" s="40"/>
      <c r="UZE539" s="40"/>
      <c r="UZF539" s="40"/>
      <c r="UZG539" s="40"/>
      <c r="UZH539" s="40"/>
      <c r="UZI539" s="40"/>
      <c r="UZJ539" s="40"/>
      <c r="UZK539" s="40"/>
      <c r="UZL539" s="40"/>
      <c r="UZM539" s="40"/>
      <c r="UZN539" s="40"/>
      <c r="UZO539" s="40"/>
      <c r="UZP539" s="40"/>
      <c r="UZQ539" s="40"/>
      <c r="UZR539" s="40"/>
      <c r="UZS539" s="40"/>
      <c r="UZT539" s="40"/>
      <c r="UZU539" s="40"/>
      <c r="UZV539" s="40"/>
      <c r="UZW539" s="40"/>
      <c r="UZX539" s="40"/>
      <c r="UZY539" s="40"/>
      <c r="UZZ539" s="40"/>
      <c r="VAA539" s="40"/>
      <c r="VAB539" s="40"/>
      <c r="VAC539" s="40"/>
      <c r="VAD539" s="40"/>
      <c r="VAE539" s="40"/>
      <c r="VAF539" s="40"/>
      <c r="VAG539" s="40"/>
      <c r="VAH539" s="40"/>
      <c r="VAI539" s="40"/>
      <c r="VAJ539" s="40"/>
      <c r="VAK539" s="40"/>
      <c r="VAL539" s="40"/>
      <c r="VAM539" s="40"/>
      <c r="VAN539" s="40"/>
      <c r="VAO539" s="40"/>
      <c r="VAP539" s="40"/>
      <c r="VAQ539" s="40"/>
      <c r="VAR539" s="40"/>
      <c r="VAS539" s="40"/>
      <c r="VAT539" s="40"/>
      <c r="VAU539" s="40"/>
      <c r="VAV539" s="40"/>
      <c r="VAW539" s="40"/>
      <c r="VAX539" s="40"/>
      <c r="VAY539" s="40"/>
      <c r="VAZ539" s="40"/>
      <c r="VBA539" s="40"/>
      <c r="VBB539" s="40"/>
      <c r="VBC539" s="40"/>
      <c r="VBD539" s="40"/>
      <c r="VBE539" s="40"/>
      <c r="VBF539" s="40"/>
      <c r="VBG539" s="40"/>
      <c r="VBH539" s="40"/>
      <c r="VBI539" s="40"/>
      <c r="VBJ539" s="40"/>
      <c r="VBK539" s="40"/>
      <c r="VBL539" s="40"/>
      <c r="VBM539" s="40"/>
      <c r="VBN539" s="40"/>
      <c r="VBO539" s="40"/>
      <c r="VBP539" s="40"/>
      <c r="VBQ539" s="40"/>
      <c r="VBR539" s="40"/>
      <c r="VBS539" s="40"/>
      <c r="VBT539" s="40"/>
      <c r="VBU539" s="40"/>
      <c r="VBV539" s="40"/>
      <c r="VBW539" s="40"/>
      <c r="VBX539" s="40"/>
      <c r="VBY539" s="40"/>
      <c r="VBZ539" s="40"/>
      <c r="VCA539" s="40"/>
      <c r="VCB539" s="40"/>
      <c r="VCC539" s="40"/>
      <c r="VCD539" s="40"/>
      <c r="VCE539" s="40"/>
      <c r="VCF539" s="40"/>
      <c r="VCG539" s="40"/>
      <c r="VCH539" s="40"/>
      <c r="VCI539" s="40"/>
      <c r="VCJ539" s="40"/>
      <c r="VCK539" s="40"/>
      <c r="VCL539" s="40"/>
      <c r="VCM539" s="40"/>
      <c r="VCN539" s="40"/>
      <c r="VCO539" s="40"/>
      <c r="VCP539" s="40"/>
      <c r="VCQ539" s="40"/>
      <c r="VCR539" s="40"/>
      <c r="VCS539" s="40"/>
      <c r="VCT539" s="40"/>
      <c r="VCU539" s="40"/>
      <c r="VCV539" s="40"/>
      <c r="VCW539" s="40"/>
      <c r="VCX539" s="40"/>
      <c r="VCY539" s="40"/>
      <c r="VCZ539" s="40"/>
      <c r="VDA539" s="40"/>
      <c r="VDB539" s="40"/>
      <c r="VDC539" s="40"/>
      <c r="VDD539" s="40"/>
      <c r="VDE539" s="40"/>
      <c r="VDF539" s="40"/>
      <c r="VDG539" s="40"/>
      <c r="VDH539" s="40"/>
      <c r="VDI539" s="40"/>
      <c r="VDJ539" s="40"/>
      <c r="VDK539" s="40"/>
      <c r="VDL539" s="40"/>
      <c r="VDM539" s="40"/>
      <c r="VDN539" s="40"/>
      <c r="VDO539" s="40"/>
      <c r="VDP539" s="40"/>
      <c r="VDQ539" s="40"/>
      <c r="VDR539" s="40"/>
      <c r="VDS539" s="40"/>
      <c r="VDT539" s="40"/>
      <c r="VDU539" s="40"/>
      <c r="VDV539" s="40"/>
      <c r="VDW539" s="40"/>
      <c r="VDX539" s="40"/>
      <c r="VDY539" s="40"/>
      <c r="VDZ539" s="40"/>
      <c r="VEA539" s="40"/>
      <c r="VEB539" s="40"/>
      <c r="VEC539" s="40"/>
      <c r="VED539" s="40"/>
      <c r="VEE539" s="40"/>
      <c r="VEF539" s="40"/>
      <c r="VEG539" s="40"/>
      <c r="VEH539" s="40"/>
      <c r="VEI539" s="40"/>
      <c r="VEJ539" s="40"/>
      <c r="VEK539" s="40"/>
      <c r="VEL539" s="40"/>
      <c r="VEM539" s="40"/>
      <c r="VEN539" s="40"/>
      <c r="VEO539" s="40"/>
      <c r="VEP539" s="40"/>
      <c r="VEQ539" s="40"/>
      <c r="VER539" s="40"/>
      <c r="VES539" s="40"/>
      <c r="VET539" s="40"/>
      <c r="VEU539" s="40"/>
      <c r="VEV539" s="40"/>
      <c r="VEW539" s="40"/>
      <c r="VEX539" s="40"/>
      <c r="VEY539" s="40"/>
      <c r="VEZ539" s="40"/>
      <c r="VFA539" s="40"/>
      <c r="VFB539" s="40"/>
      <c r="VFC539" s="40"/>
      <c r="VFD539" s="40"/>
      <c r="VFE539" s="40"/>
      <c r="VFF539" s="40"/>
      <c r="VFG539" s="40"/>
      <c r="VFH539" s="40"/>
      <c r="VFI539" s="40"/>
      <c r="VFJ539" s="40"/>
      <c r="VFK539" s="40"/>
      <c r="VFL539" s="40"/>
      <c r="VFM539" s="40"/>
      <c r="VFN539" s="40"/>
      <c r="VFO539" s="40"/>
      <c r="VFP539" s="40"/>
      <c r="VFQ539" s="40"/>
      <c r="VFR539" s="40"/>
      <c r="VFS539" s="40"/>
      <c r="VFT539" s="40"/>
      <c r="VFU539" s="40"/>
      <c r="VFV539" s="40"/>
      <c r="VFW539" s="40"/>
      <c r="VFX539" s="40"/>
      <c r="VFY539" s="40"/>
      <c r="VFZ539" s="40"/>
      <c r="VGA539" s="40"/>
      <c r="VGB539" s="40"/>
      <c r="VGC539" s="40"/>
      <c r="VGD539" s="40"/>
      <c r="VGE539" s="40"/>
      <c r="VGF539" s="40"/>
      <c r="VGG539" s="40"/>
      <c r="VGH539" s="40"/>
      <c r="VGI539" s="40"/>
      <c r="VGJ539" s="40"/>
      <c r="VGK539" s="40"/>
      <c r="VGL539" s="40"/>
      <c r="VGM539" s="40"/>
      <c r="VGN539" s="40"/>
      <c r="VGO539" s="40"/>
      <c r="VGP539" s="40"/>
      <c r="VGQ539" s="40"/>
      <c r="VGR539" s="40"/>
      <c r="VGS539" s="40"/>
      <c r="VGT539" s="40"/>
      <c r="VGU539" s="40"/>
      <c r="VGV539" s="40"/>
      <c r="VGW539" s="40"/>
      <c r="VGX539" s="40"/>
      <c r="VGY539" s="40"/>
      <c r="VGZ539" s="40"/>
      <c r="VHA539" s="40"/>
      <c r="VHB539" s="40"/>
      <c r="VHC539" s="40"/>
      <c r="VHD539" s="40"/>
      <c r="VHE539" s="40"/>
      <c r="VHF539" s="40"/>
      <c r="VHG539" s="40"/>
      <c r="VHH539" s="40"/>
      <c r="VHI539" s="40"/>
      <c r="VHJ539" s="40"/>
      <c r="VHK539" s="40"/>
      <c r="VHL539" s="40"/>
      <c r="VHM539" s="40"/>
      <c r="VHN539" s="40"/>
      <c r="VHO539" s="40"/>
      <c r="VHP539" s="40"/>
      <c r="VHQ539" s="40"/>
      <c r="VHR539" s="40"/>
      <c r="VHS539" s="40"/>
      <c r="VHT539" s="40"/>
      <c r="VHU539" s="40"/>
      <c r="VHV539" s="40"/>
      <c r="VHW539" s="40"/>
      <c r="VHX539" s="40"/>
      <c r="VHY539" s="40"/>
      <c r="VHZ539" s="40"/>
      <c r="VIA539" s="40"/>
      <c r="VIB539" s="40"/>
      <c r="VIC539" s="40"/>
      <c r="VID539" s="40"/>
      <c r="VIE539" s="40"/>
      <c r="VIF539" s="40"/>
      <c r="VIG539" s="40"/>
      <c r="VIH539" s="40"/>
      <c r="VII539" s="40"/>
      <c r="VIJ539" s="40"/>
      <c r="VIK539" s="40"/>
      <c r="VIL539" s="40"/>
      <c r="VIM539" s="40"/>
      <c r="VIN539" s="40"/>
      <c r="VIO539" s="40"/>
      <c r="VIP539" s="40"/>
      <c r="VIQ539" s="40"/>
      <c r="VIR539" s="40"/>
      <c r="VIS539" s="40"/>
      <c r="VIT539" s="40"/>
      <c r="VIU539" s="40"/>
      <c r="VIV539" s="40"/>
      <c r="VIW539" s="40"/>
      <c r="VIX539" s="40"/>
      <c r="VIY539" s="40"/>
      <c r="VIZ539" s="40"/>
      <c r="VJA539" s="40"/>
      <c r="VJB539" s="40"/>
      <c r="VJC539" s="40"/>
      <c r="VJD539" s="40"/>
      <c r="VJE539" s="40"/>
      <c r="VJF539" s="40"/>
      <c r="VJG539" s="40"/>
      <c r="VJH539" s="40"/>
      <c r="VJI539" s="40"/>
      <c r="VJJ539" s="40"/>
      <c r="VJK539" s="40"/>
      <c r="VJL539" s="40"/>
      <c r="VJM539" s="40"/>
      <c r="VJN539" s="40"/>
      <c r="VJO539" s="40"/>
      <c r="VJP539" s="40"/>
      <c r="VJQ539" s="40"/>
      <c r="VJR539" s="40"/>
      <c r="VJS539" s="40"/>
      <c r="VJT539" s="40"/>
      <c r="VJU539" s="40"/>
      <c r="VJV539" s="40"/>
      <c r="VJW539" s="40"/>
      <c r="VJX539" s="40"/>
      <c r="VJY539" s="40"/>
      <c r="VJZ539" s="40"/>
      <c r="VKA539" s="40"/>
      <c r="VKB539" s="40"/>
      <c r="VKC539" s="40"/>
      <c r="VKD539" s="40"/>
      <c r="VKE539" s="40"/>
      <c r="VKF539" s="40"/>
      <c r="VKG539" s="40"/>
      <c r="VKH539" s="40"/>
      <c r="VKI539" s="40"/>
      <c r="VKJ539" s="40"/>
      <c r="VKK539" s="40"/>
      <c r="VKL539" s="40"/>
      <c r="VKM539" s="40"/>
      <c r="VKN539" s="40"/>
      <c r="VKO539" s="40"/>
      <c r="VKP539" s="40"/>
      <c r="VKQ539" s="40"/>
      <c r="VKR539" s="40"/>
      <c r="VKS539" s="40"/>
      <c r="VKT539" s="40"/>
      <c r="VKU539" s="40"/>
      <c r="VKV539" s="40"/>
      <c r="VKW539" s="40"/>
      <c r="VKX539" s="40"/>
      <c r="VKY539" s="40"/>
      <c r="VKZ539" s="40"/>
      <c r="VLA539" s="40"/>
      <c r="VLB539" s="40"/>
      <c r="VLC539" s="40"/>
      <c r="VLD539" s="40"/>
      <c r="VLE539" s="40"/>
      <c r="VLF539" s="40"/>
      <c r="VLG539" s="40"/>
      <c r="VLH539" s="40"/>
      <c r="VLI539" s="40"/>
      <c r="VLJ539" s="40"/>
      <c r="VLK539" s="40"/>
      <c r="VLL539" s="40"/>
      <c r="VLM539" s="40"/>
      <c r="VLN539" s="40"/>
      <c r="VLO539" s="40"/>
      <c r="VLP539" s="40"/>
      <c r="VLQ539" s="40"/>
      <c r="VLR539" s="40"/>
      <c r="VLS539" s="40"/>
      <c r="VLT539" s="40"/>
      <c r="VLU539" s="40"/>
      <c r="VLV539" s="40"/>
      <c r="VLW539" s="40"/>
      <c r="VLX539" s="40"/>
      <c r="VLY539" s="40"/>
      <c r="VLZ539" s="40"/>
      <c r="VMA539" s="40"/>
      <c r="VMB539" s="40"/>
      <c r="VMC539" s="40"/>
      <c r="VMD539" s="40"/>
      <c r="VME539" s="40"/>
      <c r="VMF539" s="40"/>
      <c r="VMG539" s="40"/>
      <c r="VMH539" s="40"/>
      <c r="VMI539" s="40"/>
      <c r="VMJ539" s="40"/>
      <c r="VMK539" s="40"/>
      <c r="VML539" s="40"/>
      <c r="VMM539" s="40"/>
      <c r="VMN539" s="40"/>
      <c r="VMO539" s="40"/>
      <c r="VMP539" s="40"/>
      <c r="VMQ539" s="40"/>
      <c r="VMR539" s="40"/>
      <c r="VMS539" s="40"/>
      <c r="VMT539" s="40"/>
      <c r="VMU539" s="40"/>
      <c r="VMV539" s="40"/>
      <c r="VMW539" s="40"/>
      <c r="VMX539" s="40"/>
      <c r="VMY539" s="40"/>
      <c r="VMZ539" s="40"/>
      <c r="VNA539" s="40"/>
      <c r="VNB539" s="40"/>
      <c r="VNC539" s="40"/>
      <c r="VND539" s="40"/>
      <c r="VNE539" s="40"/>
      <c r="VNF539" s="40"/>
      <c r="VNG539" s="40"/>
      <c r="VNH539" s="40"/>
      <c r="VNI539" s="40"/>
      <c r="VNJ539" s="40"/>
      <c r="VNK539" s="40"/>
      <c r="VNL539" s="40"/>
      <c r="VNM539" s="40"/>
      <c r="VNN539" s="40"/>
      <c r="VNO539" s="40"/>
      <c r="VNP539" s="40"/>
      <c r="VNQ539" s="40"/>
      <c r="VNR539" s="40"/>
      <c r="VNS539" s="40"/>
      <c r="VNT539" s="40"/>
      <c r="VNU539" s="40"/>
      <c r="VNV539" s="40"/>
      <c r="VNW539" s="40"/>
      <c r="VNX539" s="40"/>
      <c r="VNY539" s="40"/>
      <c r="VNZ539" s="40"/>
      <c r="VOA539" s="40"/>
      <c r="VOB539" s="40"/>
      <c r="VOC539" s="40"/>
      <c r="VOD539" s="40"/>
      <c r="VOE539" s="40"/>
      <c r="VOF539" s="40"/>
      <c r="VOG539" s="40"/>
      <c r="VOH539" s="40"/>
      <c r="VOI539" s="40"/>
      <c r="VOJ539" s="40"/>
      <c r="VOK539" s="40"/>
      <c r="VOL539" s="40"/>
      <c r="VOM539" s="40"/>
      <c r="VON539" s="40"/>
      <c r="VOO539" s="40"/>
      <c r="VOP539" s="40"/>
      <c r="VOQ539" s="40"/>
      <c r="VOR539" s="40"/>
      <c r="VOS539" s="40"/>
      <c r="VOT539" s="40"/>
      <c r="VOU539" s="40"/>
      <c r="VOV539" s="40"/>
      <c r="VOW539" s="40"/>
      <c r="VOX539" s="40"/>
      <c r="VOY539" s="40"/>
      <c r="VOZ539" s="40"/>
      <c r="VPA539" s="40"/>
      <c r="VPB539" s="40"/>
      <c r="VPC539" s="40"/>
      <c r="VPD539" s="40"/>
      <c r="VPE539" s="40"/>
      <c r="VPF539" s="40"/>
      <c r="VPG539" s="40"/>
      <c r="VPH539" s="40"/>
      <c r="VPI539" s="40"/>
      <c r="VPJ539" s="40"/>
      <c r="VPK539" s="40"/>
      <c r="VPL539" s="40"/>
      <c r="VPM539" s="40"/>
      <c r="VPN539" s="40"/>
      <c r="VPO539" s="40"/>
      <c r="VPP539" s="40"/>
      <c r="VPQ539" s="40"/>
      <c r="VPR539" s="40"/>
      <c r="VPS539" s="40"/>
      <c r="VPT539" s="40"/>
      <c r="VPU539" s="40"/>
      <c r="VPV539" s="40"/>
      <c r="VPW539" s="40"/>
      <c r="VPX539" s="40"/>
      <c r="VPY539" s="40"/>
      <c r="VPZ539" s="40"/>
      <c r="VQA539" s="40"/>
      <c r="VQB539" s="40"/>
      <c r="VQC539" s="40"/>
      <c r="VQD539" s="40"/>
      <c r="VQE539" s="40"/>
      <c r="VQF539" s="40"/>
      <c r="VQG539" s="40"/>
      <c r="VQH539" s="40"/>
      <c r="VQI539" s="40"/>
      <c r="VQJ539" s="40"/>
      <c r="VQK539" s="40"/>
      <c r="VQL539" s="40"/>
      <c r="VQM539" s="40"/>
      <c r="VQN539" s="40"/>
      <c r="VQO539" s="40"/>
      <c r="VQP539" s="40"/>
      <c r="VQQ539" s="40"/>
      <c r="VQR539" s="40"/>
      <c r="VQS539" s="40"/>
      <c r="VQT539" s="40"/>
      <c r="VQU539" s="40"/>
      <c r="VQV539" s="40"/>
      <c r="VQW539" s="40"/>
      <c r="VQX539" s="40"/>
      <c r="VQY539" s="40"/>
      <c r="VQZ539" s="40"/>
      <c r="VRA539" s="40"/>
      <c r="VRB539" s="40"/>
      <c r="VRC539" s="40"/>
      <c r="VRD539" s="40"/>
      <c r="VRE539" s="40"/>
      <c r="VRF539" s="40"/>
      <c r="VRG539" s="40"/>
      <c r="VRH539" s="40"/>
      <c r="VRI539" s="40"/>
      <c r="VRJ539" s="40"/>
      <c r="VRK539" s="40"/>
      <c r="VRL539" s="40"/>
      <c r="VRM539" s="40"/>
      <c r="VRN539" s="40"/>
      <c r="VRO539" s="40"/>
      <c r="VRP539" s="40"/>
      <c r="VRQ539" s="40"/>
      <c r="VRR539" s="40"/>
      <c r="VRS539" s="40"/>
      <c r="VRT539" s="40"/>
      <c r="VRU539" s="40"/>
      <c r="VRV539" s="40"/>
      <c r="VRW539" s="40"/>
      <c r="VRX539" s="40"/>
      <c r="VRY539" s="40"/>
      <c r="VRZ539" s="40"/>
      <c r="VSA539" s="40"/>
      <c r="VSB539" s="40"/>
      <c r="VSC539" s="40"/>
      <c r="VSD539" s="40"/>
      <c r="VSE539" s="40"/>
      <c r="VSF539" s="40"/>
      <c r="VSG539" s="40"/>
      <c r="VSH539" s="40"/>
      <c r="VSI539" s="40"/>
      <c r="VSJ539" s="40"/>
      <c r="VSK539" s="40"/>
      <c r="VSL539" s="40"/>
      <c r="VSM539" s="40"/>
      <c r="VSN539" s="40"/>
      <c r="VSO539" s="40"/>
      <c r="VSP539" s="40"/>
      <c r="VSQ539" s="40"/>
      <c r="VSR539" s="40"/>
      <c r="VSS539" s="40"/>
      <c r="VST539" s="40"/>
      <c r="VSU539" s="40"/>
      <c r="VSV539" s="40"/>
      <c r="VSW539" s="40"/>
      <c r="VSX539" s="40"/>
      <c r="VSY539" s="40"/>
      <c r="VSZ539" s="40"/>
      <c r="VTA539" s="40"/>
      <c r="VTB539" s="40"/>
      <c r="VTC539" s="40"/>
      <c r="VTD539" s="40"/>
      <c r="VTE539" s="40"/>
      <c r="VTF539" s="40"/>
      <c r="VTG539" s="40"/>
      <c r="VTH539" s="40"/>
      <c r="VTI539" s="40"/>
      <c r="VTJ539" s="40"/>
      <c r="VTK539" s="40"/>
      <c r="VTL539" s="40"/>
      <c r="VTM539" s="40"/>
      <c r="VTN539" s="40"/>
      <c r="VTO539" s="40"/>
      <c r="VTP539" s="40"/>
      <c r="VTQ539" s="40"/>
      <c r="VTR539" s="40"/>
      <c r="VTS539" s="40"/>
      <c r="VTT539" s="40"/>
      <c r="VTU539" s="40"/>
      <c r="VTV539" s="40"/>
      <c r="VTW539" s="40"/>
      <c r="VTX539" s="40"/>
      <c r="VTY539" s="40"/>
      <c r="VTZ539" s="40"/>
      <c r="VUA539" s="40"/>
      <c r="VUB539" s="40"/>
      <c r="VUC539" s="40"/>
      <c r="VUD539" s="40"/>
      <c r="VUE539" s="40"/>
      <c r="VUF539" s="40"/>
      <c r="VUG539" s="40"/>
      <c r="VUH539" s="40"/>
      <c r="VUI539" s="40"/>
      <c r="VUJ539" s="40"/>
      <c r="VUK539" s="40"/>
      <c r="VUL539" s="40"/>
      <c r="VUM539" s="40"/>
      <c r="VUN539" s="40"/>
      <c r="VUO539" s="40"/>
      <c r="VUP539" s="40"/>
      <c r="VUQ539" s="40"/>
      <c r="VUR539" s="40"/>
      <c r="VUS539" s="40"/>
      <c r="VUT539" s="40"/>
      <c r="VUU539" s="40"/>
      <c r="VUV539" s="40"/>
      <c r="VUW539" s="40"/>
      <c r="VUX539" s="40"/>
      <c r="VUY539" s="40"/>
      <c r="VUZ539" s="40"/>
      <c r="VVA539" s="40"/>
      <c r="VVB539" s="40"/>
      <c r="VVC539" s="40"/>
      <c r="VVD539" s="40"/>
      <c r="VVE539" s="40"/>
      <c r="VVF539" s="40"/>
      <c r="VVG539" s="40"/>
      <c r="VVH539" s="40"/>
      <c r="VVI539" s="40"/>
      <c r="VVJ539" s="40"/>
      <c r="VVK539" s="40"/>
      <c r="VVL539" s="40"/>
      <c r="VVM539" s="40"/>
      <c r="VVN539" s="40"/>
      <c r="VVO539" s="40"/>
      <c r="VVP539" s="40"/>
      <c r="VVQ539" s="40"/>
      <c r="VVR539" s="40"/>
      <c r="VVS539" s="40"/>
      <c r="VVT539" s="40"/>
      <c r="VVU539" s="40"/>
      <c r="VVV539" s="40"/>
      <c r="VVW539" s="40"/>
      <c r="VVX539" s="40"/>
      <c r="VVY539" s="40"/>
      <c r="VVZ539" s="40"/>
      <c r="VWA539" s="40"/>
      <c r="VWB539" s="40"/>
      <c r="VWC539" s="40"/>
      <c r="VWD539" s="40"/>
      <c r="VWE539" s="40"/>
      <c r="VWF539" s="40"/>
      <c r="VWG539" s="40"/>
      <c r="VWH539" s="40"/>
      <c r="VWI539" s="40"/>
      <c r="VWJ539" s="40"/>
      <c r="VWK539" s="40"/>
      <c r="VWL539" s="40"/>
      <c r="VWM539" s="40"/>
      <c r="VWN539" s="40"/>
      <c r="VWO539" s="40"/>
      <c r="VWP539" s="40"/>
      <c r="VWQ539" s="40"/>
      <c r="VWR539" s="40"/>
      <c r="VWS539" s="40"/>
      <c r="VWT539" s="40"/>
      <c r="VWU539" s="40"/>
      <c r="VWV539" s="40"/>
      <c r="VWW539" s="40"/>
      <c r="VWX539" s="40"/>
      <c r="VWY539" s="40"/>
      <c r="VWZ539" s="40"/>
      <c r="VXA539" s="40"/>
      <c r="VXB539" s="40"/>
      <c r="VXC539" s="40"/>
      <c r="VXD539" s="40"/>
      <c r="VXE539" s="40"/>
      <c r="VXF539" s="40"/>
      <c r="VXG539" s="40"/>
      <c r="VXH539" s="40"/>
      <c r="VXI539" s="40"/>
      <c r="VXJ539" s="40"/>
      <c r="VXK539" s="40"/>
      <c r="VXL539" s="40"/>
      <c r="VXM539" s="40"/>
      <c r="VXN539" s="40"/>
      <c r="VXO539" s="40"/>
      <c r="VXP539" s="40"/>
      <c r="VXQ539" s="40"/>
      <c r="VXR539" s="40"/>
      <c r="VXS539" s="40"/>
      <c r="VXT539" s="40"/>
      <c r="VXU539" s="40"/>
      <c r="VXV539" s="40"/>
      <c r="VXW539" s="40"/>
      <c r="VXX539" s="40"/>
      <c r="VXY539" s="40"/>
      <c r="VXZ539" s="40"/>
      <c r="VYA539" s="40"/>
      <c r="VYB539" s="40"/>
      <c r="VYC539" s="40"/>
      <c r="VYD539" s="40"/>
      <c r="VYE539" s="40"/>
      <c r="VYF539" s="40"/>
      <c r="VYG539" s="40"/>
      <c r="VYH539" s="40"/>
      <c r="VYI539" s="40"/>
      <c r="VYJ539" s="40"/>
      <c r="VYK539" s="40"/>
      <c r="VYL539" s="40"/>
      <c r="VYM539" s="40"/>
      <c r="VYN539" s="40"/>
      <c r="VYO539" s="40"/>
      <c r="VYP539" s="40"/>
      <c r="VYQ539" s="40"/>
      <c r="VYR539" s="40"/>
      <c r="VYS539" s="40"/>
      <c r="VYT539" s="40"/>
      <c r="VYU539" s="40"/>
      <c r="VYV539" s="40"/>
      <c r="VYW539" s="40"/>
      <c r="VYX539" s="40"/>
      <c r="VYY539" s="40"/>
      <c r="VYZ539" s="40"/>
      <c r="VZA539" s="40"/>
      <c r="VZB539" s="40"/>
      <c r="VZC539" s="40"/>
      <c r="VZD539" s="40"/>
      <c r="VZE539" s="40"/>
      <c r="VZF539" s="40"/>
      <c r="VZG539" s="40"/>
      <c r="VZH539" s="40"/>
      <c r="VZI539" s="40"/>
      <c r="VZJ539" s="40"/>
      <c r="VZK539" s="40"/>
      <c r="VZL539" s="40"/>
      <c r="VZM539" s="40"/>
      <c r="VZN539" s="40"/>
      <c r="VZO539" s="40"/>
      <c r="VZP539" s="40"/>
      <c r="VZQ539" s="40"/>
      <c r="VZR539" s="40"/>
      <c r="VZS539" s="40"/>
      <c r="VZT539" s="40"/>
      <c r="VZU539" s="40"/>
      <c r="VZV539" s="40"/>
      <c r="VZW539" s="40"/>
      <c r="VZX539" s="40"/>
      <c r="VZY539" s="40"/>
      <c r="VZZ539" s="40"/>
      <c r="WAA539" s="40"/>
      <c r="WAB539" s="40"/>
      <c r="WAC539" s="40"/>
      <c r="WAD539" s="40"/>
      <c r="WAE539" s="40"/>
      <c r="WAF539" s="40"/>
      <c r="WAG539" s="40"/>
      <c r="WAH539" s="40"/>
      <c r="WAI539" s="40"/>
      <c r="WAJ539" s="40"/>
      <c r="WAK539" s="40"/>
      <c r="WAL539" s="40"/>
      <c r="WAM539" s="40"/>
      <c r="WAN539" s="40"/>
      <c r="WAO539" s="40"/>
      <c r="WAP539" s="40"/>
      <c r="WAQ539" s="40"/>
      <c r="WAR539" s="40"/>
      <c r="WAS539" s="40"/>
      <c r="WAT539" s="40"/>
      <c r="WAU539" s="40"/>
      <c r="WAV539" s="40"/>
      <c r="WAW539" s="40"/>
      <c r="WAX539" s="40"/>
      <c r="WAY539" s="40"/>
      <c r="WAZ539" s="40"/>
      <c r="WBA539" s="40"/>
      <c r="WBB539" s="40"/>
      <c r="WBC539" s="40"/>
      <c r="WBD539" s="40"/>
      <c r="WBE539" s="40"/>
      <c r="WBF539" s="40"/>
      <c r="WBG539" s="40"/>
      <c r="WBH539" s="40"/>
      <c r="WBI539" s="40"/>
      <c r="WBJ539" s="40"/>
      <c r="WBK539" s="40"/>
      <c r="WBL539" s="40"/>
      <c r="WBM539" s="40"/>
      <c r="WBN539" s="40"/>
      <c r="WBO539" s="40"/>
      <c r="WBP539" s="40"/>
      <c r="WBQ539" s="40"/>
      <c r="WBR539" s="40"/>
      <c r="WBS539" s="40"/>
      <c r="WBT539" s="40"/>
      <c r="WBU539" s="40"/>
      <c r="WBV539" s="40"/>
      <c r="WBW539" s="40"/>
      <c r="WBX539" s="40"/>
      <c r="WBY539" s="40"/>
      <c r="WBZ539" s="40"/>
      <c r="WCA539" s="40"/>
      <c r="WCB539" s="40"/>
      <c r="WCC539" s="40"/>
      <c r="WCD539" s="40"/>
      <c r="WCE539" s="40"/>
      <c r="WCF539" s="40"/>
      <c r="WCG539" s="40"/>
      <c r="WCH539" s="40"/>
      <c r="WCI539" s="40"/>
      <c r="WCJ539" s="40"/>
      <c r="WCK539" s="40"/>
      <c r="WCL539" s="40"/>
      <c r="WCM539" s="40"/>
      <c r="WCN539" s="40"/>
      <c r="WCO539" s="40"/>
      <c r="WCP539" s="40"/>
      <c r="WCQ539" s="40"/>
      <c r="WCR539" s="40"/>
      <c r="WCS539" s="40"/>
      <c r="WCT539" s="40"/>
      <c r="WCU539" s="40"/>
      <c r="WCV539" s="40"/>
      <c r="WCW539" s="40"/>
      <c r="WCX539" s="40"/>
      <c r="WCY539" s="40"/>
      <c r="WCZ539" s="40"/>
      <c r="WDA539" s="40"/>
      <c r="WDB539" s="40"/>
      <c r="WDC539" s="40"/>
      <c r="WDD539" s="40"/>
      <c r="WDE539" s="40"/>
      <c r="WDF539" s="40"/>
      <c r="WDG539" s="40"/>
      <c r="WDH539" s="40"/>
      <c r="WDI539" s="40"/>
      <c r="WDJ539" s="40"/>
      <c r="WDK539" s="40"/>
      <c r="WDL539" s="40"/>
      <c r="WDM539" s="40"/>
      <c r="WDN539" s="40"/>
      <c r="WDO539" s="40"/>
      <c r="WDP539" s="40"/>
      <c r="WDQ539" s="40"/>
      <c r="WDR539" s="40"/>
      <c r="WDS539" s="40"/>
      <c r="WDT539" s="40"/>
      <c r="WDU539" s="40"/>
      <c r="WDV539" s="40"/>
      <c r="WDW539" s="40"/>
      <c r="WDX539" s="40"/>
      <c r="WDY539" s="40"/>
      <c r="WDZ539" s="40"/>
      <c r="WEA539" s="40"/>
      <c r="WEB539" s="40"/>
      <c r="WEC539" s="40"/>
      <c r="WED539" s="40"/>
      <c r="WEE539" s="40"/>
      <c r="WEF539" s="40"/>
      <c r="WEG539" s="40"/>
      <c r="WEH539" s="40"/>
      <c r="WEI539" s="40"/>
      <c r="WEJ539" s="40"/>
      <c r="WEK539" s="40"/>
      <c r="WEL539" s="40"/>
      <c r="WEM539" s="40"/>
      <c r="WEN539" s="40"/>
      <c r="WEO539" s="40"/>
      <c r="WEP539" s="40"/>
      <c r="WEQ539" s="40"/>
      <c r="WER539" s="40"/>
      <c r="WES539" s="40"/>
      <c r="WET539" s="40"/>
      <c r="WEU539" s="40"/>
      <c r="WEV539" s="40"/>
      <c r="WEW539" s="40"/>
      <c r="WEX539" s="40"/>
      <c r="WEY539" s="40"/>
      <c r="WEZ539" s="40"/>
      <c r="WFA539" s="40"/>
      <c r="WFB539" s="40"/>
      <c r="WFC539" s="40"/>
      <c r="WFD539" s="40"/>
      <c r="WFE539" s="40"/>
      <c r="WFF539" s="40"/>
      <c r="WFG539" s="40"/>
      <c r="WFH539" s="40"/>
      <c r="WFI539" s="40"/>
      <c r="WFJ539" s="40"/>
      <c r="WFK539" s="40"/>
      <c r="WFL539" s="40"/>
      <c r="WFM539" s="40"/>
      <c r="WFN539" s="40"/>
      <c r="WFO539" s="40"/>
      <c r="WFP539" s="40"/>
      <c r="WFQ539" s="40"/>
      <c r="WFR539" s="40"/>
      <c r="WFS539" s="40"/>
      <c r="WFT539" s="40"/>
      <c r="WFU539" s="40"/>
      <c r="WFV539" s="40"/>
      <c r="WFW539" s="40"/>
      <c r="WFX539" s="40"/>
      <c r="WFY539" s="40"/>
      <c r="WFZ539" s="40"/>
      <c r="WGA539" s="40"/>
      <c r="WGB539" s="40"/>
      <c r="WGC539" s="40"/>
      <c r="WGD539" s="40"/>
      <c r="WGE539" s="40"/>
      <c r="WGF539" s="40"/>
      <c r="WGG539" s="40"/>
      <c r="WGH539" s="40"/>
      <c r="WGI539" s="40"/>
      <c r="WGJ539" s="40"/>
      <c r="WGK539" s="40"/>
      <c r="WGL539" s="40"/>
      <c r="WGM539" s="40"/>
      <c r="WGN539" s="40"/>
      <c r="WGO539" s="40"/>
      <c r="WGP539" s="40"/>
      <c r="WGQ539" s="40"/>
      <c r="WGR539" s="40"/>
      <c r="WGS539" s="40"/>
      <c r="WGT539" s="40"/>
      <c r="WGU539" s="40"/>
      <c r="WGV539" s="40"/>
      <c r="WGW539" s="40"/>
      <c r="WGX539" s="40"/>
      <c r="WGY539" s="40"/>
      <c r="WGZ539" s="40"/>
      <c r="WHA539" s="40"/>
      <c r="WHB539" s="40"/>
      <c r="WHC539" s="40"/>
      <c r="WHD539" s="40"/>
      <c r="WHE539" s="40"/>
      <c r="WHF539" s="40"/>
      <c r="WHG539" s="40"/>
      <c r="WHH539" s="40"/>
      <c r="WHI539" s="40"/>
      <c r="WHJ539" s="40"/>
      <c r="WHK539" s="40"/>
      <c r="WHL539" s="40"/>
      <c r="WHM539" s="40"/>
      <c r="WHN539" s="40"/>
      <c r="WHO539" s="40"/>
      <c r="WHP539" s="40"/>
      <c r="WHQ539" s="40"/>
      <c r="WHR539" s="40"/>
      <c r="WHS539" s="40"/>
      <c r="WHT539" s="40"/>
      <c r="WHU539" s="40"/>
      <c r="WHV539" s="40"/>
      <c r="WHW539" s="40"/>
      <c r="WHX539" s="40"/>
      <c r="WHY539" s="40"/>
      <c r="WHZ539" s="40"/>
      <c r="WIA539" s="40"/>
      <c r="WIB539" s="40"/>
      <c r="WIC539" s="40"/>
      <c r="WID539" s="40"/>
      <c r="WIE539" s="40"/>
      <c r="WIF539" s="40"/>
      <c r="WIG539" s="40"/>
      <c r="WIH539" s="40"/>
      <c r="WII539" s="40"/>
      <c r="WIJ539" s="40"/>
      <c r="WIK539" s="40"/>
      <c r="WIL539" s="40"/>
      <c r="WIM539" s="40"/>
      <c r="WIN539" s="40"/>
      <c r="WIO539" s="40"/>
      <c r="WIP539" s="40"/>
      <c r="WIQ539" s="40"/>
      <c r="WIR539" s="40"/>
      <c r="WIS539" s="40"/>
      <c r="WIT539" s="40"/>
      <c r="WIU539" s="40"/>
      <c r="WIV539" s="40"/>
      <c r="WIW539" s="40"/>
      <c r="WIX539" s="40"/>
      <c r="WIY539" s="40"/>
      <c r="WIZ539" s="40"/>
      <c r="WJA539" s="40"/>
      <c r="WJB539" s="40"/>
      <c r="WJC539" s="40"/>
      <c r="WJD539" s="40"/>
      <c r="WJE539" s="40"/>
      <c r="WJF539" s="40"/>
      <c r="WJG539" s="40"/>
      <c r="WJH539" s="40"/>
      <c r="WJI539" s="40"/>
      <c r="WJJ539" s="40"/>
      <c r="WJK539" s="40"/>
      <c r="WJL539" s="40"/>
      <c r="WJM539" s="40"/>
      <c r="WJN539" s="40"/>
      <c r="WJO539" s="40"/>
      <c r="WJP539" s="40"/>
      <c r="WJQ539" s="40"/>
      <c r="WJR539" s="40"/>
      <c r="WJS539" s="40"/>
      <c r="WJT539" s="40"/>
      <c r="WJU539" s="40"/>
      <c r="WJV539" s="40"/>
      <c r="WJW539" s="40"/>
      <c r="WJX539" s="40"/>
      <c r="WJY539" s="40"/>
      <c r="WJZ539" s="40"/>
      <c r="WKA539" s="40"/>
      <c r="WKB539" s="40"/>
      <c r="WKC539" s="40"/>
      <c r="WKD539" s="40"/>
      <c r="WKE539" s="40"/>
      <c r="WKF539" s="40"/>
      <c r="WKG539" s="40"/>
      <c r="WKH539" s="40"/>
      <c r="WKI539" s="40"/>
      <c r="WKJ539" s="40"/>
      <c r="WKK539" s="40"/>
      <c r="WKL539" s="40"/>
      <c r="WKM539" s="40"/>
      <c r="WKN539" s="40"/>
      <c r="WKO539" s="40"/>
      <c r="WKP539" s="40"/>
      <c r="WKQ539" s="40"/>
      <c r="WKR539" s="40"/>
      <c r="WKS539" s="40"/>
      <c r="WKT539" s="40"/>
      <c r="WKU539" s="40"/>
      <c r="WKV539" s="40"/>
      <c r="WKW539" s="40"/>
      <c r="WKX539" s="40"/>
      <c r="WKY539" s="40"/>
      <c r="WKZ539" s="40"/>
      <c r="WLA539" s="40"/>
      <c r="WLB539" s="40"/>
      <c r="WLC539" s="40"/>
      <c r="WLD539" s="40"/>
      <c r="WLE539" s="40"/>
      <c r="WLF539" s="40"/>
      <c r="WLG539" s="40"/>
      <c r="WLH539" s="40"/>
      <c r="WLI539" s="40"/>
      <c r="WLJ539" s="40"/>
      <c r="WLK539" s="40"/>
      <c r="WLL539" s="40"/>
      <c r="WLM539" s="40"/>
      <c r="WLN539" s="40"/>
      <c r="WLO539" s="40"/>
      <c r="WLP539" s="40"/>
      <c r="WLQ539" s="40"/>
      <c r="WLR539" s="40"/>
      <c r="WLS539" s="40"/>
      <c r="WLT539" s="40"/>
      <c r="WLU539" s="40"/>
      <c r="WLV539" s="40"/>
      <c r="WLW539" s="40"/>
      <c r="WLX539" s="40"/>
      <c r="WLY539" s="40"/>
      <c r="WLZ539" s="40"/>
      <c r="WMA539" s="40"/>
      <c r="WMB539" s="40"/>
      <c r="WMC539" s="40"/>
      <c r="WMD539" s="40"/>
      <c r="WME539" s="40"/>
      <c r="WMF539" s="40"/>
      <c r="WMG539" s="40"/>
      <c r="WMH539" s="40"/>
      <c r="WMI539" s="40"/>
      <c r="WMJ539" s="40"/>
      <c r="WMK539" s="40"/>
      <c r="WML539" s="40"/>
      <c r="WMM539" s="40"/>
      <c r="WMN539" s="40"/>
      <c r="WMO539" s="40"/>
      <c r="WMP539" s="40"/>
      <c r="WMQ539" s="40"/>
      <c r="WMR539" s="40"/>
      <c r="WMS539" s="40"/>
      <c r="WMT539" s="40"/>
      <c r="WMU539" s="40"/>
      <c r="WMV539" s="40"/>
      <c r="WMW539" s="40"/>
      <c r="WMX539" s="40"/>
      <c r="WMY539" s="40"/>
      <c r="WMZ539" s="40"/>
      <c r="WNA539" s="40"/>
      <c r="WNB539" s="40"/>
      <c r="WNC539" s="40"/>
      <c r="WND539" s="40"/>
      <c r="WNE539" s="40"/>
      <c r="WNF539" s="40"/>
      <c r="WNG539" s="40"/>
      <c r="WNH539" s="40"/>
      <c r="WNI539" s="40"/>
      <c r="WNJ539" s="40"/>
      <c r="WNK539" s="40"/>
      <c r="WNL539" s="40"/>
      <c r="WNM539" s="40"/>
      <c r="WNN539" s="40"/>
      <c r="WNO539" s="40"/>
      <c r="WNP539" s="40"/>
      <c r="WNQ539" s="40"/>
      <c r="WNR539" s="40"/>
      <c r="WNS539" s="40"/>
      <c r="WNT539" s="40"/>
      <c r="WNU539" s="40"/>
      <c r="WNV539" s="40"/>
      <c r="WNW539" s="40"/>
      <c r="WNX539" s="40"/>
      <c r="WNY539" s="40"/>
      <c r="WNZ539" s="40"/>
      <c r="WOA539" s="40"/>
      <c r="WOB539" s="40"/>
      <c r="WOC539" s="40"/>
      <c r="WOD539" s="40"/>
      <c r="WOE539" s="40"/>
      <c r="WOF539" s="40"/>
      <c r="WOG539" s="40"/>
      <c r="WOH539" s="40"/>
      <c r="WOI539" s="40"/>
      <c r="WOJ539" s="40"/>
      <c r="WOK539" s="40"/>
      <c r="WOL539" s="40"/>
      <c r="WOM539" s="40"/>
      <c r="WON539" s="40"/>
      <c r="WOO539" s="40"/>
      <c r="WOP539" s="40"/>
      <c r="WOQ539" s="40"/>
      <c r="WOR539" s="40"/>
      <c r="WOS539" s="40"/>
      <c r="WOT539" s="40"/>
      <c r="WOU539" s="40"/>
      <c r="WOV539" s="40"/>
      <c r="WOW539" s="40"/>
      <c r="WOX539" s="40"/>
      <c r="WOY539" s="40"/>
      <c r="WOZ539" s="40"/>
      <c r="WPA539" s="40"/>
      <c r="WPB539" s="40"/>
      <c r="WPC539" s="40"/>
      <c r="WPD539" s="40"/>
      <c r="WPE539" s="40"/>
      <c r="WPF539" s="40"/>
      <c r="WPG539" s="40"/>
      <c r="WPH539" s="40"/>
      <c r="WPI539" s="40"/>
      <c r="WPJ539" s="40"/>
      <c r="WPK539" s="40"/>
      <c r="WPL539" s="40"/>
      <c r="WPM539" s="40"/>
      <c r="WPN539" s="40"/>
      <c r="WPO539" s="40"/>
      <c r="WPP539" s="40"/>
      <c r="WPQ539" s="40"/>
      <c r="WPR539" s="40"/>
      <c r="WPS539" s="40"/>
      <c r="WPT539" s="40"/>
      <c r="WPU539" s="40"/>
      <c r="WPV539" s="40"/>
      <c r="WPW539" s="40"/>
      <c r="WPX539" s="40"/>
      <c r="WPY539" s="40"/>
      <c r="WPZ539" s="40"/>
      <c r="WQA539" s="40"/>
      <c r="WQB539" s="40"/>
      <c r="WQC539" s="40"/>
      <c r="WQD539" s="40"/>
      <c r="WQE539" s="40"/>
      <c r="WQF539" s="40"/>
      <c r="WQG539" s="40"/>
      <c r="WQH539" s="40"/>
      <c r="WQI539" s="40"/>
      <c r="WQJ539" s="40"/>
      <c r="WQK539" s="40"/>
      <c r="WQL539" s="40"/>
      <c r="WQM539" s="40"/>
      <c r="WQN539" s="40"/>
      <c r="WQO539" s="40"/>
      <c r="WQP539" s="40"/>
      <c r="WQQ539" s="40"/>
      <c r="WQR539" s="40"/>
      <c r="WQS539" s="40"/>
      <c r="WQT539" s="40"/>
      <c r="WQU539" s="40"/>
      <c r="WQV539" s="40"/>
      <c r="WQW539" s="40"/>
      <c r="WQX539" s="40"/>
      <c r="WQY539" s="40"/>
      <c r="WQZ539" s="40"/>
      <c r="WRA539" s="40"/>
      <c r="WRB539" s="40"/>
      <c r="WRC539" s="40"/>
      <c r="WRD539" s="40"/>
      <c r="WRE539" s="40"/>
      <c r="WRF539" s="40"/>
      <c r="WRG539" s="40"/>
      <c r="WRH539" s="40"/>
      <c r="WRI539" s="40"/>
      <c r="WRJ539" s="40"/>
      <c r="WRK539" s="40"/>
      <c r="WRL539" s="40"/>
      <c r="WRM539" s="40"/>
      <c r="WRN539" s="40"/>
      <c r="WRO539" s="40"/>
      <c r="WRP539" s="40"/>
      <c r="WRQ539" s="40"/>
      <c r="WRR539" s="40"/>
      <c r="WRS539" s="40"/>
      <c r="WRT539" s="40"/>
      <c r="WRU539" s="40"/>
      <c r="WRV539" s="40"/>
      <c r="WRW539" s="40"/>
      <c r="WRX539" s="40"/>
      <c r="WRY539" s="40"/>
      <c r="WRZ539" s="40"/>
      <c r="WSA539" s="40"/>
      <c r="WSB539" s="40"/>
      <c r="WSC539" s="40"/>
      <c r="WSD539" s="40"/>
      <c r="WSE539" s="40"/>
      <c r="WSF539" s="40"/>
      <c r="WSG539" s="40"/>
      <c r="WSH539" s="40"/>
      <c r="WSI539" s="40"/>
      <c r="WSJ539" s="40"/>
      <c r="WSK539" s="40"/>
      <c r="WSL539" s="40"/>
      <c r="WSM539" s="40"/>
      <c r="WSN539" s="40"/>
      <c r="WSO539" s="40"/>
      <c r="WSP539" s="40"/>
      <c r="WSQ539" s="40"/>
      <c r="WSR539" s="40"/>
      <c r="WSS539" s="40"/>
      <c r="WST539" s="40"/>
      <c r="WSU539" s="40"/>
      <c r="WSV539" s="40"/>
      <c r="WSW539" s="40"/>
      <c r="WSX539" s="40"/>
      <c r="WSY539" s="40"/>
      <c r="WSZ539" s="40"/>
      <c r="WTA539" s="40"/>
      <c r="WTB539" s="40"/>
      <c r="WTC539" s="40"/>
      <c r="WTD539" s="40"/>
      <c r="WTE539" s="40"/>
      <c r="WTF539" s="40"/>
      <c r="WTG539" s="40"/>
      <c r="WTH539" s="40"/>
      <c r="WTI539" s="40"/>
      <c r="WTJ539" s="40"/>
      <c r="WTK539" s="40"/>
      <c r="WTL539" s="40"/>
      <c r="WTM539" s="40"/>
      <c r="WTN539" s="40"/>
      <c r="WTO539" s="40"/>
      <c r="WTP539" s="40"/>
      <c r="WTQ539" s="40"/>
      <c r="WTR539" s="40"/>
      <c r="WTS539" s="40"/>
      <c r="WTT539" s="40"/>
      <c r="WTU539" s="40"/>
      <c r="WTV539" s="40"/>
      <c r="WTW539" s="40"/>
      <c r="WTX539" s="40"/>
      <c r="WTY539" s="40"/>
      <c r="WTZ539" s="40"/>
      <c r="WUA539" s="40"/>
      <c r="WUB539" s="40"/>
      <c r="WUC539" s="40"/>
      <c r="WUD539" s="40"/>
      <c r="WUE539" s="40"/>
      <c r="WUF539" s="40"/>
      <c r="WUG539" s="40"/>
      <c r="WUH539" s="40"/>
      <c r="WUI539" s="40"/>
      <c r="WUJ539" s="40"/>
      <c r="WUK539" s="40"/>
      <c r="WUL539" s="40"/>
      <c r="WUM539" s="40"/>
      <c r="WUN539" s="40"/>
      <c r="WUO539" s="40"/>
      <c r="WUP539" s="40"/>
      <c r="WUQ539" s="40"/>
      <c r="WUR539" s="40"/>
      <c r="WUS539" s="40"/>
      <c r="WUT539" s="40"/>
      <c r="WUU539" s="40"/>
      <c r="WUV539" s="40"/>
      <c r="WUW539" s="40"/>
      <c r="WUX539" s="40"/>
      <c r="WUY539" s="40"/>
      <c r="WUZ539" s="40"/>
      <c r="WVA539" s="40"/>
      <c r="WVB539" s="40"/>
      <c r="WVC539" s="40"/>
      <c r="WVD539" s="40"/>
      <c r="WVE539" s="40"/>
      <c r="WVF539" s="40"/>
      <c r="WVG539" s="40"/>
      <c r="WVH539" s="40"/>
      <c r="WVI539" s="40"/>
      <c r="WVJ539" s="40"/>
      <c r="WVK539" s="40"/>
      <c r="WVL539" s="40"/>
      <c r="WVM539" s="40"/>
      <c r="WVN539" s="40"/>
      <c r="WVO539" s="40"/>
      <c r="WVP539" s="40"/>
      <c r="WVQ539" s="40"/>
      <c r="WVR539" s="40"/>
      <c r="WVS539" s="40"/>
      <c r="WVT539" s="40"/>
      <c r="WVU539" s="40"/>
      <c r="WVV539" s="40"/>
      <c r="WVW539" s="40"/>
      <c r="WVX539" s="40"/>
      <c r="WVY539" s="40"/>
      <c r="WVZ539" s="40"/>
      <c r="WWA539" s="40"/>
      <c r="WWB539" s="40"/>
      <c r="WWC539" s="40"/>
      <c r="WWD539" s="40"/>
      <c r="WWE539" s="40"/>
      <c r="WWF539" s="40"/>
      <c r="WWG539" s="40"/>
      <c r="WWH539" s="40"/>
      <c r="WWI539" s="40"/>
      <c r="WWJ539" s="40"/>
      <c r="WWK539" s="40"/>
      <c r="WWL539" s="40"/>
      <c r="WWM539" s="40"/>
      <c r="WWN539" s="40"/>
      <c r="WWO539" s="40"/>
      <c r="WWP539" s="40"/>
      <c r="WWQ539" s="40"/>
      <c r="WWR539" s="40"/>
      <c r="WWS539" s="40"/>
      <c r="WWT539" s="40"/>
      <c r="WWU539" s="40"/>
      <c r="WWV539" s="40"/>
      <c r="WWW539" s="40"/>
      <c r="WWX539" s="40"/>
      <c r="WWY539" s="40"/>
      <c r="WWZ539" s="40"/>
      <c r="WXA539" s="40"/>
      <c r="WXB539" s="40"/>
      <c r="WXC539" s="40"/>
      <c r="WXD539" s="40"/>
      <c r="WXE539" s="40"/>
      <c r="WXF539" s="40"/>
      <c r="WXG539" s="40"/>
      <c r="WXH539" s="40"/>
      <c r="WXI539" s="40"/>
      <c r="WXJ539" s="40"/>
      <c r="WXK539" s="40"/>
      <c r="WXL539" s="40"/>
      <c r="WXM539" s="40"/>
      <c r="WXN539" s="40"/>
      <c r="WXO539" s="40"/>
      <c r="WXP539" s="40"/>
      <c r="WXQ539" s="40"/>
      <c r="WXR539" s="40"/>
      <c r="WXS539" s="40"/>
      <c r="WXT539" s="40"/>
      <c r="WXU539" s="40"/>
      <c r="WXV539" s="40"/>
      <c r="WXW539" s="40"/>
      <c r="WXX539" s="40"/>
      <c r="WXY539" s="40"/>
      <c r="WXZ539" s="40"/>
      <c r="WYA539" s="40"/>
      <c r="WYB539" s="40"/>
      <c r="WYC539" s="40"/>
      <c r="WYD539" s="40"/>
      <c r="WYE539" s="40"/>
      <c r="WYF539" s="40"/>
      <c r="WYG539" s="40"/>
      <c r="WYH539" s="40"/>
      <c r="WYI539" s="40"/>
      <c r="WYJ539" s="40"/>
      <c r="WYK539" s="40"/>
      <c r="WYL539" s="40"/>
      <c r="WYM539" s="40"/>
      <c r="WYN539" s="40"/>
      <c r="WYO539" s="40"/>
      <c r="WYP539" s="40"/>
      <c r="WYQ539" s="40"/>
      <c r="WYR539" s="40"/>
      <c r="WYS539" s="40"/>
      <c r="WYT539" s="40"/>
      <c r="WYU539" s="40"/>
      <c r="WYV539" s="40"/>
      <c r="WYW539" s="40"/>
      <c r="WYX539" s="40"/>
      <c r="WYY539" s="40"/>
      <c r="WYZ539" s="40"/>
      <c r="WZA539" s="40"/>
      <c r="WZB539" s="40"/>
      <c r="WZC539" s="40"/>
      <c r="WZD539" s="40"/>
      <c r="WZE539" s="40"/>
      <c r="WZF539" s="40"/>
      <c r="WZG539" s="40"/>
      <c r="WZH539" s="40"/>
      <c r="WZI539" s="40"/>
      <c r="WZJ539" s="40"/>
      <c r="WZK539" s="40"/>
      <c r="WZL539" s="40"/>
      <c r="WZM539" s="40"/>
      <c r="WZN539" s="40"/>
      <c r="WZO539" s="40"/>
      <c r="WZP539" s="40"/>
      <c r="WZQ539" s="40"/>
      <c r="WZR539" s="40"/>
      <c r="WZS539" s="40"/>
      <c r="WZT539" s="40"/>
      <c r="WZU539" s="40"/>
      <c r="WZV539" s="40"/>
      <c r="WZW539" s="40"/>
      <c r="WZX539" s="40"/>
      <c r="WZY539" s="40"/>
      <c r="WZZ539" s="40"/>
      <c r="XAA539" s="40"/>
      <c r="XAB539" s="40"/>
      <c r="XAC539" s="40"/>
      <c r="XAD539" s="40"/>
      <c r="XAE539" s="40"/>
      <c r="XAF539" s="40"/>
      <c r="XAG539" s="40"/>
      <c r="XAH539" s="40"/>
      <c r="XAI539" s="40"/>
      <c r="XAJ539" s="40"/>
      <c r="XAK539" s="40"/>
      <c r="XAL539" s="40"/>
      <c r="XAM539" s="40"/>
      <c r="XAN539" s="40"/>
      <c r="XAO539" s="40"/>
      <c r="XAP539" s="40"/>
      <c r="XAQ539" s="40"/>
      <c r="XAR539" s="40"/>
      <c r="XAS539" s="40"/>
      <c r="XAT539" s="40"/>
      <c r="XAU539" s="40"/>
      <c r="XAV539" s="40"/>
      <c r="XAW539" s="40"/>
      <c r="XAX539" s="40"/>
      <c r="XAY539" s="40"/>
      <c r="XAZ539" s="40"/>
      <c r="XBA539" s="40"/>
      <c r="XBB539" s="40"/>
      <c r="XBC539" s="40"/>
      <c r="XBD539" s="40"/>
      <c r="XBE539" s="40"/>
      <c r="XBF539" s="40"/>
      <c r="XBG539" s="40"/>
      <c r="XBH539" s="40"/>
      <c r="XBI539" s="40"/>
      <c r="XBJ539" s="40"/>
      <c r="XBK539" s="40"/>
      <c r="XBL539" s="40"/>
      <c r="XBM539" s="40"/>
      <c r="XBN539" s="40"/>
      <c r="XBO539" s="40"/>
      <c r="XBP539" s="40"/>
      <c r="XBQ539" s="40"/>
      <c r="XBR539" s="40"/>
      <c r="XBS539" s="40"/>
      <c r="XBT539" s="40"/>
      <c r="XBU539" s="40"/>
      <c r="XBV539" s="40"/>
      <c r="XBW539" s="40"/>
      <c r="XBX539" s="40"/>
      <c r="XBY539" s="40"/>
      <c r="XBZ539" s="40"/>
      <c r="XCA539" s="40"/>
      <c r="XCB539" s="40"/>
      <c r="XCC539" s="40"/>
      <c r="XCD539" s="40"/>
      <c r="XCE539" s="40"/>
      <c r="XCF539" s="40"/>
      <c r="XCG539" s="40"/>
      <c r="XCH539" s="40"/>
      <c r="XCI539" s="40"/>
      <c r="XCJ539" s="40"/>
      <c r="XCK539" s="40"/>
      <c r="XCL539" s="40"/>
      <c r="XCM539" s="40"/>
      <c r="XCN539" s="40"/>
      <c r="XCO539" s="40"/>
      <c r="XCP539" s="40"/>
      <c r="XCQ539" s="40"/>
      <c r="XCR539" s="40"/>
      <c r="XCS539" s="40"/>
      <c r="XCT539" s="40"/>
      <c r="XCU539" s="40"/>
      <c r="XCV539" s="40"/>
      <c r="XCW539" s="40"/>
      <c r="XCX539" s="40"/>
      <c r="XCY539" s="40"/>
      <c r="XCZ539" s="40"/>
      <c r="XDA539" s="40"/>
      <c r="XDB539" s="40"/>
      <c r="XDC539" s="40"/>
      <c r="XDD539" s="40"/>
      <c r="XDE539" s="40"/>
      <c r="XDF539" s="40"/>
      <c r="XDG539" s="40"/>
      <c r="XDH539" s="40"/>
      <c r="XDI539" s="40"/>
      <c r="XDJ539" s="40"/>
      <c r="XDK539" s="40"/>
      <c r="XDL539" s="40"/>
    </row>
    <row r="540" spans="1:16340" ht="63.75" x14ac:dyDescent="0.25">
      <c r="A540" s="127" t="s">
        <v>3017</v>
      </c>
      <c r="B540" s="32" t="s">
        <v>28</v>
      </c>
      <c r="C540" s="75" t="s">
        <v>3018</v>
      </c>
      <c r="D540" s="99" t="s">
        <v>3019</v>
      </c>
      <c r="E540" s="99" t="s">
        <v>3019</v>
      </c>
      <c r="F540" s="99" t="s">
        <v>3020</v>
      </c>
      <c r="G540" s="32" t="s">
        <v>2234</v>
      </c>
      <c r="H540" s="46">
        <v>60</v>
      </c>
      <c r="I540" s="32">
        <v>710000000</v>
      </c>
      <c r="J540" s="32" t="s">
        <v>33</v>
      </c>
      <c r="K540" s="32" t="s">
        <v>566</v>
      </c>
      <c r="L540" s="75" t="s">
        <v>45</v>
      </c>
      <c r="M540" s="75"/>
      <c r="N540" s="75" t="s">
        <v>1087</v>
      </c>
      <c r="O540" s="32" t="s">
        <v>3021</v>
      </c>
      <c r="P540" s="75"/>
      <c r="Q540" s="75"/>
      <c r="R540" s="47"/>
      <c r="S540" s="47"/>
      <c r="T540" s="47">
        <v>28571428.571428567</v>
      </c>
      <c r="U540" s="47">
        <v>32000000</v>
      </c>
      <c r="V540" s="75"/>
      <c r="W540" s="71">
        <v>2016</v>
      </c>
      <c r="X540" s="72" t="s">
        <v>2914</v>
      </c>
    </row>
    <row r="541" spans="1:16340" ht="76.5" x14ac:dyDescent="0.25">
      <c r="A541" s="127" t="s">
        <v>3022</v>
      </c>
      <c r="B541" s="32" t="s">
        <v>28</v>
      </c>
      <c r="C541" s="32" t="s">
        <v>925</v>
      </c>
      <c r="D541" s="33" t="s">
        <v>926</v>
      </c>
      <c r="E541" s="33" t="s">
        <v>927</v>
      </c>
      <c r="F541" s="33" t="s">
        <v>3023</v>
      </c>
      <c r="G541" s="32" t="s">
        <v>2234</v>
      </c>
      <c r="H541" s="34">
        <v>90</v>
      </c>
      <c r="I541" s="32">
        <v>710000000</v>
      </c>
      <c r="J541" s="32" t="s">
        <v>33</v>
      </c>
      <c r="K541" s="32" t="s">
        <v>252</v>
      </c>
      <c r="L541" s="32" t="s">
        <v>33</v>
      </c>
      <c r="M541" s="32"/>
      <c r="N541" s="32" t="s">
        <v>573</v>
      </c>
      <c r="O541" s="32" t="s">
        <v>2248</v>
      </c>
      <c r="P541" s="32"/>
      <c r="Q541" s="32"/>
      <c r="R541" s="36"/>
      <c r="S541" s="36"/>
      <c r="T541" s="47">
        <v>4000000</v>
      </c>
      <c r="U541" s="47">
        <f>T541*1.12</f>
        <v>4480000</v>
      </c>
      <c r="V541" s="32" t="s">
        <v>102</v>
      </c>
      <c r="W541" s="37">
        <v>2016</v>
      </c>
      <c r="X541" s="169" t="s">
        <v>2914</v>
      </c>
    </row>
    <row r="542" spans="1:16340" s="40" customFormat="1" ht="76.5" x14ac:dyDescent="0.25">
      <c r="A542" s="127" t="s">
        <v>3024</v>
      </c>
      <c r="B542" s="32" t="s">
        <v>28</v>
      </c>
      <c r="C542" s="32" t="s">
        <v>925</v>
      </c>
      <c r="D542" s="33" t="s">
        <v>926</v>
      </c>
      <c r="E542" s="33" t="s">
        <v>927</v>
      </c>
      <c r="F542" s="33" t="s">
        <v>3025</v>
      </c>
      <c r="G542" s="32" t="s">
        <v>2234</v>
      </c>
      <c r="H542" s="34">
        <v>90</v>
      </c>
      <c r="I542" s="32">
        <v>710000000</v>
      </c>
      <c r="J542" s="32" t="s">
        <v>33</v>
      </c>
      <c r="K542" s="32" t="s">
        <v>252</v>
      </c>
      <c r="L542" s="32" t="s">
        <v>33</v>
      </c>
      <c r="M542" s="32"/>
      <c r="N542" s="32" t="s">
        <v>573</v>
      </c>
      <c r="O542" s="32" t="s">
        <v>2248</v>
      </c>
      <c r="P542" s="32"/>
      <c r="Q542" s="32"/>
      <c r="R542" s="36"/>
      <c r="S542" s="36"/>
      <c r="T542" s="47">
        <v>48000000</v>
      </c>
      <c r="U542" s="47">
        <f>T542*1.12</f>
        <v>53760000.000000007</v>
      </c>
      <c r="V542" s="32" t="s">
        <v>102</v>
      </c>
      <c r="W542" s="37">
        <v>2016</v>
      </c>
      <c r="X542" s="169" t="s">
        <v>2914</v>
      </c>
    </row>
    <row r="543" spans="1:16340" s="40" customFormat="1" ht="89.25" x14ac:dyDescent="0.25">
      <c r="A543" s="127" t="s">
        <v>3026</v>
      </c>
      <c r="B543" s="32" t="s">
        <v>28</v>
      </c>
      <c r="C543" s="32" t="s">
        <v>925</v>
      </c>
      <c r="D543" s="33" t="s">
        <v>926</v>
      </c>
      <c r="E543" s="33" t="s">
        <v>927</v>
      </c>
      <c r="F543" s="33" t="s">
        <v>3027</v>
      </c>
      <c r="G543" s="32" t="s">
        <v>2234</v>
      </c>
      <c r="H543" s="34">
        <v>90</v>
      </c>
      <c r="I543" s="32">
        <v>710000000</v>
      </c>
      <c r="J543" s="32" t="s">
        <v>33</v>
      </c>
      <c r="K543" s="32" t="s">
        <v>252</v>
      </c>
      <c r="L543" s="32" t="s">
        <v>33</v>
      </c>
      <c r="M543" s="32"/>
      <c r="N543" s="32" t="s">
        <v>573</v>
      </c>
      <c r="O543" s="32" t="s">
        <v>2248</v>
      </c>
      <c r="P543" s="32"/>
      <c r="Q543" s="32"/>
      <c r="R543" s="36"/>
      <c r="S543" s="36"/>
      <c r="T543" s="47">
        <v>19000000</v>
      </c>
      <c r="U543" s="47">
        <f>T543*1.12</f>
        <v>21280000.000000004</v>
      </c>
      <c r="V543" s="32" t="s">
        <v>102</v>
      </c>
      <c r="W543" s="37">
        <v>2016</v>
      </c>
      <c r="X543" s="169" t="s">
        <v>2914</v>
      </c>
    </row>
    <row r="544" spans="1:16340" s="40" customFormat="1" ht="38.25" x14ac:dyDescent="0.25">
      <c r="A544" s="127" t="s">
        <v>3028</v>
      </c>
      <c r="B544" s="32" t="s">
        <v>28</v>
      </c>
      <c r="C544" s="90" t="s">
        <v>274</v>
      </c>
      <c r="D544" s="99" t="s">
        <v>275</v>
      </c>
      <c r="E544" s="99" t="s">
        <v>275</v>
      </c>
      <c r="F544" s="99" t="s">
        <v>3029</v>
      </c>
      <c r="G544" s="32" t="s">
        <v>2235</v>
      </c>
      <c r="H544" s="43">
        <v>100</v>
      </c>
      <c r="I544" s="32">
        <v>710000000</v>
      </c>
      <c r="J544" s="32" t="s">
        <v>33</v>
      </c>
      <c r="K544" s="32" t="s">
        <v>566</v>
      </c>
      <c r="L544" s="41" t="s">
        <v>3030</v>
      </c>
      <c r="M544" s="32"/>
      <c r="N544" s="32" t="s">
        <v>1178</v>
      </c>
      <c r="O544" s="32" t="s">
        <v>2273</v>
      </c>
      <c r="P544" s="44"/>
      <c r="Q544" s="44"/>
      <c r="R544" s="47"/>
      <c r="S544" s="47"/>
      <c r="T544" s="36">
        <f>U544/1.12</f>
        <v>379703.57142857142</v>
      </c>
      <c r="U544" s="36">
        <v>425268</v>
      </c>
      <c r="V544" s="32"/>
      <c r="W544" s="32">
        <v>2016</v>
      </c>
      <c r="X544" s="169" t="s">
        <v>2914</v>
      </c>
    </row>
    <row r="545" spans="1:187" s="40" customFormat="1" ht="38.25" x14ac:dyDescent="0.25">
      <c r="A545" s="127" t="s">
        <v>3031</v>
      </c>
      <c r="B545" s="32" t="s">
        <v>28</v>
      </c>
      <c r="C545" s="90" t="s">
        <v>304</v>
      </c>
      <c r="D545" s="99" t="s">
        <v>305</v>
      </c>
      <c r="E545" s="99" t="s">
        <v>306</v>
      </c>
      <c r="F545" s="99" t="s">
        <v>307</v>
      </c>
      <c r="G545" s="32" t="s">
        <v>2234</v>
      </c>
      <c r="H545" s="43">
        <v>70</v>
      </c>
      <c r="I545" s="32">
        <v>710000000</v>
      </c>
      <c r="J545" s="32" t="s">
        <v>33</v>
      </c>
      <c r="K545" s="32" t="s">
        <v>2958</v>
      </c>
      <c r="L545" s="41" t="s">
        <v>3032</v>
      </c>
      <c r="M545" s="32"/>
      <c r="N545" s="32" t="s">
        <v>1178</v>
      </c>
      <c r="O545" s="32" t="s">
        <v>2274</v>
      </c>
      <c r="P545" s="44"/>
      <c r="Q545" s="44"/>
      <c r="R545" s="47"/>
      <c r="S545" s="47"/>
      <c r="T545" s="36">
        <v>45923680</v>
      </c>
      <c r="U545" s="36">
        <v>45923680</v>
      </c>
      <c r="V545" s="32"/>
      <c r="W545" s="32">
        <v>2016</v>
      </c>
      <c r="X545" s="169" t="s">
        <v>3033</v>
      </c>
    </row>
    <row r="546" spans="1:187" s="40" customFormat="1" ht="38.25" x14ac:dyDescent="0.25">
      <c r="A546" s="127" t="s">
        <v>3034</v>
      </c>
      <c r="B546" s="32" t="s">
        <v>28</v>
      </c>
      <c r="C546" s="44" t="s">
        <v>304</v>
      </c>
      <c r="D546" s="99" t="s">
        <v>305</v>
      </c>
      <c r="E546" s="99" t="s">
        <v>306</v>
      </c>
      <c r="F546" s="99" t="s">
        <v>308</v>
      </c>
      <c r="G546" s="32" t="s">
        <v>2234</v>
      </c>
      <c r="H546" s="46">
        <v>70</v>
      </c>
      <c r="I546" s="32">
        <v>710000000</v>
      </c>
      <c r="J546" s="32" t="s">
        <v>33</v>
      </c>
      <c r="K546" s="32" t="s">
        <v>2958</v>
      </c>
      <c r="L546" s="41" t="s">
        <v>3032</v>
      </c>
      <c r="M546" s="32"/>
      <c r="N546" s="32" t="s">
        <v>1178</v>
      </c>
      <c r="O546" s="32" t="s">
        <v>2274</v>
      </c>
      <c r="P546" s="44"/>
      <c r="Q546" s="44"/>
      <c r="R546" s="47"/>
      <c r="S546" s="47"/>
      <c r="T546" s="36">
        <v>117977200</v>
      </c>
      <c r="U546" s="47">
        <v>117977200</v>
      </c>
      <c r="V546" s="44"/>
      <c r="W546" s="32">
        <v>2016</v>
      </c>
      <c r="X546" s="169" t="s">
        <v>3033</v>
      </c>
    </row>
    <row r="547" spans="1:187" s="40" customFormat="1" ht="38.25" x14ac:dyDescent="0.25">
      <c r="A547" s="127" t="s">
        <v>3035</v>
      </c>
      <c r="B547" s="32" t="s">
        <v>28</v>
      </c>
      <c r="C547" s="44" t="s">
        <v>304</v>
      </c>
      <c r="D547" s="99" t="s">
        <v>305</v>
      </c>
      <c r="E547" s="99" t="s">
        <v>306</v>
      </c>
      <c r="F547" s="99" t="s">
        <v>2421</v>
      </c>
      <c r="G547" s="32" t="s">
        <v>2234</v>
      </c>
      <c r="H547" s="46">
        <v>70</v>
      </c>
      <c r="I547" s="32">
        <v>710000000</v>
      </c>
      <c r="J547" s="32" t="s">
        <v>33</v>
      </c>
      <c r="K547" s="32" t="s">
        <v>2958</v>
      </c>
      <c r="L547" s="41" t="s">
        <v>3032</v>
      </c>
      <c r="M547" s="32"/>
      <c r="N547" s="32" t="s">
        <v>1178</v>
      </c>
      <c r="O547" s="32" t="s">
        <v>2274</v>
      </c>
      <c r="P547" s="44"/>
      <c r="Q547" s="44"/>
      <c r="R547" s="47"/>
      <c r="S547" s="47"/>
      <c r="T547" s="36">
        <v>19991400</v>
      </c>
      <c r="U547" s="47">
        <v>19991400</v>
      </c>
      <c r="V547" s="44"/>
      <c r="W547" s="32">
        <v>2016</v>
      </c>
      <c r="X547" s="169" t="s">
        <v>3033</v>
      </c>
    </row>
    <row r="548" spans="1:187" s="40" customFormat="1" ht="38.25" x14ac:dyDescent="0.25">
      <c r="A548" s="127" t="s">
        <v>3036</v>
      </c>
      <c r="B548" s="32" t="s">
        <v>28</v>
      </c>
      <c r="C548" s="44" t="s">
        <v>304</v>
      </c>
      <c r="D548" s="99" t="s">
        <v>305</v>
      </c>
      <c r="E548" s="99" t="s">
        <v>306</v>
      </c>
      <c r="F548" s="99" t="s">
        <v>2873</v>
      </c>
      <c r="G548" s="32" t="s">
        <v>2234</v>
      </c>
      <c r="H548" s="46">
        <v>70</v>
      </c>
      <c r="I548" s="32">
        <v>710000000</v>
      </c>
      <c r="J548" s="32" t="s">
        <v>33</v>
      </c>
      <c r="K548" s="32" t="s">
        <v>2958</v>
      </c>
      <c r="L548" s="41" t="s">
        <v>3032</v>
      </c>
      <c r="M548" s="32"/>
      <c r="N548" s="32" t="s">
        <v>1178</v>
      </c>
      <c r="O548" s="32" t="s">
        <v>2274</v>
      </c>
      <c r="P548" s="44"/>
      <c r="Q548" s="44"/>
      <c r="R548" s="47"/>
      <c r="S548" s="47"/>
      <c r="T548" s="36">
        <v>11484000</v>
      </c>
      <c r="U548" s="36">
        <v>11484000</v>
      </c>
      <c r="V548" s="44"/>
      <c r="W548" s="32">
        <v>2016</v>
      </c>
      <c r="X548" s="169" t="s">
        <v>3033</v>
      </c>
    </row>
    <row r="549" spans="1:187" s="40" customFormat="1" ht="51" x14ac:dyDescent="0.25">
      <c r="A549" s="127" t="s">
        <v>3037</v>
      </c>
      <c r="B549" s="32" t="s">
        <v>28</v>
      </c>
      <c r="C549" s="44" t="s">
        <v>154</v>
      </c>
      <c r="D549" s="99" t="s">
        <v>155</v>
      </c>
      <c r="E549" s="99" t="s">
        <v>156</v>
      </c>
      <c r="F549" s="99" t="s">
        <v>3038</v>
      </c>
      <c r="G549" s="32" t="s">
        <v>32</v>
      </c>
      <c r="H549" s="46">
        <v>100</v>
      </c>
      <c r="I549" s="32">
        <v>710000000</v>
      </c>
      <c r="J549" s="32" t="s">
        <v>33</v>
      </c>
      <c r="K549" s="32" t="s">
        <v>566</v>
      </c>
      <c r="L549" s="41" t="s">
        <v>33</v>
      </c>
      <c r="M549" s="32"/>
      <c r="N549" s="32" t="s">
        <v>3039</v>
      </c>
      <c r="O549" s="32" t="s">
        <v>3040</v>
      </c>
      <c r="P549" s="44"/>
      <c r="Q549" s="44"/>
      <c r="R549" s="47"/>
      <c r="S549" s="47"/>
      <c r="T549" s="36">
        <f>U549/1.12</f>
        <v>349999.99999999994</v>
      </c>
      <c r="U549" s="36">
        <v>392000</v>
      </c>
      <c r="V549" s="44"/>
      <c r="W549" s="32">
        <v>2016</v>
      </c>
      <c r="X549" s="169" t="s">
        <v>2914</v>
      </c>
    </row>
    <row r="550" spans="1:187" s="40" customFormat="1" ht="76.5" x14ac:dyDescent="0.25">
      <c r="A550" s="127" t="s">
        <v>3041</v>
      </c>
      <c r="B550" s="32" t="s">
        <v>28</v>
      </c>
      <c r="C550" s="32" t="s">
        <v>1062</v>
      </c>
      <c r="D550" s="33" t="s">
        <v>1092</v>
      </c>
      <c r="E550" s="33" t="s">
        <v>1093</v>
      </c>
      <c r="F550" s="168" t="s">
        <v>3042</v>
      </c>
      <c r="G550" s="42" t="s">
        <v>32</v>
      </c>
      <c r="H550" s="46">
        <v>60</v>
      </c>
      <c r="I550" s="41">
        <v>710000000</v>
      </c>
      <c r="J550" s="32" t="s">
        <v>33</v>
      </c>
      <c r="K550" s="42" t="s">
        <v>252</v>
      </c>
      <c r="L550" s="44" t="s">
        <v>45</v>
      </c>
      <c r="M550" s="101"/>
      <c r="N550" s="42" t="s">
        <v>252</v>
      </c>
      <c r="O550" s="42" t="s">
        <v>2245</v>
      </c>
      <c r="P550" s="42"/>
      <c r="Q550" s="42"/>
      <c r="R550" s="42" t="s">
        <v>3043</v>
      </c>
      <c r="S550" s="42"/>
      <c r="T550" s="36">
        <v>720000</v>
      </c>
      <c r="U550" s="36">
        <v>720000</v>
      </c>
      <c r="V550" s="42"/>
      <c r="W550" s="42">
        <v>2016</v>
      </c>
      <c r="X550" s="169" t="s">
        <v>3033</v>
      </c>
    </row>
    <row r="551" spans="1:187" s="40" customFormat="1" ht="51" x14ac:dyDescent="0.25">
      <c r="A551" s="127" t="s">
        <v>3044</v>
      </c>
      <c r="B551" s="32" t="s">
        <v>28</v>
      </c>
      <c r="C551" s="32" t="s">
        <v>2140</v>
      </c>
      <c r="D551" s="33" t="s">
        <v>2141</v>
      </c>
      <c r="E551" s="33" t="s">
        <v>2141</v>
      </c>
      <c r="F551" s="168" t="s">
        <v>3045</v>
      </c>
      <c r="G551" s="32" t="s">
        <v>32</v>
      </c>
      <c r="H551" s="34">
        <v>60</v>
      </c>
      <c r="I551" s="41">
        <v>710000000</v>
      </c>
      <c r="J551" s="32" t="s">
        <v>33</v>
      </c>
      <c r="K551" s="32" t="s">
        <v>252</v>
      </c>
      <c r="L551" s="32" t="s">
        <v>33</v>
      </c>
      <c r="M551" s="32"/>
      <c r="N551" s="32" t="s">
        <v>2975</v>
      </c>
      <c r="O551" s="32" t="s">
        <v>3046</v>
      </c>
      <c r="P551" s="32"/>
      <c r="Q551" s="32"/>
      <c r="R551" s="32" t="s">
        <v>3043</v>
      </c>
      <c r="S551" s="32"/>
      <c r="T551" s="36">
        <v>150000</v>
      </c>
      <c r="U551" s="36">
        <v>150000</v>
      </c>
      <c r="V551" s="32" t="s">
        <v>102</v>
      </c>
      <c r="W551" s="32">
        <v>2016</v>
      </c>
      <c r="X551" s="169" t="s">
        <v>3033</v>
      </c>
    </row>
    <row r="552" spans="1:187" s="40" customFormat="1" ht="63.75" x14ac:dyDescent="0.25">
      <c r="A552" s="127" t="s">
        <v>3047</v>
      </c>
      <c r="B552" s="32" t="s">
        <v>28</v>
      </c>
      <c r="C552" s="32" t="s">
        <v>602</v>
      </c>
      <c r="D552" s="168" t="s">
        <v>1403</v>
      </c>
      <c r="E552" s="168" t="s">
        <v>1403</v>
      </c>
      <c r="F552" s="167" t="s">
        <v>3048</v>
      </c>
      <c r="G552" s="32" t="s">
        <v>32</v>
      </c>
      <c r="H552" s="46">
        <v>70</v>
      </c>
      <c r="I552" s="32">
        <v>710000000</v>
      </c>
      <c r="J552" s="32" t="s">
        <v>33</v>
      </c>
      <c r="K552" s="32" t="s">
        <v>34</v>
      </c>
      <c r="L552" s="32" t="s">
        <v>33</v>
      </c>
      <c r="M552" s="32"/>
      <c r="N552" s="32" t="s">
        <v>3049</v>
      </c>
      <c r="O552" s="35" t="s">
        <v>3050</v>
      </c>
      <c r="P552" s="32"/>
      <c r="Q552" s="32"/>
      <c r="R552" s="32"/>
      <c r="S552" s="32"/>
      <c r="T552" s="48">
        <f>U552/1.12</f>
        <v>12499999.999999998</v>
      </c>
      <c r="U552" s="48">
        <v>14000000</v>
      </c>
      <c r="V552" s="32"/>
      <c r="W552" s="32">
        <v>2016</v>
      </c>
      <c r="X552" s="169" t="s">
        <v>2914</v>
      </c>
    </row>
    <row r="553" spans="1:187" s="40" customFormat="1" ht="63.75" x14ac:dyDescent="0.25">
      <c r="A553" s="127" t="s">
        <v>3051</v>
      </c>
      <c r="B553" s="32" t="s">
        <v>28</v>
      </c>
      <c r="C553" s="32" t="s">
        <v>3052</v>
      </c>
      <c r="D553" s="167" t="s">
        <v>3053</v>
      </c>
      <c r="E553" s="167" t="s">
        <v>3054</v>
      </c>
      <c r="F553" s="167" t="s">
        <v>3055</v>
      </c>
      <c r="G553" s="32" t="s">
        <v>32</v>
      </c>
      <c r="H553" s="46">
        <v>70</v>
      </c>
      <c r="I553" s="32">
        <v>710000000</v>
      </c>
      <c r="J553" s="32" t="s">
        <v>33</v>
      </c>
      <c r="K553" s="32" t="s">
        <v>118</v>
      </c>
      <c r="L553" s="32" t="s">
        <v>33</v>
      </c>
      <c r="M553" s="32"/>
      <c r="N553" s="77" t="s">
        <v>2967</v>
      </c>
      <c r="O553" s="35" t="s">
        <v>2939</v>
      </c>
      <c r="P553" s="32"/>
      <c r="Q553" s="32"/>
      <c r="R553" s="32"/>
      <c r="S553" s="32"/>
      <c r="T553" s="48">
        <f>U553/1.12</f>
        <v>10178571.428571427</v>
      </c>
      <c r="U553" s="48">
        <v>11400000</v>
      </c>
      <c r="V553" s="32" t="s">
        <v>38</v>
      </c>
      <c r="W553" s="32">
        <v>2016</v>
      </c>
      <c r="X553" s="169" t="s">
        <v>2914</v>
      </c>
    </row>
    <row r="554" spans="1:187" s="40" customFormat="1" ht="63.75" x14ac:dyDescent="0.25">
      <c r="A554" s="127" t="s">
        <v>3056</v>
      </c>
      <c r="B554" s="32" t="s">
        <v>28</v>
      </c>
      <c r="C554" s="32" t="s">
        <v>3052</v>
      </c>
      <c r="D554" s="167" t="s">
        <v>3053</v>
      </c>
      <c r="E554" s="167" t="s">
        <v>3054</v>
      </c>
      <c r="F554" s="167" t="s">
        <v>3057</v>
      </c>
      <c r="G554" s="32" t="s">
        <v>32</v>
      </c>
      <c r="H554" s="46">
        <v>70</v>
      </c>
      <c r="I554" s="32">
        <v>710000000</v>
      </c>
      <c r="J554" s="32" t="s">
        <v>33</v>
      </c>
      <c r="K554" s="32" t="s">
        <v>118</v>
      </c>
      <c r="L554" s="32" t="s">
        <v>33</v>
      </c>
      <c r="M554" s="32"/>
      <c r="N554" s="77" t="s">
        <v>2967</v>
      </c>
      <c r="O554" s="35" t="s">
        <v>2939</v>
      </c>
      <c r="P554" s="32"/>
      <c r="Q554" s="32"/>
      <c r="R554" s="32"/>
      <c r="S554" s="32"/>
      <c r="T554" s="48">
        <f>U554/1.12</f>
        <v>51839153.571428567</v>
      </c>
      <c r="U554" s="48">
        <v>58059852</v>
      </c>
      <c r="V554" s="32" t="s">
        <v>38</v>
      </c>
      <c r="W554" s="32">
        <v>2016</v>
      </c>
      <c r="X554" s="169" t="s">
        <v>2914</v>
      </c>
    </row>
    <row r="555" spans="1:187" s="40" customFormat="1" ht="38.25" x14ac:dyDescent="0.25">
      <c r="A555" s="70" t="s">
        <v>3058</v>
      </c>
      <c r="B555" s="32" t="s">
        <v>28</v>
      </c>
      <c r="C555" s="94" t="s">
        <v>1320</v>
      </c>
      <c r="D555" s="99" t="s">
        <v>1321</v>
      </c>
      <c r="E555" s="99" t="s">
        <v>1321</v>
      </c>
      <c r="F555" s="99" t="s">
        <v>3059</v>
      </c>
      <c r="G555" s="32" t="s">
        <v>32</v>
      </c>
      <c r="H555" s="34">
        <v>50</v>
      </c>
      <c r="I555" s="32">
        <v>710000000</v>
      </c>
      <c r="J555" s="32" t="s">
        <v>33</v>
      </c>
      <c r="K555" s="32" t="s">
        <v>1087</v>
      </c>
      <c r="L555" s="32" t="s">
        <v>33</v>
      </c>
      <c r="M555" s="77"/>
      <c r="N555" s="32" t="s">
        <v>1465</v>
      </c>
      <c r="O555" s="32" t="s">
        <v>2251</v>
      </c>
      <c r="P555" s="77"/>
      <c r="Q555" s="77"/>
      <c r="R555" s="36"/>
      <c r="S555" s="36"/>
      <c r="T555" s="47">
        <f>U555/1.12</f>
        <v>18529464.285714284</v>
      </c>
      <c r="U555" s="47">
        <v>20753000</v>
      </c>
      <c r="V555" s="37"/>
      <c r="W555" s="32">
        <v>2016</v>
      </c>
      <c r="X555" s="72" t="s">
        <v>2914</v>
      </c>
    </row>
    <row r="556" spans="1:187" s="40" customFormat="1" ht="63.75" x14ac:dyDescent="0.25">
      <c r="A556" s="70" t="s">
        <v>3060</v>
      </c>
      <c r="B556" s="32" t="s">
        <v>28</v>
      </c>
      <c r="C556" s="32" t="s">
        <v>570</v>
      </c>
      <c r="D556" s="115" t="s">
        <v>571</v>
      </c>
      <c r="E556" s="115" t="s">
        <v>571</v>
      </c>
      <c r="F556" s="115" t="s">
        <v>3061</v>
      </c>
      <c r="G556" s="32" t="s">
        <v>2235</v>
      </c>
      <c r="H556" s="34">
        <v>60</v>
      </c>
      <c r="I556" s="32">
        <v>710000000</v>
      </c>
      <c r="J556" s="32" t="s">
        <v>33</v>
      </c>
      <c r="K556" s="32" t="s">
        <v>252</v>
      </c>
      <c r="L556" s="32" t="s">
        <v>33</v>
      </c>
      <c r="M556" s="32" t="s">
        <v>35</v>
      </c>
      <c r="N556" s="32" t="s">
        <v>573</v>
      </c>
      <c r="O556" s="32" t="s">
        <v>2259</v>
      </c>
      <c r="P556" s="38"/>
      <c r="Q556" s="38"/>
      <c r="R556" s="183"/>
      <c r="S556" s="35"/>
      <c r="T556" s="36">
        <v>124291.99999999997</v>
      </c>
      <c r="U556" s="36">
        <v>139207.03999999998</v>
      </c>
      <c r="V556" s="32" t="s">
        <v>43</v>
      </c>
      <c r="W556" s="32">
        <v>2016</v>
      </c>
      <c r="X556" s="72" t="s">
        <v>2914</v>
      </c>
    </row>
    <row r="557" spans="1:187" s="152" customFormat="1" ht="12.75" x14ac:dyDescent="0.2">
      <c r="A557" s="132" t="s">
        <v>190</v>
      </c>
      <c r="B557" s="54"/>
      <c r="C557" s="54"/>
      <c r="D557" s="114"/>
      <c r="E557" s="114"/>
      <c r="F557" s="114"/>
      <c r="G557" s="54"/>
      <c r="H557" s="54"/>
      <c r="I557" s="54"/>
      <c r="J557" s="54"/>
      <c r="K557" s="54"/>
      <c r="L557" s="54"/>
      <c r="M557" s="54"/>
      <c r="N557" s="54"/>
      <c r="O557" s="54"/>
      <c r="P557" s="54"/>
      <c r="Q557" s="54"/>
      <c r="R557" s="59"/>
      <c r="S557" s="60"/>
      <c r="T557" s="60">
        <f>SUM(T266:T556)</f>
        <v>8551916667.5303564</v>
      </c>
      <c r="U557" s="60">
        <f>SUM(U266:U556)</f>
        <v>9211953945.9020004</v>
      </c>
      <c r="V557" s="54"/>
      <c r="W557" s="54"/>
      <c r="X557" s="133"/>
      <c r="Y557" s="26"/>
      <c r="Z557" s="26"/>
      <c r="AA557" s="26"/>
      <c r="AB557" s="26"/>
      <c r="AC557" s="26"/>
      <c r="AD557" s="26"/>
      <c r="AE557" s="26"/>
      <c r="AF557" s="26"/>
      <c r="AG557" s="26"/>
      <c r="AH557" s="26"/>
      <c r="AI557" s="26"/>
      <c r="AJ557" s="26"/>
      <c r="AK557" s="26"/>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c r="BL557" s="26"/>
      <c r="BM557" s="26"/>
      <c r="BN557" s="26"/>
      <c r="BO557" s="26"/>
      <c r="BP557" s="26"/>
      <c r="BQ557" s="26"/>
      <c r="BR557" s="26"/>
      <c r="BS557" s="26"/>
      <c r="BT557" s="26"/>
      <c r="BU557" s="26"/>
      <c r="BV557" s="26"/>
      <c r="BW557" s="26"/>
      <c r="BX557" s="26"/>
      <c r="BY557" s="26"/>
      <c r="BZ557" s="26"/>
      <c r="CA557" s="26"/>
      <c r="CB557" s="26"/>
      <c r="CC557" s="26"/>
      <c r="CD557" s="26"/>
      <c r="CE557" s="26"/>
      <c r="CF557" s="26"/>
      <c r="CG557" s="26"/>
      <c r="CH557" s="26"/>
      <c r="CI557" s="26"/>
      <c r="CJ557" s="26"/>
      <c r="CK557" s="26"/>
      <c r="CL557" s="26"/>
      <c r="CM557" s="26"/>
      <c r="CN557" s="26"/>
      <c r="CO557" s="26"/>
      <c r="CP557" s="26"/>
      <c r="CQ557" s="26"/>
      <c r="CR557" s="26"/>
      <c r="CS557" s="26"/>
      <c r="CT557" s="26"/>
      <c r="CU557" s="26"/>
      <c r="CV557" s="26"/>
      <c r="CW557" s="26"/>
      <c r="CX557" s="26"/>
      <c r="CY557" s="26"/>
      <c r="CZ557" s="26"/>
      <c r="DA557" s="26"/>
      <c r="DB557" s="26"/>
      <c r="DC557" s="26"/>
      <c r="DD557" s="26"/>
      <c r="DE557" s="26"/>
      <c r="DF557" s="26"/>
      <c r="DG557" s="26"/>
      <c r="DH557" s="26"/>
      <c r="DI557" s="26"/>
      <c r="DJ557" s="26"/>
      <c r="DK557" s="26"/>
      <c r="DL557" s="26"/>
      <c r="DM557" s="26"/>
      <c r="DN557" s="26"/>
      <c r="DO557" s="26"/>
      <c r="DP557" s="26"/>
      <c r="DQ557" s="26"/>
      <c r="DR557" s="26"/>
      <c r="DS557" s="26"/>
      <c r="DT557" s="26"/>
      <c r="DU557" s="26"/>
      <c r="DV557" s="26"/>
      <c r="DW557" s="26"/>
      <c r="DX557" s="26"/>
      <c r="DY557" s="26"/>
      <c r="DZ557" s="26"/>
      <c r="EA557" s="26"/>
      <c r="EB557" s="26"/>
      <c r="EC557" s="26"/>
      <c r="ED557" s="26"/>
      <c r="EE557" s="26"/>
      <c r="EF557" s="26"/>
      <c r="EG557" s="26"/>
      <c r="EH557" s="26"/>
      <c r="EI557" s="26"/>
      <c r="EJ557" s="26"/>
      <c r="EK557" s="26"/>
      <c r="EL557" s="26"/>
      <c r="EM557" s="26"/>
      <c r="EN557" s="26"/>
      <c r="EO557" s="26"/>
      <c r="EP557" s="26"/>
      <c r="EQ557" s="26"/>
      <c r="ER557" s="26"/>
      <c r="ES557" s="26"/>
      <c r="ET557" s="26"/>
      <c r="EU557" s="26"/>
      <c r="EV557" s="26"/>
      <c r="EW557" s="26"/>
      <c r="EX557" s="26"/>
      <c r="EY557" s="26"/>
      <c r="EZ557" s="26"/>
      <c r="FA557" s="26"/>
      <c r="FB557" s="26"/>
      <c r="FC557" s="26"/>
      <c r="FD557" s="26"/>
      <c r="FE557" s="26"/>
      <c r="FF557" s="26"/>
      <c r="FG557" s="26"/>
      <c r="FH557" s="26"/>
      <c r="FI557" s="26"/>
      <c r="FJ557" s="26"/>
      <c r="FK557" s="26"/>
      <c r="FL557" s="26"/>
      <c r="FM557" s="26"/>
      <c r="FN557" s="26"/>
      <c r="FO557" s="26"/>
      <c r="FP557" s="26"/>
      <c r="FQ557" s="26"/>
      <c r="FR557" s="26"/>
      <c r="FS557" s="26"/>
      <c r="FT557" s="26"/>
      <c r="FU557" s="26"/>
      <c r="FV557" s="26"/>
      <c r="FW557" s="26"/>
      <c r="FX557" s="26"/>
      <c r="FY557" s="26"/>
      <c r="FZ557" s="26"/>
      <c r="GA557" s="26"/>
      <c r="GB557" s="26"/>
      <c r="GC557" s="26"/>
      <c r="GD557" s="26"/>
      <c r="GE557" s="26"/>
    </row>
    <row r="558" spans="1:187" s="152" customFormat="1" ht="12.75" x14ac:dyDescent="0.2">
      <c r="A558" s="132"/>
      <c r="B558" s="32"/>
      <c r="C558" s="32"/>
      <c r="D558" s="99"/>
      <c r="E558" s="99"/>
      <c r="F558" s="99"/>
      <c r="G558" s="54"/>
      <c r="H558" s="54"/>
      <c r="I558" s="54"/>
      <c r="J558" s="54"/>
      <c r="K558" s="54"/>
      <c r="L558" s="54"/>
      <c r="M558" s="54"/>
      <c r="N558" s="54"/>
      <c r="O558" s="54"/>
      <c r="P558" s="54"/>
      <c r="Q558" s="54"/>
      <c r="R558" s="60"/>
      <c r="S558" s="60"/>
      <c r="T558" s="60"/>
      <c r="U558" s="59"/>
      <c r="V558" s="54"/>
      <c r="W558" s="54"/>
      <c r="X558" s="133"/>
      <c r="Y558" s="26"/>
      <c r="Z558" s="26"/>
      <c r="AA558" s="26"/>
      <c r="AB558" s="26"/>
      <c r="AC558" s="26"/>
      <c r="AD558" s="26"/>
      <c r="AE558" s="26"/>
      <c r="AF558" s="26"/>
      <c r="AG558" s="26"/>
      <c r="AH558" s="26"/>
      <c r="AI558" s="26"/>
      <c r="AJ558" s="26"/>
      <c r="AK558" s="26"/>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c r="BL558" s="26"/>
      <c r="BM558" s="26"/>
      <c r="BN558" s="26"/>
      <c r="BO558" s="26"/>
      <c r="BP558" s="26"/>
      <c r="BQ558" s="26"/>
      <c r="BR558" s="26"/>
      <c r="BS558" s="26"/>
      <c r="BT558" s="26"/>
      <c r="BU558" s="26"/>
      <c r="BV558" s="26"/>
      <c r="BW558" s="26"/>
      <c r="BX558" s="26"/>
      <c r="BY558" s="26"/>
      <c r="BZ558" s="26"/>
      <c r="CA558" s="26"/>
      <c r="CB558" s="26"/>
      <c r="CC558" s="26"/>
      <c r="CD558" s="26"/>
      <c r="CE558" s="26"/>
      <c r="CF558" s="26"/>
      <c r="CG558" s="26"/>
      <c r="CH558" s="26"/>
      <c r="CI558" s="26"/>
      <c r="CJ558" s="26"/>
      <c r="CK558" s="26"/>
      <c r="CL558" s="26"/>
      <c r="CM558" s="26"/>
      <c r="CN558" s="26"/>
      <c r="CO558" s="26"/>
      <c r="CP558" s="26"/>
      <c r="CQ558" s="26"/>
      <c r="CR558" s="26"/>
      <c r="CS558" s="26"/>
      <c r="CT558" s="26"/>
      <c r="CU558" s="26"/>
      <c r="CV558" s="26"/>
      <c r="CW558" s="26"/>
      <c r="CX558" s="26"/>
      <c r="CY558" s="26"/>
      <c r="CZ558" s="26"/>
      <c r="DA558" s="26"/>
      <c r="DB558" s="26"/>
      <c r="DC558" s="26"/>
      <c r="DD558" s="26"/>
      <c r="DE558" s="26"/>
      <c r="DF558" s="26"/>
      <c r="DG558" s="26"/>
      <c r="DH558" s="26"/>
      <c r="DI558" s="26"/>
      <c r="DJ558" s="26"/>
      <c r="DK558" s="26"/>
      <c r="DL558" s="26"/>
      <c r="DM558" s="26"/>
      <c r="DN558" s="26"/>
      <c r="DO558" s="26"/>
      <c r="DP558" s="26"/>
      <c r="DQ558" s="26"/>
      <c r="DR558" s="26"/>
      <c r="DS558" s="26"/>
      <c r="DT558" s="26"/>
      <c r="DU558" s="26"/>
      <c r="DV558" s="26"/>
      <c r="DW558" s="26"/>
      <c r="DX558" s="26"/>
      <c r="DY558" s="26"/>
      <c r="DZ558" s="26"/>
      <c r="EA558" s="26"/>
      <c r="EB558" s="26"/>
      <c r="EC558" s="26"/>
      <c r="ED558" s="26"/>
      <c r="EE558" s="26"/>
      <c r="EF558" s="26"/>
      <c r="EG558" s="26"/>
      <c r="EH558" s="26"/>
      <c r="EI558" s="26"/>
      <c r="EJ558" s="26"/>
      <c r="EK558" s="26"/>
      <c r="EL558" s="26"/>
      <c r="EM558" s="26"/>
      <c r="EN558" s="26"/>
      <c r="EO558" s="26"/>
      <c r="EP558" s="26"/>
      <c r="EQ558" s="26"/>
      <c r="ER558" s="26"/>
      <c r="ES558" s="26"/>
      <c r="ET558" s="26"/>
      <c r="EU558" s="26"/>
      <c r="EV558" s="26"/>
      <c r="EW558" s="26"/>
      <c r="EX558" s="26"/>
      <c r="EY558" s="26"/>
      <c r="EZ558" s="26"/>
      <c r="FA558" s="26"/>
      <c r="FB558" s="26"/>
      <c r="FC558" s="26"/>
      <c r="FD558" s="26"/>
      <c r="FE558" s="26"/>
      <c r="FF558" s="26"/>
      <c r="FG558" s="26"/>
      <c r="FH558" s="26"/>
      <c r="FI558" s="26"/>
      <c r="FJ558" s="26"/>
      <c r="FK558" s="26"/>
      <c r="FL558" s="26"/>
      <c r="FM558" s="26"/>
      <c r="FN558" s="26"/>
      <c r="FO558" s="26"/>
      <c r="FP558" s="26"/>
      <c r="FQ558" s="26"/>
      <c r="FR558" s="26"/>
      <c r="FS558" s="26"/>
      <c r="FT558" s="26"/>
      <c r="FU558" s="26"/>
      <c r="FV558" s="26"/>
      <c r="FW558" s="26"/>
      <c r="FX558" s="26"/>
      <c r="FY558" s="26"/>
      <c r="FZ558" s="26"/>
      <c r="GA558" s="26"/>
      <c r="GB558" s="26"/>
      <c r="GC558" s="26"/>
      <c r="GD558" s="26"/>
      <c r="GE558" s="26"/>
    </row>
    <row r="559" spans="1:187" s="152" customFormat="1" ht="13.5" thickBot="1" x14ac:dyDescent="0.25">
      <c r="A559" s="136" t="s">
        <v>191</v>
      </c>
      <c r="B559" s="137"/>
      <c r="C559" s="137"/>
      <c r="D559" s="138"/>
      <c r="E559" s="138"/>
      <c r="F559" s="138"/>
      <c r="G559" s="137"/>
      <c r="H559" s="137"/>
      <c r="I559" s="137"/>
      <c r="J559" s="137"/>
      <c r="K559" s="137"/>
      <c r="L559" s="137"/>
      <c r="M559" s="137"/>
      <c r="N559" s="137"/>
      <c r="O559" s="137"/>
      <c r="P559" s="137"/>
      <c r="Q559" s="137"/>
      <c r="R559" s="143"/>
      <c r="S559" s="143"/>
      <c r="T559" s="143">
        <f>T557+T264+T113</f>
        <v>66757267175.283569</v>
      </c>
      <c r="U559" s="143">
        <f>U557+U264+U113</f>
        <v>74401668114.585617</v>
      </c>
      <c r="V559" s="137"/>
      <c r="W559" s="137"/>
      <c r="X559" s="139"/>
    </row>
  </sheetData>
  <mergeCells count="6">
    <mergeCell ref="R8:X9"/>
    <mergeCell ref="A2:X2"/>
    <mergeCell ref="A4:M4"/>
    <mergeCell ref="A5:B5"/>
    <mergeCell ref="C5:W5"/>
    <mergeCell ref="R6:X7"/>
  </mergeCells>
  <pageMargins left="0.19685039370078741" right="0.26" top="0.47244094488188981" bottom="0.3937007874015748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D561"/>
  <sheetViews>
    <sheetView tabSelected="1" topLeftCell="A550" zoomScaleNormal="100" workbookViewId="0">
      <selection activeCell="D552" sqref="D552:E552"/>
    </sheetView>
  </sheetViews>
  <sheetFormatPr defaultRowHeight="15" x14ac:dyDescent="0.25"/>
  <cols>
    <col min="1" max="1" width="7.42578125" style="69" customWidth="1"/>
    <col min="2" max="2" width="14.28515625" style="69" customWidth="1"/>
    <col min="3" max="3" width="15.5703125" style="120" customWidth="1"/>
    <col min="4" max="4" width="25.28515625" style="40" customWidth="1"/>
    <col min="5" max="5" width="27.7109375" style="40" customWidth="1"/>
    <col min="6" max="6" width="30.7109375" style="40" customWidth="1"/>
    <col min="7" max="7" width="9.28515625" style="40" customWidth="1"/>
    <col min="8" max="8" width="10.42578125" style="40" customWidth="1"/>
    <col min="9" max="9" width="9.28515625" style="40" customWidth="1"/>
    <col min="10" max="10" width="13.5703125" style="40" customWidth="1"/>
    <col min="11" max="11" width="9.28515625" style="40" customWidth="1"/>
    <col min="12" max="12" width="19.140625" style="40" customWidth="1"/>
    <col min="13" max="13" width="11.7109375" style="40" customWidth="1"/>
    <col min="14" max="14" width="17" style="40" customWidth="1"/>
    <col min="15" max="15" width="20.140625" style="40" customWidth="1"/>
    <col min="16" max="16" width="9.28515625" style="40" bestFit="1" customWidth="1"/>
    <col min="17" max="17" width="10.85546875" style="40" customWidth="1"/>
    <col min="18" max="18" width="9.28515625" style="40" bestFit="1" customWidth="1"/>
    <col min="19" max="19" width="13" style="40" customWidth="1"/>
    <col min="20" max="20" width="17.140625" style="40" customWidth="1"/>
    <col min="21" max="21" width="16.85546875" style="40" customWidth="1"/>
    <col min="22" max="23" width="9.28515625" style="40" bestFit="1" customWidth="1"/>
    <col min="24" max="24" width="13.7109375" style="40" customWidth="1"/>
    <col min="25" max="16384" width="9.140625" style="79"/>
  </cols>
  <sheetData>
    <row r="1" spans="1:24" s="7" customFormat="1" ht="12.75" x14ac:dyDescent="0.2">
      <c r="A1" s="181"/>
      <c r="B1" s="181"/>
      <c r="C1" s="118"/>
      <c r="D1" s="3"/>
      <c r="E1" s="3"/>
      <c r="F1" s="3"/>
      <c r="G1" s="3"/>
      <c r="H1" s="3"/>
      <c r="I1" s="3"/>
      <c r="J1" s="3"/>
      <c r="K1" s="3"/>
      <c r="L1" s="3"/>
      <c r="M1" s="3"/>
      <c r="N1" s="3"/>
      <c r="O1" s="1"/>
      <c r="P1" s="1"/>
      <c r="Q1" s="3"/>
      <c r="R1" s="1"/>
      <c r="S1" s="3"/>
      <c r="T1" s="1"/>
      <c r="U1" s="6"/>
      <c r="V1" s="6"/>
      <c r="W1" s="182"/>
      <c r="X1" s="1"/>
    </row>
    <row r="2" spans="1:24" s="7" customFormat="1" ht="15.75" x14ac:dyDescent="0.25">
      <c r="A2" s="181"/>
      <c r="B2" s="179" t="s">
        <v>158</v>
      </c>
      <c r="C2" s="119"/>
      <c r="D2" s="49"/>
      <c r="E2" s="49"/>
      <c r="F2" s="49"/>
      <c r="G2" s="49"/>
      <c r="H2" s="49"/>
      <c r="I2" s="49"/>
      <c r="J2" s="49"/>
      <c r="K2" s="49"/>
      <c r="L2" s="49"/>
      <c r="M2" s="3"/>
      <c r="Q2" s="1"/>
      <c r="R2" s="1"/>
      <c r="S2" s="3"/>
      <c r="T2" s="1"/>
      <c r="U2" s="9"/>
      <c r="V2" s="9"/>
      <c r="W2" s="9"/>
      <c r="X2" s="1"/>
    </row>
    <row r="3" spans="1:24" s="7" customFormat="1" ht="12.75" x14ac:dyDescent="0.2">
      <c r="A3" s="181"/>
      <c r="B3" s="181"/>
      <c r="C3" s="118"/>
      <c r="D3" s="1"/>
      <c r="E3" s="1"/>
      <c r="F3" s="1"/>
      <c r="G3" s="1"/>
      <c r="H3" s="1"/>
      <c r="I3" s="1"/>
      <c r="J3" s="1"/>
      <c r="K3" s="1"/>
      <c r="L3" s="1"/>
      <c r="M3" s="1"/>
      <c r="N3" s="9"/>
      <c r="O3" s="1"/>
      <c r="P3" s="1"/>
      <c r="Q3" s="1"/>
      <c r="R3" s="1"/>
      <c r="S3" s="1"/>
      <c r="T3" s="1"/>
      <c r="U3" s="9"/>
      <c r="V3" s="9"/>
      <c r="W3" s="3"/>
      <c r="X3" s="3"/>
    </row>
    <row r="4" spans="1:24" s="78" customFormat="1" ht="18.75" x14ac:dyDescent="0.2">
      <c r="A4" s="180"/>
      <c r="B4" s="180"/>
      <c r="C4" s="10" t="s">
        <v>2316</v>
      </c>
      <c r="D4" s="50"/>
      <c r="E4" s="50"/>
      <c r="F4" s="50"/>
      <c r="G4" s="50"/>
      <c r="H4" s="50"/>
      <c r="I4" s="50"/>
      <c r="J4" s="50"/>
      <c r="K4" s="50"/>
      <c r="L4" s="50"/>
      <c r="M4" s="50"/>
      <c r="N4" s="50"/>
      <c r="O4" s="11"/>
      <c r="P4" s="11"/>
      <c r="Q4" s="11"/>
      <c r="R4" s="11"/>
      <c r="S4" s="11"/>
      <c r="T4" s="11"/>
      <c r="U4" s="11"/>
      <c r="V4" s="12"/>
      <c r="W4" s="11"/>
      <c r="X4" s="11"/>
    </row>
    <row r="5" spans="1:24" s="7" customFormat="1" ht="13.5" thickBot="1" x14ac:dyDescent="0.25">
      <c r="A5" s="202"/>
      <c r="B5" s="202"/>
      <c r="C5" s="118"/>
      <c r="D5" s="204"/>
      <c r="E5" s="204"/>
      <c r="F5" s="204"/>
      <c r="G5" s="204"/>
      <c r="H5" s="204"/>
      <c r="I5" s="204"/>
      <c r="J5" s="204"/>
      <c r="K5" s="204"/>
      <c r="L5" s="204"/>
      <c r="M5" s="204"/>
      <c r="N5" s="204"/>
      <c r="O5" s="204"/>
      <c r="P5" s="204"/>
      <c r="Q5" s="204"/>
      <c r="R5" s="204"/>
      <c r="S5" s="204"/>
      <c r="T5" s="204"/>
      <c r="U5" s="204"/>
      <c r="V5" s="204"/>
      <c r="W5" s="204"/>
      <c r="X5" s="1"/>
    </row>
    <row r="6" spans="1:24" s="7" customFormat="1" ht="19.5" x14ac:dyDescent="0.2">
      <c r="A6" s="181"/>
      <c r="B6" s="181"/>
      <c r="C6" s="63"/>
      <c r="D6" s="1"/>
      <c r="E6" s="1"/>
      <c r="F6" s="1"/>
      <c r="G6" s="1"/>
      <c r="H6" s="1"/>
      <c r="I6" s="1"/>
      <c r="J6" s="1"/>
      <c r="K6" s="9"/>
      <c r="L6" s="9"/>
      <c r="M6" s="9"/>
      <c r="N6" s="9"/>
      <c r="O6" s="1"/>
      <c r="Q6" s="13"/>
      <c r="R6" s="205" t="s">
        <v>2042</v>
      </c>
      <c r="S6" s="206"/>
      <c r="T6" s="206"/>
      <c r="U6" s="206"/>
      <c r="V6" s="206"/>
      <c r="W6" s="206"/>
      <c r="X6" s="207"/>
    </row>
    <row r="7" spans="1:24" s="7" customFormat="1" ht="20.25" thickBot="1" x14ac:dyDescent="0.25">
      <c r="A7" s="181"/>
      <c r="B7" s="181"/>
      <c r="C7" s="63"/>
      <c r="D7" s="1"/>
      <c r="E7" s="1"/>
      <c r="F7" s="1"/>
      <c r="G7" s="1"/>
      <c r="H7" s="1"/>
      <c r="I7" s="1"/>
      <c r="J7" s="1"/>
      <c r="K7" s="9"/>
      <c r="L7" s="9"/>
      <c r="M7" s="9"/>
      <c r="N7" s="9"/>
      <c r="O7" s="1"/>
      <c r="P7" s="13"/>
      <c r="Q7" s="13"/>
      <c r="R7" s="208"/>
      <c r="S7" s="209"/>
      <c r="T7" s="209"/>
      <c r="U7" s="209"/>
      <c r="V7" s="209"/>
      <c r="W7" s="209"/>
      <c r="X7" s="210"/>
    </row>
    <row r="8" spans="1:24" s="7" customFormat="1" ht="19.5" x14ac:dyDescent="0.2">
      <c r="A8" s="181"/>
      <c r="B8" s="14"/>
      <c r="C8" s="63"/>
      <c r="D8" s="1"/>
      <c r="E8" s="1"/>
      <c r="F8" s="1"/>
      <c r="G8" s="1"/>
      <c r="H8" s="1"/>
      <c r="I8" s="1"/>
      <c r="J8" s="1"/>
      <c r="K8" s="9"/>
      <c r="L8" s="9"/>
      <c r="M8" s="9"/>
      <c r="N8" s="9"/>
      <c r="O8" s="1"/>
      <c r="Q8" s="15"/>
      <c r="R8" s="205" t="s">
        <v>3218</v>
      </c>
      <c r="S8" s="206"/>
      <c r="T8" s="206"/>
      <c r="U8" s="206"/>
      <c r="V8" s="206"/>
      <c r="W8" s="206"/>
      <c r="X8" s="207"/>
    </row>
    <row r="9" spans="1:24" s="7" customFormat="1" ht="20.25" thickBot="1" x14ac:dyDescent="0.25">
      <c r="A9" s="181"/>
      <c r="B9" s="181"/>
      <c r="C9" s="63"/>
      <c r="D9" s="1"/>
      <c r="E9" s="1"/>
      <c r="F9" s="1"/>
      <c r="G9" s="1"/>
      <c r="H9" s="1"/>
      <c r="I9" s="1"/>
      <c r="J9" s="1"/>
      <c r="K9" s="9"/>
      <c r="L9" s="9"/>
      <c r="M9" s="9"/>
      <c r="N9" s="9"/>
      <c r="O9" s="1"/>
      <c r="P9" s="15"/>
      <c r="Q9" s="15"/>
      <c r="R9" s="208"/>
      <c r="S9" s="209"/>
      <c r="T9" s="209"/>
      <c r="U9" s="209"/>
      <c r="V9" s="209"/>
      <c r="W9" s="209"/>
      <c r="X9" s="210"/>
    </row>
    <row r="10" spans="1:24" s="7" customFormat="1" ht="13.5" thickBot="1" x14ac:dyDescent="0.25">
      <c r="A10" s="181"/>
      <c r="B10" s="181"/>
      <c r="C10" s="118"/>
      <c r="D10" s="211"/>
      <c r="E10" s="211"/>
      <c r="F10" s="211"/>
      <c r="G10" s="211"/>
      <c r="H10" s="211"/>
      <c r="I10" s="211"/>
      <c r="J10" s="211"/>
      <c r="K10" s="211"/>
      <c r="L10" s="211"/>
      <c r="M10" s="211"/>
      <c r="N10" s="211"/>
      <c r="O10" s="211"/>
      <c r="P10" s="211"/>
      <c r="Q10" s="211"/>
      <c r="R10" s="211"/>
      <c r="S10" s="211"/>
      <c r="T10" s="211"/>
      <c r="U10" s="211"/>
      <c r="V10" s="211"/>
      <c r="W10" s="211"/>
      <c r="X10" s="1"/>
    </row>
    <row r="11" spans="1:24" ht="128.25" thickBot="1" x14ac:dyDescent="0.3">
      <c r="A11" s="17" t="s">
        <v>2</v>
      </c>
      <c r="B11" s="17" t="s">
        <v>159</v>
      </c>
      <c r="C11" s="17" t="s">
        <v>160</v>
      </c>
      <c r="D11" s="17" t="s">
        <v>161</v>
      </c>
      <c r="E11" s="17" t="s">
        <v>162</v>
      </c>
      <c r="F11" s="17" t="s">
        <v>163</v>
      </c>
      <c r="G11" s="17" t="s">
        <v>164</v>
      </c>
      <c r="H11" s="17" t="s">
        <v>165</v>
      </c>
      <c r="I11" s="17" t="s">
        <v>166</v>
      </c>
      <c r="J11" s="17" t="s">
        <v>167</v>
      </c>
      <c r="K11" s="17" t="s">
        <v>168</v>
      </c>
      <c r="L11" s="17" t="s">
        <v>169</v>
      </c>
      <c r="M11" s="19" t="s">
        <v>170</v>
      </c>
      <c r="N11" s="17" t="s">
        <v>171</v>
      </c>
      <c r="O11" s="17" t="s">
        <v>2228</v>
      </c>
      <c r="P11" s="17" t="s">
        <v>172</v>
      </c>
      <c r="Q11" s="17" t="s">
        <v>173</v>
      </c>
      <c r="R11" s="17" t="s">
        <v>174</v>
      </c>
      <c r="S11" s="17" t="s">
        <v>175</v>
      </c>
      <c r="T11" s="20" t="s">
        <v>176</v>
      </c>
      <c r="U11" s="21" t="s">
        <v>177</v>
      </c>
      <c r="V11" s="17" t="s">
        <v>178</v>
      </c>
      <c r="W11" s="17" t="s">
        <v>179</v>
      </c>
      <c r="X11" s="17" t="s">
        <v>180</v>
      </c>
    </row>
    <row r="12" spans="1:24" ht="15.75" thickBot="1" x14ac:dyDescent="0.3">
      <c r="A12" s="24">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190">
        <v>24</v>
      </c>
    </row>
    <row r="13" spans="1:24" x14ac:dyDescent="0.25">
      <c r="A13" s="116" t="s">
        <v>181</v>
      </c>
      <c r="B13" s="117"/>
      <c r="C13" s="51"/>
      <c r="D13" s="51"/>
      <c r="E13" s="51"/>
      <c r="F13" s="51"/>
      <c r="G13" s="51"/>
      <c r="H13" s="51"/>
      <c r="I13" s="51"/>
      <c r="J13" s="51"/>
      <c r="K13" s="51"/>
      <c r="L13" s="51"/>
      <c r="M13" s="51"/>
      <c r="N13" s="51"/>
      <c r="O13" s="51"/>
      <c r="P13" s="51"/>
      <c r="Q13" s="51"/>
      <c r="R13" s="51"/>
      <c r="S13" s="51"/>
      <c r="T13" s="51"/>
      <c r="U13" s="51"/>
      <c r="V13" s="52"/>
      <c r="W13" s="53"/>
      <c r="X13" s="191"/>
    </row>
    <row r="14" spans="1:24" s="102" customFormat="1" ht="89.25" x14ac:dyDescent="0.2">
      <c r="A14" s="127" t="s">
        <v>27</v>
      </c>
      <c r="B14" s="32" t="s">
        <v>182</v>
      </c>
      <c r="C14" s="33" t="s">
        <v>48</v>
      </c>
      <c r="D14" s="177" t="s">
        <v>183</v>
      </c>
      <c r="E14" s="33" t="s">
        <v>184</v>
      </c>
      <c r="F14" s="33" t="s">
        <v>1774</v>
      </c>
      <c r="G14" s="32" t="s">
        <v>1424</v>
      </c>
      <c r="H14" s="34">
        <v>0</v>
      </c>
      <c r="I14" s="32">
        <v>710000000</v>
      </c>
      <c r="J14" s="32" t="s">
        <v>1192</v>
      </c>
      <c r="K14" s="32" t="s">
        <v>1440</v>
      </c>
      <c r="L14" s="32" t="s">
        <v>1195</v>
      </c>
      <c r="M14" s="32" t="s">
        <v>35</v>
      </c>
      <c r="N14" s="32" t="s">
        <v>1457</v>
      </c>
      <c r="O14" s="35" t="s">
        <v>2800</v>
      </c>
      <c r="P14" s="32">
        <v>113</v>
      </c>
      <c r="Q14" s="32" t="s">
        <v>1226</v>
      </c>
      <c r="R14" s="36">
        <v>399</v>
      </c>
      <c r="S14" s="36">
        <v>1457450.77</v>
      </c>
      <c r="T14" s="36">
        <v>0</v>
      </c>
      <c r="U14" s="36">
        <v>0</v>
      </c>
      <c r="V14" s="35" t="s">
        <v>1556</v>
      </c>
      <c r="W14" s="32">
        <v>2016</v>
      </c>
      <c r="X14" s="131" t="s">
        <v>2801</v>
      </c>
    </row>
    <row r="15" spans="1:24" s="102" customFormat="1" ht="89.25" x14ac:dyDescent="0.2">
      <c r="A15" s="127" t="s">
        <v>2724</v>
      </c>
      <c r="B15" s="32" t="s">
        <v>182</v>
      </c>
      <c r="C15" s="33" t="s">
        <v>48</v>
      </c>
      <c r="D15" s="177" t="s">
        <v>183</v>
      </c>
      <c r="E15" s="33" t="s">
        <v>184</v>
      </c>
      <c r="F15" s="33" t="s">
        <v>1774</v>
      </c>
      <c r="G15" s="32" t="s">
        <v>2231</v>
      </c>
      <c r="H15" s="34">
        <v>0</v>
      </c>
      <c r="I15" s="32">
        <v>710000000</v>
      </c>
      <c r="J15" s="32" t="s">
        <v>1192</v>
      </c>
      <c r="K15" s="44" t="s">
        <v>1442</v>
      </c>
      <c r="L15" s="32" t="s">
        <v>1195</v>
      </c>
      <c r="M15" s="32" t="s">
        <v>35</v>
      </c>
      <c r="N15" s="32" t="s">
        <v>1457</v>
      </c>
      <c r="O15" s="35" t="s">
        <v>2800</v>
      </c>
      <c r="P15" s="32">
        <v>113</v>
      </c>
      <c r="Q15" s="32" t="s">
        <v>1226</v>
      </c>
      <c r="R15" s="36">
        <v>399</v>
      </c>
      <c r="S15" s="36">
        <v>1457450.77</v>
      </c>
      <c r="T15" s="36">
        <v>581522857.23000002</v>
      </c>
      <c r="U15" s="36">
        <v>651305600.0976001</v>
      </c>
      <c r="V15" s="35"/>
      <c r="W15" s="32">
        <v>2016</v>
      </c>
      <c r="X15" s="72" t="s">
        <v>2725</v>
      </c>
    </row>
    <row r="16" spans="1:24" s="73" customFormat="1" ht="71.25" customHeight="1" x14ac:dyDescent="0.25">
      <c r="A16" s="127" t="s">
        <v>39</v>
      </c>
      <c r="B16" s="32" t="s">
        <v>182</v>
      </c>
      <c r="C16" s="99" t="s">
        <v>259</v>
      </c>
      <c r="D16" s="33" t="s">
        <v>260</v>
      </c>
      <c r="E16" s="33" t="s">
        <v>1775</v>
      </c>
      <c r="F16" s="33" t="s">
        <v>1776</v>
      </c>
      <c r="G16" s="32" t="s">
        <v>2231</v>
      </c>
      <c r="H16" s="43">
        <v>90</v>
      </c>
      <c r="I16" s="32">
        <v>710000000</v>
      </c>
      <c r="J16" s="32" t="s">
        <v>1192</v>
      </c>
      <c r="K16" s="75" t="s">
        <v>1426</v>
      </c>
      <c r="L16" s="32" t="s">
        <v>1192</v>
      </c>
      <c r="M16" s="32" t="s">
        <v>35</v>
      </c>
      <c r="N16" s="32" t="s">
        <v>1446</v>
      </c>
      <c r="O16" s="35" t="s">
        <v>2276</v>
      </c>
      <c r="P16" s="32">
        <v>796</v>
      </c>
      <c r="Q16" s="32" t="s">
        <v>1232</v>
      </c>
      <c r="R16" s="36">
        <v>51</v>
      </c>
      <c r="S16" s="36">
        <v>1586000</v>
      </c>
      <c r="T16" s="36">
        <v>80886000</v>
      </c>
      <c r="U16" s="36">
        <v>90592320.000000015</v>
      </c>
      <c r="V16" s="32"/>
      <c r="W16" s="32">
        <v>2016</v>
      </c>
      <c r="X16" s="128"/>
    </row>
    <row r="17" spans="1:24" s="26" customFormat="1" ht="127.5" x14ac:dyDescent="0.25">
      <c r="A17" s="127" t="s">
        <v>44</v>
      </c>
      <c r="B17" s="32" t="s">
        <v>182</v>
      </c>
      <c r="C17" s="108" t="s">
        <v>1240</v>
      </c>
      <c r="D17" s="33" t="s">
        <v>1324</v>
      </c>
      <c r="E17" s="33" t="s">
        <v>1325</v>
      </c>
      <c r="F17" s="33" t="s">
        <v>1326</v>
      </c>
      <c r="G17" s="32" t="s">
        <v>2231</v>
      </c>
      <c r="H17" s="34">
        <v>0</v>
      </c>
      <c r="I17" s="32">
        <v>710000000</v>
      </c>
      <c r="J17" s="32" t="s">
        <v>1192</v>
      </c>
      <c r="K17" s="32" t="s">
        <v>1435</v>
      </c>
      <c r="L17" s="32" t="s">
        <v>1192</v>
      </c>
      <c r="M17" s="32" t="s">
        <v>35</v>
      </c>
      <c r="N17" s="75" t="s">
        <v>1434</v>
      </c>
      <c r="O17" s="35" t="s">
        <v>2277</v>
      </c>
      <c r="P17" s="32">
        <v>796</v>
      </c>
      <c r="Q17" s="32" t="s">
        <v>1232</v>
      </c>
      <c r="R17" s="36">
        <v>35</v>
      </c>
      <c r="S17" s="36">
        <v>88979.5</v>
      </c>
      <c r="T17" s="36">
        <v>0</v>
      </c>
      <c r="U17" s="48">
        <v>0</v>
      </c>
      <c r="V17" s="32"/>
      <c r="W17" s="32">
        <v>2016</v>
      </c>
      <c r="X17" s="129" t="s">
        <v>2802</v>
      </c>
    </row>
    <row r="18" spans="1:24" s="26" customFormat="1" ht="229.5" x14ac:dyDescent="0.25">
      <c r="A18" s="127" t="s">
        <v>612</v>
      </c>
      <c r="B18" s="32" t="s">
        <v>182</v>
      </c>
      <c r="C18" s="108" t="s">
        <v>1244</v>
      </c>
      <c r="D18" s="33" t="s">
        <v>1324</v>
      </c>
      <c r="E18" s="33" t="s">
        <v>1327</v>
      </c>
      <c r="F18" s="33" t="s">
        <v>1328</v>
      </c>
      <c r="G18" s="32" t="s">
        <v>2231</v>
      </c>
      <c r="H18" s="34">
        <v>0</v>
      </c>
      <c r="I18" s="32">
        <v>710000000</v>
      </c>
      <c r="J18" s="32" t="s">
        <v>1192</v>
      </c>
      <c r="K18" s="32" t="s">
        <v>1435</v>
      </c>
      <c r="L18" s="32" t="s">
        <v>1192</v>
      </c>
      <c r="M18" s="32" t="s">
        <v>35</v>
      </c>
      <c r="N18" s="75" t="s">
        <v>1434</v>
      </c>
      <c r="O18" s="35" t="s">
        <v>2277</v>
      </c>
      <c r="P18" s="32">
        <v>796</v>
      </c>
      <c r="Q18" s="32" t="s">
        <v>1232</v>
      </c>
      <c r="R18" s="36">
        <v>1</v>
      </c>
      <c r="S18" s="36">
        <v>2678571.5</v>
      </c>
      <c r="T18" s="36">
        <v>0</v>
      </c>
      <c r="U18" s="48">
        <v>0</v>
      </c>
      <c r="V18" s="32"/>
      <c r="W18" s="32">
        <v>2016</v>
      </c>
      <c r="X18" s="129" t="s">
        <v>2802</v>
      </c>
    </row>
    <row r="19" spans="1:24" s="26" customFormat="1" ht="89.25" x14ac:dyDescent="0.25">
      <c r="A19" s="127" t="s">
        <v>613</v>
      </c>
      <c r="B19" s="32" t="s">
        <v>182</v>
      </c>
      <c r="C19" s="108" t="s">
        <v>1247</v>
      </c>
      <c r="D19" s="33" t="s">
        <v>1329</v>
      </c>
      <c r="E19" s="33" t="s">
        <v>1330</v>
      </c>
      <c r="F19" s="33" t="s">
        <v>1331</v>
      </c>
      <c r="G19" s="32" t="s">
        <v>2231</v>
      </c>
      <c r="H19" s="34">
        <v>0</v>
      </c>
      <c r="I19" s="32">
        <v>710000000</v>
      </c>
      <c r="J19" s="32" t="s">
        <v>1192</v>
      </c>
      <c r="K19" s="77" t="s">
        <v>1427</v>
      </c>
      <c r="L19" s="32" t="s">
        <v>1192</v>
      </c>
      <c r="M19" s="32" t="s">
        <v>35</v>
      </c>
      <c r="N19" s="41" t="s">
        <v>1470</v>
      </c>
      <c r="O19" s="35" t="s">
        <v>2277</v>
      </c>
      <c r="P19" s="32">
        <v>796</v>
      </c>
      <c r="Q19" s="32" t="s">
        <v>1232</v>
      </c>
      <c r="R19" s="36">
        <v>50</v>
      </c>
      <c r="S19" s="36">
        <v>167857.5</v>
      </c>
      <c r="T19" s="36">
        <v>0</v>
      </c>
      <c r="U19" s="48">
        <v>0</v>
      </c>
      <c r="V19" s="32"/>
      <c r="W19" s="32">
        <v>2016</v>
      </c>
      <c r="X19" s="129" t="s">
        <v>2802</v>
      </c>
    </row>
    <row r="20" spans="1:24" s="26" customFormat="1" ht="89.25" x14ac:dyDescent="0.25">
      <c r="A20" s="127" t="s">
        <v>614</v>
      </c>
      <c r="B20" s="32" t="s">
        <v>182</v>
      </c>
      <c r="C20" s="108" t="s">
        <v>1249</v>
      </c>
      <c r="D20" s="33" t="s">
        <v>1348</v>
      </c>
      <c r="E20" s="33" t="s">
        <v>1332</v>
      </c>
      <c r="F20" s="33" t="s">
        <v>1251</v>
      </c>
      <c r="G20" s="32" t="s">
        <v>2231</v>
      </c>
      <c r="H20" s="34">
        <v>0</v>
      </c>
      <c r="I20" s="32">
        <v>710000000</v>
      </c>
      <c r="J20" s="32" t="s">
        <v>1192</v>
      </c>
      <c r="K20" s="77" t="s">
        <v>1427</v>
      </c>
      <c r="L20" s="32" t="s">
        <v>1192</v>
      </c>
      <c r="M20" s="32" t="s">
        <v>35</v>
      </c>
      <c r="N20" s="41" t="s">
        <v>1470</v>
      </c>
      <c r="O20" s="35" t="s">
        <v>2277</v>
      </c>
      <c r="P20" s="32">
        <v>796</v>
      </c>
      <c r="Q20" s="32" t="s">
        <v>1232</v>
      </c>
      <c r="R20" s="36">
        <v>50</v>
      </c>
      <c r="S20" s="36">
        <v>53571.5</v>
      </c>
      <c r="T20" s="36">
        <v>0</v>
      </c>
      <c r="U20" s="48">
        <v>0</v>
      </c>
      <c r="V20" s="32"/>
      <c r="W20" s="32">
        <v>2016</v>
      </c>
      <c r="X20" s="129" t="s">
        <v>2802</v>
      </c>
    </row>
    <row r="21" spans="1:24" s="26" customFormat="1" ht="127.5" x14ac:dyDescent="0.25">
      <c r="A21" s="127" t="s">
        <v>615</v>
      </c>
      <c r="B21" s="32" t="s">
        <v>182</v>
      </c>
      <c r="C21" s="108" t="s">
        <v>1252</v>
      </c>
      <c r="D21" s="33" t="s">
        <v>1333</v>
      </c>
      <c r="E21" s="33" t="s">
        <v>1334</v>
      </c>
      <c r="F21" s="33" t="s">
        <v>1335</v>
      </c>
      <c r="G21" s="32" t="s">
        <v>2231</v>
      </c>
      <c r="H21" s="34">
        <v>0</v>
      </c>
      <c r="I21" s="32">
        <v>710000000</v>
      </c>
      <c r="J21" s="32" t="s">
        <v>1192</v>
      </c>
      <c r="K21" s="77" t="s">
        <v>1427</v>
      </c>
      <c r="L21" s="32" t="s">
        <v>1192</v>
      </c>
      <c r="M21" s="32" t="s">
        <v>35</v>
      </c>
      <c r="N21" s="41" t="s">
        <v>1470</v>
      </c>
      <c r="O21" s="35" t="s">
        <v>2277</v>
      </c>
      <c r="P21" s="32">
        <v>796</v>
      </c>
      <c r="Q21" s="32" t="s">
        <v>1232</v>
      </c>
      <c r="R21" s="36">
        <v>55</v>
      </c>
      <c r="S21" s="36">
        <v>35681.5</v>
      </c>
      <c r="T21" s="36">
        <v>0</v>
      </c>
      <c r="U21" s="48">
        <v>0</v>
      </c>
      <c r="V21" s="32"/>
      <c r="W21" s="32">
        <v>2016</v>
      </c>
      <c r="X21" s="129" t="s">
        <v>2802</v>
      </c>
    </row>
    <row r="22" spans="1:24" s="26" customFormat="1" ht="89.25" x14ac:dyDescent="0.25">
      <c r="A22" s="127" t="s">
        <v>616</v>
      </c>
      <c r="B22" s="32" t="s">
        <v>182</v>
      </c>
      <c r="C22" s="108" t="s">
        <v>1256</v>
      </c>
      <c r="D22" s="33" t="s">
        <v>1257</v>
      </c>
      <c r="E22" s="33" t="s">
        <v>1336</v>
      </c>
      <c r="F22" s="33" t="s">
        <v>1259</v>
      </c>
      <c r="G22" s="32" t="s">
        <v>2231</v>
      </c>
      <c r="H22" s="34">
        <v>0</v>
      </c>
      <c r="I22" s="32">
        <v>710000000</v>
      </c>
      <c r="J22" s="32" t="s">
        <v>1192</v>
      </c>
      <c r="K22" s="32" t="s">
        <v>1449</v>
      </c>
      <c r="L22" s="32" t="s">
        <v>1192</v>
      </c>
      <c r="M22" s="32" t="s">
        <v>35</v>
      </c>
      <c r="N22" s="32" t="s">
        <v>1442</v>
      </c>
      <c r="O22" s="35" t="s">
        <v>2803</v>
      </c>
      <c r="P22" s="32">
        <v>796</v>
      </c>
      <c r="Q22" s="32" t="s">
        <v>1232</v>
      </c>
      <c r="R22" s="36">
        <v>10</v>
      </c>
      <c r="S22" s="36">
        <v>434483</v>
      </c>
      <c r="T22" s="36">
        <v>0</v>
      </c>
      <c r="U22" s="48">
        <v>0</v>
      </c>
      <c r="V22" s="32"/>
      <c r="W22" s="32">
        <v>2016</v>
      </c>
      <c r="X22" s="131" t="s">
        <v>2801</v>
      </c>
    </row>
    <row r="23" spans="1:24" s="171" customFormat="1" ht="89.25" x14ac:dyDescent="0.2">
      <c r="A23" s="127" t="s">
        <v>2727</v>
      </c>
      <c r="B23" s="32" t="s">
        <v>182</v>
      </c>
      <c r="C23" s="108" t="s">
        <v>2728</v>
      </c>
      <c r="D23" s="33" t="s">
        <v>1257</v>
      </c>
      <c r="E23" s="33" t="s">
        <v>2868</v>
      </c>
      <c r="F23" s="33" t="s">
        <v>2867</v>
      </c>
      <c r="G23" s="32" t="s">
        <v>2231</v>
      </c>
      <c r="H23" s="34">
        <v>0</v>
      </c>
      <c r="I23" s="32">
        <v>710000000</v>
      </c>
      <c r="J23" s="32" t="s">
        <v>1192</v>
      </c>
      <c r="K23" s="32" t="s">
        <v>1440</v>
      </c>
      <c r="L23" s="32" t="s">
        <v>1192</v>
      </c>
      <c r="M23" s="32" t="s">
        <v>35</v>
      </c>
      <c r="N23" s="32" t="s">
        <v>1428</v>
      </c>
      <c r="O23" s="35" t="s">
        <v>2803</v>
      </c>
      <c r="P23" s="32">
        <v>796</v>
      </c>
      <c r="Q23" s="32" t="s">
        <v>1232</v>
      </c>
      <c r="R23" s="36">
        <v>26</v>
      </c>
      <c r="S23" s="36">
        <v>607545.54</v>
      </c>
      <c r="T23" s="36">
        <v>0</v>
      </c>
      <c r="U23" s="36">
        <v>0</v>
      </c>
      <c r="V23" s="32"/>
      <c r="W23" s="32">
        <v>2016</v>
      </c>
      <c r="X23" s="72" t="s">
        <v>3062</v>
      </c>
    </row>
    <row r="24" spans="1:24" s="171" customFormat="1" ht="89.25" x14ac:dyDescent="0.2">
      <c r="A24" s="127" t="s">
        <v>2875</v>
      </c>
      <c r="B24" s="32" t="s">
        <v>182</v>
      </c>
      <c r="C24" s="108" t="s">
        <v>2728</v>
      </c>
      <c r="D24" s="33" t="s">
        <v>1257</v>
      </c>
      <c r="E24" s="33" t="s">
        <v>2868</v>
      </c>
      <c r="F24" s="33" t="s">
        <v>2867</v>
      </c>
      <c r="G24" s="32" t="s">
        <v>2231</v>
      </c>
      <c r="H24" s="34">
        <v>0</v>
      </c>
      <c r="I24" s="32">
        <v>710000000</v>
      </c>
      <c r="J24" s="32" t="s">
        <v>1192</v>
      </c>
      <c r="K24" s="32" t="s">
        <v>1427</v>
      </c>
      <c r="L24" s="32" t="s">
        <v>1192</v>
      </c>
      <c r="M24" s="32" t="s">
        <v>35</v>
      </c>
      <c r="N24" s="32" t="s">
        <v>1470</v>
      </c>
      <c r="O24" s="35" t="s">
        <v>2803</v>
      </c>
      <c r="P24" s="32">
        <v>796</v>
      </c>
      <c r="Q24" s="32" t="s">
        <v>1232</v>
      </c>
      <c r="R24" s="36">
        <v>26</v>
      </c>
      <c r="S24" s="36">
        <v>607545.54</v>
      </c>
      <c r="T24" s="36">
        <f>R24*S24</f>
        <v>15796184.040000001</v>
      </c>
      <c r="U24" s="36">
        <f>T24*1.12</f>
        <v>17691726.124800004</v>
      </c>
      <c r="V24" s="32"/>
      <c r="W24" s="32">
        <v>2016</v>
      </c>
      <c r="X24" s="72" t="s">
        <v>2876</v>
      </c>
    </row>
    <row r="25" spans="1:24" s="26" customFormat="1" ht="114.75" x14ac:dyDescent="0.25">
      <c r="A25" s="127" t="s">
        <v>617</v>
      </c>
      <c r="B25" s="32" t="s">
        <v>182</v>
      </c>
      <c r="C25" s="108" t="s">
        <v>1260</v>
      </c>
      <c r="D25" s="33" t="s">
        <v>1337</v>
      </c>
      <c r="E25" s="33" t="s">
        <v>1338</v>
      </c>
      <c r="F25" s="33" t="s">
        <v>1339</v>
      </c>
      <c r="G25" s="32" t="s">
        <v>2231</v>
      </c>
      <c r="H25" s="34">
        <v>0</v>
      </c>
      <c r="I25" s="32">
        <v>710000000</v>
      </c>
      <c r="J25" s="32" t="s">
        <v>1192</v>
      </c>
      <c r="K25" s="32" t="s">
        <v>1445</v>
      </c>
      <c r="L25" s="32" t="s">
        <v>1192</v>
      </c>
      <c r="M25" s="32" t="s">
        <v>35</v>
      </c>
      <c r="N25" s="32" t="s">
        <v>1444</v>
      </c>
      <c r="O25" s="35" t="s">
        <v>2277</v>
      </c>
      <c r="P25" s="32">
        <v>796</v>
      </c>
      <c r="Q25" s="32" t="s">
        <v>1232</v>
      </c>
      <c r="R25" s="36">
        <v>1</v>
      </c>
      <c r="S25" s="36">
        <v>2896429.5</v>
      </c>
      <c r="T25" s="36">
        <v>0</v>
      </c>
      <c r="U25" s="48">
        <v>0</v>
      </c>
      <c r="V25" s="32"/>
      <c r="W25" s="32">
        <v>2016</v>
      </c>
      <c r="X25" s="129" t="s">
        <v>2802</v>
      </c>
    </row>
    <row r="26" spans="1:24" s="26" customFormat="1" ht="204" x14ac:dyDescent="0.25">
      <c r="A26" s="127" t="s">
        <v>618</v>
      </c>
      <c r="B26" s="32" t="s">
        <v>182</v>
      </c>
      <c r="C26" s="108" t="s">
        <v>1264</v>
      </c>
      <c r="D26" s="33" t="s">
        <v>1265</v>
      </c>
      <c r="E26" s="33" t="s">
        <v>1340</v>
      </c>
      <c r="F26" s="33" t="s">
        <v>1341</v>
      </c>
      <c r="G26" s="32" t="s">
        <v>2231</v>
      </c>
      <c r="H26" s="34">
        <v>0</v>
      </c>
      <c r="I26" s="32">
        <v>710000000</v>
      </c>
      <c r="J26" s="32" t="s">
        <v>1192</v>
      </c>
      <c r="K26" s="32" t="s">
        <v>1440</v>
      </c>
      <c r="L26" s="32" t="s">
        <v>1192</v>
      </c>
      <c r="M26" s="32" t="s">
        <v>35</v>
      </c>
      <c r="N26" s="32" t="s">
        <v>1428</v>
      </c>
      <c r="O26" s="35" t="s">
        <v>2277</v>
      </c>
      <c r="P26" s="32">
        <v>796</v>
      </c>
      <c r="Q26" s="32" t="s">
        <v>1232</v>
      </c>
      <c r="R26" s="36">
        <v>4</v>
      </c>
      <c r="S26" s="36">
        <v>1810267.5</v>
      </c>
      <c r="T26" s="36">
        <v>0</v>
      </c>
      <c r="U26" s="48">
        <v>0</v>
      </c>
      <c r="V26" s="32"/>
      <c r="W26" s="32">
        <v>2016</v>
      </c>
      <c r="X26" s="129" t="s">
        <v>2802</v>
      </c>
    </row>
    <row r="27" spans="1:24" s="22" customFormat="1" ht="89.25" x14ac:dyDescent="0.25">
      <c r="A27" s="127" t="s">
        <v>619</v>
      </c>
      <c r="B27" s="32" t="s">
        <v>182</v>
      </c>
      <c r="C27" s="108" t="s">
        <v>1268</v>
      </c>
      <c r="D27" s="33" t="s">
        <v>1342</v>
      </c>
      <c r="E27" s="33" t="s">
        <v>1343</v>
      </c>
      <c r="F27" s="33" t="s">
        <v>1344</v>
      </c>
      <c r="G27" s="32" t="s">
        <v>2231</v>
      </c>
      <c r="H27" s="34">
        <v>0</v>
      </c>
      <c r="I27" s="32">
        <v>710000000</v>
      </c>
      <c r="J27" s="32" t="s">
        <v>1192</v>
      </c>
      <c r="K27" s="32" t="s">
        <v>1440</v>
      </c>
      <c r="L27" s="32" t="s">
        <v>1192</v>
      </c>
      <c r="M27" s="32" t="s">
        <v>35</v>
      </c>
      <c r="N27" s="32" t="s">
        <v>1458</v>
      </c>
      <c r="O27" s="35" t="s">
        <v>2277</v>
      </c>
      <c r="P27" s="32">
        <v>839</v>
      </c>
      <c r="Q27" s="44" t="s">
        <v>1228</v>
      </c>
      <c r="R27" s="36">
        <v>1</v>
      </c>
      <c r="S27" s="36">
        <v>115857142.86</v>
      </c>
      <c r="T27" s="36">
        <v>0</v>
      </c>
      <c r="U27" s="48">
        <v>0</v>
      </c>
      <c r="V27" s="32"/>
      <c r="W27" s="32">
        <v>2016</v>
      </c>
      <c r="X27" s="131" t="s">
        <v>2801</v>
      </c>
    </row>
    <row r="28" spans="1:24" s="22" customFormat="1" ht="409.5" x14ac:dyDescent="0.25">
      <c r="A28" s="127" t="s">
        <v>2729</v>
      </c>
      <c r="B28" s="32" t="s">
        <v>182</v>
      </c>
      <c r="C28" s="94" t="s">
        <v>2730</v>
      </c>
      <c r="D28" s="33" t="s">
        <v>1342</v>
      </c>
      <c r="E28" s="33" t="s">
        <v>2804</v>
      </c>
      <c r="F28" s="33" t="s">
        <v>2805</v>
      </c>
      <c r="G28" s="32" t="s">
        <v>2231</v>
      </c>
      <c r="H28" s="34">
        <v>0</v>
      </c>
      <c r="I28" s="32">
        <v>710000000</v>
      </c>
      <c r="J28" s="32" t="s">
        <v>1192</v>
      </c>
      <c r="K28" s="32" t="s">
        <v>1442</v>
      </c>
      <c r="L28" s="32" t="s">
        <v>1192</v>
      </c>
      <c r="M28" s="32" t="s">
        <v>35</v>
      </c>
      <c r="N28" s="32" t="s">
        <v>2806</v>
      </c>
      <c r="O28" s="35" t="s">
        <v>2277</v>
      </c>
      <c r="P28" s="32">
        <v>839</v>
      </c>
      <c r="Q28" s="44" t="s">
        <v>1228</v>
      </c>
      <c r="R28" s="36">
        <v>1</v>
      </c>
      <c r="S28" s="36">
        <v>115857142.86</v>
      </c>
      <c r="T28" s="36">
        <v>115857142.86</v>
      </c>
      <c r="U28" s="36">
        <v>129760000.00320001</v>
      </c>
      <c r="V28" s="32"/>
      <c r="W28" s="32">
        <v>2016</v>
      </c>
      <c r="X28" s="129" t="s">
        <v>2733</v>
      </c>
    </row>
    <row r="29" spans="1:24" s="22" customFormat="1" ht="89.25" x14ac:dyDescent="0.25">
      <c r="A29" s="127" t="s">
        <v>620</v>
      </c>
      <c r="B29" s="32" t="s">
        <v>182</v>
      </c>
      <c r="C29" s="33" t="s">
        <v>362</v>
      </c>
      <c r="D29" s="33" t="s">
        <v>783</v>
      </c>
      <c r="E29" s="33" t="s">
        <v>1505</v>
      </c>
      <c r="F29" s="33" t="s">
        <v>784</v>
      </c>
      <c r="G29" s="32" t="s">
        <v>2232</v>
      </c>
      <c r="H29" s="34">
        <v>0</v>
      </c>
      <c r="I29" s="32">
        <v>710000000</v>
      </c>
      <c r="J29" s="32" t="s">
        <v>1192</v>
      </c>
      <c r="K29" s="32" t="s">
        <v>1440</v>
      </c>
      <c r="L29" s="32" t="s">
        <v>1192</v>
      </c>
      <c r="M29" s="32" t="s">
        <v>35</v>
      </c>
      <c r="N29" s="32" t="s">
        <v>1457</v>
      </c>
      <c r="O29" s="35" t="s">
        <v>2277</v>
      </c>
      <c r="P29" s="32">
        <v>796</v>
      </c>
      <c r="Q29" s="32" t="s">
        <v>1232</v>
      </c>
      <c r="R29" s="36">
        <v>1500</v>
      </c>
      <c r="S29" s="36">
        <v>30</v>
      </c>
      <c r="T29" s="48">
        <v>45000</v>
      </c>
      <c r="U29" s="48">
        <v>50400.000000000007</v>
      </c>
      <c r="V29" s="32" t="s">
        <v>1557</v>
      </c>
      <c r="W29" s="37">
        <v>2016</v>
      </c>
      <c r="X29" s="153"/>
    </row>
    <row r="30" spans="1:24" s="22" customFormat="1" ht="89.25" x14ac:dyDescent="0.25">
      <c r="A30" s="127" t="s">
        <v>621</v>
      </c>
      <c r="B30" s="32" t="s">
        <v>182</v>
      </c>
      <c r="C30" s="33" t="s">
        <v>365</v>
      </c>
      <c r="D30" s="33" t="s">
        <v>783</v>
      </c>
      <c r="E30" s="33" t="s">
        <v>1506</v>
      </c>
      <c r="F30" s="33" t="s">
        <v>785</v>
      </c>
      <c r="G30" s="32" t="s">
        <v>2232</v>
      </c>
      <c r="H30" s="34">
        <v>0</v>
      </c>
      <c r="I30" s="32">
        <v>710000000</v>
      </c>
      <c r="J30" s="32" t="s">
        <v>1192</v>
      </c>
      <c r="K30" s="32" t="s">
        <v>1440</v>
      </c>
      <c r="L30" s="32" t="s">
        <v>1192</v>
      </c>
      <c r="M30" s="32" t="s">
        <v>35</v>
      </c>
      <c r="N30" s="32" t="s">
        <v>1457</v>
      </c>
      <c r="O30" s="35" t="s">
        <v>2277</v>
      </c>
      <c r="P30" s="32">
        <v>796</v>
      </c>
      <c r="Q30" s="32" t="s">
        <v>1232</v>
      </c>
      <c r="R30" s="36">
        <v>1500</v>
      </c>
      <c r="S30" s="36">
        <v>20.5</v>
      </c>
      <c r="T30" s="48">
        <v>30750</v>
      </c>
      <c r="U30" s="48">
        <v>34440</v>
      </c>
      <c r="V30" s="32" t="s">
        <v>1557</v>
      </c>
      <c r="W30" s="37">
        <v>2016</v>
      </c>
      <c r="X30" s="130"/>
    </row>
    <row r="31" spans="1:24" s="22" customFormat="1" ht="89.25" x14ac:dyDescent="0.25">
      <c r="A31" s="127" t="s">
        <v>622</v>
      </c>
      <c r="B31" s="32" t="s">
        <v>182</v>
      </c>
      <c r="C31" s="33" t="s">
        <v>367</v>
      </c>
      <c r="D31" s="33" t="s">
        <v>783</v>
      </c>
      <c r="E31" s="33" t="s">
        <v>1507</v>
      </c>
      <c r="F31" s="33" t="s">
        <v>786</v>
      </c>
      <c r="G31" s="32" t="s">
        <v>2232</v>
      </c>
      <c r="H31" s="34">
        <v>0</v>
      </c>
      <c r="I31" s="32">
        <v>710000000</v>
      </c>
      <c r="J31" s="32" t="s">
        <v>1192</v>
      </c>
      <c r="K31" s="32" t="s">
        <v>1440</v>
      </c>
      <c r="L31" s="32" t="s">
        <v>1192</v>
      </c>
      <c r="M31" s="32" t="s">
        <v>35</v>
      </c>
      <c r="N31" s="32" t="s">
        <v>1457</v>
      </c>
      <c r="O31" s="35" t="s">
        <v>2277</v>
      </c>
      <c r="P31" s="32">
        <v>796</v>
      </c>
      <c r="Q31" s="32" t="s">
        <v>1232</v>
      </c>
      <c r="R31" s="36">
        <v>1500</v>
      </c>
      <c r="S31" s="36">
        <v>16.5</v>
      </c>
      <c r="T31" s="48">
        <v>24750</v>
      </c>
      <c r="U31" s="48">
        <v>27720.000000000004</v>
      </c>
      <c r="V31" s="32" t="s">
        <v>1557</v>
      </c>
      <c r="W31" s="37">
        <v>2016</v>
      </c>
      <c r="X31" s="130"/>
    </row>
    <row r="32" spans="1:24" s="22" customFormat="1" ht="89.25" x14ac:dyDescent="0.25">
      <c r="A32" s="127" t="s">
        <v>623</v>
      </c>
      <c r="B32" s="32" t="s">
        <v>182</v>
      </c>
      <c r="C32" s="33" t="s">
        <v>369</v>
      </c>
      <c r="D32" s="33" t="s">
        <v>783</v>
      </c>
      <c r="E32" s="33" t="s">
        <v>787</v>
      </c>
      <c r="F32" s="33" t="s">
        <v>787</v>
      </c>
      <c r="G32" s="32" t="s">
        <v>2232</v>
      </c>
      <c r="H32" s="34">
        <v>0</v>
      </c>
      <c r="I32" s="32">
        <v>710000000</v>
      </c>
      <c r="J32" s="32" t="s">
        <v>1192</v>
      </c>
      <c r="K32" s="32" t="s">
        <v>1440</v>
      </c>
      <c r="L32" s="32" t="s">
        <v>1192</v>
      </c>
      <c r="M32" s="32" t="s">
        <v>35</v>
      </c>
      <c r="N32" s="32" t="s">
        <v>1457</v>
      </c>
      <c r="O32" s="35" t="s">
        <v>2277</v>
      </c>
      <c r="P32" s="32">
        <v>796</v>
      </c>
      <c r="Q32" s="32" t="s">
        <v>1232</v>
      </c>
      <c r="R32" s="36">
        <v>1507</v>
      </c>
      <c r="S32" s="36">
        <v>53</v>
      </c>
      <c r="T32" s="48">
        <v>79871</v>
      </c>
      <c r="U32" s="48">
        <v>89455.52</v>
      </c>
      <c r="V32" s="32" t="s">
        <v>1557</v>
      </c>
      <c r="W32" s="37">
        <v>2016</v>
      </c>
      <c r="X32" s="130"/>
    </row>
    <row r="33" spans="1:24" s="22" customFormat="1" ht="89.25" x14ac:dyDescent="0.25">
      <c r="A33" s="127" t="s">
        <v>624</v>
      </c>
      <c r="B33" s="32" t="s">
        <v>182</v>
      </c>
      <c r="C33" s="33" t="s">
        <v>371</v>
      </c>
      <c r="D33" s="33" t="s">
        <v>788</v>
      </c>
      <c r="E33" s="33" t="s">
        <v>789</v>
      </c>
      <c r="F33" s="33" t="s">
        <v>790</v>
      </c>
      <c r="G33" s="32" t="s">
        <v>2232</v>
      </c>
      <c r="H33" s="34">
        <v>0</v>
      </c>
      <c r="I33" s="32">
        <v>710000000</v>
      </c>
      <c r="J33" s="32" t="s">
        <v>1192</v>
      </c>
      <c r="K33" s="32" t="s">
        <v>1440</v>
      </c>
      <c r="L33" s="32" t="s">
        <v>1192</v>
      </c>
      <c r="M33" s="32" t="s">
        <v>35</v>
      </c>
      <c r="N33" s="32" t="s">
        <v>1457</v>
      </c>
      <c r="O33" s="35" t="s">
        <v>2277</v>
      </c>
      <c r="P33" s="32">
        <v>796</v>
      </c>
      <c r="Q33" s="32" t="s">
        <v>1232</v>
      </c>
      <c r="R33" s="36">
        <v>1000</v>
      </c>
      <c r="S33" s="36">
        <v>205</v>
      </c>
      <c r="T33" s="48">
        <v>205000</v>
      </c>
      <c r="U33" s="48">
        <v>229600.00000000003</v>
      </c>
      <c r="V33" s="32" t="s">
        <v>1557</v>
      </c>
      <c r="W33" s="37">
        <v>2016</v>
      </c>
      <c r="X33" s="130"/>
    </row>
    <row r="34" spans="1:24" s="22" customFormat="1" ht="89.25" x14ac:dyDescent="0.25">
      <c r="A34" s="127" t="s">
        <v>625</v>
      </c>
      <c r="B34" s="32" t="s">
        <v>182</v>
      </c>
      <c r="C34" s="99" t="s">
        <v>374</v>
      </c>
      <c r="D34" s="109" t="s">
        <v>375</v>
      </c>
      <c r="E34" s="109" t="s">
        <v>1777</v>
      </c>
      <c r="F34" s="33" t="s">
        <v>791</v>
      </c>
      <c r="G34" s="32" t="s">
        <v>2232</v>
      </c>
      <c r="H34" s="34">
        <v>0</v>
      </c>
      <c r="I34" s="32">
        <v>710000000</v>
      </c>
      <c r="J34" s="32" t="s">
        <v>1192</v>
      </c>
      <c r="K34" s="32" t="s">
        <v>1440</v>
      </c>
      <c r="L34" s="32" t="s">
        <v>1192</v>
      </c>
      <c r="M34" s="32" t="s">
        <v>35</v>
      </c>
      <c r="N34" s="32" t="s">
        <v>1457</v>
      </c>
      <c r="O34" s="35" t="s">
        <v>2277</v>
      </c>
      <c r="P34" s="32">
        <v>796</v>
      </c>
      <c r="Q34" s="32" t="s">
        <v>1232</v>
      </c>
      <c r="R34" s="36">
        <v>800</v>
      </c>
      <c r="S34" s="36">
        <v>515</v>
      </c>
      <c r="T34" s="48">
        <v>0</v>
      </c>
      <c r="U34" s="48">
        <v>0</v>
      </c>
      <c r="V34" s="32" t="s">
        <v>1557</v>
      </c>
      <c r="W34" s="37">
        <v>2016</v>
      </c>
      <c r="X34" s="131" t="s">
        <v>2801</v>
      </c>
    </row>
    <row r="35" spans="1:24" s="22" customFormat="1" ht="89.25" x14ac:dyDescent="0.25">
      <c r="A35" s="127" t="s">
        <v>2735</v>
      </c>
      <c r="B35" s="32" t="s">
        <v>182</v>
      </c>
      <c r="C35" s="99" t="s">
        <v>374</v>
      </c>
      <c r="D35" s="109" t="s">
        <v>375</v>
      </c>
      <c r="E35" s="109" t="s">
        <v>1777</v>
      </c>
      <c r="F35" s="33" t="s">
        <v>791</v>
      </c>
      <c r="G35" s="32" t="s">
        <v>2232</v>
      </c>
      <c r="H35" s="34">
        <v>0</v>
      </c>
      <c r="I35" s="32">
        <v>710000000</v>
      </c>
      <c r="J35" s="32" t="s">
        <v>1192</v>
      </c>
      <c r="K35" s="32" t="s">
        <v>1440</v>
      </c>
      <c r="L35" s="32" t="s">
        <v>1192</v>
      </c>
      <c r="M35" s="32" t="s">
        <v>35</v>
      </c>
      <c r="N35" s="32" t="s">
        <v>1457</v>
      </c>
      <c r="O35" s="35" t="s">
        <v>2277</v>
      </c>
      <c r="P35" s="32">
        <v>796</v>
      </c>
      <c r="Q35" s="32" t="s">
        <v>1232</v>
      </c>
      <c r="R35" s="36">
        <v>800</v>
      </c>
      <c r="S35" s="36">
        <v>515</v>
      </c>
      <c r="T35" s="48">
        <v>412000</v>
      </c>
      <c r="U35" s="48">
        <v>461440.00000000006</v>
      </c>
      <c r="V35" s="32" t="s">
        <v>2807</v>
      </c>
      <c r="W35" s="37">
        <v>2016</v>
      </c>
      <c r="X35" s="130" t="s">
        <v>2737</v>
      </c>
    </row>
    <row r="36" spans="1:24" s="22" customFormat="1" ht="89.25" x14ac:dyDescent="0.25">
      <c r="A36" s="127" t="s">
        <v>626</v>
      </c>
      <c r="B36" s="32" t="s">
        <v>182</v>
      </c>
      <c r="C36" s="99" t="s">
        <v>377</v>
      </c>
      <c r="D36" s="109" t="s">
        <v>375</v>
      </c>
      <c r="E36" s="109" t="s">
        <v>1778</v>
      </c>
      <c r="F36" s="33" t="s">
        <v>792</v>
      </c>
      <c r="G36" s="32" t="s">
        <v>2232</v>
      </c>
      <c r="H36" s="34">
        <v>0</v>
      </c>
      <c r="I36" s="32">
        <v>710000000</v>
      </c>
      <c r="J36" s="32" t="s">
        <v>1192</v>
      </c>
      <c r="K36" s="32" t="s">
        <v>1440</v>
      </c>
      <c r="L36" s="32" t="s">
        <v>1192</v>
      </c>
      <c r="M36" s="32" t="s">
        <v>35</v>
      </c>
      <c r="N36" s="32" t="s">
        <v>1457</v>
      </c>
      <c r="O36" s="35" t="s">
        <v>2277</v>
      </c>
      <c r="P36" s="32">
        <v>796</v>
      </c>
      <c r="Q36" s="32" t="s">
        <v>1232</v>
      </c>
      <c r="R36" s="36">
        <v>200</v>
      </c>
      <c r="S36" s="36">
        <v>515</v>
      </c>
      <c r="T36" s="48">
        <v>0</v>
      </c>
      <c r="U36" s="48">
        <v>0</v>
      </c>
      <c r="V36" s="32" t="s">
        <v>1557</v>
      </c>
      <c r="W36" s="37">
        <v>2016</v>
      </c>
      <c r="X36" s="131" t="s">
        <v>2801</v>
      </c>
    </row>
    <row r="37" spans="1:24" s="22" customFormat="1" ht="89.25" x14ac:dyDescent="0.25">
      <c r="A37" s="127" t="s">
        <v>2738</v>
      </c>
      <c r="B37" s="32" t="s">
        <v>182</v>
      </c>
      <c r="C37" s="99" t="s">
        <v>377</v>
      </c>
      <c r="D37" s="109" t="s">
        <v>375</v>
      </c>
      <c r="E37" s="109" t="s">
        <v>1778</v>
      </c>
      <c r="F37" s="33" t="s">
        <v>792</v>
      </c>
      <c r="G37" s="32" t="s">
        <v>2232</v>
      </c>
      <c r="H37" s="34">
        <v>0</v>
      </c>
      <c r="I37" s="32">
        <v>710000000</v>
      </c>
      <c r="J37" s="32" t="s">
        <v>1192</v>
      </c>
      <c r="K37" s="32" t="s">
        <v>1440</v>
      </c>
      <c r="L37" s="32" t="s">
        <v>1192</v>
      </c>
      <c r="M37" s="32" t="s">
        <v>35</v>
      </c>
      <c r="N37" s="32" t="s">
        <v>1457</v>
      </c>
      <c r="O37" s="35" t="s">
        <v>2277</v>
      </c>
      <c r="P37" s="32">
        <v>796</v>
      </c>
      <c r="Q37" s="32" t="s">
        <v>1232</v>
      </c>
      <c r="R37" s="36">
        <v>200</v>
      </c>
      <c r="S37" s="36">
        <v>515</v>
      </c>
      <c r="T37" s="48">
        <v>103000</v>
      </c>
      <c r="U37" s="48">
        <v>115360.00000000001</v>
      </c>
      <c r="V37" s="32" t="s">
        <v>2807</v>
      </c>
      <c r="W37" s="37">
        <v>2016</v>
      </c>
      <c r="X37" s="130" t="s">
        <v>2737</v>
      </c>
    </row>
    <row r="38" spans="1:24" s="22" customFormat="1" ht="89.25" x14ac:dyDescent="0.25">
      <c r="A38" s="127" t="s">
        <v>627</v>
      </c>
      <c r="B38" s="32" t="s">
        <v>182</v>
      </c>
      <c r="C38" s="33" t="s">
        <v>379</v>
      </c>
      <c r="D38" s="33" t="s">
        <v>783</v>
      </c>
      <c r="E38" s="33" t="s">
        <v>1508</v>
      </c>
      <c r="F38" s="33" t="s">
        <v>793</v>
      </c>
      <c r="G38" s="32" t="s">
        <v>2232</v>
      </c>
      <c r="H38" s="34">
        <v>0</v>
      </c>
      <c r="I38" s="32">
        <v>710000000</v>
      </c>
      <c r="J38" s="32" t="s">
        <v>1192</v>
      </c>
      <c r="K38" s="32" t="s">
        <v>1440</v>
      </c>
      <c r="L38" s="32" t="s">
        <v>1192</v>
      </c>
      <c r="M38" s="32" t="s">
        <v>35</v>
      </c>
      <c r="N38" s="32" t="s">
        <v>1457</v>
      </c>
      <c r="O38" s="35" t="s">
        <v>2277</v>
      </c>
      <c r="P38" s="32">
        <v>778</v>
      </c>
      <c r="Q38" s="32" t="s">
        <v>1231</v>
      </c>
      <c r="R38" s="36">
        <v>800</v>
      </c>
      <c r="S38" s="36">
        <v>87.5</v>
      </c>
      <c r="T38" s="48">
        <v>70000</v>
      </c>
      <c r="U38" s="48">
        <v>78400.000000000015</v>
      </c>
      <c r="V38" s="32" t="s">
        <v>1557</v>
      </c>
      <c r="W38" s="37">
        <v>2016</v>
      </c>
      <c r="X38" s="130"/>
    </row>
    <row r="39" spans="1:24" s="171" customFormat="1" ht="89.25" x14ac:dyDescent="0.2">
      <c r="A39" s="127" t="s">
        <v>628</v>
      </c>
      <c r="B39" s="32" t="s">
        <v>182</v>
      </c>
      <c r="C39" s="33" t="s">
        <v>383</v>
      </c>
      <c r="D39" s="109" t="s">
        <v>1509</v>
      </c>
      <c r="E39" s="109" t="s">
        <v>1510</v>
      </c>
      <c r="F39" s="33" t="s">
        <v>794</v>
      </c>
      <c r="G39" s="32" t="s">
        <v>2232</v>
      </c>
      <c r="H39" s="34">
        <v>0</v>
      </c>
      <c r="I39" s="32">
        <v>710000000</v>
      </c>
      <c r="J39" s="32" t="s">
        <v>1192</v>
      </c>
      <c r="K39" s="32" t="s">
        <v>1440</v>
      </c>
      <c r="L39" s="32" t="s">
        <v>1192</v>
      </c>
      <c r="M39" s="32" t="s">
        <v>35</v>
      </c>
      <c r="N39" s="32" t="s">
        <v>1457</v>
      </c>
      <c r="O39" s="35" t="s">
        <v>2277</v>
      </c>
      <c r="P39" s="32">
        <v>796</v>
      </c>
      <c r="Q39" s="32" t="s">
        <v>1232</v>
      </c>
      <c r="R39" s="36">
        <v>200</v>
      </c>
      <c r="S39" s="36">
        <v>325</v>
      </c>
      <c r="T39" s="48">
        <v>0</v>
      </c>
      <c r="U39" s="48">
        <v>0</v>
      </c>
      <c r="V39" s="32" t="s">
        <v>1557</v>
      </c>
      <c r="W39" s="37">
        <v>2016</v>
      </c>
      <c r="X39" s="72" t="s">
        <v>3063</v>
      </c>
    </row>
    <row r="40" spans="1:24" s="22" customFormat="1" ht="89.25" x14ac:dyDescent="0.25">
      <c r="A40" s="127" t="s">
        <v>629</v>
      </c>
      <c r="B40" s="32" t="s">
        <v>182</v>
      </c>
      <c r="C40" s="33" t="s">
        <v>385</v>
      </c>
      <c r="D40" s="109" t="s">
        <v>1511</v>
      </c>
      <c r="E40" s="33" t="s">
        <v>1779</v>
      </c>
      <c r="F40" s="33" t="s">
        <v>795</v>
      </c>
      <c r="G40" s="32" t="s">
        <v>2232</v>
      </c>
      <c r="H40" s="34">
        <v>0</v>
      </c>
      <c r="I40" s="32">
        <v>710000000</v>
      </c>
      <c r="J40" s="32" t="s">
        <v>1192</v>
      </c>
      <c r="K40" s="32" t="s">
        <v>1440</v>
      </c>
      <c r="L40" s="32" t="s">
        <v>1192</v>
      </c>
      <c r="M40" s="32" t="s">
        <v>35</v>
      </c>
      <c r="N40" s="32" t="s">
        <v>1457</v>
      </c>
      <c r="O40" s="35" t="s">
        <v>2277</v>
      </c>
      <c r="P40" s="32">
        <v>796</v>
      </c>
      <c r="Q40" s="32" t="s">
        <v>1232</v>
      </c>
      <c r="R40" s="36">
        <v>100</v>
      </c>
      <c r="S40" s="36">
        <v>572.5</v>
      </c>
      <c r="T40" s="48">
        <v>57250</v>
      </c>
      <c r="U40" s="48">
        <v>64120.000000000007</v>
      </c>
      <c r="V40" s="32" t="s">
        <v>1557</v>
      </c>
      <c r="W40" s="37">
        <v>2016</v>
      </c>
      <c r="X40" s="130"/>
    </row>
    <row r="41" spans="1:24" s="22" customFormat="1" ht="89.25" x14ac:dyDescent="0.25">
      <c r="A41" s="127" t="s">
        <v>630</v>
      </c>
      <c r="B41" s="32" t="s">
        <v>182</v>
      </c>
      <c r="C41" s="33" t="s">
        <v>387</v>
      </c>
      <c r="D41" s="109" t="s">
        <v>796</v>
      </c>
      <c r="E41" s="33" t="s">
        <v>1780</v>
      </c>
      <c r="F41" s="33" t="s">
        <v>797</v>
      </c>
      <c r="G41" s="32" t="s">
        <v>2232</v>
      </c>
      <c r="H41" s="34">
        <v>0</v>
      </c>
      <c r="I41" s="32">
        <v>710000000</v>
      </c>
      <c r="J41" s="32" t="s">
        <v>1192</v>
      </c>
      <c r="K41" s="32" t="s">
        <v>1440</v>
      </c>
      <c r="L41" s="32" t="s">
        <v>1192</v>
      </c>
      <c r="M41" s="32" t="s">
        <v>35</v>
      </c>
      <c r="N41" s="32" t="s">
        <v>1457</v>
      </c>
      <c r="O41" s="35" t="s">
        <v>2277</v>
      </c>
      <c r="P41" s="32">
        <v>796</v>
      </c>
      <c r="Q41" s="32" t="s">
        <v>1232</v>
      </c>
      <c r="R41" s="36">
        <v>100</v>
      </c>
      <c r="S41" s="36">
        <v>935</v>
      </c>
      <c r="T41" s="48">
        <v>93500</v>
      </c>
      <c r="U41" s="48">
        <v>104720.00000000001</v>
      </c>
      <c r="V41" s="32" t="s">
        <v>1557</v>
      </c>
      <c r="W41" s="37">
        <v>2016</v>
      </c>
      <c r="X41" s="130"/>
    </row>
    <row r="42" spans="1:24" s="22" customFormat="1" ht="89.25" x14ac:dyDescent="0.25">
      <c r="A42" s="127" t="s">
        <v>631</v>
      </c>
      <c r="B42" s="32" t="s">
        <v>182</v>
      </c>
      <c r="C42" s="99" t="s">
        <v>390</v>
      </c>
      <c r="D42" s="109" t="s">
        <v>798</v>
      </c>
      <c r="E42" s="99" t="s">
        <v>1781</v>
      </c>
      <c r="F42" s="33" t="s">
        <v>799</v>
      </c>
      <c r="G42" s="32" t="s">
        <v>2232</v>
      </c>
      <c r="H42" s="34">
        <v>0</v>
      </c>
      <c r="I42" s="32">
        <v>710000000</v>
      </c>
      <c r="J42" s="32" t="s">
        <v>1192</v>
      </c>
      <c r="K42" s="32" t="s">
        <v>1440</v>
      </c>
      <c r="L42" s="32" t="s">
        <v>1192</v>
      </c>
      <c r="M42" s="32" t="s">
        <v>35</v>
      </c>
      <c r="N42" s="32" t="s">
        <v>1457</v>
      </c>
      <c r="O42" s="35" t="s">
        <v>2277</v>
      </c>
      <c r="P42" s="32">
        <v>796</v>
      </c>
      <c r="Q42" s="32" t="s">
        <v>1232</v>
      </c>
      <c r="R42" s="36">
        <v>14000</v>
      </c>
      <c r="S42" s="36">
        <v>23.5</v>
      </c>
      <c r="T42" s="48">
        <v>329000</v>
      </c>
      <c r="U42" s="48">
        <v>368480.00000000006</v>
      </c>
      <c r="V42" s="32" t="s">
        <v>1557</v>
      </c>
      <c r="W42" s="37">
        <v>2016</v>
      </c>
      <c r="X42" s="130"/>
    </row>
    <row r="43" spans="1:24" s="22" customFormat="1" ht="84" customHeight="1" x14ac:dyDescent="0.25">
      <c r="A43" s="127" t="s">
        <v>632</v>
      </c>
      <c r="B43" s="32" t="s">
        <v>182</v>
      </c>
      <c r="C43" s="33" t="s">
        <v>393</v>
      </c>
      <c r="D43" s="33" t="s">
        <v>394</v>
      </c>
      <c r="E43" s="33" t="s">
        <v>800</v>
      </c>
      <c r="F43" s="33" t="s">
        <v>801</v>
      </c>
      <c r="G43" s="32" t="s">
        <v>2232</v>
      </c>
      <c r="H43" s="34">
        <v>0</v>
      </c>
      <c r="I43" s="32">
        <v>710000000</v>
      </c>
      <c r="J43" s="32" t="s">
        <v>1192</v>
      </c>
      <c r="K43" s="32" t="s">
        <v>1440</v>
      </c>
      <c r="L43" s="32" t="s">
        <v>1192</v>
      </c>
      <c r="M43" s="32" t="s">
        <v>35</v>
      </c>
      <c r="N43" s="32" t="s">
        <v>1457</v>
      </c>
      <c r="O43" s="35" t="s">
        <v>2277</v>
      </c>
      <c r="P43" s="32">
        <v>796</v>
      </c>
      <c r="Q43" s="32" t="s">
        <v>1232</v>
      </c>
      <c r="R43" s="36">
        <v>60</v>
      </c>
      <c r="S43" s="36">
        <v>4150</v>
      </c>
      <c r="T43" s="48">
        <v>249000</v>
      </c>
      <c r="U43" s="48">
        <v>278880</v>
      </c>
      <c r="V43" s="32" t="s">
        <v>1557</v>
      </c>
      <c r="W43" s="37">
        <v>2016</v>
      </c>
      <c r="X43" s="130"/>
    </row>
    <row r="44" spans="1:24" s="22" customFormat="1" ht="89.25" x14ac:dyDescent="0.25">
      <c r="A44" s="127" t="s">
        <v>633</v>
      </c>
      <c r="B44" s="32" t="s">
        <v>182</v>
      </c>
      <c r="C44" s="33" t="s">
        <v>396</v>
      </c>
      <c r="D44" s="33" t="s">
        <v>802</v>
      </c>
      <c r="E44" s="33" t="s">
        <v>1782</v>
      </c>
      <c r="F44" s="33" t="s">
        <v>803</v>
      </c>
      <c r="G44" s="32" t="s">
        <v>2232</v>
      </c>
      <c r="H44" s="34">
        <v>0</v>
      </c>
      <c r="I44" s="32">
        <v>710000000</v>
      </c>
      <c r="J44" s="32" t="s">
        <v>1192</v>
      </c>
      <c r="K44" s="32" t="s">
        <v>1440</v>
      </c>
      <c r="L44" s="32" t="s">
        <v>1192</v>
      </c>
      <c r="M44" s="32" t="s">
        <v>35</v>
      </c>
      <c r="N44" s="32" t="s">
        <v>1457</v>
      </c>
      <c r="O44" s="35" t="s">
        <v>2277</v>
      </c>
      <c r="P44" s="32">
        <v>796</v>
      </c>
      <c r="Q44" s="32" t="s">
        <v>1232</v>
      </c>
      <c r="R44" s="36">
        <v>40</v>
      </c>
      <c r="S44" s="36">
        <v>7150</v>
      </c>
      <c r="T44" s="48">
        <v>286000</v>
      </c>
      <c r="U44" s="48">
        <v>320320.00000000006</v>
      </c>
      <c r="V44" s="32" t="s">
        <v>1557</v>
      </c>
      <c r="W44" s="37">
        <v>2016</v>
      </c>
      <c r="X44" s="130"/>
    </row>
    <row r="45" spans="1:24" s="22" customFormat="1" ht="89.25" x14ac:dyDescent="0.25">
      <c r="A45" s="127" t="s">
        <v>634</v>
      </c>
      <c r="B45" s="32" t="s">
        <v>182</v>
      </c>
      <c r="C45" s="33" t="s">
        <v>399</v>
      </c>
      <c r="D45" s="33" t="s">
        <v>1512</v>
      </c>
      <c r="E45" s="99" t="s">
        <v>1783</v>
      </c>
      <c r="F45" s="157" t="s">
        <v>804</v>
      </c>
      <c r="G45" s="32" t="s">
        <v>2232</v>
      </c>
      <c r="H45" s="34">
        <v>0</v>
      </c>
      <c r="I45" s="32">
        <v>710000000</v>
      </c>
      <c r="J45" s="32" t="s">
        <v>1192</v>
      </c>
      <c r="K45" s="32" t="s">
        <v>1440</v>
      </c>
      <c r="L45" s="32" t="s">
        <v>1192</v>
      </c>
      <c r="M45" s="32" t="s">
        <v>35</v>
      </c>
      <c r="N45" s="32" t="s">
        <v>1457</v>
      </c>
      <c r="O45" s="35" t="s">
        <v>2277</v>
      </c>
      <c r="P45" s="32">
        <v>796</v>
      </c>
      <c r="Q45" s="32" t="s">
        <v>1232</v>
      </c>
      <c r="R45" s="36">
        <v>2000</v>
      </c>
      <c r="S45" s="36">
        <v>52.5</v>
      </c>
      <c r="T45" s="48">
        <v>105000</v>
      </c>
      <c r="U45" s="48">
        <v>117600.00000000001</v>
      </c>
      <c r="V45" s="32" t="s">
        <v>1557</v>
      </c>
      <c r="W45" s="37">
        <v>2016</v>
      </c>
      <c r="X45" s="130"/>
    </row>
    <row r="46" spans="1:24" s="22" customFormat="1" ht="89.25" x14ac:dyDescent="0.25">
      <c r="A46" s="127" t="s">
        <v>635</v>
      </c>
      <c r="B46" s="32" t="s">
        <v>182</v>
      </c>
      <c r="C46" s="33" t="s">
        <v>401</v>
      </c>
      <c r="D46" s="33" t="s">
        <v>402</v>
      </c>
      <c r="E46" s="99" t="s">
        <v>1784</v>
      </c>
      <c r="F46" s="99" t="s">
        <v>805</v>
      </c>
      <c r="G46" s="32" t="s">
        <v>2232</v>
      </c>
      <c r="H46" s="34">
        <v>0</v>
      </c>
      <c r="I46" s="32">
        <v>710000000</v>
      </c>
      <c r="J46" s="32" t="s">
        <v>1192</v>
      </c>
      <c r="K46" s="32" t="s">
        <v>1440</v>
      </c>
      <c r="L46" s="32" t="s">
        <v>1192</v>
      </c>
      <c r="M46" s="32" t="s">
        <v>35</v>
      </c>
      <c r="N46" s="32" t="s">
        <v>1457</v>
      </c>
      <c r="O46" s="35" t="s">
        <v>2277</v>
      </c>
      <c r="P46" s="32">
        <v>796</v>
      </c>
      <c r="Q46" s="32" t="s">
        <v>1232</v>
      </c>
      <c r="R46" s="36">
        <v>400</v>
      </c>
      <c r="S46" s="36">
        <v>80</v>
      </c>
      <c r="T46" s="48">
        <v>32000</v>
      </c>
      <c r="U46" s="48">
        <v>35840</v>
      </c>
      <c r="V46" s="32" t="s">
        <v>1557</v>
      </c>
      <c r="W46" s="37">
        <v>2016</v>
      </c>
      <c r="X46" s="130"/>
    </row>
    <row r="47" spans="1:24" s="22" customFormat="1" ht="89.25" x14ac:dyDescent="0.25">
      <c r="A47" s="127" t="s">
        <v>636</v>
      </c>
      <c r="B47" s="32" t="s">
        <v>182</v>
      </c>
      <c r="C47" s="33" t="s">
        <v>404</v>
      </c>
      <c r="D47" s="99" t="s">
        <v>806</v>
      </c>
      <c r="E47" s="99" t="s">
        <v>807</v>
      </c>
      <c r="F47" s="99" t="s">
        <v>808</v>
      </c>
      <c r="G47" s="32" t="s">
        <v>2232</v>
      </c>
      <c r="H47" s="34">
        <v>0</v>
      </c>
      <c r="I47" s="32">
        <v>710000000</v>
      </c>
      <c r="J47" s="32" t="s">
        <v>1192</v>
      </c>
      <c r="K47" s="32" t="s">
        <v>1440</v>
      </c>
      <c r="L47" s="32" t="s">
        <v>1192</v>
      </c>
      <c r="M47" s="32" t="s">
        <v>35</v>
      </c>
      <c r="N47" s="32" t="s">
        <v>1457</v>
      </c>
      <c r="O47" s="35" t="s">
        <v>2277</v>
      </c>
      <c r="P47" s="32">
        <v>796</v>
      </c>
      <c r="Q47" s="32" t="s">
        <v>1232</v>
      </c>
      <c r="R47" s="36">
        <v>100</v>
      </c>
      <c r="S47" s="36">
        <v>72.5</v>
      </c>
      <c r="T47" s="48">
        <v>7250</v>
      </c>
      <c r="U47" s="48">
        <v>8120.0000000000009</v>
      </c>
      <c r="V47" s="32" t="s">
        <v>1557</v>
      </c>
      <c r="W47" s="37">
        <v>2016</v>
      </c>
      <c r="X47" s="130"/>
    </row>
    <row r="48" spans="1:24" s="22" customFormat="1" ht="89.25" x14ac:dyDescent="0.25">
      <c r="A48" s="127" t="s">
        <v>637</v>
      </c>
      <c r="B48" s="32" t="s">
        <v>182</v>
      </c>
      <c r="C48" s="33" t="s">
        <v>407</v>
      </c>
      <c r="D48" s="33" t="s">
        <v>408</v>
      </c>
      <c r="E48" s="99" t="s">
        <v>1785</v>
      </c>
      <c r="F48" s="33" t="s">
        <v>809</v>
      </c>
      <c r="G48" s="32" t="s">
        <v>2232</v>
      </c>
      <c r="H48" s="34">
        <v>0</v>
      </c>
      <c r="I48" s="32">
        <v>710000000</v>
      </c>
      <c r="J48" s="32" t="s">
        <v>1192</v>
      </c>
      <c r="K48" s="32" t="s">
        <v>1440</v>
      </c>
      <c r="L48" s="32" t="s">
        <v>1192</v>
      </c>
      <c r="M48" s="32" t="s">
        <v>35</v>
      </c>
      <c r="N48" s="32" t="s">
        <v>1457</v>
      </c>
      <c r="O48" s="35" t="s">
        <v>2277</v>
      </c>
      <c r="P48" s="32">
        <v>796</v>
      </c>
      <c r="Q48" s="32" t="s">
        <v>1232</v>
      </c>
      <c r="R48" s="36">
        <v>600</v>
      </c>
      <c r="S48" s="36">
        <v>310</v>
      </c>
      <c r="T48" s="48">
        <v>186000</v>
      </c>
      <c r="U48" s="48">
        <v>208320.00000000003</v>
      </c>
      <c r="V48" s="32" t="s">
        <v>1557</v>
      </c>
      <c r="W48" s="37">
        <v>2016</v>
      </c>
      <c r="X48" s="130"/>
    </row>
    <row r="49" spans="1:24" s="22" customFormat="1" ht="89.25" x14ac:dyDescent="0.25">
      <c r="A49" s="127" t="s">
        <v>638</v>
      </c>
      <c r="B49" s="32" t="s">
        <v>182</v>
      </c>
      <c r="C49" s="99" t="s">
        <v>410</v>
      </c>
      <c r="D49" s="109" t="s">
        <v>411</v>
      </c>
      <c r="E49" s="109" t="s">
        <v>2044</v>
      </c>
      <c r="F49" s="33" t="s">
        <v>2045</v>
      </c>
      <c r="G49" s="32" t="s">
        <v>2232</v>
      </c>
      <c r="H49" s="34">
        <v>0</v>
      </c>
      <c r="I49" s="32">
        <v>710000000</v>
      </c>
      <c r="J49" s="32" t="s">
        <v>1192</v>
      </c>
      <c r="K49" s="32" t="s">
        <v>1440</v>
      </c>
      <c r="L49" s="32" t="s">
        <v>1192</v>
      </c>
      <c r="M49" s="32" t="s">
        <v>35</v>
      </c>
      <c r="N49" s="32" t="s">
        <v>1457</v>
      </c>
      <c r="O49" s="35" t="s">
        <v>2277</v>
      </c>
      <c r="P49" s="32">
        <v>796</v>
      </c>
      <c r="Q49" s="32" t="s">
        <v>1232</v>
      </c>
      <c r="R49" s="36">
        <v>100</v>
      </c>
      <c r="S49" s="36">
        <v>90</v>
      </c>
      <c r="T49" s="48">
        <v>9000</v>
      </c>
      <c r="U49" s="48">
        <v>10080.000000000002</v>
      </c>
      <c r="V49" s="32" t="s">
        <v>1557</v>
      </c>
      <c r="W49" s="37">
        <v>2016</v>
      </c>
      <c r="X49" s="130"/>
    </row>
    <row r="50" spans="1:24" s="22" customFormat="1" ht="89.25" x14ac:dyDescent="0.25">
      <c r="A50" s="127" t="s">
        <v>639</v>
      </c>
      <c r="B50" s="32" t="s">
        <v>182</v>
      </c>
      <c r="C50" s="33" t="s">
        <v>412</v>
      </c>
      <c r="D50" s="33" t="s">
        <v>810</v>
      </c>
      <c r="E50" s="33" t="s">
        <v>811</v>
      </c>
      <c r="F50" s="33" t="s">
        <v>812</v>
      </c>
      <c r="G50" s="32" t="s">
        <v>2232</v>
      </c>
      <c r="H50" s="34">
        <v>0</v>
      </c>
      <c r="I50" s="32">
        <v>710000000</v>
      </c>
      <c r="J50" s="32" t="s">
        <v>1192</v>
      </c>
      <c r="K50" s="32" t="s">
        <v>1440</v>
      </c>
      <c r="L50" s="32" t="s">
        <v>1192</v>
      </c>
      <c r="M50" s="32" t="s">
        <v>35</v>
      </c>
      <c r="N50" s="32" t="s">
        <v>1457</v>
      </c>
      <c r="O50" s="35" t="s">
        <v>2277</v>
      </c>
      <c r="P50" s="32">
        <v>796</v>
      </c>
      <c r="Q50" s="32" t="s">
        <v>1232</v>
      </c>
      <c r="R50" s="36">
        <v>500</v>
      </c>
      <c r="S50" s="36">
        <v>42.5</v>
      </c>
      <c r="T50" s="48">
        <v>21250</v>
      </c>
      <c r="U50" s="48">
        <v>23800.000000000004</v>
      </c>
      <c r="V50" s="32" t="s">
        <v>1557</v>
      </c>
      <c r="W50" s="37">
        <v>2016</v>
      </c>
      <c r="X50" s="130"/>
    </row>
    <row r="51" spans="1:24" s="22" customFormat="1" ht="89.25" x14ac:dyDescent="0.25">
      <c r="A51" s="127" t="s">
        <v>640</v>
      </c>
      <c r="B51" s="32" t="s">
        <v>182</v>
      </c>
      <c r="C51" s="33" t="s">
        <v>412</v>
      </c>
      <c r="D51" s="33" t="s">
        <v>810</v>
      </c>
      <c r="E51" s="33" t="s">
        <v>811</v>
      </c>
      <c r="F51" s="33" t="s">
        <v>813</v>
      </c>
      <c r="G51" s="32" t="s">
        <v>2232</v>
      </c>
      <c r="H51" s="34">
        <v>0</v>
      </c>
      <c r="I51" s="32">
        <v>710000000</v>
      </c>
      <c r="J51" s="32" t="s">
        <v>1192</v>
      </c>
      <c r="K51" s="32" t="s">
        <v>1440</v>
      </c>
      <c r="L51" s="32" t="s">
        <v>1192</v>
      </c>
      <c r="M51" s="32" t="s">
        <v>35</v>
      </c>
      <c r="N51" s="32" t="s">
        <v>1457</v>
      </c>
      <c r="O51" s="35" t="s">
        <v>2277</v>
      </c>
      <c r="P51" s="32">
        <v>796</v>
      </c>
      <c r="Q51" s="32" t="s">
        <v>1232</v>
      </c>
      <c r="R51" s="36">
        <v>500</v>
      </c>
      <c r="S51" s="36">
        <v>67.5</v>
      </c>
      <c r="T51" s="48">
        <v>33750</v>
      </c>
      <c r="U51" s="48">
        <v>37800</v>
      </c>
      <c r="V51" s="32" t="s">
        <v>1557</v>
      </c>
      <c r="W51" s="37">
        <v>2016</v>
      </c>
      <c r="X51" s="130"/>
    </row>
    <row r="52" spans="1:24" s="22" customFormat="1" ht="89.25" x14ac:dyDescent="0.25">
      <c r="A52" s="127" t="s">
        <v>641</v>
      </c>
      <c r="B52" s="32" t="s">
        <v>182</v>
      </c>
      <c r="C52" s="33" t="s">
        <v>416</v>
      </c>
      <c r="D52" s="33" t="s">
        <v>814</v>
      </c>
      <c r="E52" s="99" t="s">
        <v>1786</v>
      </c>
      <c r="F52" s="33" t="s">
        <v>815</v>
      </c>
      <c r="G52" s="32" t="s">
        <v>2232</v>
      </c>
      <c r="H52" s="34">
        <v>0</v>
      </c>
      <c r="I52" s="32">
        <v>710000000</v>
      </c>
      <c r="J52" s="32" t="s">
        <v>1192</v>
      </c>
      <c r="K52" s="32" t="s">
        <v>1440</v>
      </c>
      <c r="L52" s="32" t="s">
        <v>1192</v>
      </c>
      <c r="M52" s="32" t="s">
        <v>35</v>
      </c>
      <c r="N52" s="32" t="s">
        <v>1457</v>
      </c>
      <c r="O52" s="35" t="s">
        <v>2277</v>
      </c>
      <c r="P52" s="32">
        <v>796</v>
      </c>
      <c r="Q52" s="32" t="s">
        <v>1232</v>
      </c>
      <c r="R52" s="36">
        <v>150</v>
      </c>
      <c r="S52" s="36">
        <v>1195</v>
      </c>
      <c r="T52" s="48">
        <v>179250</v>
      </c>
      <c r="U52" s="48">
        <v>200760.00000000003</v>
      </c>
      <c r="V52" s="32" t="s">
        <v>1557</v>
      </c>
      <c r="W52" s="37">
        <v>2016</v>
      </c>
      <c r="X52" s="130"/>
    </row>
    <row r="53" spans="1:24" s="22" customFormat="1" ht="89.25" x14ac:dyDescent="0.25">
      <c r="A53" s="127" t="s">
        <v>642</v>
      </c>
      <c r="B53" s="32" t="s">
        <v>182</v>
      </c>
      <c r="C53" s="33" t="s">
        <v>416</v>
      </c>
      <c r="D53" s="33" t="s">
        <v>417</v>
      </c>
      <c r="E53" s="99" t="s">
        <v>1786</v>
      </c>
      <c r="F53" s="33" t="s">
        <v>816</v>
      </c>
      <c r="G53" s="32" t="s">
        <v>2232</v>
      </c>
      <c r="H53" s="34">
        <v>0</v>
      </c>
      <c r="I53" s="32">
        <v>710000000</v>
      </c>
      <c r="J53" s="32" t="s">
        <v>1192</v>
      </c>
      <c r="K53" s="32" t="s">
        <v>1440</v>
      </c>
      <c r="L53" s="32" t="s">
        <v>1192</v>
      </c>
      <c r="M53" s="32" t="s">
        <v>35</v>
      </c>
      <c r="N53" s="32" t="s">
        <v>1457</v>
      </c>
      <c r="O53" s="35" t="s">
        <v>2277</v>
      </c>
      <c r="P53" s="32">
        <v>796</v>
      </c>
      <c r="Q53" s="32" t="s">
        <v>1232</v>
      </c>
      <c r="R53" s="36">
        <v>50</v>
      </c>
      <c r="S53" s="36">
        <v>6800</v>
      </c>
      <c r="T53" s="48">
        <v>340000</v>
      </c>
      <c r="U53" s="48">
        <v>380800.00000000006</v>
      </c>
      <c r="V53" s="32" t="s">
        <v>1557</v>
      </c>
      <c r="W53" s="37">
        <v>2016</v>
      </c>
      <c r="X53" s="130"/>
    </row>
    <row r="54" spans="1:24" s="22" customFormat="1" ht="89.25" x14ac:dyDescent="0.25">
      <c r="A54" s="127" t="s">
        <v>643</v>
      </c>
      <c r="B54" s="32" t="s">
        <v>182</v>
      </c>
      <c r="C54" s="99" t="s">
        <v>420</v>
      </c>
      <c r="D54" s="109" t="s">
        <v>421</v>
      </c>
      <c r="E54" s="158" t="s">
        <v>817</v>
      </c>
      <c r="F54" s="99" t="s">
        <v>818</v>
      </c>
      <c r="G54" s="32" t="s">
        <v>2232</v>
      </c>
      <c r="H54" s="34">
        <v>0</v>
      </c>
      <c r="I54" s="32">
        <v>710000000</v>
      </c>
      <c r="J54" s="32" t="s">
        <v>1192</v>
      </c>
      <c r="K54" s="32" t="s">
        <v>1440</v>
      </c>
      <c r="L54" s="32" t="s">
        <v>1192</v>
      </c>
      <c r="M54" s="32" t="s">
        <v>35</v>
      </c>
      <c r="N54" s="32" t="s">
        <v>1457</v>
      </c>
      <c r="O54" s="35" t="s">
        <v>2277</v>
      </c>
      <c r="P54" s="32">
        <v>796</v>
      </c>
      <c r="Q54" s="32" t="s">
        <v>1232</v>
      </c>
      <c r="R54" s="36">
        <v>350</v>
      </c>
      <c r="S54" s="36">
        <v>315</v>
      </c>
      <c r="T54" s="48">
        <v>110250</v>
      </c>
      <c r="U54" s="48">
        <v>123480.00000000001</v>
      </c>
      <c r="V54" s="32" t="s">
        <v>1557</v>
      </c>
      <c r="W54" s="37">
        <v>2016</v>
      </c>
      <c r="X54" s="130"/>
    </row>
    <row r="55" spans="1:24" s="22" customFormat="1" ht="89.25" x14ac:dyDescent="0.25">
      <c r="A55" s="127" t="s">
        <v>644</v>
      </c>
      <c r="B55" s="32" t="s">
        <v>182</v>
      </c>
      <c r="C55" s="33" t="s">
        <v>424</v>
      </c>
      <c r="D55" s="99" t="s">
        <v>819</v>
      </c>
      <c r="E55" s="99" t="s">
        <v>820</v>
      </c>
      <c r="F55" s="99" t="s">
        <v>821</v>
      </c>
      <c r="G55" s="32" t="s">
        <v>2232</v>
      </c>
      <c r="H55" s="34">
        <v>0</v>
      </c>
      <c r="I55" s="32">
        <v>710000000</v>
      </c>
      <c r="J55" s="32" t="s">
        <v>1192</v>
      </c>
      <c r="K55" s="32" t="s">
        <v>1440</v>
      </c>
      <c r="L55" s="32" t="s">
        <v>1192</v>
      </c>
      <c r="M55" s="32" t="s">
        <v>35</v>
      </c>
      <c r="N55" s="32" t="s">
        <v>1457</v>
      </c>
      <c r="O55" s="35" t="s">
        <v>2277</v>
      </c>
      <c r="P55" s="32">
        <v>778</v>
      </c>
      <c r="Q55" s="32" t="s">
        <v>1231</v>
      </c>
      <c r="R55" s="36">
        <v>1200</v>
      </c>
      <c r="S55" s="36">
        <v>580</v>
      </c>
      <c r="T55" s="48">
        <v>696000</v>
      </c>
      <c r="U55" s="48">
        <v>779520.00000000012</v>
      </c>
      <c r="V55" s="32" t="s">
        <v>1557</v>
      </c>
      <c r="W55" s="37">
        <v>2016</v>
      </c>
      <c r="X55" s="130"/>
    </row>
    <row r="56" spans="1:24" s="22" customFormat="1" ht="37.5" customHeight="1" x14ac:dyDescent="0.25">
      <c r="A56" s="127" t="s">
        <v>645</v>
      </c>
      <c r="B56" s="32" t="s">
        <v>182</v>
      </c>
      <c r="C56" s="33" t="s">
        <v>428</v>
      </c>
      <c r="D56" s="99" t="s">
        <v>822</v>
      </c>
      <c r="E56" s="99" t="s">
        <v>823</v>
      </c>
      <c r="F56" s="99" t="s">
        <v>823</v>
      </c>
      <c r="G56" s="32" t="s">
        <v>2232</v>
      </c>
      <c r="H56" s="34">
        <v>0</v>
      </c>
      <c r="I56" s="32">
        <v>710000000</v>
      </c>
      <c r="J56" s="32" t="s">
        <v>1192</v>
      </c>
      <c r="K56" s="32" t="s">
        <v>1440</v>
      </c>
      <c r="L56" s="32" t="s">
        <v>1192</v>
      </c>
      <c r="M56" s="32" t="s">
        <v>35</v>
      </c>
      <c r="N56" s="32" t="s">
        <v>1457</v>
      </c>
      <c r="O56" s="35" t="s">
        <v>2277</v>
      </c>
      <c r="P56" s="32">
        <v>796</v>
      </c>
      <c r="Q56" s="32" t="s">
        <v>1232</v>
      </c>
      <c r="R56" s="36">
        <v>120</v>
      </c>
      <c r="S56" s="36">
        <v>405</v>
      </c>
      <c r="T56" s="48">
        <v>48600</v>
      </c>
      <c r="U56" s="48">
        <v>54432.000000000007</v>
      </c>
      <c r="V56" s="32" t="s">
        <v>1557</v>
      </c>
      <c r="W56" s="37">
        <v>2016</v>
      </c>
      <c r="X56" s="130"/>
    </row>
    <row r="57" spans="1:24" s="22" customFormat="1" ht="89.25" x14ac:dyDescent="0.25">
      <c r="A57" s="127" t="s">
        <v>646</v>
      </c>
      <c r="B57" s="32" t="s">
        <v>182</v>
      </c>
      <c r="C57" s="33" t="s">
        <v>431</v>
      </c>
      <c r="D57" s="33" t="s">
        <v>432</v>
      </c>
      <c r="E57" s="33" t="s">
        <v>1787</v>
      </c>
      <c r="F57" s="33" t="s">
        <v>824</v>
      </c>
      <c r="G57" s="32" t="s">
        <v>2232</v>
      </c>
      <c r="H57" s="34">
        <v>0</v>
      </c>
      <c r="I57" s="32">
        <v>710000000</v>
      </c>
      <c r="J57" s="32" t="s">
        <v>1192</v>
      </c>
      <c r="K57" s="32" t="s">
        <v>1440</v>
      </c>
      <c r="L57" s="32" t="s">
        <v>1192</v>
      </c>
      <c r="M57" s="32" t="s">
        <v>35</v>
      </c>
      <c r="N57" s="32" t="s">
        <v>1457</v>
      </c>
      <c r="O57" s="35" t="s">
        <v>2277</v>
      </c>
      <c r="P57" s="32">
        <v>796</v>
      </c>
      <c r="Q57" s="32" t="s">
        <v>1232</v>
      </c>
      <c r="R57" s="36">
        <v>150</v>
      </c>
      <c r="S57" s="36">
        <v>585</v>
      </c>
      <c r="T57" s="48">
        <v>87750</v>
      </c>
      <c r="U57" s="48">
        <v>98280.000000000015</v>
      </c>
      <c r="V57" s="32" t="s">
        <v>1557</v>
      </c>
      <c r="W57" s="37">
        <v>2016</v>
      </c>
      <c r="X57" s="130"/>
    </row>
    <row r="58" spans="1:24" s="22" customFormat="1" ht="89.25" x14ac:dyDescent="0.25">
      <c r="A58" s="127" t="s">
        <v>647</v>
      </c>
      <c r="B58" s="32" t="s">
        <v>182</v>
      </c>
      <c r="C58" s="33" t="s">
        <v>434</v>
      </c>
      <c r="D58" s="99" t="s">
        <v>825</v>
      </c>
      <c r="E58" s="99" t="s">
        <v>826</v>
      </c>
      <c r="F58" s="99" t="s">
        <v>827</v>
      </c>
      <c r="G58" s="32" t="s">
        <v>2232</v>
      </c>
      <c r="H58" s="34">
        <v>0</v>
      </c>
      <c r="I58" s="32">
        <v>710000000</v>
      </c>
      <c r="J58" s="32" t="s">
        <v>1192</v>
      </c>
      <c r="K58" s="32" t="s">
        <v>1440</v>
      </c>
      <c r="L58" s="32" t="s">
        <v>1192</v>
      </c>
      <c r="M58" s="32" t="s">
        <v>35</v>
      </c>
      <c r="N58" s="32" t="s">
        <v>1457</v>
      </c>
      <c r="O58" s="35" t="s">
        <v>2277</v>
      </c>
      <c r="P58" s="32">
        <v>796</v>
      </c>
      <c r="Q58" s="32" t="s">
        <v>1232</v>
      </c>
      <c r="R58" s="36">
        <v>60</v>
      </c>
      <c r="S58" s="36">
        <v>2798</v>
      </c>
      <c r="T58" s="48">
        <v>167880</v>
      </c>
      <c r="U58" s="48">
        <v>188025.60000000001</v>
      </c>
      <c r="V58" s="32" t="s">
        <v>1557</v>
      </c>
      <c r="W58" s="37">
        <v>2016</v>
      </c>
      <c r="X58" s="130"/>
    </row>
    <row r="59" spans="1:24" s="22" customFormat="1" ht="89.25" x14ac:dyDescent="0.25">
      <c r="A59" s="127" t="s">
        <v>648</v>
      </c>
      <c r="B59" s="32" t="s">
        <v>182</v>
      </c>
      <c r="C59" s="33" t="s">
        <v>437</v>
      </c>
      <c r="D59" s="99" t="s">
        <v>828</v>
      </c>
      <c r="E59" s="99" t="s">
        <v>1788</v>
      </c>
      <c r="F59" s="99" t="s">
        <v>829</v>
      </c>
      <c r="G59" s="32" t="s">
        <v>2232</v>
      </c>
      <c r="H59" s="34">
        <v>0</v>
      </c>
      <c r="I59" s="32">
        <v>710000000</v>
      </c>
      <c r="J59" s="32" t="s">
        <v>1192</v>
      </c>
      <c r="K59" s="32" t="s">
        <v>1440</v>
      </c>
      <c r="L59" s="32" t="s">
        <v>1192</v>
      </c>
      <c r="M59" s="32" t="s">
        <v>35</v>
      </c>
      <c r="N59" s="32" t="s">
        <v>1457</v>
      </c>
      <c r="O59" s="35" t="s">
        <v>2277</v>
      </c>
      <c r="P59" s="32">
        <v>796</v>
      </c>
      <c r="Q59" s="32" t="s">
        <v>1232</v>
      </c>
      <c r="R59" s="36">
        <v>2000</v>
      </c>
      <c r="S59" s="36">
        <v>95</v>
      </c>
      <c r="T59" s="48">
        <v>190000</v>
      </c>
      <c r="U59" s="48">
        <v>212800.00000000003</v>
      </c>
      <c r="V59" s="32" t="s">
        <v>1557</v>
      </c>
      <c r="W59" s="37">
        <v>2016</v>
      </c>
      <c r="X59" s="130"/>
    </row>
    <row r="60" spans="1:24" s="22" customFormat="1" ht="89.25" x14ac:dyDescent="0.25">
      <c r="A60" s="127" t="s">
        <v>649</v>
      </c>
      <c r="B60" s="32" t="s">
        <v>182</v>
      </c>
      <c r="C60" s="33" t="s">
        <v>440</v>
      </c>
      <c r="D60" s="99" t="s">
        <v>828</v>
      </c>
      <c r="E60" s="99" t="s">
        <v>1789</v>
      </c>
      <c r="F60" s="99" t="s">
        <v>830</v>
      </c>
      <c r="G60" s="32" t="s">
        <v>2232</v>
      </c>
      <c r="H60" s="34">
        <v>0</v>
      </c>
      <c r="I60" s="32">
        <v>710000000</v>
      </c>
      <c r="J60" s="32" t="s">
        <v>1192</v>
      </c>
      <c r="K60" s="32" t="s">
        <v>1440</v>
      </c>
      <c r="L60" s="32" t="s">
        <v>1192</v>
      </c>
      <c r="M60" s="32" t="s">
        <v>35</v>
      </c>
      <c r="N60" s="32" t="s">
        <v>1457</v>
      </c>
      <c r="O60" s="35" t="s">
        <v>2277</v>
      </c>
      <c r="P60" s="32">
        <v>796</v>
      </c>
      <c r="Q60" s="32" t="s">
        <v>1232</v>
      </c>
      <c r="R60" s="36">
        <v>2000</v>
      </c>
      <c r="S60" s="36">
        <v>85</v>
      </c>
      <c r="T60" s="48">
        <v>170000</v>
      </c>
      <c r="U60" s="48">
        <v>190400.00000000003</v>
      </c>
      <c r="V60" s="32" t="s">
        <v>1557</v>
      </c>
      <c r="W60" s="37">
        <v>2016</v>
      </c>
      <c r="X60" s="130"/>
    </row>
    <row r="61" spans="1:24" s="22" customFormat="1" ht="89.25" x14ac:dyDescent="0.25">
      <c r="A61" s="127" t="s">
        <v>650</v>
      </c>
      <c r="B61" s="32" t="s">
        <v>182</v>
      </c>
      <c r="C61" s="33" t="s">
        <v>440</v>
      </c>
      <c r="D61" s="99" t="s">
        <v>828</v>
      </c>
      <c r="E61" s="99" t="s">
        <v>1789</v>
      </c>
      <c r="F61" s="99" t="s">
        <v>1790</v>
      </c>
      <c r="G61" s="32" t="s">
        <v>2232</v>
      </c>
      <c r="H61" s="34">
        <v>0</v>
      </c>
      <c r="I61" s="32">
        <v>710000000</v>
      </c>
      <c r="J61" s="32" t="s">
        <v>1192</v>
      </c>
      <c r="K61" s="32" t="s">
        <v>1440</v>
      </c>
      <c r="L61" s="32" t="s">
        <v>1192</v>
      </c>
      <c r="M61" s="32" t="s">
        <v>35</v>
      </c>
      <c r="N61" s="32" t="s">
        <v>1457</v>
      </c>
      <c r="O61" s="35" t="s">
        <v>2277</v>
      </c>
      <c r="P61" s="32">
        <v>704</v>
      </c>
      <c r="Q61" s="32" t="s">
        <v>1229</v>
      </c>
      <c r="R61" s="36">
        <v>50</v>
      </c>
      <c r="S61" s="36">
        <v>4300</v>
      </c>
      <c r="T61" s="48">
        <v>215000</v>
      </c>
      <c r="U61" s="48">
        <v>240800.00000000003</v>
      </c>
      <c r="V61" s="32" t="s">
        <v>1557</v>
      </c>
      <c r="W61" s="37">
        <v>2016</v>
      </c>
      <c r="X61" s="130"/>
    </row>
    <row r="62" spans="1:24" s="22" customFormat="1" ht="89.25" x14ac:dyDescent="0.25">
      <c r="A62" s="127" t="s">
        <v>651</v>
      </c>
      <c r="B62" s="32" t="s">
        <v>182</v>
      </c>
      <c r="C62" s="33" t="s">
        <v>440</v>
      </c>
      <c r="D62" s="99" t="s">
        <v>828</v>
      </c>
      <c r="E62" s="33" t="s">
        <v>1791</v>
      </c>
      <c r="F62" s="33" t="s">
        <v>831</v>
      </c>
      <c r="G62" s="32" t="s">
        <v>2232</v>
      </c>
      <c r="H62" s="34">
        <v>0</v>
      </c>
      <c r="I62" s="32">
        <v>710000000</v>
      </c>
      <c r="J62" s="32" t="s">
        <v>1192</v>
      </c>
      <c r="K62" s="32" t="s">
        <v>1440</v>
      </c>
      <c r="L62" s="32" t="s">
        <v>1192</v>
      </c>
      <c r="M62" s="32" t="s">
        <v>35</v>
      </c>
      <c r="N62" s="32" t="s">
        <v>1457</v>
      </c>
      <c r="O62" s="35" t="s">
        <v>2277</v>
      </c>
      <c r="P62" s="32">
        <v>796</v>
      </c>
      <c r="Q62" s="32" t="s">
        <v>1232</v>
      </c>
      <c r="R62" s="36">
        <v>180</v>
      </c>
      <c r="S62" s="36">
        <v>902.5</v>
      </c>
      <c r="T62" s="48">
        <v>162450</v>
      </c>
      <c r="U62" s="48">
        <v>181944.00000000003</v>
      </c>
      <c r="V62" s="32" t="s">
        <v>1557</v>
      </c>
      <c r="W62" s="37">
        <v>2016</v>
      </c>
      <c r="X62" s="130"/>
    </row>
    <row r="63" spans="1:24" s="22" customFormat="1" ht="89.25" x14ac:dyDescent="0.25">
      <c r="A63" s="127" t="s">
        <v>652</v>
      </c>
      <c r="B63" s="32" t="s">
        <v>182</v>
      </c>
      <c r="C63" s="33" t="s">
        <v>440</v>
      </c>
      <c r="D63" s="99" t="s">
        <v>828</v>
      </c>
      <c r="E63" s="33" t="s">
        <v>1792</v>
      </c>
      <c r="F63" s="33" t="s">
        <v>832</v>
      </c>
      <c r="G63" s="32" t="s">
        <v>2232</v>
      </c>
      <c r="H63" s="34">
        <v>0</v>
      </c>
      <c r="I63" s="32">
        <v>710000000</v>
      </c>
      <c r="J63" s="32" t="s">
        <v>1192</v>
      </c>
      <c r="K63" s="32" t="s">
        <v>1440</v>
      </c>
      <c r="L63" s="32" t="s">
        <v>1192</v>
      </c>
      <c r="M63" s="32" t="s">
        <v>35</v>
      </c>
      <c r="N63" s="32" t="s">
        <v>1457</v>
      </c>
      <c r="O63" s="35" t="s">
        <v>2277</v>
      </c>
      <c r="P63" s="32">
        <v>796</v>
      </c>
      <c r="Q63" s="32" t="s">
        <v>1232</v>
      </c>
      <c r="R63" s="36">
        <v>15</v>
      </c>
      <c r="S63" s="36">
        <v>2267.5</v>
      </c>
      <c r="T63" s="48">
        <v>34012.5</v>
      </c>
      <c r="U63" s="48">
        <v>38094</v>
      </c>
      <c r="V63" s="32" t="s">
        <v>1557</v>
      </c>
      <c r="W63" s="37">
        <v>2016</v>
      </c>
      <c r="X63" s="130"/>
    </row>
    <row r="64" spans="1:24" s="22" customFormat="1" ht="127.5" x14ac:dyDescent="0.25">
      <c r="A64" s="127" t="s">
        <v>653</v>
      </c>
      <c r="B64" s="32" t="s">
        <v>182</v>
      </c>
      <c r="C64" s="33" t="s">
        <v>447</v>
      </c>
      <c r="D64" s="109" t="s">
        <v>833</v>
      </c>
      <c r="E64" s="109" t="s">
        <v>834</v>
      </c>
      <c r="F64" s="33" t="s">
        <v>835</v>
      </c>
      <c r="G64" s="32" t="s">
        <v>2232</v>
      </c>
      <c r="H64" s="34">
        <v>0</v>
      </c>
      <c r="I64" s="32">
        <v>710000000</v>
      </c>
      <c r="J64" s="32" t="s">
        <v>1192</v>
      </c>
      <c r="K64" s="32" t="s">
        <v>1440</v>
      </c>
      <c r="L64" s="32" t="s">
        <v>1192</v>
      </c>
      <c r="M64" s="32" t="s">
        <v>35</v>
      </c>
      <c r="N64" s="32" t="s">
        <v>1457</v>
      </c>
      <c r="O64" s="35" t="s">
        <v>2277</v>
      </c>
      <c r="P64" s="32">
        <v>704</v>
      </c>
      <c r="Q64" s="32" t="s">
        <v>1229</v>
      </c>
      <c r="R64" s="36">
        <v>20</v>
      </c>
      <c r="S64" s="36">
        <v>36500</v>
      </c>
      <c r="T64" s="48">
        <v>730000</v>
      </c>
      <c r="U64" s="48">
        <v>817600.00000000012</v>
      </c>
      <c r="V64" s="32" t="s">
        <v>1557</v>
      </c>
      <c r="W64" s="37">
        <v>2016</v>
      </c>
      <c r="X64" s="130"/>
    </row>
    <row r="65" spans="1:24" s="22" customFormat="1" ht="45.75" customHeight="1" x14ac:dyDescent="0.25">
      <c r="A65" s="127" t="s">
        <v>654</v>
      </c>
      <c r="B65" s="32" t="s">
        <v>182</v>
      </c>
      <c r="C65" s="33" t="s">
        <v>450</v>
      </c>
      <c r="D65" s="99" t="s">
        <v>836</v>
      </c>
      <c r="E65" s="99" t="s">
        <v>1513</v>
      </c>
      <c r="F65" s="33" t="s">
        <v>1793</v>
      </c>
      <c r="G65" s="32" t="s">
        <v>2232</v>
      </c>
      <c r="H65" s="34">
        <v>0</v>
      </c>
      <c r="I65" s="32">
        <v>710000000</v>
      </c>
      <c r="J65" s="32" t="s">
        <v>1192</v>
      </c>
      <c r="K65" s="32" t="s">
        <v>1440</v>
      </c>
      <c r="L65" s="32" t="s">
        <v>1192</v>
      </c>
      <c r="M65" s="32" t="s">
        <v>35</v>
      </c>
      <c r="N65" s="32" t="s">
        <v>1457</v>
      </c>
      <c r="O65" s="35" t="s">
        <v>2277</v>
      </c>
      <c r="P65" s="32">
        <v>796</v>
      </c>
      <c r="Q65" s="32" t="s">
        <v>1232</v>
      </c>
      <c r="R65" s="36">
        <v>140</v>
      </c>
      <c r="S65" s="36">
        <v>29.46</v>
      </c>
      <c r="T65" s="48">
        <v>4124.4000000000005</v>
      </c>
      <c r="U65" s="48">
        <v>4619.3280000000013</v>
      </c>
      <c r="V65" s="32" t="s">
        <v>1557</v>
      </c>
      <c r="W65" s="37">
        <v>2016</v>
      </c>
      <c r="X65" s="130"/>
    </row>
    <row r="66" spans="1:24" s="22" customFormat="1" ht="89.25" x14ac:dyDescent="0.25">
      <c r="A66" s="127" t="s">
        <v>655</v>
      </c>
      <c r="B66" s="32" t="s">
        <v>182</v>
      </c>
      <c r="C66" s="33" t="s">
        <v>453</v>
      </c>
      <c r="D66" s="99" t="s">
        <v>1514</v>
      </c>
      <c r="E66" s="33" t="s">
        <v>1794</v>
      </c>
      <c r="F66" s="33" t="s">
        <v>837</v>
      </c>
      <c r="G66" s="32" t="s">
        <v>2232</v>
      </c>
      <c r="H66" s="34">
        <v>0</v>
      </c>
      <c r="I66" s="32">
        <v>710000000</v>
      </c>
      <c r="J66" s="32" t="s">
        <v>1192</v>
      </c>
      <c r="K66" s="32" t="s">
        <v>1440</v>
      </c>
      <c r="L66" s="32" t="s">
        <v>1192</v>
      </c>
      <c r="M66" s="32" t="s">
        <v>35</v>
      </c>
      <c r="N66" s="32" t="s">
        <v>1457</v>
      </c>
      <c r="O66" s="35" t="s">
        <v>2277</v>
      </c>
      <c r="P66" s="32">
        <v>796</v>
      </c>
      <c r="Q66" s="32" t="s">
        <v>1232</v>
      </c>
      <c r="R66" s="36">
        <v>400</v>
      </c>
      <c r="S66" s="36">
        <v>237.5</v>
      </c>
      <c r="T66" s="48">
        <v>95000</v>
      </c>
      <c r="U66" s="48">
        <v>106400.00000000001</v>
      </c>
      <c r="V66" s="32" t="s">
        <v>1557</v>
      </c>
      <c r="W66" s="37">
        <v>2016</v>
      </c>
      <c r="X66" s="130"/>
    </row>
    <row r="67" spans="1:24" s="22" customFormat="1" ht="89.25" x14ac:dyDescent="0.25">
      <c r="A67" s="127" t="s">
        <v>656</v>
      </c>
      <c r="B67" s="32" t="s">
        <v>182</v>
      </c>
      <c r="C67" s="99" t="s">
        <v>455</v>
      </c>
      <c r="D67" s="109" t="s">
        <v>838</v>
      </c>
      <c r="E67" s="109" t="s">
        <v>839</v>
      </c>
      <c r="F67" s="33" t="s">
        <v>840</v>
      </c>
      <c r="G67" s="32" t="s">
        <v>2232</v>
      </c>
      <c r="H67" s="34">
        <v>0</v>
      </c>
      <c r="I67" s="32">
        <v>710000000</v>
      </c>
      <c r="J67" s="32" t="s">
        <v>1192</v>
      </c>
      <c r="K67" s="32" t="s">
        <v>1440</v>
      </c>
      <c r="L67" s="32" t="s">
        <v>1192</v>
      </c>
      <c r="M67" s="32" t="s">
        <v>35</v>
      </c>
      <c r="N67" s="32" t="s">
        <v>1457</v>
      </c>
      <c r="O67" s="35" t="s">
        <v>2277</v>
      </c>
      <c r="P67" s="32">
        <v>796</v>
      </c>
      <c r="Q67" s="32" t="s">
        <v>1232</v>
      </c>
      <c r="R67" s="36">
        <v>200</v>
      </c>
      <c r="S67" s="36">
        <v>342.5</v>
      </c>
      <c r="T67" s="48">
        <v>68500</v>
      </c>
      <c r="U67" s="48">
        <v>76720.000000000015</v>
      </c>
      <c r="V67" s="32" t="s">
        <v>1557</v>
      </c>
      <c r="W67" s="37">
        <v>2016</v>
      </c>
      <c r="X67" s="130"/>
    </row>
    <row r="68" spans="1:24" s="22" customFormat="1" ht="89.25" x14ac:dyDescent="0.25">
      <c r="A68" s="127" t="s">
        <v>657</v>
      </c>
      <c r="B68" s="32" t="s">
        <v>182</v>
      </c>
      <c r="C68" s="33" t="s">
        <v>459</v>
      </c>
      <c r="D68" s="33" t="s">
        <v>841</v>
      </c>
      <c r="E68" s="99" t="s">
        <v>1795</v>
      </c>
      <c r="F68" s="33" t="s">
        <v>842</v>
      </c>
      <c r="G68" s="32" t="s">
        <v>2232</v>
      </c>
      <c r="H68" s="34">
        <v>0</v>
      </c>
      <c r="I68" s="32">
        <v>710000000</v>
      </c>
      <c r="J68" s="32" t="s">
        <v>1192</v>
      </c>
      <c r="K68" s="32" t="s">
        <v>1440</v>
      </c>
      <c r="L68" s="32" t="s">
        <v>1192</v>
      </c>
      <c r="M68" s="32" t="s">
        <v>35</v>
      </c>
      <c r="N68" s="32" t="s">
        <v>1457</v>
      </c>
      <c r="O68" s="35" t="s">
        <v>2277</v>
      </c>
      <c r="P68" s="32">
        <v>796</v>
      </c>
      <c r="Q68" s="32" t="s">
        <v>1231</v>
      </c>
      <c r="R68" s="36">
        <v>30</v>
      </c>
      <c r="S68" s="36">
        <v>2250</v>
      </c>
      <c r="T68" s="48">
        <v>67500</v>
      </c>
      <c r="U68" s="48">
        <v>75600</v>
      </c>
      <c r="V68" s="32" t="s">
        <v>1557</v>
      </c>
      <c r="W68" s="37">
        <v>2016</v>
      </c>
      <c r="X68" s="130"/>
    </row>
    <row r="69" spans="1:24" s="22" customFormat="1" ht="89.25" x14ac:dyDescent="0.25">
      <c r="A69" s="127" t="s">
        <v>658</v>
      </c>
      <c r="B69" s="32" t="s">
        <v>182</v>
      </c>
      <c r="C69" s="33" t="s">
        <v>462</v>
      </c>
      <c r="D69" s="33" t="s">
        <v>1515</v>
      </c>
      <c r="E69" s="33" t="s">
        <v>1516</v>
      </c>
      <c r="F69" s="33" t="s">
        <v>843</v>
      </c>
      <c r="G69" s="32" t="s">
        <v>2232</v>
      </c>
      <c r="H69" s="34">
        <v>0</v>
      </c>
      <c r="I69" s="32">
        <v>710000000</v>
      </c>
      <c r="J69" s="32" t="s">
        <v>1192</v>
      </c>
      <c r="K69" s="32" t="s">
        <v>1440</v>
      </c>
      <c r="L69" s="32" t="s">
        <v>1192</v>
      </c>
      <c r="M69" s="32" t="s">
        <v>35</v>
      </c>
      <c r="N69" s="32" t="s">
        <v>1457</v>
      </c>
      <c r="O69" s="35" t="s">
        <v>2277</v>
      </c>
      <c r="P69" s="32">
        <v>5111</v>
      </c>
      <c r="Q69" s="32" t="s">
        <v>1230</v>
      </c>
      <c r="R69" s="36">
        <v>200</v>
      </c>
      <c r="S69" s="36">
        <v>505</v>
      </c>
      <c r="T69" s="48">
        <v>101000</v>
      </c>
      <c r="U69" s="48">
        <v>113120.00000000001</v>
      </c>
      <c r="V69" s="32" t="s">
        <v>1557</v>
      </c>
      <c r="W69" s="37">
        <v>2016</v>
      </c>
      <c r="X69" s="130"/>
    </row>
    <row r="70" spans="1:24" s="22" customFormat="1" ht="89.25" x14ac:dyDescent="0.25">
      <c r="A70" s="127" t="s">
        <v>659</v>
      </c>
      <c r="B70" s="32" t="s">
        <v>182</v>
      </c>
      <c r="C70" s="33" t="s">
        <v>465</v>
      </c>
      <c r="D70" s="33" t="s">
        <v>466</v>
      </c>
      <c r="E70" s="99" t="s">
        <v>1796</v>
      </c>
      <c r="F70" s="33" t="s">
        <v>844</v>
      </c>
      <c r="G70" s="32" t="s">
        <v>2232</v>
      </c>
      <c r="H70" s="34">
        <v>0</v>
      </c>
      <c r="I70" s="32">
        <v>710000000</v>
      </c>
      <c r="J70" s="32" t="s">
        <v>1192</v>
      </c>
      <c r="K70" s="32" t="s">
        <v>1440</v>
      </c>
      <c r="L70" s="32" t="s">
        <v>1192</v>
      </c>
      <c r="M70" s="32" t="s">
        <v>35</v>
      </c>
      <c r="N70" s="32" t="s">
        <v>1457</v>
      </c>
      <c r="O70" s="35" t="s">
        <v>2277</v>
      </c>
      <c r="P70" s="32">
        <v>796</v>
      </c>
      <c r="Q70" s="32" t="s">
        <v>1232</v>
      </c>
      <c r="R70" s="36">
        <v>50</v>
      </c>
      <c r="S70" s="36">
        <v>590</v>
      </c>
      <c r="T70" s="48">
        <v>29500</v>
      </c>
      <c r="U70" s="48">
        <v>33040</v>
      </c>
      <c r="V70" s="32" t="s">
        <v>1557</v>
      </c>
      <c r="W70" s="37">
        <v>2016</v>
      </c>
      <c r="X70" s="130"/>
    </row>
    <row r="71" spans="1:24" s="22" customFormat="1" ht="102" x14ac:dyDescent="0.25">
      <c r="A71" s="127" t="s">
        <v>660</v>
      </c>
      <c r="B71" s="32" t="s">
        <v>182</v>
      </c>
      <c r="C71" s="33" t="s">
        <v>468</v>
      </c>
      <c r="D71" s="33" t="s">
        <v>466</v>
      </c>
      <c r="E71" s="99" t="s">
        <v>1796</v>
      </c>
      <c r="F71" s="33" t="s">
        <v>845</v>
      </c>
      <c r="G71" s="32" t="s">
        <v>2232</v>
      </c>
      <c r="H71" s="34">
        <v>0</v>
      </c>
      <c r="I71" s="32">
        <v>710000000</v>
      </c>
      <c r="J71" s="32" t="s">
        <v>1192</v>
      </c>
      <c r="K71" s="32" t="s">
        <v>1440</v>
      </c>
      <c r="L71" s="32" t="s">
        <v>1192</v>
      </c>
      <c r="M71" s="32" t="s">
        <v>35</v>
      </c>
      <c r="N71" s="32" t="s">
        <v>1457</v>
      </c>
      <c r="O71" s="35" t="s">
        <v>2277</v>
      </c>
      <c r="P71" s="32">
        <v>704</v>
      </c>
      <c r="Q71" s="32" t="s">
        <v>1229</v>
      </c>
      <c r="R71" s="36">
        <v>250</v>
      </c>
      <c r="S71" s="36">
        <v>560</v>
      </c>
      <c r="T71" s="48">
        <v>140000</v>
      </c>
      <c r="U71" s="48">
        <v>156800.00000000003</v>
      </c>
      <c r="V71" s="32" t="s">
        <v>1557</v>
      </c>
      <c r="W71" s="37">
        <v>2016</v>
      </c>
      <c r="X71" s="130"/>
    </row>
    <row r="72" spans="1:24" s="22" customFormat="1" ht="89.25" x14ac:dyDescent="0.25">
      <c r="A72" s="127" t="s">
        <v>661</v>
      </c>
      <c r="B72" s="32" t="s">
        <v>182</v>
      </c>
      <c r="C72" s="33" t="s">
        <v>470</v>
      </c>
      <c r="D72" s="33" t="s">
        <v>471</v>
      </c>
      <c r="E72" s="33" t="s">
        <v>846</v>
      </c>
      <c r="F72" s="33" t="s">
        <v>847</v>
      </c>
      <c r="G72" s="32" t="s">
        <v>2232</v>
      </c>
      <c r="H72" s="34">
        <v>0</v>
      </c>
      <c r="I72" s="32">
        <v>710000000</v>
      </c>
      <c r="J72" s="32" t="s">
        <v>1192</v>
      </c>
      <c r="K72" s="32" t="s">
        <v>1440</v>
      </c>
      <c r="L72" s="32" t="s">
        <v>1192</v>
      </c>
      <c r="M72" s="32" t="s">
        <v>35</v>
      </c>
      <c r="N72" s="32" t="s">
        <v>1457</v>
      </c>
      <c r="O72" s="35" t="s">
        <v>2277</v>
      </c>
      <c r="P72" s="32">
        <v>796</v>
      </c>
      <c r="Q72" s="32" t="s">
        <v>1232</v>
      </c>
      <c r="R72" s="36">
        <v>200</v>
      </c>
      <c r="S72" s="36">
        <v>435.71</v>
      </c>
      <c r="T72" s="48">
        <v>0</v>
      </c>
      <c r="U72" s="48">
        <v>0</v>
      </c>
      <c r="V72" s="32" t="s">
        <v>1557</v>
      </c>
      <c r="W72" s="37">
        <v>2016</v>
      </c>
      <c r="X72" s="131" t="s">
        <v>2801</v>
      </c>
    </row>
    <row r="73" spans="1:24" s="171" customFormat="1" ht="89.25" x14ac:dyDescent="0.2">
      <c r="A73" s="127" t="s">
        <v>2739</v>
      </c>
      <c r="B73" s="32" t="s">
        <v>182</v>
      </c>
      <c r="C73" s="33" t="s">
        <v>470</v>
      </c>
      <c r="D73" s="33" t="s">
        <v>471</v>
      </c>
      <c r="E73" s="33" t="s">
        <v>846</v>
      </c>
      <c r="F73" s="33" t="s">
        <v>847</v>
      </c>
      <c r="G73" s="32" t="s">
        <v>2232</v>
      </c>
      <c r="H73" s="34">
        <v>0</v>
      </c>
      <c r="I73" s="32">
        <v>710000000</v>
      </c>
      <c r="J73" s="32" t="s">
        <v>1192</v>
      </c>
      <c r="K73" s="32" t="s">
        <v>1440</v>
      </c>
      <c r="L73" s="32" t="s">
        <v>1192</v>
      </c>
      <c r="M73" s="32" t="s">
        <v>35</v>
      </c>
      <c r="N73" s="32" t="s">
        <v>1457</v>
      </c>
      <c r="O73" s="35" t="s">
        <v>2277</v>
      </c>
      <c r="P73" s="32">
        <v>796</v>
      </c>
      <c r="Q73" s="32" t="s">
        <v>1232</v>
      </c>
      <c r="R73" s="36">
        <v>200</v>
      </c>
      <c r="S73" s="36">
        <v>435.71</v>
      </c>
      <c r="T73" s="48">
        <v>0</v>
      </c>
      <c r="U73" s="48">
        <v>0</v>
      </c>
      <c r="V73" s="32" t="s">
        <v>2808</v>
      </c>
      <c r="W73" s="37">
        <v>2016</v>
      </c>
      <c r="X73" s="72" t="s">
        <v>3062</v>
      </c>
    </row>
    <row r="74" spans="1:24" s="171" customFormat="1" ht="89.25" x14ac:dyDescent="0.2">
      <c r="A74" s="127" t="s">
        <v>2878</v>
      </c>
      <c r="B74" s="32" t="s">
        <v>182</v>
      </c>
      <c r="C74" s="33" t="s">
        <v>470</v>
      </c>
      <c r="D74" s="33" t="s">
        <v>471</v>
      </c>
      <c r="E74" s="33" t="s">
        <v>846</v>
      </c>
      <c r="F74" s="33" t="s">
        <v>847</v>
      </c>
      <c r="G74" s="32" t="s">
        <v>2232</v>
      </c>
      <c r="H74" s="34">
        <v>0</v>
      </c>
      <c r="I74" s="32">
        <v>710000000</v>
      </c>
      <c r="J74" s="32" t="s">
        <v>1192</v>
      </c>
      <c r="K74" s="32" t="s">
        <v>1427</v>
      </c>
      <c r="L74" s="32" t="s">
        <v>1192</v>
      </c>
      <c r="M74" s="32" t="s">
        <v>35</v>
      </c>
      <c r="N74" s="32" t="s">
        <v>1457</v>
      </c>
      <c r="O74" s="35" t="s">
        <v>3064</v>
      </c>
      <c r="P74" s="32">
        <v>796</v>
      </c>
      <c r="Q74" s="32" t="s">
        <v>1232</v>
      </c>
      <c r="R74" s="36">
        <v>200</v>
      </c>
      <c r="S74" s="36">
        <v>30</v>
      </c>
      <c r="T74" s="48">
        <v>6000</v>
      </c>
      <c r="U74" s="48">
        <v>6720.0000000000009</v>
      </c>
      <c r="V74" s="32" t="s">
        <v>2808</v>
      </c>
      <c r="W74" s="37">
        <v>2016</v>
      </c>
      <c r="X74" s="72" t="s">
        <v>2880</v>
      </c>
    </row>
    <row r="75" spans="1:24" s="22" customFormat="1" ht="89.25" x14ac:dyDescent="0.25">
      <c r="A75" s="127" t="s">
        <v>662</v>
      </c>
      <c r="B75" s="32" t="s">
        <v>182</v>
      </c>
      <c r="C75" s="33" t="s">
        <v>474</v>
      </c>
      <c r="D75" s="33" t="s">
        <v>471</v>
      </c>
      <c r="E75" s="33" t="s">
        <v>848</v>
      </c>
      <c r="F75" s="33" t="s">
        <v>849</v>
      </c>
      <c r="G75" s="32" t="s">
        <v>2232</v>
      </c>
      <c r="H75" s="34">
        <v>0</v>
      </c>
      <c r="I75" s="32">
        <v>710000000</v>
      </c>
      <c r="J75" s="32" t="s">
        <v>1192</v>
      </c>
      <c r="K75" s="32" t="s">
        <v>1440</v>
      </c>
      <c r="L75" s="32" t="s">
        <v>1192</v>
      </c>
      <c r="M75" s="32" t="s">
        <v>35</v>
      </c>
      <c r="N75" s="32" t="s">
        <v>1457</v>
      </c>
      <c r="O75" s="35" t="s">
        <v>2277</v>
      </c>
      <c r="P75" s="32">
        <v>796</v>
      </c>
      <c r="Q75" s="32" t="s">
        <v>1232</v>
      </c>
      <c r="R75" s="36">
        <v>2000</v>
      </c>
      <c r="S75" s="36">
        <v>21</v>
      </c>
      <c r="T75" s="48">
        <v>0</v>
      </c>
      <c r="U75" s="48">
        <v>0</v>
      </c>
      <c r="V75" s="32" t="s">
        <v>1557</v>
      </c>
      <c r="W75" s="37">
        <v>2016</v>
      </c>
      <c r="X75" s="131" t="s">
        <v>2801</v>
      </c>
    </row>
    <row r="76" spans="1:24" s="22" customFormat="1" ht="89.25" x14ac:dyDescent="0.25">
      <c r="A76" s="127" t="s">
        <v>2740</v>
      </c>
      <c r="B76" s="32" t="s">
        <v>182</v>
      </c>
      <c r="C76" s="33" t="s">
        <v>474</v>
      </c>
      <c r="D76" s="33" t="s">
        <v>471</v>
      </c>
      <c r="E76" s="33" t="s">
        <v>848</v>
      </c>
      <c r="F76" s="33" t="s">
        <v>849</v>
      </c>
      <c r="G76" s="32" t="s">
        <v>2232</v>
      </c>
      <c r="H76" s="34">
        <v>0</v>
      </c>
      <c r="I76" s="32">
        <v>710000000</v>
      </c>
      <c r="J76" s="32" t="s">
        <v>1192</v>
      </c>
      <c r="K76" s="32" t="s">
        <v>1440</v>
      </c>
      <c r="L76" s="32" t="s">
        <v>1192</v>
      </c>
      <c r="M76" s="32" t="s">
        <v>35</v>
      </c>
      <c r="N76" s="32" t="s">
        <v>1457</v>
      </c>
      <c r="O76" s="35" t="s">
        <v>2277</v>
      </c>
      <c r="P76" s="32">
        <v>796</v>
      </c>
      <c r="Q76" s="32" t="s">
        <v>1232</v>
      </c>
      <c r="R76" s="36">
        <v>2000</v>
      </c>
      <c r="S76" s="36">
        <v>21</v>
      </c>
      <c r="T76" s="48">
        <v>42000</v>
      </c>
      <c r="U76" s="48">
        <v>47040.000000000007</v>
      </c>
      <c r="V76" s="32" t="s">
        <v>2808</v>
      </c>
      <c r="W76" s="37">
        <v>2016</v>
      </c>
      <c r="X76" s="130" t="s">
        <v>2737</v>
      </c>
    </row>
    <row r="77" spans="1:24" s="22" customFormat="1" ht="89.25" x14ac:dyDescent="0.25">
      <c r="A77" s="127" t="s">
        <v>663</v>
      </c>
      <c r="B77" s="32" t="s">
        <v>182</v>
      </c>
      <c r="C77" s="33" t="s">
        <v>477</v>
      </c>
      <c r="D77" s="33" t="s">
        <v>850</v>
      </c>
      <c r="E77" s="99" t="s">
        <v>1797</v>
      </c>
      <c r="F77" s="33" t="s">
        <v>851</v>
      </c>
      <c r="G77" s="32" t="s">
        <v>2232</v>
      </c>
      <c r="H77" s="34">
        <v>0</v>
      </c>
      <c r="I77" s="32">
        <v>710000000</v>
      </c>
      <c r="J77" s="32" t="s">
        <v>1192</v>
      </c>
      <c r="K77" s="32" t="s">
        <v>1440</v>
      </c>
      <c r="L77" s="32" t="s">
        <v>1192</v>
      </c>
      <c r="M77" s="32" t="s">
        <v>35</v>
      </c>
      <c r="N77" s="32" t="s">
        <v>1457</v>
      </c>
      <c r="O77" s="35" t="s">
        <v>2277</v>
      </c>
      <c r="P77" s="32">
        <v>796</v>
      </c>
      <c r="Q77" s="32" t="s">
        <v>1232</v>
      </c>
      <c r="R77" s="36">
        <v>100</v>
      </c>
      <c r="S77" s="36">
        <v>167.5</v>
      </c>
      <c r="T77" s="48">
        <v>0</v>
      </c>
      <c r="U77" s="48">
        <v>0</v>
      </c>
      <c r="V77" s="32" t="s">
        <v>1557</v>
      </c>
      <c r="W77" s="37">
        <v>2016</v>
      </c>
      <c r="X77" s="72" t="s">
        <v>3063</v>
      </c>
    </row>
    <row r="78" spans="1:24" s="22" customFormat="1" ht="85.5" customHeight="1" x14ac:dyDescent="0.25">
      <c r="A78" s="127" t="s">
        <v>664</v>
      </c>
      <c r="B78" s="32" t="s">
        <v>182</v>
      </c>
      <c r="C78" s="33" t="s">
        <v>480</v>
      </c>
      <c r="D78" s="33" t="s">
        <v>852</v>
      </c>
      <c r="E78" s="33" t="s">
        <v>1798</v>
      </c>
      <c r="F78" s="33" t="s">
        <v>853</v>
      </c>
      <c r="G78" s="32" t="s">
        <v>2232</v>
      </c>
      <c r="H78" s="34">
        <v>0</v>
      </c>
      <c r="I78" s="32">
        <v>710000000</v>
      </c>
      <c r="J78" s="32" t="s">
        <v>1192</v>
      </c>
      <c r="K78" s="32" t="s">
        <v>1440</v>
      </c>
      <c r="L78" s="32" t="s">
        <v>1192</v>
      </c>
      <c r="M78" s="32" t="s">
        <v>35</v>
      </c>
      <c r="N78" s="32" t="s">
        <v>1457</v>
      </c>
      <c r="O78" s="35" t="s">
        <v>2277</v>
      </c>
      <c r="P78" s="32">
        <v>778</v>
      </c>
      <c r="Q78" s="32" t="s">
        <v>1231</v>
      </c>
      <c r="R78" s="36">
        <v>100</v>
      </c>
      <c r="S78" s="36">
        <v>455</v>
      </c>
      <c r="T78" s="48">
        <v>0</v>
      </c>
      <c r="U78" s="48">
        <v>0</v>
      </c>
      <c r="V78" s="32" t="s">
        <v>1557</v>
      </c>
      <c r="W78" s="37">
        <v>2016</v>
      </c>
      <c r="X78" s="72" t="s">
        <v>3063</v>
      </c>
    </row>
    <row r="79" spans="1:24" s="22" customFormat="1" ht="41.25" customHeight="1" x14ac:dyDescent="0.25">
      <c r="A79" s="127" t="s">
        <v>665</v>
      </c>
      <c r="B79" s="32" t="s">
        <v>182</v>
      </c>
      <c r="C79" s="33" t="s">
        <v>482</v>
      </c>
      <c r="D79" s="33" t="s">
        <v>483</v>
      </c>
      <c r="E79" s="99" t="s">
        <v>1517</v>
      </c>
      <c r="F79" s="99" t="s">
        <v>854</v>
      </c>
      <c r="G79" s="32" t="s">
        <v>2232</v>
      </c>
      <c r="H79" s="34">
        <v>0</v>
      </c>
      <c r="I79" s="32">
        <v>710000000</v>
      </c>
      <c r="J79" s="32" t="s">
        <v>1192</v>
      </c>
      <c r="K79" s="32" t="s">
        <v>1440</v>
      </c>
      <c r="L79" s="32" t="s">
        <v>1192</v>
      </c>
      <c r="M79" s="32" t="s">
        <v>35</v>
      </c>
      <c r="N79" s="32" t="s">
        <v>1457</v>
      </c>
      <c r="O79" s="35" t="s">
        <v>2277</v>
      </c>
      <c r="P79" s="32">
        <v>796</v>
      </c>
      <c r="Q79" s="32" t="s">
        <v>1232</v>
      </c>
      <c r="R79" s="36">
        <v>30</v>
      </c>
      <c r="S79" s="36">
        <v>135</v>
      </c>
      <c r="T79" s="48">
        <v>4050</v>
      </c>
      <c r="U79" s="48">
        <v>4536</v>
      </c>
      <c r="V79" s="32" t="s">
        <v>1557</v>
      </c>
      <c r="W79" s="37">
        <v>2016</v>
      </c>
      <c r="X79" s="130"/>
    </row>
    <row r="80" spans="1:24" s="22" customFormat="1" ht="161.25" customHeight="1" x14ac:dyDescent="0.25">
      <c r="A80" s="127" t="s">
        <v>666</v>
      </c>
      <c r="B80" s="32" t="s">
        <v>182</v>
      </c>
      <c r="C80" s="33" t="s">
        <v>485</v>
      </c>
      <c r="D80" s="99" t="s">
        <v>855</v>
      </c>
      <c r="E80" s="99" t="s">
        <v>2012</v>
      </c>
      <c r="F80" s="99" t="s">
        <v>856</v>
      </c>
      <c r="G80" s="32" t="s">
        <v>2232</v>
      </c>
      <c r="H80" s="34">
        <v>0</v>
      </c>
      <c r="I80" s="32">
        <v>710000000</v>
      </c>
      <c r="J80" s="32" t="s">
        <v>1192</v>
      </c>
      <c r="K80" s="32" t="s">
        <v>1447</v>
      </c>
      <c r="L80" s="32" t="s">
        <v>1192</v>
      </c>
      <c r="M80" s="32" t="s">
        <v>35</v>
      </c>
      <c r="N80" s="32" t="s">
        <v>1446</v>
      </c>
      <c r="O80" s="35" t="s">
        <v>2278</v>
      </c>
      <c r="P80" s="32">
        <v>796</v>
      </c>
      <c r="Q80" s="32" t="s">
        <v>1232</v>
      </c>
      <c r="R80" s="36">
        <v>50</v>
      </c>
      <c r="S80" s="36">
        <v>12400</v>
      </c>
      <c r="T80" s="48">
        <v>620000</v>
      </c>
      <c r="U80" s="48">
        <v>694400.00000000012</v>
      </c>
      <c r="V80" s="32" t="s">
        <v>1557</v>
      </c>
      <c r="W80" s="37">
        <v>2016</v>
      </c>
      <c r="X80" s="130"/>
    </row>
    <row r="81" spans="1:24" s="22" customFormat="1" ht="95.25" customHeight="1" x14ac:dyDescent="0.25">
      <c r="A81" s="127" t="s">
        <v>667</v>
      </c>
      <c r="B81" s="32" t="s">
        <v>182</v>
      </c>
      <c r="C81" s="109" t="s">
        <v>489</v>
      </c>
      <c r="D81" s="99" t="s">
        <v>855</v>
      </c>
      <c r="E81" s="33" t="s">
        <v>857</v>
      </c>
      <c r="F81" s="99" t="s">
        <v>858</v>
      </c>
      <c r="G81" s="32" t="s">
        <v>1424</v>
      </c>
      <c r="H81" s="34">
        <v>0</v>
      </c>
      <c r="I81" s="32">
        <v>710000000</v>
      </c>
      <c r="J81" s="32" t="s">
        <v>1192</v>
      </c>
      <c r="K81" s="32" t="s">
        <v>1447</v>
      </c>
      <c r="L81" s="32" t="s">
        <v>1192</v>
      </c>
      <c r="M81" s="32" t="s">
        <v>35</v>
      </c>
      <c r="N81" s="32" t="s">
        <v>1446</v>
      </c>
      <c r="O81" s="35" t="s">
        <v>2278</v>
      </c>
      <c r="P81" s="32">
        <v>796</v>
      </c>
      <c r="Q81" s="32" t="s">
        <v>1232</v>
      </c>
      <c r="R81" s="36">
        <v>363</v>
      </c>
      <c r="S81" s="36">
        <v>3660.71</v>
      </c>
      <c r="T81" s="68">
        <v>1328837.73</v>
      </c>
      <c r="U81" s="68">
        <v>1488298.2576000001</v>
      </c>
      <c r="V81" s="32" t="s">
        <v>1557</v>
      </c>
      <c r="W81" s="37">
        <v>2016</v>
      </c>
      <c r="X81" s="130"/>
    </row>
    <row r="82" spans="1:24" s="22" customFormat="1" ht="95.25" customHeight="1" x14ac:dyDescent="0.25">
      <c r="A82" s="127" t="s">
        <v>668</v>
      </c>
      <c r="B82" s="32" t="s">
        <v>182</v>
      </c>
      <c r="C82" s="33" t="s">
        <v>492</v>
      </c>
      <c r="D82" s="109" t="s">
        <v>859</v>
      </c>
      <c r="E82" s="99" t="s">
        <v>1799</v>
      </c>
      <c r="F82" s="33" t="s">
        <v>860</v>
      </c>
      <c r="G82" s="32" t="s">
        <v>1424</v>
      </c>
      <c r="H82" s="34">
        <v>0</v>
      </c>
      <c r="I82" s="32">
        <v>710000000</v>
      </c>
      <c r="J82" s="32" t="s">
        <v>1192</v>
      </c>
      <c r="K82" s="32" t="s">
        <v>1436</v>
      </c>
      <c r="L82" s="32" t="s">
        <v>1192</v>
      </c>
      <c r="M82" s="32" t="s">
        <v>35</v>
      </c>
      <c r="N82" s="32" t="s">
        <v>1435</v>
      </c>
      <c r="O82" s="35" t="s">
        <v>2277</v>
      </c>
      <c r="P82" s="32">
        <v>796</v>
      </c>
      <c r="Q82" s="32" t="s">
        <v>1232</v>
      </c>
      <c r="R82" s="36">
        <v>10</v>
      </c>
      <c r="S82" s="36">
        <v>43124.999999999993</v>
      </c>
      <c r="T82" s="68">
        <v>0</v>
      </c>
      <c r="U82" s="68">
        <v>0</v>
      </c>
      <c r="V82" s="32" t="s">
        <v>1557</v>
      </c>
      <c r="W82" s="37">
        <v>2016</v>
      </c>
      <c r="X82" s="131" t="s">
        <v>2143</v>
      </c>
    </row>
    <row r="83" spans="1:24" s="22" customFormat="1" ht="89.25" x14ac:dyDescent="0.25">
      <c r="A83" s="127" t="s">
        <v>669</v>
      </c>
      <c r="B83" s="32" t="s">
        <v>182</v>
      </c>
      <c r="C83" s="109" t="s">
        <v>494</v>
      </c>
      <c r="D83" s="109" t="s">
        <v>861</v>
      </c>
      <c r="E83" s="109" t="s">
        <v>862</v>
      </c>
      <c r="F83" s="33" t="s">
        <v>863</v>
      </c>
      <c r="G83" s="32" t="s">
        <v>1424</v>
      </c>
      <c r="H83" s="34">
        <v>0</v>
      </c>
      <c r="I83" s="32">
        <v>710000000</v>
      </c>
      <c r="J83" s="32" t="s">
        <v>1192</v>
      </c>
      <c r="K83" s="32" t="s">
        <v>1436</v>
      </c>
      <c r="L83" s="32" t="s">
        <v>1192</v>
      </c>
      <c r="M83" s="32" t="s">
        <v>35</v>
      </c>
      <c r="N83" s="32" t="s">
        <v>1435</v>
      </c>
      <c r="O83" s="35" t="s">
        <v>2277</v>
      </c>
      <c r="P83" s="32">
        <v>796</v>
      </c>
      <c r="Q83" s="32" t="s">
        <v>1232</v>
      </c>
      <c r="R83" s="36">
        <v>8</v>
      </c>
      <c r="S83" s="36">
        <v>38392.85</v>
      </c>
      <c r="T83" s="68">
        <v>0</v>
      </c>
      <c r="U83" s="68">
        <v>0</v>
      </c>
      <c r="V83" s="32" t="s">
        <v>1557</v>
      </c>
      <c r="W83" s="37">
        <v>2016</v>
      </c>
      <c r="X83" s="131" t="s">
        <v>2143</v>
      </c>
    </row>
    <row r="84" spans="1:24" s="22" customFormat="1" ht="89.25" x14ac:dyDescent="0.25">
      <c r="A84" s="127" t="s">
        <v>670</v>
      </c>
      <c r="B84" s="32" t="s">
        <v>182</v>
      </c>
      <c r="C84" s="109" t="s">
        <v>494</v>
      </c>
      <c r="D84" s="109" t="s">
        <v>861</v>
      </c>
      <c r="E84" s="109" t="s">
        <v>862</v>
      </c>
      <c r="F84" s="33" t="s">
        <v>864</v>
      </c>
      <c r="G84" s="32" t="s">
        <v>1424</v>
      </c>
      <c r="H84" s="34">
        <v>0</v>
      </c>
      <c r="I84" s="32">
        <v>710000000</v>
      </c>
      <c r="J84" s="32" t="s">
        <v>1192</v>
      </c>
      <c r="K84" s="32" t="s">
        <v>1436</v>
      </c>
      <c r="L84" s="32" t="s">
        <v>1192</v>
      </c>
      <c r="M84" s="32" t="s">
        <v>35</v>
      </c>
      <c r="N84" s="32" t="s">
        <v>1435</v>
      </c>
      <c r="O84" s="35" t="s">
        <v>2277</v>
      </c>
      <c r="P84" s="32">
        <v>796</v>
      </c>
      <c r="Q84" s="32" t="s">
        <v>1232</v>
      </c>
      <c r="R84" s="36">
        <v>5</v>
      </c>
      <c r="S84" s="36">
        <v>38392.85</v>
      </c>
      <c r="T84" s="68">
        <v>0</v>
      </c>
      <c r="U84" s="68">
        <v>0</v>
      </c>
      <c r="V84" s="32" t="s">
        <v>1557</v>
      </c>
      <c r="W84" s="37">
        <v>2016</v>
      </c>
      <c r="X84" s="131" t="s">
        <v>2143</v>
      </c>
    </row>
    <row r="85" spans="1:24" s="22" customFormat="1" ht="102" x14ac:dyDescent="0.25">
      <c r="A85" s="127" t="s">
        <v>671</v>
      </c>
      <c r="B85" s="32" t="s">
        <v>182</v>
      </c>
      <c r="C85" s="109" t="s">
        <v>494</v>
      </c>
      <c r="D85" s="109" t="s">
        <v>861</v>
      </c>
      <c r="E85" s="109" t="s">
        <v>862</v>
      </c>
      <c r="F85" s="33" t="s">
        <v>865</v>
      </c>
      <c r="G85" s="32" t="s">
        <v>1424</v>
      </c>
      <c r="H85" s="34">
        <v>0</v>
      </c>
      <c r="I85" s="32">
        <v>710000000</v>
      </c>
      <c r="J85" s="32" t="s">
        <v>1192</v>
      </c>
      <c r="K85" s="32" t="s">
        <v>1436</v>
      </c>
      <c r="L85" s="32" t="s">
        <v>1192</v>
      </c>
      <c r="M85" s="32" t="s">
        <v>35</v>
      </c>
      <c r="N85" s="32" t="s">
        <v>1435</v>
      </c>
      <c r="O85" s="35" t="s">
        <v>2277</v>
      </c>
      <c r="P85" s="32">
        <v>796</v>
      </c>
      <c r="Q85" s="32" t="s">
        <v>1232</v>
      </c>
      <c r="R85" s="36">
        <v>15</v>
      </c>
      <c r="S85" s="36">
        <v>33303.57</v>
      </c>
      <c r="T85" s="68">
        <v>0</v>
      </c>
      <c r="U85" s="68">
        <v>0</v>
      </c>
      <c r="V85" s="32" t="s">
        <v>1557</v>
      </c>
      <c r="W85" s="37">
        <v>2016</v>
      </c>
      <c r="X85" s="131" t="s">
        <v>2143</v>
      </c>
    </row>
    <row r="86" spans="1:24" s="22" customFormat="1" ht="216.75" x14ac:dyDescent="0.25">
      <c r="A86" s="127" t="s">
        <v>672</v>
      </c>
      <c r="B86" s="32" t="s">
        <v>182</v>
      </c>
      <c r="C86" s="109" t="s">
        <v>494</v>
      </c>
      <c r="D86" s="109" t="s">
        <v>861</v>
      </c>
      <c r="E86" s="109" t="s">
        <v>862</v>
      </c>
      <c r="F86" s="33" t="s">
        <v>866</v>
      </c>
      <c r="G86" s="32" t="s">
        <v>1424</v>
      </c>
      <c r="H86" s="34">
        <v>0</v>
      </c>
      <c r="I86" s="32">
        <v>710000000</v>
      </c>
      <c r="J86" s="32" t="s">
        <v>1192</v>
      </c>
      <c r="K86" s="32" t="s">
        <v>1447</v>
      </c>
      <c r="L86" s="32" t="s">
        <v>1192</v>
      </c>
      <c r="M86" s="32" t="s">
        <v>35</v>
      </c>
      <c r="N86" s="32" t="s">
        <v>1445</v>
      </c>
      <c r="O86" s="35" t="s">
        <v>2277</v>
      </c>
      <c r="P86" s="32">
        <v>796</v>
      </c>
      <c r="Q86" s="32" t="s">
        <v>1232</v>
      </c>
      <c r="R86" s="36">
        <v>15</v>
      </c>
      <c r="S86" s="36">
        <v>59464.29</v>
      </c>
      <c r="T86" s="68">
        <v>891964.35</v>
      </c>
      <c r="U86" s="68">
        <v>999000.07200000004</v>
      </c>
      <c r="V86" s="32" t="s">
        <v>1557</v>
      </c>
      <c r="W86" s="37">
        <v>2016</v>
      </c>
      <c r="X86" s="131"/>
    </row>
    <row r="87" spans="1:24" s="22" customFormat="1" ht="114.75" x14ac:dyDescent="0.25">
      <c r="A87" s="127" t="s">
        <v>673</v>
      </c>
      <c r="B87" s="32" t="s">
        <v>182</v>
      </c>
      <c r="C87" s="109" t="s">
        <v>494</v>
      </c>
      <c r="D87" s="109" t="s">
        <v>861</v>
      </c>
      <c r="E87" s="109" t="s">
        <v>862</v>
      </c>
      <c r="F87" s="109" t="s">
        <v>867</v>
      </c>
      <c r="G87" s="32" t="s">
        <v>1424</v>
      </c>
      <c r="H87" s="34">
        <v>0</v>
      </c>
      <c r="I87" s="32">
        <v>710000000</v>
      </c>
      <c r="J87" s="32" t="s">
        <v>1192</v>
      </c>
      <c r="K87" s="32" t="s">
        <v>1447</v>
      </c>
      <c r="L87" s="32" t="s">
        <v>1192</v>
      </c>
      <c r="M87" s="32" t="s">
        <v>35</v>
      </c>
      <c r="N87" s="32" t="s">
        <v>1445</v>
      </c>
      <c r="O87" s="35" t="s">
        <v>2277</v>
      </c>
      <c r="P87" s="32">
        <v>796</v>
      </c>
      <c r="Q87" s="32" t="s">
        <v>1232</v>
      </c>
      <c r="R87" s="36">
        <v>10</v>
      </c>
      <c r="S87" s="36">
        <v>71428.570000000007</v>
      </c>
      <c r="T87" s="68">
        <v>714285.70000000007</v>
      </c>
      <c r="U87" s="68">
        <v>799999.98400000017</v>
      </c>
      <c r="V87" s="32" t="s">
        <v>1557</v>
      </c>
      <c r="W87" s="37">
        <v>2016</v>
      </c>
      <c r="X87" s="131"/>
    </row>
    <row r="88" spans="1:24" s="22" customFormat="1" ht="89.25" x14ac:dyDescent="0.25">
      <c r="A88" s="127" t="s">
        <v>674</v>
      </c>
      <c r="B88" s="32" t="s">
        <v>182</v>
      </c>
      <c r="C88" s="109" t="s">
        <v>494</v>
      </c>
      <c r="D88" s="109" t="s">
        <v>861</v>
      </c>
      <c r="E88" s="109" t="s">
        <v>862</v>
      </c>
      <c r="F88" s="109" t="s">
        <v>868</v>
      </c>
      <c r="G88" s="32" t="s">
        <v>1424</v>
      </c>
      <c r="H88" s="34">
        <v>0</v>
      </c>
      <c r="I88" s="32">
        <v>710000000</v>
      </c>
      <c r="J88" s="32" t="s">
        <v>1192</v>
      </c>
      <c r="K88" s="32" t="s">
        <v>1447</v>
      </c>
      <c r="L88" s="32" t="s">
        <v>1192</v>
      </c>
      <c r="M88" s="32" t="s">
        <v>35</v>
      </c>
      <c r="N88" s="32" t="s">
        <v>1445</v>
      </c>
      <c r="O88" s="35" t="s">
        <v>2277</v>
      </c>
      <c r="P88" s="32">
        <v>796</v>
      </c>
      <c r="Q88" s="32" t="s">
        <v>1232</v>
      </c>
      <c r="R88" s="36">
        <v>18</v>
      </c>
      <c r="S88" s="36">
        <v>22410.71</v>
      </c>
      <c r="T88" s="68">
        <v>403392.77999999997</v>
      </c>
      <c r="U88" s="68">
        <v>451799.91360000003</v>
      </c>
      <c r="V88" s="32" t="s">
        <v>1557</v>
      </c>
      <c r="W88" s="37">
        <v>2016</v>
      </c>
      <c r="X88" s="131"/>
    </row>
    <row r="89" spans="1:24" s="22" customFormat="1" ht="89.25" x14ac:dyDescent="0.25">
      <c r="A89" s="127" t="s">
        <v>675</v>
      </c>
      <c r="B89" s="32" t="s">
        <v>182</v>
      </c>
      <c r="C89" s="109" t="s">
        <v>494</v>
      </c>
      <c r="D89" s="109" t="s">
        <v>861</v>
      </c>
      <c r="E89" s="109" t="s">
        <v>862</v>
      </c>
      <c r="F89" s="109" t="s">
        <v>869</v>
      </c>
      <c r="G89" s="32" t="s">
        <v>1424</v>
      </c>
      <c r="H89" s="34">
        <v>0</v>
      </c>
      <c r="I89" s="32">
        <v>710000000</v>
      </c>
      <c r="J89" s="32" t="s">
        <v>1192</v>
      </c>
      <c r="K89" s="32" t="s">
        <v>1443</v>
      </c>
      <c r="L89" s="32" t="s">
        <v>1192</v>
      </c>
      <c r="M89" s="32" t="s">
        <v>35</v>
      </c>
      <c r="N89" s="32" t="s">
        <v>1429</v>
      </c>
      <c r="O89" s="35" t="s">
        <v>2277</v>
      </c>
      <c r="P89" s="32">
        <v>796</v>
      </c>
      <c r="Q89" s="32" t="s">
        <v>1232</v>
      </c>
      <c r="R89" s="36">
        <v>15</v>
      </c>
      <c r="S89" s="36">
        <v>35446.43</v>
      </c>
      <c r="T89" s="68">
        <v>531696.44999999995</v>
      </c>
      <c r="U89" s="68">
        <v>595500.02399999998</v>
      </c>
      <c r="V89" s="32" t="s">
        <v>1557</v>
      </c>
      <c r="W89" s="37">
        <v>2016</v>
      </c>
      <c r="X89" s="131"/>
    </row>
    <row r="90" spans="1:24" s="22" customFormat="1" ht="89.25" x14ac:dyDescent="0.25">
      <c r="A90" s="127" t="s">
        <v>676</v>
      </c>
      <c r="B90" s="32" t="s">
        <v>182</v>
      </c>
      <c r="C90" s="109" t="s">
        <v>503</v>
      </c>
      <c r="D90" s="109" t="s">
        <v>1518</v>
      </c>
      <c r="E90" s="109" t="s">
        <v>1800</v>
      </c>
      <c r="F90" s="109" t="s">
        <v>870</v>
      </c>
      <c r="G90" s="32" t="s">
        <v>1424</v>
      </c>
      <c r="H90" s="34">
        <v>0</v>
      </c>
      <c r="I90" s="32">
        <v>710000000</v>
      </c>
      <c r="J90" s="32" t="s">
        <v>1192</v>
      </c>
      <c r="K90" s="32" t="s">
        <v>1443</v>
      </c>
      <c r="L90" s="32" t="s">
        <v>1192</v>
      </c>
      <c r="M90" s="32" t="s">
        <v>35</v>
      </c>
      <c r="N90" s="32" t="s">
        <v>1429</v>
      </c>
      <c r="O90" s="35" t="s">
        <v>2277</v>
      </c>
      <c r="P90" s="32">
        <v>796</v>
      </c>
      <c r="Q90" s="32" t="s">
        <v>1232</v>
      </c>
      <c r="R90" s="36">
        <v>3</v>
      </c>
      <c r="S90" s="36">
        <v>114107.14</v>
      </c>
      <c r="T90" s="68">
        <v>0</v>
      </c>
      <c r="U90" s="68">
        <v>0</v>
      </c>
      <c r="V90" s="32" t="s">
        <v>1557</v>
      </c>
      <c r="W90" s="37">
        <v>2016</v>
      </c>
      <c r="X90" s="131" t="s">
        <v>2144</v>
      </c>
    </row>
    <row r="91" spans="1:24" s="22" customFormat="1" ht="89.25" x14ac:dyDescent="0.25">
      <c r="A91" s="127" t="s">
        <v>2050</v>
      </c>
      <c r="B91" s="32" t="s">
        <v>182</v>
      </c>
      <c r="C91" s="109" t="s">
        <v>503</v>
      </c>
      <c r="D91" s="109" t="s">
        <v>1518</v>
      </c>
      <c r="E91" s="109" t="s">
        <v>1800</v>
      </c>
      <c r="F91" s="109" t="s">
        <v>870</v>
      </c>
      <c r="G91" s="32" t="s">
        <v>1424</v>
      </c>
      <c r="H91" s="34">
        <v>0</v>
      </c>
      <c r="I91" s="32">
        <v>710000000</v>
      </c>
      <c r="J91" s="32" t="s">
        <v>1192</v>
      </c>
      <c r="K91" s="32" t="s">
        <v>1443</v>
      </c>
      <c r="L91" s="32" t="s">
        <v>1192</v>
      </c>
      <c r="M91" s="32" t="s">
        <v>35</v>
      </c>
      <c r="N91" s="32" t="s">
        <v>1429</v>
      </c>
      <c r="O91" s="35" t="s">
        <v>2277</v>
      </c>
      <c r="P91" s="32">
        <v>796</v>
      </c>
      <c r="Q91" s="32" t="s">
        <v>1232</v>
      </c>
      <c r="R91" s="36">
        <v>2</v>
      </c>
      <c r="S91" s="36">
        <v>114107.14</v>
      </c>
      <c r="T91" s="68">
        <v>228214.28</v>
      </c>
      <c r="U91" s="68">
        <v>255599.99360000002</v>
      </c>
      <c r="V91" s="32" t="s">
        <v>1557</v>
      </c>
      <c r="W91" s="37">
        <v>2016</v>
      </c>
      <c r="X91" s="131" t="s">
        <v>2051</v>
      </c>
    </row>
    <row r="92" spans="1:24" s="22" customFormat="1" ht="89.25" x14ac:dyDescent="0.25">
      <c r="A92" s="127" t="s">
        <v>677</v>
      </c>
      <c r="B92" s="32" t="s">
        <v>182</v>
      </c>
      <c r="C92" s="109" t="s">
        <v>505</v>
      </c>
      <c r="D92" s="109" t="s">
        <v>871</v>
      </c>
      <c r="E92" s="109" t="s">
        <v>1801</v>
      </c>
      <c r="F92" s="109" t="s">
        <v>872</v>
      </c>
      <c r="G92" s="32" t="s">
        <v>2232</v>
      </c>
      <c r="H92" s="34">
        <v>0</v>
      </c>
      <c r="I92" s="32">
        <v>710000000</v>
      </c>
      <c r="J92" s="32" t="s">
        <v>1192</v>
      </c>
      <c r="K92" s="32" t="s">
        <v>1440</v>
      </c>
      <c r="L92" s="32" t="s">
        <v>1192</v>
      </c>
      <c r="M92" s="32" t="s">
        <v>35</v>
      </c>
      <c r="N92" s="32" t="s">
        <v>1457</v>
      </c>
      <c r="O92" s="35" t="s">
        <v>2277</v>
      </c>
      <c r="P92" s="32">
        <v>778</v>
      </c>
      <c r="Q92" s="32" t="s">
        <v>1231</v>
      </c>
      <c r="R92" s="36">
        <v>250</v>
      </c>
      <c r="S92" s="36">
        <v>687.9</v>
      </c>
      <c r="T92" s="68">
        <v>171975</v>
      </c>
      <c r="U92" s="68">
        <v>192612.00000000003</v>
      </c>
      <c r="V92" s="32" t="s">
        <v>1557</v>
      </c>
      <c r="W92" s="37">
        <v>2016</v>
      </c>
      <c r="X92" s="130"/>
    </row>
    <row r="93" spans="1:24" s="22" customFormat="1" ht="89.25" x14ac:dyDescent="0.25">
      <c r="A93" s="127" t="s">
        <v>678</v>
      </c>
      <c r="B93" s="32" t="s">
        <v>182</v>
      </c>
      <c r="C93" s="33" t="s">
        <v>508</v>
      </c>
      <c r="D93" s="109" t="s">
        <v>1500</v>
      </c>
      <c r="E93" s="109" t="s">
        <v>1802</v>
      </c>
      <c r="F93" s="109" t="s">
        <v>873</v>
      </c>
      <c r="G93" s="32" t="s">
        <v>2232</v>
      </c>
      <c r="H93" s="34">
        <v>0</v>
      </c>
      <c r="I93" s="32">
        <v>710000000</v>
      </c>
      <c r="J93" s="32" t="s">
        <v>1192</v>
      </c>
      <c r="K93" s="32" t="s">
        <v>1440</v>
      </c>
      <c r="L93" s="32" t="s">
        <v>1192</v>
      </c>
      <c r="M93" s="32" t="s">
        <v>35</v>
      </c>
      <c r="N93" s="32" t="s">
        <v>1457</v>
      </c>
      <c r="O93" s="35" t="s">
        <v>2277</v>
      </c>
      <c r="P93" s="32">
        <v>778</v>
      </c>
      <c r="Q93" s="32" t="s">
        <v>1231</v>
      </c>
      <c r="R93" s="36">
        <v>245</v>
      </c>
      <c r="S93" s="36">
        <v>347.5</v>
      </c>
      <c r="T93" s="68">
        <v>85137.5</v>
      </c>
      <c r="U93" s="68">
        <v>95354.000000000015</v>
      </c>
      <c r="V93" s="32" t="s">
        <v>1557</v>
      </c>
      <c r="W93" s="37">
        <v>2016</v>
      </c>
      <c r="X93" s="130"/>
    </row>
    <row r="94" spans="1:24" s="22" customFormat="1" ht="89.25" x14ac:dyDescent="0.25">
      <c r="A94" s="127" t="s">
        <v>679</v>
      </c>
      <c r="B94" s="32" t="s">
        <v>182</v>
      </c>
      <c r="C94" s="33" t="s">
        <v>508</v>
      </c>
      <c r="D94" s="109" t="s">
        <v>1500</v>
      </c>
      <c r="E94" s="109" t="s">
        <v>1802</v>
      </c>
      <c r="F94" s="109" t="s">
        <v>874</v>
      </c>
      <c r="G94" s="32" t="s">
        <v>2232</v>
      </c>
      <c r="H94" s="34">
        <v>0</v>
      </c>
      <c r="I94" s="32">
        <v>710000000</v>
      </c>
      <c r="J94" s="32" t="s">
        <v>1192</v>
      </c>
      <c r="K94" s="32" t="s">
        <v>1440</v>
      </c>
      <c r="L94" s="32" t="s">
        <v>1192</v>
      </c>
      <c r="M94" s="32" t="s">
        <v>35</v>
      </c>
      <c r="N94" s="32" t="s">
        <v>1457</v>
      </c>
      <c r="O94" s="35" t="s">
        <v>2277</v>
      </c>
      <c r="P94" s="32">
        <v>778</v>
      </c>
      <c r="Q94" s="32" t="s">
        <v>1231</v>
      </c>
      <c r="R94" s="36">
        <v>240</v>
      </c>
      <c r="S94" s="36">
        <v>350</v>
      </c>
      <c r="T94" s="68">
        <v>84000</v>
      </c>
      <c r="U94" s="68">
        <v>94080.000000000015</v>
      </c>
      <c r="V94" s="32" t="s">
        <v>1557</v>
      </c>
      <c r="W94" s="37">
        <v>2016</v>
      </c>
      <c r="X94" s="130"/>
    </row>
    <row r="95" spans="1:24" s="22" customFormat="1" ht="89.25" x14ac:dyDescent="0.25">
      <c r="A95" s="127" t="s">
        <v>680</v>
      </c>
      <c r="B95" s="32" t="s">
        <v>182</v>
      </c>
      <c r="C95" s="33" t="s">
        <v>512</v>
      </c>
      <c r="D95" s="109" t="s">
        <v>875</v>
      </c>
      <c r="E95" s="109" t="s">
        <v>876</v>
      </c>
      <c r="F95" s="109" t="s">
        <v>877</v>
      </c>
      <c r="G95" s="32" t="s">
        <v>2232</v>
      </c>
      <c r="H95" s="34">
        <v>0</v>
      </c>
      <c r="I95" s="32">
        <v>710000000</v>
      </c>
      <c r="J95" s="32" t="s">
        <v>1192</v>
      </c>
      <c r="K95" s="32" t="s">
        <v>1440</v>
      </c>
      <c r="L95" s="32" t="s">
        <v>1192</v>
      </c>
      <c r="M95" s="32" t="s">
        <v>35</v>
      </c>
      <c r="N95" s="32" t="s">
        <v>1457</v>
      </c>
      <c r="O95" s="35" t="s">
        <v>2277</v>
      </c>
      <c r="P95" s="32">
        <v>778</v>
      </c>
      <c r="Q95" s="32" t="s">
        <v>1231</v>
      </c>
      <c r="R95" s="36">
        <v>150</v>
      </c>
      <c r="S95" s="36">
        <v>865</v>
      </c>
      <c r="T95" s="68">
        <v>129750</v>
      </c>
      <c r="U95" s="68">
        <v>145320</v>
      </c>
      <c r="V95" s="32" t="s">
        <v>1557</v>
      </c>
      <c r="W95" s="37">
        <v>2016</v>
      </c>
      <c r="X95" s="130"/>
    </row>
    <row r="96" spans="1:24" s="22" customFormat="1" ht="89.25" x14ac:dyDescent="0.25">
      <c r="A96" s="127" t="s">
        <v>681</v>
      </c>
      <c r="B96" s="32" t="s">
        <v>182</v>
      </c>
      <c r="C96" s="33" t="s">
        <v>514</v>
      </c>
      <c r="D96" s="109" t="s">
        <v>1519</v>
      </c>
      <c r="E96" s="109" t="s">
        <v>1803</v>
      </c>
      <c r="F96" s="33" t="s">
        <v>878</v>
      </c>
      <c r="G96" s="32" t="s">
        <v>2232</v>
      </c>
      <c r="H96" s="34">
        <v>0</v>
      </c>
      <c r="I96" s="32">
        <v>710000000</v>
      </c>
      <c r="J96" s="32" t="s">
        <v>1192</v>
      </c>
      <c r="K96" s="32" t="s">
        <v>1440</v>
      </c>
      <c r="L96" s="32" t="s">
        <v>1192</v>
      </c>
      <c r="M96" s="32" t="s">
        <v>35</v>
      </c>
      <c r="N96" s="32" t="s">
        <v>1457</v>
      </c>
      <c r="O96" s="35" t="s">
        <v>2277</v>
      </c>
      <c r="P96" s="32">
        <v>736</v>
      </c>
      <c r="Q96" s="32" t="s">
        <v>1503</v>
      </c>
      <c r="R96" s="36">
        <v>100</v>
      </c>
      <c r="S96" s="36">
        <v>455</v>
      </c>
      <c r="T96" s="68">
        <v>45500</v>
      </c>
      <c r="U96" s="68">
        <v>50960.000000000007</v>
      </c>
      <c r="V96" s="32" t="s">
        <v>1557</v>
      </c>
      <c r="W96" s="37">
        <v>2016</v>
      </c>
      <c r="X96" s="130"/>
    </row>
    <row r="97" spans="1:24" s="22" customFormat="1" ht="89.25" x14ac:dyDescent="0.25">
      <c r="A97" s="127" t="s">
        <v>682</v>
      </c>
      <c r="B97" s="32" t="s">
        <v>182</v>
      </c>
      <c r="C97" s="33" t="s">
        <v>517</v>
      </c>
      <c r="D97" s="109" t="s">
        <v>879</v>
      </c>
      <c r="E97" s="109" t="s">
        <v>880</v>
      </c>
      <c r="F97" s="109" t="s">
        <v>881</v>
      </c>
      <c r="G97" s="32" t="s">
        <v>2232</v>
      </c>
      <c r="H97" s="34">
        <v>0</v>
      </c>
      <c r="I97" s="32">
        <v>710000000</v>
      </c>
      <c r="J97" s="32" t="s">
        <v>1192</v>
      </c>
      <c r="K97" s="32" t="s">
        <v>1440</v>
      </c>
      <c r="L97" s="32" t="s">
        <v>1192</v>
      </c>
      <c r="M97" s="32" t="s">
        <v>35</v>
      </c>
      <c r="N97" s="32" t="s">
        <v>1457</v>
      </c>
      <c r="O97" s="35" t="s">
        <v>2277</v>
      </c>
      <c r="P97" s="32">
        <v>796</v>
      </c>
      <c r="Q97" s="32" t="s">
        <v>1232</v>
      </c>
      <c r="R97" s="36">
        <v>100</v>
      </c>
      <c r="S97" s="36">
        <v>575</v>
      </c>
      <c r="T97" s="68">
        <v>57500</v>
      </c>
      <c r="U97" s="68">
        <v>64400.000000000007</v>
      </c>
      <c r="V97" s="32" t="s">
        <v>1557</v>
      </c>
      <c r="W97" s="37">
        <v>2016</v>
      </c>
      <c r="X97" s="130"/>
    </row>
    <row r="98" spans="1:24" s="22" customFormat="1" ht="89.25" x14ac:dyDescent="0.25">
      <c r="A98" s="127" t="s">
        <v>683</v>
      </c>
      <c r="B98" s="32" t="s">
        <v>182</v>
      </c>
      <c r="C98" s="33" t="s">
        <v>521</v>
      </c>
      <c r="D98" s="109" t="s">
        <v>1500</v>
      </c>
      <c r="E98" s="109" t="s">
        <v>1804</v>
      </c>
      <c r="F98" s="109" t="s">
        <v>882</v>
      </c>
      <c r="G98" s="32" t="s">
        <v>2232</v>
      </c>
      <c r="H98" s="34">
        <v>0</v>
      </c>
      <c r="I98" s="32">
        <v>710000000</v>
      </c>
      <c r="J98" s="32" t="s">
        <v>1192</v>
      </c>
      <c r="K98" s="32" t="s">
        <v>1440</v>
      </c>
      <c r="L98" s="32" t="s">
        <v>1192</v>
      </c>
      <c r="M98" s="32" t="s">
        <v>35</v>
      </c>
      <c r="N98" s="32" t="s">
        <v>1457</v>
      </c>
      <c r="O98" s="35" t="s">
        <v>2277</v>
      </c>
      <c r="P98" s="32">
        <v>778</v>
      </c>
      <c r="Q98" s="32" t="s">
        <v>1231</v>
      </c>
      <c r="R98" s="36">
        <v>50</v>
      </c>
      <c r="S98" s="36">
        <v>402.5</v>
      </c>
      <c r="T98" s="68">
        <v>20125</v>
      </c>
      <c r="U98" s="68">
        <v>22540.000000000004</v>
      </c>
      <c r="V98" s="32" t="s">
        <v>1557</v>
      </c>
      <c r="W98" s="37">
        <v>2016</v>
      </c>
      <c r="X98" s="130"/>
    </row>
    <row r="99" spans="1:24" s="22" customFormat="1" ht="89.25" x14ac:dyDescent="0.25">
      <c r="A99" s="70" t="s">
        <v>983</v>
      </c>
      <c r="B99" s="32" t="s">
        <v>182</v>
      </c>
      <c r="C99" s="33" t="s">
        <v>523</v>
      </c>
      <c r="D99" s="109" t="s">
        <v>883</v>
      </c>
      <c r="E99" s="109" t="s">
        <v>884</v>
      </c>
      <c r="F99" s="33" t="s">
        <v>885</v>
      </c>
      <c r="G99" s="32" t="s">
        <v>2232</v>
      </c>
      <c r="H99" s="34">
        <v>0</v>
      </c>
      <c r="I99" s="32">
        <v>710000000</v>
      </c>
      <c r="J99" s="32" t="s">
        <v>1192</v>
      </c>
      <c r="K99" s="32" t="s">
        <v>1440</v>
      </c>
      <c r="L99" s="32" t="s">
        <v>1192</v>
      </c>
      <c r="M99" s="32" t="s">
        <v>35</v>
      </c>
      <c r="N99" s="32" t="s">
        <v>1457</v>
      </c>
      <c r="O99" s="35" t="s">
        <v>2277</v>
      </c>
      <c r="P99" s="32">
        <v>868</v>
      </c>
      <c r="Q99" s="42" t="s">
        <v>1227</v>
      </c>
      <c r="R99" s="36">
        <v>200</v>
      </c>
      <c r="S99" s="36">
        <v>812.5</v>
      </c>
      <c r="T99" s="68">
        <v>162500</v>
      </c>
      <c r="U99" s="68">
        <v>182000.00000000003</v>
      </c>
      <c r="V99" s="32" t="s">
        <v>1557</v>
      </c>
      <c r="W99" s="37">
        <v>2016</v>
      </c>
      <c r="X99" s="72"/>
    </row>
    <row r="100" spans="1:24" s="22" customFormat="1" ht="89.25" x14ac:dyDescent="0.25">
      <c r="A100" s="70" t="s">
        <v>984</v>
      </c>
      <c r="B100" s="32" t="s">
        <v>182</v>
      </c>
      <c r="C100" s="33" t="s">
        <v>528</v>
      </c>
      <c r="D100" s="109" t="s">
        <v>886</v>
      </c>
      <c r="E100" s="109" t="s">
        <v>1805</v>
      </c>
      <c r="F100" s="109" t="s">
        <v>887</v>
      </c>
      <c r="G100" s="32" t="s">
        <v>2232</v>
      </c>
      <c r="H100" s="34">
        <v>0</v>
      </c>
      <c r="I100" s="32">
        <v>710000000</v>
      </c>
      <c r="J100" s="32" t="s">
        <v>1192</v>
      </c>
      <c r="K100" s="32" t="s">
        <v>1440</v>
      </c>
      <c r="L100" s="32" t="s">
        <v>1192</v>
      </c>
      <c r="M100" s="32" t="s">
        <v>35</v>
      </c>
      <c r="N100" s="32" t="s">
        <v>1457</v>
      </c>
      <c r="O100" s="35" t="s">
        <v>2277</v>
      </c>
      <c r="P100" s="32">
        <v>796</v>
      </c>
      <c r="Q100" s="32" t="s">
        <v>1232</v>
      </c>
      <c r="R100" s="36">
        <v>10</v>
      </c>
      <c r="S100" s="36">
        <v>1645</v>
      </c>
      <c r="T100" s="68">
        <v>16450</v>
      </c>
      <c r="U100" s="68">
        <v>18424</v>
      </c>
      <c r="V100" s="32" t="s">
        <v>1557</v>
      </c>
      <c r="W100" s="37">
        <v>2016</v>
      </c>
      <c r="X100" s="72"/>
    </row>
    <row r="101" spans="1:24" s="22" customFormat="1" ht="89.25" x14ac:dyDescent="0.25">
      <c r="A101" s="70" t="s">
        <v>985</v>
      </c>
      <c r="B101" s="32" t="s">
        <v>182</v>
      </c>
      <c r="C101" s="33" t="s">
        <v>530</v>
      </c>
      <c r="D101" s="109" t="s">
        <v>888</v>
      </c>
      <c r="E101" s="109" t="s">
        <v>889</v>
      </c>
      <c r="F101" s="109" t="s">
        <v>889</v>
      </c>
      <c r="G101" s="32" t="s">
        <v>2232</v>
      </c>
      <c r="H101" s="34">
        <v>0</v>
      </c>
      <c r="I101" s="32">
        <v>710000000</v>
      </c>
      <c r="J101" s="32" t="s">
        <v>1192</v>
      </c>
      <c r="K101" s="32" t="s">
        <v>1440</v>
      </c>
      <c r="L101" s="32" t="s">
        <v>1192</v>
      </c>
      <c r="M101" s="32" t="s">
        <v>35</v>
      </c>
      <c r="N101" s="32" t="s">
        <v>1457</v>
      </c>
      <c r="O101" s="35" t="s">
        <v>2277</v>
      </c>
      <c r="P101" s="32">
        <v>796</v>
      </c>
      <c r="Q101" s="32" t="s">
        <v>1232</v>
      </c>
      <c r="R101" s="36">
        <v>100</v>
      </c>
      <c r="S101" s="36">
        <v>170</v>
      </c>
      <c r="T101" s="68">
        <v>17000</v>
      </c>
      <c r="U101" s="68">
        <v>19040</v>
      </c>
      <c r="V101" s="32" t="s">
        <v>1557</v>
      </c>
      <c r="W101" s="37">
        <v>2016</v>
      </c>
      <c r="X101" s="72"/>
    </row>
    <row r="102" spans="1:24" s="22" customFormat="1" ht="89.25" x14ac:dyDescent="0.25">
      <c r="A102" s="70" t="s">
        <v>986</v>
      </c>
      <c r="B102" s="32" t="s">
        <v>182</v>
      </c>
      <c r="C102" s="33" t="s">
        <v>532</v>
      </c>
      <c r="D102" s="109" t="s">
        <v>883</v>
      </c>
      <c r="E102" s="109" t="s">
        <v>890</v>
      </c>
      <c r="F102" s="109" t="s">
        <v>891</v>
      </c>
      <c r="G102" s="32" t="s">
        <v>2232</v>
      </c>
      <c r="H102" s="34">
        <v>0</v>
      </c>
      <c r="I102" s="32">
        <v>710000000</v>
      </c>
      <c r="J102" s="32" t="s">
        <v>1192</v>
      </c>
      <c r="K102" s="32" t="s">
        <v>1440</v>
      </c>
      <c r="L102" s="32" t="s">
        <v>1192</v>
      </c>
      <c r="M102" s="32" t="s">
        <v>35</v>
      </c>
      <c r="N102" s="32" t="s">
        <v>1457</v>
      </c>
      <c r="O102" s="35" t="s">
        <v>2277</v>
      </c>
      <c r="P102" s="32">
        <v>112</v>
      </c>
      <c r="Q102" s="32" t="s">
        <v>1504</v>
      </c>
      <c r="R102" s="36">
        <v>50</v>
      </c>
      <c r="S102" s="36">
        <v>570</v>
      </c>
      <c r="T102" s="68">
        <v>28500</v>
      </c>
      <c r="U102" s="68">
        <v>31920.000000000004</v>
      </c>
      <c r="V102" s="32" t="s">
        <v>1557</v>
      </c>
      <c r="W102" s="37">
        <v>2016</v>
      </c>
      <c r="X102" s="72"/>
    </row>
    <row r="103" spans="1:24" s="22" customFormat="1" ht="89.25" x14ac:dyDescent="0.25">
      <c r="A103" s="70" t="s">
        <v>987</v>
      </c>
      <c r="B103" s="32" t="s">
        <v>182</v>
      </c>
      <c r="C103" s="33" t="s">
        <v>537</v>
      </c>
      <c r="D103" s="109" t="s">
        <v>892</v>
      </c>
      <c r="E103" s="109" t="s">
        <v>539</v>
      </c>
      <c r="F103" s="109" t="s">
        <v>893</v>
      </c>
      <c r="G103" s="32" t="s">
        <v>2232</v>
      </c>
      <c r="H103" s="34">
        <v>0</v>
      </c>
      <c r="I103" s="32">
        <v>710000000</v>
      </c>
      <c r="J103" s="32" t="s">
        <v>1192</v>
      </c>
      <c r="K103" s="32" t="s">
        <v>1440</v>
      </c>
      <c r="L103" s="32" t="s">
        <v>1192</v>
      </c>
      <c r="M103" s="32" t="s">
        <v>35</v>
      </c>
      <c r="N103" s="32" t="s">
        <v>1457</v>
      </c>
      <c r="O103" s="35" t="s">
        <v>2277</v>
      </c>
      <c r="P103" s="32">
        <v>796</v>
      </c>
      <c r="Q103" s="32" t="s">
        <v>1232</v>
      </c>
      <c r="R103" s="36">
        <v>50</v>
      </c>
      <c r="S103" s="36">
        <v>2732.5</v>
      </c>
      <c r="T103" s="68">
        <v>136625</v>
      </c>
      <c r="U103" s="68">
        <v>153020.00000000003</v>
      </c>
      <c r="V103" s="32" t="s">
        <v>1557</v>
      </c>
      <c r="W103" s="37">
        <v>2016</v>
      </c>
      <c r="X103" s="72"/>
    </row>
    <row r="104" spans="1:24" s="22" customFormat="1" ht="71.25" customHeight="1" x14ac:dyDescent="0.25">
      <c r="A104" s="70" t="s">
        <v>988</v>
      </c>
      <c r="B104" s="32" t="s">
        <v>182</v>
      </c>
      <c r="C104" s="33" t="s">
        <v>537</v>
      </c>
      <c r="D104" s="109" t="s">
        <v>892</v>
      </c>
      <c r="E104" s="109" t="s">
        <v>539</v>
      </c>
      <c r="F104" s="109" t="s">
        <v>894</v>
      </c>
      <c r="G104" s="32" t="s">
        <v>2232</v>
      </c>
      <c r="H104" s="34">
        <v>0</v>
      </c>
      <c r="I104" s="32">
        <v>710000000</v>
      </c>
      <c r="J104" s="32" t="s">
        <v>1192</v>
      </c>
      <c r="K104" s="32" t="s">
        <v>1440</v>
      </c>
      <c r="L104" s="32" t="s">
        <v>1192</v>
      </c>
      <c r="M104" s="32" t="s">
        <v>35</v>
      </c>
      <c r="N104" s="32" t="s">
        <v>1457</v>
      </c>
      <c r="O104" s="35" t="s">
        <v>2277</v>
      </c>
      <c r="P104" s="32">
        <v>796</v>
      </c>
      <c r="Q104" s="32" t="s">
        <v>1232</v>
      </c>
      <c r="R104" s="36">
        <v>50</v>
      </c>
      <c r="S104" s="36">
        <v>1732.5</v>
      </c>
      <c r="T104" s="68">
        <v>86625</v>
      </c>
      <c r="U104" s="68">
        <v>97020.000000000015</v>
      </c>
      <c r="V104" s="32" t="s">
        <v>1557</v>
      </c>
      <c r="W104" s="37">
        <v>2016</v>
      </c>
      <c r="X104" s="72"/>
    </row>
    <row r="105" spans="1:24" s="73" customFormat="1" ht="89.25" x14ac:dyDescent="0.25">
      <c r="A105" s="70" t="s">
        <v>1323</v>
      </c>
      <c r="B105" s="32" t="s">
        <v>182</v>
      </c>
      <c r="C105" s="33" t="s">
        <v>542</v>
      </c>
      <c r="D105" s="109" t="s">
        <v>895</v>
      </c>
      <c r="E105" s="109" t="s">
        <v>896</v>
      </c>
      <c r="F105" s="109" t="s">
        <v>897</v>
      </c>
      <c r="G105" s="32" t="s">
        <v>2232</v>
      </c>
      <c r="H105" s="34">
        <v>0</v>
      </c>
      <c r="I105" s="32">
        <v>710000000</v>
      </c>
      <c r="J105" s="32" t="s">
        <v>1192</v>
      </c>
      <c r="K105" s="32" t="s">
        <v>1440</v>
      </c>
      <c r="L105" s="32" t="s">
        <v>1192</v>
      </c>
      <c r="M105" s="32" t="s">
        <v>35</v>
      </c>
      <c r="N105" s="32" t="s">
        <v>1457</v>
      </c>
      <c r="O105" s="35" t="s">
        <v>2277</v>
      </c>
      <c r="P105" s="32">
        <v>796</v>
      </c>
      <c r="Q105" s="32" t="s">
        <v>1232</v>
      </c>
      <c r="R105" s="36">
        <v>40</v>
      </c>
      <c r="S105" s="36">
        <v>11667.5</v>
      </c>
      <c r="T105" s="68">
        <v>466700</v>
      </c>
      <c r="U105" s="68">
        <v>522704.00000000006</v>
      </c>
      <c r="V105" s="32" t="s">
        <v>1557</v>
      </c>
      <c r="W105" s="37">
        <v>2016</v>
      </c>
      <c r="X105" s="72"/>
    </row>
    <row r="106" spans="1:24" s="171" customFormat="1" ht="89.25" x14ac:dyDescent="0.2">
      <c r="A106" s="70" t="s">
        <v>989</v>
      </c>
      <c r="B106" s="32" t="s">
        <v>182</v>
      </c>
      <c r="C106" s="33" t="s">
        <v>546</v>
      </c>
      <c r="D106" s="109" t="s">
        <v>898</v>
      </c>
      <c r="E106" s="109" t="s">
        <v>899</v>
      </c>
      <c r="F106" s="109" t="s">
        <v>900</v>
      </c>
      <c r="G106" s="32" t="s">
        <v>1424</v>
      </c>
      <c r="H106" s="34">
        <v>0</v>
      </c>
      <c r="I106" s="32">
        <v>710000000</v>
      </c>
      <c r="J106" s="32" t="s">
        <v>1192</v>
      </c>
      <c r="K106" s="32" t="s">
        <v>1449</v>
      </c>
      <c r="L106" s="32" t="s">
        <v>1192</v>
      </c>
      <c r="M106" s="32" t="s">
        <v>35</v>
      </c>
      <c r="N106" s="32" t="s">
        <v>1440</v>
      </c>
      <c r="O106" s="35" t="s">
        <v>2277</v>
      </c>
      <c r="P106" s="32">
        <v>796</v>
      </c>
      <c r="Q106" s="32" t="s">
        <v>1232</v>
      </c>
      <c r="R106" s="36">
        <v>1</v>
      </c>
      <c r="S106" s="36">
        <v>1654429.14</v>
      </c>
      <c r="T106" s="68">
        <v>0</v>
      </c>
      <c r="U106" s="68">
        <v>0</v>
      </c>
      <c r="V106" s="32" t="s">
        <v>1557</v>
      </c>
      <c r="W106" s="37">
        <v>2016</v>
      </c>
      <c r="X106" s="72" t="s">
        <v>3062</v>
      </c>
    </row>
    <row r="107" spans="1:24" s="171" customFormat="1" ht="89.25" x14ac:dyDescent="0.2">
      <c r="A107" s="70" t="s">
        <v>2881</v>
      </c>
      <c r="B107" s="32" t="s">
        <v>182</v>
      </c>
      <c r="C107" s="33" t="s">
        <v>546</v>
      </c>
      <c r="D107" s="109" t="s">
        <v>898</v>
      </c>
      <c r="E107" s="109" t="s">
        <v>899</v>
      </c>
      <c r="F107" s="109" t="s">
        <v>900</v>
      </c>
      <c r="G107" s="32" t="s">
        <v>1424</v>
      </c>
      <c r="H107" s="34">
        <v>0</v>
      </c>
      <c r="I107" s="32">
        <v>710000000</v>
      </c>
      <c r="J107" s="32" t="s">
        <v>1192</v>
      </c>
      <c r="K107" s="32" t="s">
        <v>1427</v>
      </c>
      <c r="L107" s="32" t="s">
        <v>1192</v>
      </c>
      <c r="M107" s="32" t="s">
        <v>35</v>
      </c>
      <c r="N107" s="32" t="s">
        <v>1436</v>
      </c>
      <c r="O107" s="35" t="s">
        <v>2277</v>
      </c>
      <c r="P107" s="32">
        <v>796</v>
      </c>
      <c r="Q107" s="32" t="s">
        <v>1232</v>
      </c>
      <c r="R107" s="36">
        <v>1</v>
      </c>
      <c r="S107" s="36">
        <v>1654429.14</v>
      </c>
      <c r="T107" s="68">
        <v>1654429.14</v>
      </c>
      <c r="U107" s="68">
        <v>1852960.6368</v>
      </c>
      <c r="V107" s="32" t="s">
        <v>1557</v>
      </c>
      <c r="W107" s="37">
        <v>2016</v>
      </c>
      <c r="X107" s="72" t="s">
        <v>2882</v>
      </c>
    </row>
    <row r="108" spans="1:24" s="31" customFormat="1" ht="89.25" x14ac:dyDescent="0.2">
      <c r="A108" s="127" t="s">
        <v>990</v>
      </c>
      <c r="B108" s="32" t="s">
        <v>182</v>
      </c>
      <c r="C108" s="33" t="s">
        <v>595</v>
      </c>
      <c r="D108" s="33" t="s">
        <v>1345</v>
      </c>
      <c r="E108" s="33" t="s">
        <v>918</v>
      </c>
      <c r="F108" s="33" t="s">
        <v>919</v>
      </c>
      <c r="G108" s="32" t="s">
        <v>2232</v>
      </c>
      <c r="H108" s="34">
        <v>50</v>
      </c>
      <c r="I108" s="32">
        <v>710000000</v>
      </c>
      <c r="J108" s="32" t="s">
        <v>1192</v>
      </c>
      <c r="K108" s="32" t="s">
        <v>1447</v>
      </c>
      <c r="L108" s="32" t="s">
        <v>1192</v>
      </c>
      <c r="M108" s="32" t="s">
        <v>35</v>
      </c>
      <c r="N108" s="32" t="s">
        <v>1446</v>
      </c>
      <c r="O108" s="35" t="s">
        <v>2277</v>
      </c>
      <c r="P108" s="32">
        <v>839</v>
      </c>
      <c r="Q108" s="44" t="s">
        <v>1228</v>
      </c>
      <c r="R108" s="36">
        <v>365</v>
      </c>
      <c r="S108" s="36">
        <v>19571.400000000001</v>
      </c>
      <c r="T108" s="36">
        <v>7143561.0000000009</v>
      </c>
      <c r="U108" s="36">
        <v>8000788.3200000022</v>
      </c>
      <c r="V108" s="32" t="s">
        <v>1557</v>
      </c>
      <c r="W108" s="37">
        <v>2016</v>
      </c>
      <c r="X108" s="72"/>
    </row>
    <row r="109" spans="1:24" s="40" customFormat="1" ht="89.25" x14ac:dyDescent="0.25">
      <c r="A109" s="127" t="s">
        <v>2317</v>
      </c>
      <c r="B109" s="32" t="s">
        <v>2526</v>
      </c>
      <c r="C109" s="44" t="s">
        <v>2318</v>
      </c>
      <c r="D109" s="33" t="s">
        <v>2527</v>
      </c>
      <c r="E109" s="33" t="s">
        <v>2719</v>
      </c>
      <c r="F109" s="33" t="s">
        <v>2528</v>
      </c>
      <c r="G109" s="32" t="s">
        <v>2231</v>
      </c>
      <c r="H109" s="34">
        <v>0</v>
      </c>
      <c r="I109" s="32">
        <v>710000000</v>
      </c>
      <c r="J109" s="44" t="s">
        <v>2529</v>
      </c>
      <c r="K109" s="32" t="s">
        <v>1453</v>
      </c>
      <c r="L109" s="44" t="s">
        <v>2529</v>
      </c>
      <c r="M109" s="32" t="s">
        <v>35</v>
      </c>
      <c r="N109" s="32" t="s">
        <v>2530</v>
      </c>
      <c r="O109" s="35" t="s">
        <v>2276</v>
      </c>
      <c r="P109" s="32">
        <v>796</v>
      </c>
      <c r="Q109" s="32" t="s">
        <v>1232</v>
      </c>
      <c r="R109" s="36">
        <v>1</v>
      </c>
      <c r="S109" s="36">
        <v>11229166.67</v>
      </c>
      <c r="T109" s="36">
        <v>11229166.67</v>
      </c>
      <c r="U109" s="36">
        <f>T109*1.12</f>
        <v>12576666.670400001</v>
      </c>
      <c r="V109" s="32" t="s">
        <v>1557</v>
      </c>
      <c r="W109" s="32">
        <v>2016</v>
      </c>
      <c r="X109" s="72" t="s">
        <v>2531</v>
      </c>
    </row>
    <row r="110" spans="1:24" s="171" customFormat="1" ht="89.25" x14ac:dyDescent="0.2">
      <c r="A110" s="127" t="s">
        <v>2741</v>
      </c>
      <c r="B110" s="32" t="s">
        <v>182</v>
      </c>
      <c r="C110" s="94" t="s">
        <v>1256</v>
      </c>
      <c r="D110" s="33" t="s">
        <v>2742</v>
      </c>
      <c r="E110" s="33" t="s">
        <v>1336</v>
      </c>
      <c r="F110" s="33" t="s">
        <v>2809</v>
      </c>
      <c r="G110" s="32" t="s">
        <v>2231</v>
      </c>
      <c r="H110" s="34">
        <v>0</v>
      </c>
      <c r="I110" s="32">
        <v>710000000</v>
      </c>
      <c r="J110" s="32" t="s">
        <v>1192</v>
      </c>
      <c r="K110" s="32" t="s">
        <v>1440</v>
      </c>
      <c r="L110" s="32" t="s">
        <v>1192</v>
      </c>
      <c r="M110" s="32" t="s">
        <v>35</v>
      </c>
      <c r="N110" s="32" t="s">
        <v>1428</v>
      </c>
      <c r="O110" s="35" t="s">
        <v>2277</v>
      </c>
      <c r="P110" s="32">
        <v>796</v>
      </c>
      <c r="Q110" s="32" t="s">
        <v>1232</v>
      </c>
      <c r="R110" s="36">
        <v>25</v>
      </c>
      <c r="S110" s="36">
        <v>700517.28</v>
      </c>
      <c r="T110" s="36">
        <v>0</v>
      </c>
      <c r="U110" s="36">
        <v>0</v>
      </c>
      <c r="V110" s="32"/>
      <c r="W110" s="32">
        <v>2016</v>
      </c>
      <c r="X110" s="72" t="s">
        <v>3062</v>
      </c>
    </row>
    <row r="111" spans="1:24" s="171" customFormat="1" ht="89.25" x14ac:dyDescent="0.2">
      <c r="A111" s="127" t="s">
        <v>2883</v>
      </c>
      <c r="B111" s="32" t="s">
        <v>182</v>
      </c>
      <c r="C111" s="94" t="s">
        <v>1256</v>
      </c>
      <c r="D111" s="33" t="s">
        <v>2742</v>
      </c>
      <c r="E111" s="33" t="s">
        <v>1336</v>
      </c>
      <c r="F111" s="33" t="s">
        <v>2809</v>
      </c>
      <c r="G111" s="32" t="s">
        <v>2231</v>
      </c>
      <c r="H111" s="34">
        <v>0</v>
      </c>
      <c r="I111" s="32">
        <v>710000000</v>
      </c>
      <c r="J111" s="32" t="s">
        <v>1192</v>
      </c>
      <c r="K111" s="32" t="s">
        <v>1427</v>
      </c>
      <c r="L111" s="32" t="s">
        <v>1192</v>
      </c>
      <c r="M111" s="32" t="s">
        <v>35</v>
      </c>
      <c r="N111" s="32" t="s">
        <v>1470</v>
      </c>
      <c r="O111" s="35" t="s">
        <v>2277</v>
      </c>
      <c r="P111" s="32">
        <v>796</v>
      </c>
      <c r="Q111" s="32" t="s">
        <v>1232</v>
      </c>
      <c r="R111" s="36">
        <v>25</v>
      </c>
      <c r="S111" s="36">
        <v>700517.28</v>
      </c>
      <c r="T111" s="36">
        <f>R111*S111</f>
        <v>17512932</v>
      </c>
      <c r="U111" s="36">
        <f>T111*1.12</f>
        <v>19614483.840000004</v>
      </c>
      <c r="V111" s="32"/>
      <c r="W111" s="32">
        <v>2016</v>
      </c>
      <c r="X111" s="129" t="s">
        <v>3065</v>
      </c>
    </row>
    <row r="112" spans="1:24" s="171" customFormat="1" ht="89.25" x14ac:dyDescent="0.2">
      <c r="A112" s="70" t="s">
        <v>2885</v>
      </c>
      <c r="B112" s="32" t="s">
        <v>182</v>
      </c>
      <c r="C112" s="32" t="s">
        <v>2886</v>
      </c>
      <c r="D112" s="33" t="s">
        <v>3066</v>
      </c>
      <c r="E112" s="33" t="s">
        <v>3223</v>
      </c>
      <c r="F112" s="33" t="s">
        <v>3067</v>
      </c>
      <c r="G112" s="32" t="s">
        <v>2232</v>
      </c>
      <c r="H112" s="34">
        <v>74</v>
      </c>
      <c r="I112" s="32">
        <v>710000000</v>
      </c>
      <c r="J112" s="32" t="s">
        <v>1192</v>
      </c>
      <c r="K112" s="32" t="s">
        <v>1427</v>
      </c>
      <c r="L112" s="32" t="s">
        <v>1192</v>
      </c>
      <c r="M112" s="32" t="s">
        <v>35</v>
      </c>
      <c r="N112" s="32" t="s">
        <v>1457</v>
      </c>
      <c r="O112" s="35" t="s">
        <v>3064</v>
      </c>
      <c r="P112" s="32">
        <v>796</v>
      </c>
      <c r="Q112" s="32" t="s">
        <v>1232</v>
      </c>
      <c r="R112" s="36">
        <v>5000</v>
      </c>
      <c r="S112" s="36">
        <v>16.82</v>
      </c>
      <c r="T112" s="68">
        <v>84100</v>
      </c>
      <c r="U112" s="68">
        <v>94192.000000000015</v>
      </c>
      <c r="V112" s="32" t="s">
        <v>2807</v>
      </c>
      <c r="W112" s="37">
        <v>2016</v>
      </c>
      <c r="X112" s="72" t="s">
        <v>3068</v>
      </c>
    </row>
    <row r="113" spans="1:24" s="102" customFormat="1" x14ac:dyDescent="0.25">
      <c r="A113" s="141" t="s">
        <v>192</v>
      </c>
      <c r="B113" s="61"/>
      <c r="C113" s="110"/>
      <c r="D113" s="104"/>
      <c r="E113" s="105"/>
      <c r="F113" s="62"/>
      <c r="G113" s="56"/>
      <c r="H113" s="57"/>
      <c r="I113" s="54"/>
      <c r="J113" s="38"/>
      <c r="K113" s="58"/>
      <c r="L113" s="58"/>
      <c r="M113" s="58"/>
      <c r="N113" s="58"/>
      <c r="O113" s="170"/>
      <c r="P113" s="54"/>
      <c r="Q113" s="38"/>
      <c r="R113" s="59"/>
      <c r="S113" s="59"/>
      <c r="T113" s="59">
        <f>SUM(T14:T112)</f>
        <v>843981389.63</v>
      </c>
      <c r="U113" s="59">
        <f>SUM(U14:U112)</f>
        <v>945259156.38560021</v>
      </c>
      <c r="V113" s="61"/>
      <c r="W113" s="54"/>
      <c r="X113" s="133"/>
    </row>
    <row r="114" spans="1:24" s="102" customFormat="1" x14ac:dyDescent="0.25">
      <c r="A114" s="141" t="s">
        <v>193</v>
      </c>
      <c r="B114" s="61"/>
      <c r="C114" s="110"/>
      <c r="D114" s="104"/>
      <c r="E114" s="105"/>
      <c r="F114" s="62"/>
      <c r="G114" s="56"/>
      <c r="H114" s="57"/>
      <c r="I114" s="54"/>
      <c r="J114" s="38"/>
      <c r="K114" s="58"/>
      <c r="L114" s="58"/>
      <c r="M114" s="58"/>
      <c r="N114" s="58"/>
      <c r="O114" s="170"/>
      <c r="P114" s="54"/>
      <c r="Q114" s="38"/>
      <c r="R114" s="59"/>
      <c r="S114" s="59"/>
      <c r="T114" s="59"/>
      <c r="U114" s="59"/>
      <c r="V114" s="61"/>
      <c r="W114" s="54"/>
      <c r="X114" s="133"/>
    </row>
    <row r="115" spans="1:24" s="102" customFormat="1" ht="89.25" x14ac:dyDescent="0.2">
      <c r="A115" s="127" t="s">
        <v>1561</v>
      </c>
      <c r="B115" s="32" t="s">
        <v>182</v>
      </c>
      <c r="C115" s="33" t="s">
        <v>53</v>
      </c>
      <c r="D115" s="33" t="s">
        <v>198</v>
      </c>
      <c r="E115" s="33" t="s">
        <v>199</v>
      </c>
      <c r="F115" s="33" t="s">
        <v>2532</v>
      </c>
      <c r="G115" s="32" t="s">
        <v>1424</v>
      </c>
      <c r="H115" s="39">
        <v>90</v>
      </c>
      <c r="I115" s="32">
        <v>710000000</v>
      </c>
      <c r="J115" s="32" t="s">
        <v>1192</v>
      </c>
      <c r="K115" s="32" t="s">
        <v>1430</v>
      </c>
      <c r="L115" s="32" t="s">
        <v>1193</v>
      </c>
      <c r="M115" s="32"/>
      <c r="N115" s="32" t="s">
        <v>1484</v>
      </c>
      <c r="O115" s="35" t="s">
        <v>2312</v>
      </c>
      <c r="P115" s="32"/>
      <c r="Q115" s="32"/>
      <c r="R115" s="36"/>
      <c r="S115" s="36"/>
      <c r="T115" s="36">
        <v>0</v>
      </c>
      <c r="U115" s="36">
        <v>0</v>
      </c>
      <c r="V115" s="35" t="s">
        <v>1556</v>
      </c>
      <c r="W115" s="32">
        <v>2015</v>
      </c>
      <c r="X115" s="131" t="s">
        <v>2533</v>
      </c>
    </row>
    <row r="116" spans="1:24" s="102" customFormat="1" ht="89.25" x14ac:dyDescent="0.2">
      <c r="A116" s="127" t="s">
        <v>2534</v>
      </c>
      <c r="B116" s="32" t="s">
        <v>182</v>
      </c>
      <c r="C116" s="33" t="s">
        <v>53</v>
      </c>
      <c r="D116" s="33" t="s">
        <v>198</v>
      </c>
      <c r="E116" s="33" t="s">
        <v>199</v>
      </c>
      <c r="F116" s="33" t="s">
        <v>2532</v>
      </c>
      <c r="G116" s="32" t="s">
        <v>1424</v>
      </c>
      <c r="H116" s="39">
        <v>90</v>
      </c>
      <c r="I116" s="32">
        <v>710000000</v>
      </c>
      <c r="J116" s="32" t="s">
        <v>1192</v>
      </c>
      <c r="K116" s="32" t="s">
        <v>1451</v>
      </c>
      <c r="L116" s="32" t="s">
        <v>1193</v>
      </c>
      <c r="M116" s="32"/>
      <c r="N116" s="32" t="s">
        <v>1484</v>
      </c>
      <c r="O116" s="35" t="s">
        <v>2312</v>
      </c>
      <c r="P116" s="32"/>
      <c r="Q116" s="32"/>
      <c r="R116" s="36"/>
      <c r="S116" s="36"/>
      <c r="T116" s="36">
        <f>U116/1.12</f>
        <v>1259887689.1607141</v>
      </c>
      <c r="U116" s="36">
        <v>1411074211.8599999</v>
      </c>
      <c r="V116" s="35" t="s">
        <v>1556</v>
      </c>
      <c r="W116" s="32">
        <v>2016</v>
      </c>
      <c r="X116" s="72" t="s">
        <v>2325</v>
      </c>
    </row>
    <row r="117" spans="1:24" s="102" customFormat="1" ht="89.25" x14ac:dyDescent="0.2">
      <c r="A117" s="127" t="s">
        <v>1562</v>
      </c>
      <c r="B117" s="32" t="s">
        <v>182</v>
      </c>
      <c r="C117" s="33" t="s">
        <v>53</v>
      </c>
      <c r="D117" s="33" t="s">
        <v>198</v>
      </c>
      <c r="E117" s="33" t="s">
        <v>199</v>
      </c>
      <c r="F117" s="33" t="s">
        <v>1807</v>
      </c>
      <c r="G117" s="32" t="s">
        <v>1424</v>
      </c>
      <c r="H117" s="39">
        <v>90</v>
      </c>
      <c r="I117" s="32">
        <v>710000000</v>
      </c>
      <c r="J117" s="32" t="s">
        <v>1192</v>
      </c>
      <c r="K117" s="32" t="s">
        <v>1430</v>
      </c>
      <c r="L117" s="32" t="s">
        <v>1193</v>
      </c>
      <c r="M117" s="32"/>
      <c r="N117" s="32" t="s">
        <v>1484</v>
      </c>
      <c r="O117" s="35" t="s">
        <v>2312</v>
      </c>
      <c r="P117" s="32"/>
      <c r="Q117" s="32"/>
      <c r="R117" s="36"/>
      <c r="S117" s="36"/>
      <c r="T117" s="36">
        <v>0</v>
      </c>
      <c r="U117" s="36">
        <v>0</v>
      </c>
      <c r="V117" s="35" t="s">
        <v>1556</v>
      </c>
      <c r="W117" s="32">
        <v>2015</v>
      </c>
      <c r="X117" s="131" t="s">
        <v>2533</v>
      </c>
    </row>
    <row r="118" spans="1:24" s="102" customFormat="1" ht="89.25" x14ac:dyDescent="0.2">
      <c r="A118" s="127" t="s">
        <v>2535</v>
      </c>
      <c r="B118" s="32" t="s">
        <v>182</v>
      </c>
      <c r="C118" s="33" t="s">
        <v>53</v>
      </c>
      <c r="D118" s="33" t="s">
        <v>198</v>
      </c>
      <c r="E118" s="33" t="s">
        <v>199</v>
      </c>
      <c r="F118" s="33" t="s">
        <v>1807</v>
      </c>
      <c r="G118" s="32" t="s">
        <v>1424</v>
      </c>
      <c r="H118" s="39">
        <v>90</v>
      </c>
      <c r="I118" s="32">
        <v>710000000</v>
      </c>
      <c r="J118" s="32" t="s">
        <v>1192</v>
      </c>
      <c r="K118" s="32" t="s">
        <v>1430</v>
      </c>
      <c r="L118" s="32" t="s">
        <v>1193</v>
      </c>
      <c r="M118" s="32"/>
      <c r="N118" s="32" t="s">
        <v>1484</v>
      </c>
      <c r="O118" s="35" t="s">
        <v>2312</v>
      </c>
      <c r="P118" s="32"/>
      <c r="Q118" s="32"/>
      <c r="R118" s="36"/>
      <c r="S118" s="36"/>
      <c r="T118" s="36">
        <f t="shared" ref="T118:T124" si="0">U118/1.12</f>
        <v>8990330.3571428563</v>
      </c>
      <c r="U118" s="36">
        <v>10069170</v>
      </c>
      <c r="V118" s="35" t="s">
        <v>1556</v>
      </c>
      <c r="W118" s="32">
        <v>2015</v>
      </c>
      <c r="X118" s="72" t="s">
        <v>2327</v>
      </c>
    </row>
    <row r="119" spans="1:24" s="102" customFormat="1" ht="89.25" x14ac:dyDescent="0.2">
      <c r="A119" s="127" t="s">
        <v>1563</v>
      </c>
      <c r="B119" s="32" t="s">
        <v>182</v>
      </c>
      <c r="C119" s="33" t="s">
        <v>53</v>
      </c>
      <c r="D119" s="33" t="s">
        <v>198</v>
      </c>
      <c r="E119" s="33" t="s">
        <v>199</v>
      </c>
      <c r="F119" s="33" t="s">
        <v>2536</v>
      </c>
      <c r="G119" s="32" t="s">
        <v>1424</v>
      </c>
      <c r="H119" s="39">
        <v>90</v>
      </c>
      <c r="I119" s="32">
        <v>710000000</v>
      </c>
      <c r="J119" s="32" t="s">
        <v>1192</v>
      </c>
      <c r="K119" s="32" t="s">
        <v>1430</v>
      </c>
      <c r="L119" s="32" t="s">
        <v>1193</v>
      </c>
      <c r="M119" s="32"/>
      <c r="N119" s="32" t="s">
        <v>1484</v>
      </c>
      <c r="O119" s="35" t="s">
        <v>2312</v>
      </c>
      <c r="P119" s="32"/>
      <c r="Q119" s="32"/>
      <c r="R119" s="36"/>
      <c r="S119" s="36"/>
      <c r="T119" s="36">
        <f t="shared" si="0"/>
        <v>0</v>
      </c>
      <c r="U119" s="36">
        <v>0</v>
      </c>
      <c r="V119" s="35" t="s">
        <v>1556</v>
      </c>
      <c r="W119" s="32">
        <v>2015</v>
      </c>
      <c r="X119" s="131" t="s">
        <v>2533</v>
      </c>
    </row>
    <row r="120" spans="1:24" s="102" customFormat="1" ht="89.25" x14ac:dyDescent="0.2">
      <c r="A120" s="127" t="s">
        <v>2537</v>
      </c>
      <c r="B120" s="32" t="s">
        <v>182</v>
      </c>
      <c r="C120" s="33" t="s">
        <v>53</v>
      </c>
      <c r="D120" s="33" t="s">
        <v>198</v>
      </c>
      <c r="E120" s="33" t="s">
        <v>199</v>
      </c>
      <c r="F120" s="33" t="s">
        <v>2536</v>
      </c>
      <c r="G120" s="32" t="s">
        <v>1424</v>
      </c>
      <c r="H120" s="39">
        <v>90</v>
      </c>
      <c r="I120" s="32">
        <v>710000000</v>
      </c>
      <c r="J120" s="32" t="s">
        <v>1192</v>
      </c>
      <c r="K120" s="32" t="s">
        <v>1430</v>
      </c>
      <c r="L120" s="32" t="s">
        <v>1193</v>
      </c>
      <c r="M120" s="32"/>
      <c r="N120" s="32" t="s">
        <v>1484</v>
      </c>
      <c r="O120" s="35" t="s">
        <v>2312</v>
      </c>
      <c r="P120" s="32"/>
      <c r="Q120" s="32"/>
      <c r="R120" s="36"/>
      <c r="S120" s="36"/>
      <c r="T120" s="36">
        <f t="shared" si="0"/>
        <v>512687352.6785714</v>
      </c>
      <c r="U120" s="36">
        <v>574209835</v>
      </c>
      <c r="V120" s="35" t="s">
        <v>1556</v>
      </c>
      <c r="W120" s="32">
        <v>2015</v>
      </c>
      <c r="X120" s="72" t="s">
        <v>2327</v>
      </c>
    </row>
    <row r="121" spans="1:24" s="102" customFormat="1" ht="89.25" x14ac:dyDescent="0.2">
      <c r="A121" s="127" t="s">
        <v>1564</v>
      </c>
      <c r="B121" s="32" t="s">
        <v>182</v>
      </c>
      <c r="C121" s="33" t="s">
        <v>53</v>
      </c>
      <c r="D121" s="33" t="s">
        <v>198</v>
      </c>
      <c r="E121" s="33" t="s">
        <v>199</v>
      </c>
      <c r="F121" s="33" t="s">
        <v>1808</v>
      </c>
      <c r="G121" s="32" t="s">
        <v>1424</v>
      </c>
      <c r="H121" s="39">
        <v>90</v>
      </c>
      <c r="I121" s="32">
        <v>710000000</v>
      </c>
      <c r="J121" s="32" t="s">
        <v>1192</v>
      </c>
      <c r="K121" s="32" t="s">
        <v>1430</v>
      </c>
      <c r="L121" s="64" t="s">
        <v>1194</v>
      </c>
      <c r="M121" s="32"/>
      <c r="N121" s="32" t="s">
        <v>1484</v>
      </c>
      <c r="O121" s="35" t="s">
        <v>2312</v>
      </c>
      <c r="P121" s="32"/>
      <c r="Q121" s="32"/>
      <c r="R121" s="36"/>
      <c r="S121" s="36"/>
      <c r="T121" s="36">
        <f t="shared" si="0"/>
        <v>0</v>
      </c>
      <c r="U121" s="36">
        <v>0</v>
      </c>
      <c r="V121" s="35" t="s">
        <v>1556</v>
      </c>
      <c r="W121" s="32">
        <v>2015</v>
      </c>
      <c r="X121" s="131" t="s">
        <v>2533</v>
      </c>
    </row>
    <row r="122" spans="1:24" s="102" customFormat="1" ht="89.25" x14ac:dyDescent="0.2">
      <c r="A122" s="127" t="s">
        <v>2538</v>
      </c>
      <c r="B122" s="32" t="s">
        <v>182</v>
      </c>
      <c r="C122" s="33" t="s">
        <v>53</v>
      </c>
      <c r="D122" s="33" t="s">
        <v>198</v>
      </c>
      <c r="E122" s="33" t="s">
        <v>199</v>
      </c>
      <c r="F122" s="33" t="s">
        <v>1808</v>
      </c>
      <c r="G122" s="32" t="s">
        <v>1424</v>
      </c>
      <c r="H122" s="39">
        <v>90</v>
      </c>
      <c r="I122" s="32">
        <v>710000000</v>
      </c>
      <c r="J122" s="32" t="s">
        <v>1192</v>
      </c>
      <c r="K122" s="32" t="s">
        <v>1430</v>
      </c>
      <c r="L122" s="64" t="s">
        <v>1194</v>
      </c>
      <c r="M122" s="32"/>
      <c r="N122" s="32" t="s">
        <v>1484</v>
      </c>
      <c r="O122" s="35" t="s">
        <v>2312</v>
      </c>
      <c r="P122" s="32"/>
      <c r="Q122" s="32"/>
      <c r="R122" s="36"/>
      <c r="S122" s="36"/>
      <c r="T122" s="36">
        <f t="shared" si="0"/>
        <v>819051074.99999988</v>
      </c>
      <c r="U122" s="36">
        <v>917337204</v>
      </c>
      <c r="V122" s="35" t="s">
        <v>1556</v>
      </c>
      <c r="W122" s="32">
        <v>2015</v>
      </c>
      <c r="X122" s="72" t="s">
        <v>2327</v>
      </c>
    </row>
    <row r="123" spans="1:24" s="102" customFormat="1" ht="89.25" x14ac:dyDescent="0.2">
      <c r="A123" s="127" t="s">
        <v>1565</v>
      </c>
      <c r="B123" s="32" t="s">
        <v>182</v>
      </c>
      <c r="C123" s="33" t="s">
        <v>53</v>
      </c>
      <c r="D123" s="33" t="s">
        <v>198</v>
      </c>
      <c r="E123" s="33" t="s">
        <v>199</v>
      </c>
      <c r="F123" s="33" t="s">
        <v>2539</v>
      </c>
      <c r="G123" s="32" t="s">
        <v>1424</v>
      </c>
      <c r="H123" s="39">
        <v>90</v>
      </c>
      <c r="I123" s="32">
        <v>710000000</v>
      </c>
      <c r="J123" s="32" t="s">
        <v>1192</v>
      </c>
      <c r="K123" s="32" t="s">
        <v>1430</v>
      </c>
      <c r="L123" s="64" t="s">
        <v>1220</v>
      </c>
      <c r="M123" s="32"/>
      <c r="N123" s="32" t="s">
        <v>1484</v>
      </c>
      <c r="O123" s="35" t="s">
        <v>2312</v>
      </c>
      <c r="P123" s="32"/>
      <c r="Q123" s="32"/>
      <c r="R123" s="36"/>
      <c r="S123" s="36"/>
      <c r="T123" s="36">
        <f t="shared" si="0"/>
        <v>0</v>
      </c>
      <c r="U123" s="36">
        <v>0</v>
      </c>
      <c r="V123" s="35" t="s">
        <v>1556</v>
      </c>
      <c r="W123" s="32">
        <v>2015</v>
      </c>
      <c r="X123" s="131" t="s">
        <v>2533</v>
      </c>
    </row>
    <row r="124" spans="1:24" s="102" customFormat="1" ht="89.25" x14ac:dyDescent="0.2">
      <c r="A124" s="127" t="s">
        <v>2540</v>
      </c>
      <c r="B124" s="32" t="s">
        <v>182</v>
      </c>
      <c r="C124" s="33" t="s">
        <v>53</v>
      </c>
      <c r="D124" s="33" t="s">
        <v>198</v>
      </c>
      <c r="E124" s="33" t="s">
        <v>199</v>
      </c>
      <c r="F124" s="33" t="s">
        <v>2539</v>
      </c>
      <c r="G124" s="32" t="s">
        <v>1424</v>
      </c>
      <c r="H124" s="39">
        <v>90</v>
      </c>
      <c r="I124" s="32">
        <v>710000000</v>
      </c>
      <c r="J124" s="32" t="s">
        <v>1192</v>
      </c>
      <c r="K124" s="32" t="s">
        <v>1451</v>
      </c>
      <c r="L124" s="64" t="s">
        <v>1220</v>
      </c>
      <c r="M124" s="32"/>
      <c r="N124" s="32" t="s">
        <v>1484</v>
      </c>
      <c r="O124" s="35" t="s">
        <v>2312</v>
      </c>
      <c r="P124" s="32"/>
      <c r="Q124" s="32"/>
      <c r="R124" s="36"/>
      <c r="S124" s="36"/>
      <c r="T124" s="36">
        <f t="shared" si="0"/>
        <v>1247144049.3035712</v>
      </c>
      <c r="U124" s="36">
        <v>1396801335.22</v>
      </c>
      <c r="V124" s="35" t="s">
        <v>1556</v>
      </c>
      <c r="W124" s="32">
        <v>2016</v>
      </c>
      <c r="X124" s="72" t="s">
        <v>2333</v>
      </c>
    </row>
    <row r="125" spans="1:24" s="102" customFormat="1" ht="89.25" x14ac:dyDescent="0.2">
      <c r="A125" s="127" t="s">
        <v>1566</v>
      </c>
      <c r="B125" s="32" t="s">
        <v>182</v>
      </c>
      <c r="C125" s="33" t="s">
        <v>66</v>
      </c>
      <c r="D125" s="33" t="s">
        <v>200</v>
      </c>
      <c r="E125" s="33" t="s">
        <v>200</v>
      </c>
      <c r="F125" s="33" t="s">
        <v>2541</v>
      </c>
      <c r="G125" s="32" t="s">
        <v>1424</v>
      </c>
      <c r="H125" s="39">
        <v>90</v>
      </c>
      <c r="I125" s="32">
        <v>710000000</v>
      </c>
      <c r="J125" s="32" t="s">
        <v>1192</v>
      </c>
      <c r="K125" s="32" t="s">
        <v>1430</v>
      </c>
      <c r="L125" s="32" t="s">
        <v>1221</v>
      </c>
      <c r="M125" s="32"/>
      <c r="N125" s="32" t="s">
        <v>1484</v>
      </c>
      <c r="O125" s="35" t="s">
        <v>2312</v>
      </c>
      <c r="P125" s="32"/>
      <c r="Q125" s="32"/>
      <c r="R125" s="36"/>
      <c r="S125" s="36"/>
      <c r="T125" s="36">
        <v>0</v>
      </c>
      <c r="U125" s="36">
        <v>0</v>
      </c>
      <c r="V125" s="35" t="s">
        <v>1556</v>
      </c>
      <c r="W125" s="32">
        <v>2015</v>
      </c>
      <c r="X125" s="131" t="s">
        <v>2533</v>
      </c>
    </row>
    <row r="126" spans="1:24" s="102" customFormat="1" ht="89.25" x14ac:dyDescent="0.2">
      <c r="A126" s="127" t="s">
        <v>2542</v>
      </c>
      <c r="B126" s="32" t="s">
        <v>182</v>
      </c>
      <c r="C126" s="33" t="s">
        <v>66</v>
      </c>
      <c r="D126" s="33" t="s">
        <v>200</v>
      </c>
      <c r="E126" s="33" t="s">
        <v>200</v>
      </c>
      <c r="F126" s="33" t="s">
        <v>2541</v>
      </c>
      <c r="G126" s="32" t="s">
        <v>1424</v>
      </c>
      <c r="H126" s="39">
        <v>90</v>
      </c>
      <c r="I126" s="32">
        <v>710000000</v>
      </c>
      <c r="J126" s="32" t="s">
        <v>1192</v>
      </c>
      <c r="K126" s="32" t="s">
        <v>1453</v>
      </c>
      <c r="L126" s="32" t="s">
        <v>1221</v>
      </c>
      <c r="M126" s="32"/>
      <c r="N126" s="32" t="s">
        <v>1481</v>
      </c>
      <c r="O126" s="35" t="s">
        <v>2312</v>
      </c>
      <c r="P126" s="32"/>
      <c r="Q126" s="32"/>
      <c r="R126" s="36"/>
      <c r="S126" s="36"/>
      <c r="T126" s="36">
        <v>1503590178.5714285</v>
      </c>
      <c r="U126" s="36">
        <v>1684021000</v>
      </c>
      <c r="V126" s="35" t="s">
        <v>1556</v>
      </c>
      <c r="W126" s="32">
        <v>2016</v>
      </c>
      <c r="X126" s="72" t="s">
        <v>2335</v>
      </c>
    </row>
    <row r="127" spans="1:24" s="102" customFormat="1" ht="89.25" x14ac:dyDescent="0.2">
      <c r="A127" s="70" t="s">
        <v>1567</v>
      </c>
      <c r="B127" s="32" t="s">
        <v>182</v>
      </c>
      <c r="C127" s="33" t="s">
        <v>66</v>
      </c>
      <c r="D127" s="33" t="s">
        <v>200</v>
      </c>
      <c r="E127" s="33" t="s">
        <v>200</v>
      </c>
      <c r="F127" s="33" t="s">
        <v>2543</v>
      </c>
      <c r="G127" s="32" t="s">
        <v>1424</v>
      </c>
      <c r="H127" s="39">
        <v>90</v>
      </c>
      <c r="I127" s="32">
        <v>710000000</v>
      </c>
      <c r="J127" s="32" t="s">
        <v>1192</v>
      </c>
      <c r="K127" s="32" t="s">
        <v>1430</v>
      </c>
      <c r="L127" s="32" t="s">
        <v>1193</v>
      </c>
      <c r="M127" s="32"/>
      <c r="N127" s="32" t="s">
        <v>1484</v>
      </c>
      <c r="O127" s="35" t="s">
        <v>2312</v>
      </c>
      <c r="P127" s="32"/>
      <c r="Q127" s="32"/>
      <c r="R127" s="36"/>
      <c r="S127" s="36"/>
      <c r="T127" s="36">
        <v>0</v>
      </c>
      <c r="U127" s="36">
        <v>0</v>
      </c>
      <c r="V127" s="35" t="s">
        <v>1556</v>
      </c>
      <c r="W127" s="32">
        <v>2015</v>
      </c>
      <c r="X127" s="131" t="s">
        <v>2533</v>
      </c>
    </row>
    <row r="128" spans="1:24" s="102" customFormat="1" ht="89.25" x14ac:dyDescent="0.2">
      <c r="A128" s="70" t="s">
        <v>2544</v>
      </c>
      <c r="B128" s="32" t="s">
        <v>182</v>
      </c>
      <c r="C128" s="33" t="s">
        <v>66</v>
      </c>
      <c r="D128" s="33" t="s">
        <v>200</v>
      </c>
      <c r="E128" s="33" t="s">
        <v>200</v>
      </c>
      <c r="F128" s="33" t="s">
        <v>2543</v>
      </c>
      <c r="G128" s="32" t="s">
        <v>1424</v>
      </c>
      <c r="H128" s="39">
        <v>90</v>
      </c>
      <c r="I128" s="32">
        <v>710000000</v>
      </c>
      <c r="J128" s="32" t="s">
        <v>1192</v>
      </c>
      <c r="K128" s="32" t="s">
        <v>1453</v>
      </c>
      <c r="L128" s="32" t="s">
        <v>1193</v>
      </c>
      <c r="M128" s="32"/>
      <c r="N128" s="32" t="s">
        <v>1476</v>
      </c>
      <c r="O128" s="35" t="s">
        <v>2312</v>
      </c>
      <c r="P128" s="32"/>
      <c r="Q128" s="32"/>
      <c r="R128" s="36"/>
      <c r="S128" s="36"/>
      <c r="T128" s="36">
        <v>479712510.98214275</v>
      </c>
      <c r="U128" s="36">
        <v>537278012.29999995</v>
      </c>
      <c r="V128" s="35" t="s">
        <v>1556</v>
      </c>
      <c r="W128" s="32">
        <v>2016</v>
      </c>
      <c r="X128" s="72" t="s">
        <v>2335</v>
      </c>
    </row>
    <row r="129" spans="1:24" s="102" customFormat="1" ht="89.25" x14ac:dyDescent="0.2">
      <c r="A129" s="127" t="s">
        <v>1568</v>
      </c>
      <c r="B129" s="32" t="s">
        <v>182</v>
      </c>
      <c r="C129" s="33" t="s">
        <v>71</v>
      </c>
      <c r="D129" s="33" t="s">
        <v>201</v>
      </c>
      <c r="E129" s="33" t="s">
        <v>201</v>
      </c>
      <c r="F129" s="33" t="s">
        <v>2545</v>
      </c>
      <c r="G129" s="32" t="s">
        <v>1424</v>
      </c>
      <c r="H129" s="39">
        <v>90</v>
      </c>
      <c r="I129" s="32">
        <v>710000000</v>
      </c>
      <c r="J129" s="32" t="s">
        <v>1192</v>
      </c>
      <c r="K129" s="32" t="s">
        <v>1430</v>
      </c>
      <c r="L129" s="32" t="s">
        <v>1193</v>
      </c>
      <c r="M129" s="32"/>
      <c r="N129" s="32" t="s">
        <v>1484</v>
      </c>
      <c r="O129" s="35" t="s">
        <v>2312</v>
      </c>
      <c r="P129" s="32"/>
      <c r="Q129" s="32"/>
      <c r="R129" s="36"/>
      <c r="S129" s="36"/>
      <c r="T129" s="36">
        <v>0</v>
      </c>
      <c r="U129" s="36">
        <v>0</v>
      </c>
      <c r="V129" s="35" t="s">
        <v>1556</v>
      </c>
      <c r="W129" s="32">
        <v>2015</v>
      </c>
      <c r="X129" s="131" t="s">
        <v>2533</v>
      </c>
    </row>
    <row r="130" spans="1:24" s="102" customFormat="1" ht="89.25" x14ac:dyDescent="0.2">
      <c r="A130" s="127" t="s">
        <v>2546</v>
      </c>
      <c r="B130" s="32" t="s">
        <v>182</v>
      </c>
      <c r="C130" s="33" t="s">
        <v>71</v>
      </c>
      <c r="D130" s="33" t="s">
        <v>201</v>
      </c>
      <c r="E130" s="33" t="s">
        <v>201</v>
      </c>
      <c r="F130" s="33" t="s">
        <v>2545</v>
      </c>
      <c r="G130" s="32" t="s">
        <v>1424</v>
      </c>
      <c r="H130" s="39">
        <v>90</v>
      </c>
      <c r="I130" s="32">
        <v>710000000</v>
      </c>
      <c r="J130" s="32" t="s">
        <v>1192</v>
      </c>
      <c r="K130" s="32" t="s">
        <v>1440</v>
      </c>
      <c r="L130" s="32" t="s">
        <v>1193</v>
      </c>
      <c r="M130" s="32"/>
      <c r="N130" s="32" t="s">
        <v>1476</v>
      </c>
      <c r="O130" s="35" t="s">
        <v>2312</v>
      </c>
      <c r="P130" s="32"/>
      <c r="Q130" s="32"/>
      <c r="R130" s="36"/>
      <c r="S130" s="36"/>
      <c r="T130" s="36">
        <v>17857142.857142854</v>
      </c>
      <c r="U130" s="36">
        <v>20000000</v>
      </c>
      <c r="V130" s="35" t="s">
        <v>1556</v>
      </c>
      <c r="W130" s="32">
        <v>2016</v>
      </c>
      <c r="X130" s="72" t="s">
        <v>2335</v>
      </c>
    </row>
    <row r="131" spans="1:24" s="102" customFormat="1" ht="89.25" x14ac:dyDescent="0.2">
      <c r="A131" s="127" t="s">
        <v>1569</v>
      </c>
      <c r="B131" s="32" t="s">
        <v>182</v>
      </c>
      <c r="C131" s="33" t="s">
        <v>74</v>
      </c>
      <c r="D131" s="33" t="s">
        <v>1806</v>
      </c>
      <c r="E131" s="33" t="s">
        <v>202</v>
      </c>
      <c r="F131" s="33" t="s">
        <v>2532</v>
      </c>
      <c r="G131" s="32" t="s">
        <v>1424</v>
      </c>
      <c r="H131" s="39">
        <v>90</v>
      </c>
      <c r="I131" s="32">
        <v>710000000</v>
      </c>
      <c r="J131" s="32" t="s">
        <v>1192</v>
      </c>
      <c r="K131" s="32" t="s">
        <v>1430</v>
      </c>
      <c r="L131" s="32" t="s">
        <v>1193</v>
      </c>
      <c r="M131" s="32"/>
      <c r="N131" s="32" t="s">
        <v>1484</v>
      </c>
      <c r="O131" s="35" t="s">
        <v>2279</v>
      </c>
      <c r="P131" s="32"/>
      <c r="Q131" s="32"/>
      <c r="R131" s="36"/>
      <c r="S131" s="36"/>
      <c r="T131" s="36">
        <f t="shared" ref="T131:T158" si="1">U131/1.12</f>
        <v>0</v>
      </c>
      <c r="U131" s="36">
        <v>0</v>
      </c>
      <c r="V131" s="35" t="s">
        <v>1556</v>
      </c>
      <c r="W131" s="32">
        <v>2015</v>
      </c>
      <c r="X131" s="131" t="s">
        <v>2533</v>
      </c>
    </row>
    <row r="132" spans="1:24" s="102" customFormat="1" ht="89.25" x14ac:dyDescent="0.2">
      <c r="A132" s="127" t="s">
        <v>2547</v>
      </c>
      <c r="B132" s="32" t="s">
        <v>182</v>
      </c>
      <c r="C132" s="33" t="s">
        <v>74</v>
      </c>
      <c r="D132" s="33" t="s">
        <v>1806</v>
      </c>
      <c r="E132" s="33" t="s">
        <v>202</v>
      </c>
      <c r="F132" s="33" t="s">
        <v>2532</v>
      </c>
      <c r="G132" s="32" t="s">
        <v>1424</v>
      </c>
      <c r="H132" s="39">
        <v>90</v>
      </c>
      <c r="I132" s="32">
        <v>710000000</v>
      </c>
      <c r="J132" s="32" t="s">
        <v>1192</v>
      </c>
      <c r="K132" s="32" t="s">
        <v>1451</v>
      </c>
      <c r="L132" s="32" t="s">
        <v>1193</v>
      </c>
      <c r="M132" s="32"/>
      <c r="N132" s="32" t="s">
        <v>1484</v>
      </c>
      <c r="O132" s="35" t="s">
        <v>2279</v>
      </c>
      <c r="P132" s="32"/>
      <c r="Q132" s="32"/>
      <c r="R132" s="36"/>
      <c r="S132" s="36"/>
      <c r="T132" s="36">
        <f t="shared" si="1"/>
        <v>9930750435.4375</v>
      </c>
      <c r="U132" s="36">
        <v>11122440487.690001</v>
      </c>
      <c r="V132" s="35" t="s">
        <v>1556</v>
      </c>
      <c r="W132" s="32">
        <v>2016</v>
      </c>
      <c r="X132" s="72" t="s">
        <v>2333</v>
      </c>
    </row>
    <row r="133" spans="1:24" s="102" customFormat="1" ht="89.25" x14ac:dyDescent="0.2">
      <c r="A133" s="127" t="s">
        <v>1570</v>
      </c>
      <c r="B133" s="32" t="s">
        <v>182</v>
      </c>
      <c r="C133" s="33" t="s">
        <v>74</v>
      </c>
      <c r="D133" s="33" t="s">
        <v>1806</v>
      </c>
      <c r="E133" s="33" t="s">
        <v>202</v>
      </c>
      <c r="F133" s="33" t="s">
        <v>1807</v>
      </c>
      <c r="G133" s="32" t="s">
        <v>1424</v>
      </c>
      <c r="H133" s="39">
        <v>90</v>
      </c>
      <c r="I133" s="32">
        <v>710000000</v>
      </c>
      <c r="J133" s="32" t="s">
        <v>1192</v>
      </c>
      <c r="K133" s="32" t="s">
        <v>1430</v>
      </c>
      <c r="L133" s="32" t="s">
        <v>1193</v>
      </c>
      <c r="M133" s="32"/>
      <c r="N133" s="32" t="s">
        <v>1484</v>
      </c>
      <c r="O133" s="35" t="s">
        <v>2279</v>
      </c>
      <c r="P133" s="32"/>
      <c r="Q133" s="32"/>
      <c r="R133" s="36"/>
      <c r="S133" s="36"/>
      <c r="T133" s="36">
        <f t="shared" si="1"/>
        <v>0</v>
      </c>
      <c r="U133" s="36">
        <v>0</v>
      </c>
      <c r="V133" s="35" t="s">
        <v>1556</v>
      </c>
      <c r="W133" s="32">
        <v>2015</v>
      </c>
      <c r="X133" s="131" t="s">
        <v>2533</v>
      </c>
    </row>
    <row r="134" spans="1:24" s="102" customFormat="1" ht="89.25" x14ac:dyDescent="0.2">
      <c r="A134" s="127" t="s">
        <v>2548</v>
      </c>
      <c r="B134" s="32" t="s">
        <v>182</v>
      </c>
      <c r="C134" s="33" t="s">
        <v>74</v>
      </c>
      <c r="D134" s="33" t="s">
        <v>1806</v>
      </c>
      <c r="E134" s="33" t="s">
        <v>202</v>
      </c>
      <c r="F134" s="33" t="s">
        <v>1807</v>
      </c>
      <c r="G134" s="32" t="s">
        <v>1424</v>
      </c>
      <c r="H134" s="39">
        <v>90</v>
      </c>
      <c r="I134" s="32">
        <v>710000000</v>
      </c>
      <c r="J134" s="32" t="s">
        <v>1192</v>
      </c>
      <c r="K134" s="32" t="s">
        <v>1430</v>
      </c>
      <c r="L134" s="32" t="s">
        <v>1193</v>
      </c>
      <c r="M134" s="32"/>
      <c r="N134" s="32" t="s">
        <v>1484</v>
      </c>
      <c r="O134" s="35" t="s">
        <v>2279</v>
      </c>
      <c r="P134" s="32"/>
      <c r="Q134" s="32"/>
      <c r="R134" s="36"/>
      <c r="S134" s="36"/>
      <c r="T134" s="36">
        <f t="shared" si="1"/>
        <v>1360219166.9642856</v>
      </c>
      <c r="U134" s="36">
        <v>1523445467</v>
      </c>
      <c r="V134" s="35" t="s">
        <v>1556</v>
      </c>
      <c r="W134" s="32">
        <v>2015</v>
      </c>
      <c r="X134" s="72" t="s">
        <v>2327</v>
      </c>
    </row>
    <row r="135" spans="1:24" s="102" customFormat="1" ht="89.25" x14ac:dyDescent="0.2">
      <c r="A135" s="127" t="s">
        <v>1571</v>
      </c>
      <c r="B135" s="32" t="s">
        <v>182</v>
      </c>
      <c r="C135" s="33" t="s">
        <v>74</v>
      </c>
      <c r="D135" s="33" t="s">
        <v>1806</v>
      </c>
      <c r="E135" s="33" t="s">
        <v>1806</v>
      </c>
      <c r="F135" s="33" t="s">
        <v>2536</v>
      </c>
      <c r="G135" s="32" t="s">
        <v>1424</v>
      </c>
      <c r="H135" s="39">
        <v>90</v>
      </c>
      <c r="I135" s="32">
        <v>710000000</v>
      </c>
      <c r="J135" s="32" t="s">
        <v>1192</v>
      </c>
      <c r="K135" s="32" t="s">
        <v>1430</v>
      </c>
      <c r="L135" s="32" t="s">
        <v>1193</v>
      </c>
      <c r="M135" s="32"/>
      <c r="N135" s="32" t="s">
        <v>1484</v>
      </c>
      <c r="O135" s="35" t="s">
        <v>2279</v>
      </c>
      <c r="P135" s="32"/>
      <c r="Q135" s="32"/>
      <c r="R135" s="36"/>
      <c r="S135" s="36"/>
      <c r="T135" s="36">
        <f t="shared" si="1"/>
        <v>0</v>
      </c>
      <c r="U135" s="36">
        <v>0</v>
      </c>
      <c r="V135" s="35" t="s">
        <v>1556</v>
      </c>
      <c r="W135" s="32">
        <v>2015</v>
      </c>
      <c r="X135" s="131" t="s">
        <v>2533</v>
      </c>
    </row>
    <row r="136" spans="1:24" s="102" customFormat="1" ht="89.25" x14ac:dyDescent="0.2">
      <c r="A136" s="127" t="s">
        <v>2549</v>
      </c>
      <c r="B136" s="32" t="s">
        <v>182</v>
      </c>
      <c r="C136" s="33" t="s">
        <v>74</v>
      </c>
      <c r="D136" s="33" t="s">
        <v>1806</v>
      </c>
      <c r="E136" s="33" t="s">
        <v>1806</v>
      </c>
      <c r="F136" s="33" t="s">
        <v>2536</v>
      </c>
      <c r="G136" s="32" t="s">
        <v>1424</v>
      </c>
      <c r="H136" s="39">
        <v>90</v>
      </c>
      <c r="I136" s="32">
        <v>710000000</v>
      </c>
      <c r="J136" s="32" t="s">
        <v>1192</v>
      </c>
      <c r="K136" s="32" t="s">
        <v>1430</v>
      </c>
      <c r="L136" s="32" t="s">
        <v>1193</v>
      </c>
      <c r="M136" s="32"/>
      <c r="N136" s="32" t="s">
        <v>1484</v>
      </c>
      <c r="O136" s="35" t="s">
        <v>2279</v>
      </c>
      <c r="P136" s="32"/>
      <c r="Q136" s="32"/>
      <c r="R136" s="36"/>
      <c r="S136" s="36"/>
      <c r="T136" s="36">
        <f t="shared" si="1"/>
        <v>4810998001.7857141</v>
      </c>
      <c r="U136" s="36">
        <v>5388317762</v>
      </c>
      <c r="V136" s="35" t="s">
        <v>1556</v>
      </c>
      <c r="W136" s="32">
        <v>2015</v>
      </c>
      <c r="X136" s="72" t="s">
        <v>2327</v>
      </c>
    </row>
    <row r="137" spans="1:24" s="102" customFormat="1" ht="89.25" x14ac:dyDescent="0.2">
      <c r="A137" s="127" t="s">
        <v>1572</v>
      </c>
      <c r="B137" s="32" t="s">
        <v>182</v>
      </c>
      <c r="C137" s="33" t="s">
        <v>74</v>
      </c>
      <c r="D137" s="33" t="s">
        <v>1806</v>
      </c>
      <c r="E137" s="33" t="s">
        <v>202</v>
      </c>
      <c r="F137" s="33" t="s">
        <v>1808</v>
      </c>
      <c r="G137" s="32" t="s">
        <v>1424</v>
      </c>
      <c r="H137" s="39">
        <v>90</v>
      </c>
      <c r="I137" s="32">
        <v>710000000</v>
      </c>
      <c r="J137" s="32" t="s">
        <v>1192</v>
      </c>
      <c r="K137" s="32" t="s">
        <v>1430</v>
      </c>
      <c r="L137" s="64" t="s">
        <v>1194</v>
      </c>
      <c r="M137" s="32"/>
      <c r="N137" s="32" t="s">
        <v>1484</v>
      </c>
      <c r="O137" s="35" t="s">
        <v>2279</v>
      </c>
      <c r="P137" s="32"/>
      <c r="Q137" s="32"/>
      <c r="R137" s="36"/>
      <c r="S137" s="36"/>
      <c r="T137" s="36">
        <f t="shared" si="1"/>
        <v>0</v>
      </c>
      <c r="U137" s="36">
        <v>0</v>
      </c>
      <c r="V137" s="35" t="s">
        <v>1556</v>
      </c>
      <c r="W137" s="32">
        <v>2015</v>
      </c>
      <c r="X137" s="131" t="s">
        <v>2533</v>
      </c>
    </row>
    <row r="138" spans="1:24" s="102" customFormat="1" ht="89.25" x14ac:dyDescent="0.2">
      <c r="A138" s="127" t="s">
        <v>2550</v>
      </c>
      <c r="B138" s="32" t="s">
        <v>182</v>
      </c>
      <c r="C138" s="33" t="s">
        <v>74</v>
      </c>
      <c r="D138" s="33" t="s">
        <v>1806</v>
      </c>
      <c r="E138" s="33" t="s">
        <v>202</v>
      </c>
      <c r="F138" s="33" t="s">
        <v>1808</v>
      </c>
      <c r="G138" s="32" t="s">
        <v>1424</v>
      </c>
      <c r="H138" s="39">
        <v>90</v>
      </c>
      <c r="I138" s="32">
        <v>710000000</v>
      </c>
      <c r="J138" s="32" t="s">
        <v>1192</v>
      </c>
      <c r="K138" s="32" t="s">
        <v>1430</v>
      </c>
      <c r="L138" s="64" t="s">
        <v>1194</v>
      </c>
      <c r="M138" s="32"/>
      <c r="N138" s="32" t="s">
        <v>1484</v>
      </c>
      <c r="O138" s="35" t="s">
        <v>2279</v>
      </c>
      <c r="P138" s="32"/>
      <c r="Q138" s="32"/>
      <c r="R138" s="36"/>
      <c r="S138" s="36"/>
      <c r="T138" s="36">
        <f t="shared" si="1"/>
        <v>3817109661.6071424</v>
      </c>
      <c r="U138" s="36">
        <v>4275162821</v>
      </c>
      <c r="V138" s="35" t="s">
        <v>1556</v>
      </c>
      <c r="W138" s="32">
        <v>2015</v>
      </c>
      <c r="X138" s="72" t="s">
        <v>2327</v>
      </c>
    </row>
    <row r="139" spans="1:24" s="102" customFormat="1" ht="89.25" x14ac:dyDescent="0.2">
      <c r="A139" s="127" t="s">
        <v>1573</v>
      </c>
      <c r="B139" s="32" t="s">
        <v>182</v>
      </c>
      <c r="C139" s="33" t="s">
        <v>74</v>
      </c>
      <c r="D139" s="33" t="s">
        <v>1806</v>
      </c>
      <c r="E139" s="33" t="s">
        <v>202</v>
      </c>
      <c r="F139" s="33" t="s">
        <v>2551</v>
      </c>
      <c r="G139" s="32" t="s">
        <v>1424</v>
      </c>
      <c r="H139" s="39">
        <v>90</v>
      </c>
      <c r="I139" s="32">
        <v>710000000</v>
      </c>
      <c r="J139" s="32" t="s">
        <v>1192</v>
      </c>
      <c r="K139" s="32" t="s">
        <v>1430</v>
      </c>
      <c r="L139" s="64" t="s">
        <v>1194</v>
      </c>
      <c r="M139" s="32"/>
      <c r="N139" s="32" t="s">
        <v>1484</v>
      </c>
      <c r="O139" s="35" t="s">
        <v>2279</v>
      </c>
      <c r="P139" s="32"/>
      <c r="Q139" s="32"/>
      <c r="R139" s="36"/>
      <c r="S139" s="36"/>
      <c r="T139" s="36">
        <f t="shared" si="1"/>
        <v>0</v>
      </c>
      <c r="U139" s="36">
        <v>0</v>
      </c>
      <c r="V139" s="35" t="s">
        <v>1556</v>
      </c>
      <c r="W139" s="32">
        <v>2015</v>
      </c>
      <c r="X139" s="131" t="s">
        <v>2533</v>
      </c>
    </row>
    <row r="140" spans="1:24" s="102" customFormat="1" ht="89.25" x14ac:dyDescent="0.2">
      <c r="A140" s="127" t="s">
        <v>2552</v>
      </c>
      <c r="B140" s="32" t="s">
        <v>182</v>
      </c>
      <c r="C140" s="33" t="s">
        <v>74</v>
      </c>
      <c r="D140" s="33" t="s">
        <v>1806</v>
      </c>
      <c r="E140" s="33" t="s">
        <v>202</v>
      </c>
      <c r="F140" s="33" t="s">
        <v>2551</v>
      </c>
      <c r="G140" s="32" t="s">
        <v>1424</v>
      </c>
      <c r="H140" s="39">
        <v>90</v>
      </c>
      <c r="I140" s="32">
        <v>710000000</v>
      </c>
      <c r="J140" s="32" t="s">
        <v>1192</v>
      </c>
      <c r="K140" s="32" t="s">
        <v>1430</v>
      </c>
      <c r="L140" s="64" t="s">
        <v>1194</v>
      </c>
      <c r="M140" s="32"/>
      <c r="N140" s="32" t="s">
        <v>1484</v>
      </c>
      <c r="O140" s="35" t="s">
        <v>2279</v>
      </c>
      <c r="P140" s="32"/>
      <c r="Q140" s="32"/>
      <c r="R140" s="36"/>
      <c r="S140" s="36"/>
      <c r="T140" s="36">
        <f t="shared" si="1"/>
        <v>1351877543.7499998</v>
      </c>
      <c r="U140" s="36">
        <v>1514102849</v>
      </c>
      <c r="V140" s="35" t="s">
        <v>1556</v>
      </c>
      <c r="W140" s="32">
        <v>2015</v>
      </c>
      <c r="X140" s="72" t="s">
        <v>2327</v>
      </c>
    </row>
    <row r="141" spans="1:24" s="102" customFormat="1" ht="89.25" x14ac:dyDescent="0.2">
      <c r="A141" s="127" t="s">
        <v>1574</v>
      </c>
      <c r="B141" s="32" t="s">
        <v>182</v>
      </c>
      <c r="C141" s="33" t="s">
        <v>74</v>
      </c>
      <c r="D141" s="33" t="s">
        <v>1806</v>
      </c>
      <c r="E141" s="33" t="s">
        <v>202</v>
      </c>
      <c r="F141" s="33" t="s">
        <v>2539</v>
      </c>
      <c r="G141" s="32" t="s">
        <v>1424</v>
      </c>
      <c r="H141" s="39">
        <v>90</v>
      </c>
      <c r="I141" s="32">
        <v>710000000</v>
      </c>
      <c r="J141" s="32" t="s">
        <v>1192</v>
      </c>
      <c r="K141" s="32" t="s">
        <v>1430</v>
      </c>
      <c r="L141" s="64" t="s">
        <v>1220</v>
      </c>
      <c r="M141" s="32"/>
      <c r="N141" s="32" t="s">
        <v>1484</v>
      </c>
      <c r="O141" s="35" t="s">
        <v>2279</v>
      </c>
      <c r="P141" s="32"/>
      <c r="Q141" s="32"/>
      <c r="R141" s="36"/>
      <c r="S141" s="36"/>
      <c r="T141" s="36">
        <f t="shared" si="1"/>
        <v>0</v>
      </c>
      <c r="U141" s="36">
        <v>0</v>
      </c>
      <c r="V141" s="35" t="s">
        <v>1556</v>
      </c>
      <c r="W141" s="32">
        <v>2015</v>
      </c>
      <c r="X141" s="131" t="s">
        <v>2533</v>
      </c>
    </row>
    <row r="142" spans="1:24" s="102" customFormat="1" ht="89.25" x14ac:dyDescent="0.2">
      <c r="A142" s="127" t="s">
        <v>2553</v>
      </c>
      <c r="B142" s="32" t="s">
        <v>182</v>
      </c>
      <c r="C142" s="33" t="s">
        <v>74</v>
      </c>
      <c r="D142" s="33" t="s">
        <v>1806</v>
      </c>
      <c r="E142" s="33" t="s">
        <v>202</v>
      </c>
      <c r="F142" s="33" t="s">
        <v>2539</v>
      </c>
      <c r="G142" s="32" t="s">
        <v>1424</v>
      </c>
      <c r="H142" s="39">
        <v>90</v>
      </c>
      <c r="I142" s="32">
        <v>710000000</v>
      </c>
      <c r="J142" s="32" t="s">
        <v>1192</v>
      </c>
      <c r="K142" s="32" t="s">
        <v>1451</v>
      </c>
      <c r="L142" s="64" t="s">
        <v>1220</v>
      </c>
      <c r="M142" s="32"/>
      <c r="N142" s="32" t="s">
        <v>1484</v>
      </c>
      <c r="O142" s="35" t="s">
        <v>2279</v>
      </c>
      <c r="P142" s="32"/>
      <c r="Q142" s="32"/>
      <c r="R142" s="36"/>
      <c r="S142" s="36"/>
      <c r="T142" s="36">
        <f t="shared" si="1"/>
        <v>5842387470.1160707</v>
      </c>
      <c r="U142" s="36">
        <v>6543473966.5299997</v>
      </c>
      <c r="V142" s="35" t="s">
        <v>1556</v>
      </c>
      <c r="W142" s="32">
        <v>2016</v>
      </c>
      <c r="X142" s="72" t="s">
        <v>2325</v>
      </c>
    </row>
    <row r="143" spans="1:24" s="102" customFormat="1" ht="89.25" x14ac:dyDescent="0.2">
      <c r="A143" s="127" t="s">
        <v>1575</v>
      </c>
      <c r="B143" s="32" t="s">
        <v>182</v>
      </c>
      <c r="C143" s="33" t="s">
        <v>74</v>
      </c>
      <c r="D143" s="33" t="s">
        <v>1806</v>
      </c>
      <c r="E143" s="33" t="s">
        <v>202</v>
      </c>
      <c r="F143" s="33" t="s">
        <v>2554</v>
      </c>
      <c r="G143" s="32" t="s">
        <v>1424</v>
      </c>
      <c r="H143" s="39">
        <v>90</v>
      </c>
      <c r="I143" s="32">
        <v>710000000</v>
      </c>
      <c r="J143" s="32" t="s">
        <v>1192</v>
      </c>
      <c r="K143" s="32" t="s">
        <v>1430</v>
      </c>
      <c r="L143" s="64" t="s">
        <v>1194</v>
      </c>
      <c r="M143" s="32"/>
      <c r="N143" s="32" t="s">
        <v>1484</v>
      </c>
      <c r="O143" s="35" t="s">
        <v>2279</v>
      </c>
      <c r="P143" s="32"/>
      <c r="Q143" s="32"/>
      <c r="R143" s="36"/>
      <c r="S143" s="36"/>
      <c r="T143" s="36">
        <f t="shared" si="1"/>
        <v>0</v>
      </c>
      <c r="U143" s="36">
        <v>0</v>
      </c>
      <c r="V143" s="35" t="s">
        <v>1556</v>
      </c>
      <c r="W143" s="32">
        <v>2015</v>
      </c>
      <c r="X143" s="131" t="s">
        <v>2533</v>
      </c>
    </row>
    <row r="144" spans="1:24" s="102" customFormat="1" ht="89.25" x14ac:dyDescent="0.2">
      <c r="A144" s="127" t="s">
        <v>2555</v>
      </c>
      <c r="B144" s="32" t="s">
        <v>182</v>
      </c>
      <c r="C144" s="33" t="s">
        <v>74</v>
      </c>
      <c r="D144" s="33" t="s">
        <v>1806</v>
      </c>
      <c r="E144" s="33" t="s">
        <v>202</v>
      </c>
      <c r="F144" s="33" t="s">
        <v>2554</v>
      </c>
      <c r="G144" s="32" t="s">
        <v>1424</v>
      </c>
      <c r="H144" s="39">
        <v>90</v>
      </c>
      <c r="I144" s="32">
        <v>710000000</v>
      </c>
      <c r="J144" s="32" t="s">
        <v>1192</v>
      </c>
      <c r="K144" s="32" t="s">
        <v>1430</v>
      </c>
      <c r="L144" s="64" t="s">
        <v>1194</v>
      </c>
      <c r="M144" s="32"/>
      <c r="N144" s="32" t="s">
        <v>1484</v>
      </c>
      <c r="O144" s="35" t="s">
        <v>2279</v>
      </c>
      <c r="P144" s="32"/>
      <c r="Q144" s="32"/>
      <c r="R144" s="36"/>
      <c r="S144" s="36"/>
      <c r="T144" s="36">
        <f t="shared" si="1"/>
        <v>721561691.96428561</v>
      </c>
      <c r="U144" s="36">
        <v>808149095</v>
      </c>
      <c r="V144" s="35" t="s">
        <v>1556</v>
      </c>
      <c r="W144" s="32">
        <v>2015</v>
      </c>
      <c r="X144" s="72" t="s">
        <v>2327</v>
      </c>
    </row>
    <row r="145" spans="1:24" s="102" customFormat="1" ht="89.25" x14ac:dyDescent="0.2">
      <c r="A145" s="127" t="s">
        <v>1576</v>
      </c>
      <c r="B145" s="32" t="s">
        <v>182</v>
      </c>
      <c r="C145" s="33" t="s">
        <v>86</v>
      </c>
      <c r="D145" s="33" t="s">
        <v>1809</v>
      </c>
      <c r="E145" s="33" t="s">
        <v>1810</v>
      </c>
      <c r="F145" s="33" t="s">
        <v>2556</v>
      </c>
      <c r="G145" s="32" t="s">
        <v>1424</v>
      </c>
      <c r="H145" s="39">
        <v>90</v>
      </c>
      <c r="I145" s="32">
        <v>710000000</v>
      </c>
      <c r="J145" s="32" t="s">
        <v>1192</v>
      </c>
      <c r="K145" s="32" t="s">
        <v>1430</v>
      </c>
      <c r="L145" s="32" t="s">
        <v>1193</v>
      </c>
      <c r="M145" s="32"/>
      <c r="N145" s="32" t="s">
        <v>1484</v>
      </c>
      <c r="O145" s="35" t="s">
        <v>2312</v>
      </c>
      <c r="P145" s="32"/>
      <c r="Q145" s="32"/>
      <c r="R145" s="36"/>
      <c r="S145" s="36"/>
      <c r="T145" s="36">
        <f t="shared" si="1"/>
        <v>0</v>
      </c>
      <c r="U145" s="36">
        <v>0</v>
      </c>
      <c r="V145" s="35" t="s">
        <v>1556</v>
      </c>
      <c r="W145" s="32">
        <v>2015</v>
      </c>
      <c r="X145" s="131" t="s">
        <v>2533</v>
      </c>
    </row>
    <row r="146" spans="1:24" s="102" customFormat="1" ht="89.25" x14ac:dyDescent="0.2">
      <c r="A146" s="127" t="s">
        <v>2557</v>
      </c>
      <c r="B146" s="32" t="s">
        <v>182</v>
      </c>
      <c r="C146" s="33" t="s">
        <v>86</v>
      </c>
      <c r="D146" s="33" t="s">
        <v>1809</v>
      </c>
      <c r="E146" s="33" t="s">
        <v>1810</v>
      </c>
      <c r="F146" s="33" t="s">
        <v>2556</v>
      </c>
      <c r="G146" s="32" t="s">
        <v>1424</v>
      </c>
      <c r="H146" s="39">
        <v>90</v>
      </c>
      <c r="I146" s="32">
        <v>710000000</v>
      </c>
      <c r="J146" s="32" t="s">
        <v>1192</v>
      </c>
      <c r="K146" s="32" t="s">
        <v>1451</v>
      </c>
      <c r="L146" s="32" t="s">
        <v>1193</v>
      </c>
      <c r="M146" s="32"/>
      <c r="N146" s="32" t="s">
        <v>1484</v>
      </c>
      <c r="O146" s="35" t="s">
        <v>2312</v>
      </c>
      <c r="P146" s="32"/>
      <c r="Q146" s="32"/>
      <c r="R146" s="36"/>
      <c r="S146" s="36"/>
      <c r="T146" s="36">
        <f t="shared" si="1"/>
        <v>4012927273.8928571</v>
      </c>
      <c r="U146" s="36">
        <v>4494478546.7600002</v>
      </c>
      <c r="V146" s="35" t="s">
        <v>1556</v>
      </c>
      <c r="W146" s="32">
        <v>2016</v>
      </c>
      <c r="X146" s="72" t="s">
        <v>2325</v>
      </c>
    </row>
    <row r="147" spans="1:24" s="102" customFormat="1" ht="89.25" x14ac:dyDescent="0.2">
      <c r="A147" s="127" t="s">
        <v>1577</v>
      </c>
      <c r="B147" s="32" t="s">
        <v>182</v>
      </c>
      <c r="C147" s="33" t="s">
        <v>86</v>
      </c>
      <c r="D147" s="33" t="s">
        <v>1809</v>
      </c>
      <c r="E147" s="33" t="s">
        <v>1810</v>
      </c>
      <c r="F147" s="33" t="s">
        <v>203</v>
      </c>
      <c r="G147" s="32" t="s">
        <v>1424</v>
      </c>
      <c r="H147" s="39">
        <v>90</v>
      </c>
      <c r="I147" s="32">
        <v>710000000</v>
      </c>
      <c r="J147" s="32" t="s">
        <v>1192</v>
      </c>
      <c r="K147" s="32" t="s">
        <v>1430</v>
      </c>
      <c r="L147" s="64" t="s">
        <v>1194</v>
      </c>
      <c r="M147" s="32"/>
      <c r="N147" s="32" t="s">
        <v>1484</v>
      </c>
      <c r="O147" s="35" t="s">
        <v>2312</v>
      </c>
      <c r="P147" s="32"/>
      <c r="Q147" s="32"/>
      <c r="R147" s="36"/>
      <c r="S147" s="36"/>
      <c r="T147" s="36">
        <f t="shared" si="1"/>
        <v>0</v>
      </c>
      <c r="U147" s="36">
        <v>0</v>
      </c>
      <c r="V147" s="35" t="s">
        <v>1556</v>
      </c>
      <c r="W147" s="32">
        <v>2015</v>
      </c>
      <c r="X147" s="131" t="s">
        <v>2533</v>
      </c>
    </row>
    <row r="148" spans="1:24" s="102" customFormat="1" ht="89.25" x14ac:dyDescent="0.2">
      <c r="A148" s="127" t="s">
        <v>2558</v>
      </c>
      <c r="B148" s="32" t="s">
        <v>182</v>
      </c>
      <c r="C148" s="33" t="s">
        <v>86</v>
      </c>
      <c r="D148" s="33" t="s">
        <v>1809</v>
      </c>
      <c r="E148" s="33" t="s">
        <v>1810</v>
      </c>
      <c r="F148" s="33" t="s">
        <v>203</v>
      </c>
      <c r="G148" s="32" t="s">
        <v>1424</v>
      </c>
      <c r="H148" s="39">
        <v>90</v>
      </c>
      <c r="I148" s="32">
        <v>710000000</v>
      </c>
      <c r="J148" s="32" t="s">
        <v>1192</v>
      </c>
      <c r="K148" s="32" t="s">
        <v>1430</v>
      </c>
      <c r="L148" s="64" t="s">
        <v>1194</v>
      </c>
      <c r="M148" s="32"/>
      <c r="N148" s="32" t="s">
        <v>1484</v>
      </c>
      <c r="O148" s="35" t="s">
        <v>2312</v>
      </c>
      <c r="P148" s="32"/>
      <c r="Q148" s="32"/>
      <c r="R148" s="36"/>
      <c r="S148" s="36"/>
      <c r="T148" s="36">
        <f t="shared" si="1"/>
        <v>797193630.35714281</v>
      </c>
      <c r="U148" s="36">
        <v>892856866</v>
      </c>
      <c r="V148" s="35" t="s">
        <v>1556</v>
      </c>
      <c r="W148" s="32">
        <v>2015</v>
      </c>
      <c r="X148" s="72" t="s">
        <v>2327</v>
      </c>
    </row>
    <row r="149" spans="1:24" s="102" customFormat="1" ht="89.25" x14ac:dyDescent="0.2">
      <c r="A149" s="127" t="s">
        <v>1578</v>
      </c>
      <c r="B149" s="32" t="s">
        <v>182</v>
      </c>
      <c r="C149" s="33" t="s">
        <v>86</v>
      </c>
      <c r="D149" s="33" t="s">
        <v>1809</v>
      </c>
      <c r="E149" s="33" t="s">
        <v>1810</v>
      </c>
      <c r="F149" s="33" t="s">
        <v>2559</v>
      </c>
      <c r="G149" s="32" t="s">
        <v>1424</v>
      </c>
      <c r="H149" s="39">
        <v>90</v>
      </c>
      <c r="I149" s="32">
        <v>710000000</v>
      </c>
      <c r="J149" s="32" t="s">
        <v>1192</v>
      </c>
      <c r="K149" s="32" t="s">
        <v>1430</v>
      </c>
      <c r="L149" s="64" t="s">
        <v>1194</v>
      </c>
      <c r="M149" s="32"/>
      <c r="N149" s="32" t="s">
        <v>1484</v>
      </c>
      <c r="O149" s="35" t="s">
        <v>2312</v>
      </c>
      <c r="P149" s="32"/>
      <c r="Q149" s="32"/>
      <c r="R149" s="36"/>
      <c r="S149" s="36"/>
      <c r="T149" s="36">
        <f t="shared" si="1"/>
        <v>0</v>
      </c>
      <c r="U149" s="36">
        <v>0</v>
      </c>
      <c r="V149" s="35" t="s">
        <v>1556</v>
      </c>
      <c r="W149" s="32">
        <v>2015</v>
      </c>
      <c r="X149" s="131" t="s">
        <v>2533</v>
      </c>
    </row>
    <row r="150" spans="1:24" s="102" customFormat="1" ht="89.25" x14ac:dyDescent="0.2">
      <c r="A150" s="127" t="s">
        <v>2560</v>
      </c>
      <c r="B150" s="32" t="s">
        <v>182</v>
      </c>
      <c r="C150" s="33" t="s">
        <v>86</v>
      </c>
      <c r="D150" s="33" t="s">
        <v>1809</v>
      </c>
      <c r="E150" s="33" t="s">
        <v>1810</v>
      </c>
      <c r="F150" s="33" t="s">
        <v>2559</v>
      </c>
      <c r="G150" s="32" t="s">
        <v>1424</v>
      </c>
      <c r="H150" s="39">
        <v>90</v>
      </c>
      <c r="I150" s="32">
        <v>710000000</v>
      </c>
      <c r="J150" s="32" t="s">
        <v>1192</v>
      </c>
      <c r="K150" s="32" t="s">
        <v>1430</v>
      </c>
      <c r="L150" s="64" t="s">
        <v>1194</v>
      </c>
      <c r="M150" s="32"/>
      <c r="N150" s="32" t="s">
        <v>1484</v>
      </c>
      <c r="O150" s="35" t="s">
        <v>2312</v>
      </c>
      <c r="P150" s="32"/>
      <c r="Q150" s="32"/>
      <c r="R150" s="36"/>
      <c r="S150" s="36"/>
      <c r="T150" s="36">
        <f t="shared" si="1"/>
        <v>308526249.10714281</v>
      </c>
      <c r="U150" s="36">
        <v>345549399</v>
      </c>
      <c r="V150" s="35" t="s">
        <v>1556</v>
      </c>
      <c r="W150" s="32">
        <v>2015</v>
      </c>
      <c r="X150" s="72" t="s">
        <v>2327</v>
      </c>
    </row>
    <row r="151" spans="1:24" s="102" customFormat="1" ht="89.25" x14ac:dyDescent="0.2">
      <c r="A151" s="127" t="s">
        <v>1579</v>
      </c>
      <c r="B151" s="32" t="s">
        <v>182</v>
      </c>
      <c r="C151" s="33" t="s">
        <v>86</v>
      </c>
      <c r="D151" s="33" t="s">
        <v>1809</v>
      </c>
      <c r="E151" s="33" t="s">
        <v>1810</v>
      </c>
      <c r="F151" s="33" t="s">
        <v>2561</v>
      </c>
      <c r="G151" s="32" t="s">
        <v>1424</v>
      </c>
      <c r="H151" s="39">
        <v>90</v>
      </c>
      <c r="I151" s="32">
        <v>710000000</v>
      </c>
      <c r="J151" s="32" t="s">
        <v>1192</v>
      </c>
      <c r="K151" s="32" t="s">
        <v>1430</v>
      </c>
      <c r="L151" s="64" t="s">
        <v>1194</v>
      </c>
      <c r="M151" s="32"/>
      <c r="N151" s="32" t="s">
        <v>1484</v>
      </c>
      <c r="O151" s="35" t="s">
        <v>2312</v>
      </c>
      <c r="P151" s="32"/>
      <c r="Q151" s="32"/>
      <c r="R151" s="36"/>
      <c r="S151" s="36"/>
      <c r="T151" s="36">
        <f t="shared" si="1"/>
        <v>0</v>
      </c>
      <c r="U151" s="36">
        <v>0</v>
      </c>
      <c r="V151" s="35" t="s">
        <v>1556</v>
      </c>
      <c r="W151" s="32">
        <v>2015</v>
      </c>
      <c r="X151" s="131" t="s">
        <v>2533</v>
      </c>
    </row>
    <row r="152" spans="1:24" s="102" customFormat="1" ht="89.25" x14ac:dyDescent="0.2">
      <c r="A152" s="127" t="s">
        <v>2562</v>
      </c>
      <c r="B152" s="32" t="s">
        <v>182</v>
      </c>
      <c r="C152" s="33" t="s">
        <v>86</v>
      </c>
      <c r="D152" s="33" t="s">
        <v>1809</v>
      </c>
      <c r="E152" s="33" t="s">
        <v>1810</v>
      </c>
      <c r="F152" s="33" t="s">
        <v>2561</v>
      </c>
      <c r="G152" s="32" t="s">
        <v>1424</v>
      </c>
      <c r="H152" s="39">
        <v>90</v>
      </c>
      <c r="I152" s="32">
        <v>710000000</v>
      </c>
      <c r="J152" s="32" t="s">
        <v>1192</v>
      </c>
      <c r="K152" s="32" t="s">
        <v>1430</v>
      </c>
      <c r="L152" s="64" t="s">
        <v>1194</v>
      </c>
      <c r="M152" s="32"/>
      <c r="N152" s="32" t="s">
        <v>1484</v>
      </c>
      <c r="O152" s="35" t="s">
        <v>2312</v>
      </c>
      <c r="P152" s="32"/>
      <c r="Q152" s="32"/>
      <c r="R152" s="36"/>
      <c r="S152" s="36"/>
      <c r="T152" s="36">
        <f t="shared" si="1"/>
        <v>366467028.57142854</v>
      </c>
      <c r="U152" s="36">
        <v>410443072</v>
      </c>
      <c r="V152" s="35" t="s">
        <v>1556</v>
      </c>
      <c r="W152" s="32">
        <v>2015</v>
      </c>
      <c r="X152" s="72" t="s">
        <v>2327</v>
      </c>
    </row>
    <row r="153" spans="1:24" s="102" customFormat="1" ht="89.25" x14ac:dyDescent="0.2">
      <c r="A153" s="127" t="s">
        <v>1580</v>
      </c>
      <c r="B153" s="32" t="s">
        <v>182</v>
      </c>
      <c r="C153" s="33" t="s">
        <v>86</v>
      </c>
      <c r="D153" s="33" t="s">
        <v>1809</v>
      </c>
      <c r="E153" s="33" t="s">
        <v>1810</v>
      </c>
      <c r="F153" s="33" t="s">
        <v>2563</v>
      </c>
      <c r="G153" s="32" t="s">
        <v>1424</v>
      </c>
      <c r="H153" s="39">
        <v>90</v>
      </c>
      <c r="I153" s="32">
        <v>710000000</v>
      </c>
      <c r="J153" s="32" t="s">
        <v>1192</v>
      </c>
      <c r="K153" s="32" t="s">
        <v>1430</v>
      </c>
      <c r="L153" s="32" t="s">
        <v>1193</v>
      </c>
      <c r="M153" s="32"/>
      <c r="N153" s="32" t="s">
        <v>1484</v>
      </c>
      <c r="O153" s="35" t="s">
        <v>2312</v>
      </c>
      <c r="P153" s="32"/>
      <c r="Q153" s="32"/>
      <c r="R153" s="36"/>
      <c r="S153" s="36"/>
      <c r="T153" s="36">
        <f t="shared" si="1"/>
        <v>0</v>
      </c>
      <c r="U153" s="36">
        <v>0</v>
      </c>
      <c r="V153" s="35" t="s">
        <v>1556</v>
      </c>
      <c r="W153" s="32">
        <v>2015</v>
      </c>
      <c r="X153" s="131" t="s">
        <v>2533</v>
      </c>
    </row>
    <row r="154" spans="1:24" s="102" customFormat="1" ht="89.25" x14ac:dyDescent="0.2">
      <c r="A154" s="127" t="s">
        <v>2564</v>
      </c>
      <c r="B154" s="32" t="s">
        <v>182</v>
      </c>
      <c r="C154" s="33" t="s">
        <v>86</v>
      </c>
      <c r="D154" s="33" t="s">
        <v>1809</v>
      </c>
      <c r="E154" s="33" t="s">
        <v>1810</v>
      </c>
      <c r="F154" s="33" t="s">
        <v>2563</v>
      </c>
      <c r="G154" s="32" t="s">
        <v>1424</v>
      </c>
      <c r="H154" s="39">
        <v>90</v>
      </c>
      <c r="I154" s="32">
        <v>710000000</v>
      </c>
      <c r="J154" s="32" t="s">
        <v>1192</v>
      </c>
      <c r="K154" s="32" t="s">
        <v>1430</v>
      </c>
      <c r="L154" s="32" t="s">
        <v>1193</v>
      </c>
      <c r="M154" s="32"/>
      <c r="N154" s="32" t="s">
        <v>1484</v>
      </c>
      <c r="O154" s="35" t="s">
        <v>2312</v>
      </c>
      <c r="P154" s="32"/>
      <c r="Q154" s="32"/>
      <c r="R154" s="36"/>
      <c r="S154" s="36"/>
      <c r="T154" s="36">
        <f t="shared" si="1"/>
        <v>910927158.41071415</v>
      </c>
      <c r="U154" s="36">
        <v>1020238417.42</v>
      </c>
      <c r="V154" s="35" t="s">
        <v>1556</v>
      </c>
      <c r="W154" s="32">
        <v>2015</v>
      </c>
      <c r="X154" s="72" t="s">
        <v>2327</v>
      </c>
    </row>
    <row r="155" spans="1:24" s="102" customFormat="1" ht="89.25" x14ac:dyDescent="0.2">
      <c r="A155" s="134" t="s">
        <v>1581</v>
      </c>
      <c r="B155" s="32" t="s">
        <v>182</v>
      </c>
      <c r="C155" s="33" t="s">
        <v>86</v>
      </c>
      <c r="D155" s="33" t="s">
        <v>1809</v>
      </c>
      <c r="E155" s="33" t="s">
        <v>1810</v>
      </c>
      <c r="F155" s="33" t="s">
        <v>2565</v>
      </c>
      <c r="G155" s="32" t="s">
        <v>1424</v>
      </c>
      <c r="H155" s="39">
        <v>90</v>
      </c>
      <c r="I155" s="32">
        <v>710000000</v>
      </c>
      <c r="J155" s="32" t="s">
        <v>1192</v>
      </c>
      <c r="K155" s="32" t="s">
        <v>1430</v>
      </c>
      <c r="L155" s="32" t="s">
        <v>1193</v>
      </c>
      <c r="M155" s="32"/>
      <c r="N155" s="32" t="s">
        <v>1484</v>
      </c>
      <c r="O155" s="35" t="s">
        <v>2312</v>
      </c>
      <c r="P155" s="32"/>
      <c r="Q155" s="32"/>
      <c r="R155" s="36"/>
      <c r="S155" s="36"/>
      <c r="T155" s="36">
        <f t="shared" si="1"/>
        <v>0</v>
      </c>
      <c r="U155" s="36">
        <v>0</v>
      </c>
      <c r="V155" s="35" t="s">
        <v>1556</v>
      </c>
      <c r="W155" s="32">
        <v>2015</v>
      </c>
      <c r="X155" s="131" t="s">
        <v>2533</v>
      </c>
    </row>
    <row r="156" spans="1:24" s="102" customFormat="1" ht="89.25" x14ac:dyDescent="0.2">
      <c r="A156" s="134" t="s">
        <v>2566</v>
      </c>
      <c r="B156" s="32" t="s">
        <v>182</v>
      </c>
      <c r="C156" s="33" t="s">
        <v>86</v>
      </c>
      <c r="D156" s="33" t="s">
        <v>1809</v>
      </c>
      <c r="E156" s="33" t="s">
        <v>1810</v>
      </c>
      <c r="F156" s="33" t="s">
        <v>2565</v>
      </c>
      <c r="G156" s="32" t="s">
        <v>1424</v>
      </c>
      <c r="H156" s="39">
        <v>90</v>
      </c>
      <c r="I156" s="32">
        <v>710000000</v>
      </c>
      <c r="J156" s="32" t="s">
        <v>1192</v>
      </c>
      <c r="K156" s="32" t="s">
        <v>1430</v>
      </c>
      <c r="L156" s="32" t="s">
        <v>1193</v>
      </c>
      <c r="M156" s="32"/>
      <c r="N156" s="32" t="s">
        <v>1484</v>
      </c>
      <c r="O156" s="35" t="s">
        <v>2312</v>
      </c>
      <c r="P156" s="32"/>
      <c r="Q156" s="32"/>
      <c r="R156" s="36"/>
      <c r="S156" s="36"/>
      <c r="T156" s="36">
        <f t="shared" si="1"/>
        <v>831037436.71428561</v>
      </c>
      <c r="U156" s="36">
        <v>930761929.12</v>
      </c>
      <c r="V156" s="35" t="s">
        <v>1556</v>
      </c>
      <c r="W156" s="32">
        <v>2015</v>
      </c>
      <c r="X156" s="72" t="s">
        <v>2327</v>
      </c>
    </row>
    <row r="157" spans="1:24" s="102" customFormat="1" ht="89.25" x14ac:dyDescent="0.2">
      <c r="A157" s="134" t="s">
        <v>1582</v>
      </c>
      <c r="B157" s="32" t="s">
        <v>182</v>
      </c>
      <c r="C157" s="33" t="s">
        <v>86</v>
      </c>
      <c r="D157" s="33" t="s">
        <v>1809</v>
      </c>
      <c r="E157" s="33" t="s">
        <v>1810</v>
      </c>
      <c r="F157" s="33" t="s">
        <v>1811</v>
      </c>
      <c r="G157" s="32" t="s">
        <v>1424</v>
      </c>
      <c r="H157" s="39">
        <v>90</v>
      </c>
      <c r="I157" s="32">
        <v>710000000</v>
      </c>
      <c r="J157" s="32" t="s">
        <v>1192</v>
      </c>
      <c r="K157" s="32" t="s">
        <v>1430</v>
      </c>
      <c r="L157" s="32" t="s">
        <v>1193</v>
      </c>
      <c r="M157" s="32"/>
      <c r="N157" s="32" t="s">
        <v>1484</v>
      </c>
      <c r="O157" s="35" t="s">
        <v>2312</v>
      </c>
      <c r="P157" s="32"/>
      <c r="Q157" s="32"/>
      <c r="R157" s="36"/>
      <c r="S157" s="36"/>
      <c r="T157" s="36">
        <f t="shared" si="1"/>
        <v>0</v>
      </c>
      <c r="U157" s="36">
        <v>0</v>
      </c>
      <c r="V157" s="35" t="s">
        <v>1556</v>
      </c>
      <c r="W157" s="32">
        <v>2015</v>
      </c>
      <c r="X157" s="131" t="s">
        <v>2533</v>
      </c>
    </row>
    <row r="158" spans="1:24" s="102" customFormat="1" ht="89.25" x14ac:dyDescent="0.2">
      <c r="A158" s="134" t="s">
        <v>2567</v>
      </c>
      <c r="B158" s="32" t="s">
        <v>182</v>
      </c>
      <c r="C158" s="33" t="s">
        <v>86</v>
      </c>
      <c r="D158" s="33" t="s">
        <v>1809</v>
      </c>
      <c r="E158" s="33" t="s">
        <v>1810</v>
      </c>
      <c r="F158" s="33" t="s">
        <v>1811</v>
      </c>
      <c r="G158" s="32" t="s">
        <v>1424</v>
      </c>
      <c r="H158" s="39">
        <v>90</v>
      </c>
      <c r="I158" s="32">
        <v>710000000</v>
      </c>
      <c r="J158" s="32" t="s">
        <v>1192</v>
      </c>
      <c r="K158" s="32" t="s">
        <v>1430</v>
      </c>
      <c r="L158" s="32" t="s">
        <v>1193</v>
      </c>
      <c r="M158" s="32"/>
      <c r="N158" s="32" t="s">
        <v>1484</v>
      </c>
      <c r="O158" s="35" t="s">
        <v>2312</v>
      </c>
      <c r="P158" s="32"/>
      <c r="Q158" s="32"/>
      <c r="R158" s="36"/>
      <c r="S158" s="36"/>
      <c r="T158" s="36">
        <f t="shared" si="1"/>
        <v>1090088244.2767856</v>
      </c>
      <c r="U158" s="36">
        <v>1220898833.5899999</v>
      </c>
      <c r="V158" s="35" t="s">
        <v>1556</v>
      </c>
      <c r="W158" s="32">
        <v>2015</v>
      </c>
      <c r="X158" s="72" t="s">
        <v>2327</v>
      </c>
    </row>
    <row r="159" spans="1:24" s="102" customFormat="1" ht="89.25" x14ac:dyDescent="0.2">
      <c r="A159" s="127" t="s">
        <v>1583</v>
      </c>
      <c r="B159" s="32" t="s">
        <v>182</v>
      </c>
      <c r="C159" s="33" t="s">
        <v>86</v>
      </c>
      <c r="D159" s="33" t="s">
        <v>1809</v>
      </c>
      <c r="E159" s="33" t="s">
        <v>1810</v>
      </c>
      <c r="F159" s="33" t="s">
        <v>2568</v>
      </c>
      <c r="G159" s="32" t="s">
        <v>1424</v>
      </c>
      <c r="H159" s="39">
        <v>90</v>
      </c>
      <c r="I159" s="32">
        <v>710000000</v>
      </c>
      <c r="J159" s="32" t="s">
        <v>1192</v>
      </c>
      <c r="K159" s="32" t="s">
        <v>1430</v>
      </c>
      <c r="L159" s="64" t="s">
        <v>1220</v>
      </c>
      <c r="M159" s="32"/>
      <c r="N159" s="32" t="s">
        <v>1484</v>
      </c>
      <c r="O159" s="35" t="s">
        <v>2312</v>
      </c>
      <c r="P159" s="32"/>
      <c r="Q159" s="32"/>
      <c r="R159" s="36"/>
      <c r="S159" s="36"/>
      <c r="T159" s="36">
        <v>0</v>
      </c>
      <c r="U159" s="36">
        <v>0</v>
      </c>
      <c r="V159" s="35" t="s">
        <v>1556</v>
      </c>
      <c r="W159" s="32">
        <v>2015</v>
      </c>
      <c r="X159" s="131" t="s">
        <v>2533</v>
      </c>
    </row>
    <row r="160" spans="1:24" s="102" customFormat="1" ht="89.25" x14ac:dyDescent="0.2">
      <c r="A160" s="127" t="s">
        <v>2569</v>
      </c>
      <c r="B160" s="32" t="s">
        <v>182</v>
      </c>
      <c r="C160" s="33" t="s">
        <v>86</v>
      </c>
      <c r="D160" s="33" t="s">
        <v>1809</v>
      </c>
      <c r="E160" s="33" t="s">
        <v>1810</v>
      </c>
      <c r="F160" s="33" t="s">
        <v>2568</v>
      </c>
      <c r="G160" s="32" t="s">
        <v>1424</v>
      </c>
      <c r="H160" s="39">
        <v>90</v>
      </c>
      <c r="I160" s="32">
        <v>710000000</v>
      </c>
      <c r="J160" s="32" t="s">
        <v>1192</v>
      </c>
      <c r="K160" s="32" t="s">
        <v>1451</v>
      </c>
      <c r="L160" s="64" t="s">
        <v>1220</v>
      </c>
      <c r="M160" s="32"/>
      <c r="N160" s="32" t="s">
        <v>1484</v>
      </c>
      <c r="O160" s="35" t="s">
        <v>2312</v>
      </c>
      <c r="P160" s="32"/>
      <c r="Q160" s="32"/>
      <c r="R160" s="36"/>
      <c r="S160" s="36"/>
      <c r="T160" s="36">
        <v>1358780064.47</v>
      </c>
      <c r="U160" s="36">
        <v>1521833672.2064002</v>
      </c>
      <c r="V160" s="35" t="s">
        <v>1556</v>
      </c>
      <c r="W160" s="32">
        <v>2016</v>
      </c>
      <c r="X160" s="72" t="s">
        <v>2361</v>
      </c>
    </row>
    <row r="161" spans="1:24" s="102" customFormat="1" ht="89.25" x14ac:dyDescent="0.2">
      <c r="A161" s="127" t="s">
        <v>1584</v>
      </c>
      <c r="B161" s="32" t="s">
        <v>182</v>
      </c>
      <c r="C161" s="33" t="s">
        <v>99</v>
      </c>
      <c r="D161" s="33" t="s">
        <v>204</v>
      </c>
      <c r="E161" s="33" t="s">
        <v>204</v>
      </c>
      <c r="F161" s="33" t="s">
        <v>2570</v>
      </c>
      <c r="G161" s="32" t="s">
        <v>2231</v>
      </c>
      <c r="H161" s="39">
        <v>100</v>
      </c>
      <c r="I161" s="41">
        <v>510000000</v>
      </c>
      <c r="J161" s="64" t="s">
        <v>1194</v>
      </c>
      <c r="K161" s="32" t="s">
        <v>1450</v>
      </c>
      <c r="L161" s="64" t="s">
        <v>1194</v>
      </c>
      <c r="M161" s="32"/>
      <c r="N161" s="32" t="s">
        <v>1484</v>
      </c>
      <c r="O161" s="66" t="s">
        <v>2313</v>
      </c>
      <c r="P161" s="32"/>
      <c r="Q161" s="32"/>
      <c r="R161" s="36"/>
      <c r="S161" s="36"/>
      <c r="T161" s="36">
        <v>0</v>
      </c>
      <c r="U161" s="36">
        <v>0</v>
      </c>
      <c r="V161" s="35" t="s">
        <v>1558</v>
      </c>
      <c r="W161" s="32">
        <v>2016</v>
      </c>
      <c r="X161" s="131" t="s">
        <v>2533</v>
      </c>
    </row>
    <row r="162" spans="1:24" s="102" customFormat="1" ht="89.25" x14ac:dyDescent="0.2">
      <c r="A162" s="127" t="s">
        <v>2571</v>
      </c>
      <c r="B162" s="32" t="s">
        <v>182</v>
      </c>
      <c r="C162" s="33" t="s">
        <v>99</v>
      </c>
      <c r="D162" s="33" t="s">
        <v>204</v>
      </c>
      <c r="E162" s="33" t="s">
        <v>204</v>
      </c>
      <c r="F162" s="33" t="s">
        <v>2570</v>
      </c>
      <c r="G162" s="32" t="s">
        <v>2231</v>
      </c>
      <c r="H162" s="39">
        <v>100</v>
      </c>
      <c r="I162" s="41">
        <v>510000000</v>
      </c>
      <c r="J162" s="64" t="s">
        <v>1194</v>
      </c>
      <c r="K162" s="32" t="s">
        <v>1425</v>
      </c>
      <c r="L162" s="64" t="s">
        <v>1194</v>
      </c>
      <c r="M162" s="32"/>
      <c r="N162" s="32" t="s">
        <v>1455</v>
      </c>
      <c r="O162" s="66" t="s">
        <v>2313</v>
      </c>
      <c r="P162" s="32"/>
      <c r="Q162" s="32"/>
      <c r="R162" s="36"/>
      <c r="S162" s="36"/>
      <c r="T162" s="36">
        <v>70599750</v>
      </c>
      <c r="U162" s="36">
        <v>79071720</v>
      </c>
      <c r="V162" s="35" t="s">
        <v>1558</v>
      </c>
      <c r="W162" s="32">
        <v>2016</v>
      </c>
      <c r="X162" s="72" t="s">
        <v>2335</v>
      </c>
    </row>
    <row r="163" spans="1:24" s="102" customFormat="1" ht="89.25" x14ac:dyDescent="0.2">
      <c r="A163" s="127" t="s">
        <v>1585</v>
      </c>
      <c r="B163" s="32" t="s">
        <v>182</v>
      </c>
      <c r="C163" s="33" t="s">
        <v>99</v>
      </c>
      <c r="D163" s="33" t="s">
        <v>204</v>
      </c>
      <c r="E163" s="33" t="s">
        <v>204</v>
      </c>
      <c r="F163" s="33" t="s">
        <v>2572</v>
      </c>
      <c r="G163" s="32" t="s">
        <v>2231</v>
      </c>
      <c r="H163" s="39">
        <v>100</v>
      </c>
      <c r="I163" s="32">
        <v>510000000</v>
      </c>
      <c r="J163" s="32" t="s">
        <v>1193</v>
      </c>
      <c r="K163" s="32" t="s">
        <v>1450</v>
      </c>
      <c r="L163" s="32" t="s">
        <v>1193</v>
      </c>
      <c r="M163" s="32"/>
      <c r="N163" s="32" t="s">
        <v>1484</v>
      </c>
      <c r="O163" s="66" t="s">
        <v>2313</v>
      </c>
      <c r="P163" s="32"/>
      <c r="Q163" s="32"/>
      <c r="R163" s="36"/>
      <c r="S163" s="36"/>
      <c r="T163" s="36">
        <v>0</v>
      </c>
      <c r="U163" s="36">
        <v>0</v>
      </c>
      <c r="V163" s="35" t="s">
        <v>1558</v>
      </c>
      <c r="W163" s="32">
        <v>2016</v>
      </c>
      <c r="X163" s="131" t="s">
        <v>2533</v>
      </c>
    </row>
    <row r="164" spans="1:24" s="102" customFormat="1" ht="89.25" x14ac:dyDescent="0.2">
      <c r="A164" s="127" t="s">
        <v>2573</v>
      </c>
      <c r="B164" s="32" t="s">
        <v>182</v>
      </c>
      <c r="C164" s="33" t="s">
        <v>99</v>
      </c>
      <c r="D164" s="33" t="s">
        <v>204</v>
      </c>
      <c r="E164" s="33" t="s">
        <v>204</v>
      </c>
      <c r="F164" s="33" t="s">
        <v>2572</v>
      </c>
      <c r="G164" s="32" t="s">
        <v>2231</v>
      </c>
      <c r="H164" s="39">
        <v>100</v>
      </c>
      <c r="I164" s="32">
        <v>510000000</v>
      </c>
      <c r="J164" s="32" t="s">
        <v>1193</v>
      </c>
      <c r="K164" s="32" t="s">
        <v>1425</v>
      </c>
      <c r="L164" s="32" t="s">
        <v>1193</v>
      </c>
      <c r="M164" s="32"/>
      <c r="N164" s="32" t="s">
        <v>1455</v>
      </c>
      <c r="O164" s="66" t="s">
        <v>2313</v>
      </c>
      <c r="P164" s="32"/>
      <c r="Q164" s="32"/>
      <c r="R164" s="36"/>
      <c r="S164" s="36"/>
      <c r="T164" s="36">
        <v>22321428.571428571</v>
      </c>
      <c r="U164" s="36">
        <v>25000000</v>
      </c>
      <c r="V164" s="35" t="s">
        <v>1558</v>
      </c>
      <c r="W164" s="32">
        <v>2016</v>
      </c>
      <c r="X164" s="72" t="s">
        <v>2335</v>
      </c>
    </row>
    <row r="165" spans="1:24" s="102" customFormat="1" ht="102" x14ac:dyDescent="0.2">
      <c r="A165" s="127" t="s">
        <v>1586</v>
      </c>
      <c r="B165" s="32" t="s">
        <v>182</v>
      </c>
      <c r="C165" s="33" t="s">
        <v>105</v>
      </c>
      <c r="D165" s="33" t="s">
        <v>1812</v>
      </c>
      <c r="E165" s="33" t="s">
        <v>1812</v>
      </c>
      <c r="F165" s="33" t="s">
        <v>1813</v>
      </c>
      <c r="G165" s="32" t="s">
        <v>1424</v>
      </c>
      <c r="H165" s="43">
        <v>100</v>
      </c>
      <c r="I165" s="32">
        <v>710000000</v>
      </c>
      <c r="J165" s="32" t="s">
        <v>1192</v>
      </c>
      <c r="K165" s="32" t="s">
        <v>1449</v>
      </c>
      <c r="L165" s="32" t="s">
        <v>1221</v>
      </c>
      <c r="M165" s="32"/>
      <c r="N165" s="32" t="s">
        <v>1476</v>
      </c>
      <c r="O165" s="66" t="s">
        <v>2313</v>
      </c>
      <c r="P165" s="32"/>
      <c r="Q165" s="32"/>
      <c r="R165" s="36"/>
      <c r="S165" s="36"/>
      <c r="T165" s="36">
        <v>0</v>
      </c>
      <c r="U165" s="36">
        <v>0</v>
      </c>
      <c r="V165" s="35" t="s">
        <v>1556</v>
      </c>
      <c r="W165" s="32">
        <v>2016</v>
      </c>
      <c r="X165" s="131" t="s">
        <v>2533</v>
      </c>
    </row>
    <row r="166" spans="1:24" s="102" customFormat="1" ht="102" x14ac:dyDescent="0.2">
      <c r="A166" s="127" t="s">
        <v>2574</v>
      </c>
      <c r="B166" s="32" t="s">
        <v>182</v>
      </c>
      <c r="C166" s="33" t="s">
        <v>105</v>
      </c>
      <c r="D166" s="33" t="s">
        <v>1812</v>
      </c>
      <c r="E166" s="33" t="s">
        <v>1812</v>
      </c>
      <c r="F166" s="99" t="s">
        <v>2575</v>
      </c>
      <c r="G166" s="32" t="s">
        <v>1424</v>
      </c>
      <c r="H166" s="43">
        <v>100</v>
      </c>
      <c r="I166" s="32">
        <v>710000000</v>
      </c>
      <c r="J166" s="32" t="s">
        <v>1192</v>
      </c>
      <c r="K166" s="32" t="s">
        <v>1453</v>
      </c>
      <c r="L166" s="32" t="s">
        <v>1221</v>
      </c>
      <c r="M166" s="32"/>
      <c r="N166" s="32" t="s">
        <v>1476</v>
      </c>
      <c r="O166" s="66" t="s">
        <v>2313</v>
      </c>
      <c r="P166" s="32"/>
      <c r="Q166" s="32"/>
      <c r="R166" s="36"/>
      <c r="S166" s="36"/>
      <c r="T166" s="36">
        <v>26785714.285714284</v>
      </c>
      <c r="U166" s="36">
        <v>30000000</v>
      </c>
      <c r="V166" s="35" t="s">
        <v>1556</v>
      </c>
      <c r="W166" s="32">
        <v>2016</v>
      </c>
      <c r="X166" s="174" t="s">
        <v>2368</v>
      </c>
    </row>
    <row r="167" spans="1:24" s="102" customFormat="1" ht="102" x14ac:dyDescent="0.2">
      <c r="A167" s="127" t="s">
        <v>1587</v>
      </c>
      <c r="B167" s="32" t="s">
        <v>182</v>
      </c>
      <c r="C167" s="33" t="s">
        <v>105</v>
      </c>
      <c r="D167" s="33" t="s">
        <v>1812</v>
      </c>
      <c r="E167" s="33" t="s">
        <v>1812</v>
      </c>
      <c r="F167" s="33" t="s">
        <v>1814</v>
      </c>
      <c r="G167" s="32" t="s">
        <v>2231</v>
      </c>
      <c r="H167" s="43">
        <v>100</v>
      </c>
      <c r="I167" s="32">
        <v>710000000</v>
      </c>
      <c r="J167" s="32" t="s">
        <v>1192</v>
      </c>
      <c r="K167" s="32" t="s">
        <v>1435</v>
      </c>
      <c r="L167" s="64" t="s">
        <v>1194</v>
      </c>
      <c r="M167" s="32"/>
      <c r="N167" s="32" t="s">
        <v>1467</v>
      </c>
      <c r="O167" s="66" t="s">
        <v>2313</v>
      </c>
      <c r="P167" s="32"/>
      <c r="Q167" s="32"/>
      <c r="R167" s="36"/>
      <c r="S167" s="36"/>
      <c r="T167" s="36">
        <v>62499999.999999993</v>
      </c>
      <c r="U167" s="36">
        <v>70000000</v>
      </c>
      <c r="V167" s="35" t="s">
        <v>1558</v>
      </c>
      <c r="W167" s="32">
        <v>2016</v>
      </c>
      <c r="X167" s="159"/>
    </row>
    <row r="168" spans="1:24" s="102" customFormat="1" ht="114.75" x14ac:dyDescent="0.2">
      <c r="A168" s="127" t="s">
        <v>1588</v>
      </c>
      <c r="B168" s="32" t="s">
        <v>182</v>
      </c>
      <c r="C168" s="97" t="s">
        <v>210</v>
      </c>
      <c r="D168" s="97" t="s">
        <v>771</v>
      </c>
      <c r="E168" s="97" t="s">
        <v>771</v>
      </c>
      <c r="F168" s="97" t="s">
        <v>2000</v>
      </c>
      <c r="G168" s="32" t="s">
        <v>2230</v>
      </c>
      <c r="H168" s="67">
        <v>40</v>
      </c>
      <c r="I168" s="41">
        <v>710000000</v>
      </c>
      <c r="J168" s="32" t="s">
        <v>1192</v>
      </c>
      <c r="K168" s="32" t="s">
        <v>1451</v>
      </c>
      <c r="L168" s="32" t="s">
        <v>1214</v>
      </c>
      <c r="M168" s="32"/>
      <c r="N168" s="66" t="s">
        <v>1479</v>
      </c>
      <c r="O168" s="66" t="s">
        <v>2280</v>
      </c>
      <c r="P168" s="41"/>
      <c r="Q168" s="66"/>
      <c r="R168" s="65"/>
      <c r="S168" s="65"/>
      <c r="T168" s="65">
        <v>614511640</v>
      </c>
      <c r="U168" s="65">
        <v>688253036.80000007</v>
      </c>
      <c r="V168" s="35" t="s">
        <v>1558</v>
      </c>
      <c r="W168" s="41">
        <v>2016</v>
      </c>
      <c r="X168" s="159"/>
    </row>
    <row r="169" spans="1:24" s="171" customFormat="1" ht="102" x14ac:dyDescent="0.2">
      <c r="A169" s="127" t="s">
        <v>1589</v>
      </c>
      <c r="B169" s="32" t="s">
        <v>182</v>
      </c>
      <c r="C169" s="97" t="s">
        <v>216</v>
      </c>
      <c r="D169" s="97" t="s">
        <v>772</v>
      </c>
      <c r="E169" s="97" t="s">
        <v>773</v>
      </c>
      <c r="F169" s="97" t="s">
        <v>2001</v>
      </c>
      <c r="G169" s="32" t="s">
        <v>2232</v>
      </c>
      <c r="H169" s="67">
        <v>100</v>
      </c>
      <c r="I169" s="41">
        <v>710000000</v>
      </c>
      <c r="J169" s="32" t="s">
        <v>1192</v>
      </c>
      <c r="K169" s="32" t="s">
        <v>1450</v>
      </c>
      <c r="L169" s="32" t="s">
        <v>1193</v>
      </c>
      <c r="M169" s="41"/>
      <c r="N169" s="66" t="s">
        <v>1453</v>
      </c>
      <c r="O169" s="66" t="s">
        <v>2280</v>
      </c>
      <c r="P169" s="41"/>
      <c r="Q169" s="66"/>
      <c r="R169" s="65"/>
      <c r="S169" s="65"/>
      <c r="T169" s="65">
        <v>0</v>
      </c>
      <c r="U169" s="65">
        <v>0</v>
      </c>
      <c r="V169" s="35" t="s">
        <v>1558</v>
      </c>
      <c r="W169" s="41">
        <v>2016</v>
      </c>
      <c r="X169" s="131" t="s">
        <v>2144</v>
      </c>
    </row>
    <row r="170" spans="1:24" s="171" customFormat="1" ht="102" x14ac:dyDescent="0.2">
      <c r="A170" s="127" t="s">
        <v>2145</v>
      </c>
      <c r="B170" s="32" t="s">
        <v>182</v>
      </c>
      <c r="C170" s="97" t="s">
        <v>216</v>
      </c>
      <c r="D170" s="97" t="s">
        <v>772</v>
      </c>
      <c r="E170" s="97" t="s">
        <v>773</v>
      </c>
      <c r="F170" s="97" t="s">
        <v>2146</v>
      </c>
      <c r="G170" s="32" t="s">
        <v>2232</v>
      </c>
      <c r="H170" s="67">
        <v>100</v>
      </c>
      <c r="I170" s="41">
        <v>710000000</v>
      </c>
      <c r="J170" s="32" t="s">
        <v>1192</v>
      </c>
      <c r="K170" s="32" t="s">
        <v>1451</v>
      </c>
      <c r="L170" s="32" t="s">
        <v>1193</v>
      </c>
      <c r="M170" s="41"/>
      <c r="N170" s="66" t="s">
        <v>1442</v>
      </c>
      <c r="O170" s="35" t="s">
        <v>2281</v>
      </c>
      <c r="P170" s="41"/>
      <c r="Q170" s="66"/>
      <c r="R170" s="65"/>
      <c r="S170" s="65"/>
      <c r="T170" s="65">
        <v>0</v>
      </c>
      <c r="U170" s="65">
        <v>0</v>
      </c>
      <c r="V170" s="35" t="s">
        <v>1558</v>
      </c>
      <c r="W170" s="41">
        <v>2016</v>
      </c>
      <c r="X170" s="72" t="s">
        <v>3062</v>
      </c>
    </row>
    <row r="171" spans="1:24" s="171" customFormat="1" ht="102" x14ac:dyDescent="0.2">
      <c r="A171" s="127" t="s">
        <v>3069</v>
      </c>
      <c r="B171" s="32" t="s">
        <v>182</v>
      </c>
      <c r="C171" s="97" t="s">
        <v>216</v>
      </c>
      <c r="D171" s="97" t="s">
        <v>772</v>
      </c>
      <c r="E171" s="97" t="s">
        <v>773</v>
      </c>
      <c r="F171" s="97" t="s">
        <v>2146</v>
      </c>
      <c r="G171" s="32" t="s">
        <v>2232</v>
      </c>
      <c r="H171" s="67">
        <v>100</v>
      </c>
      <c r="I171" s="41">
        <v>710000000</v>
      </c>
      <c r="J171" s="32" t="s">
        <v>1192</v>
      </c>
      <c r="K171" s="32" t="s">
        <v>1451</v>
      </c>
      <c r="L171" s="32" t="s">
        <v>1193</v>
      </c>
      <c r="M171" s="41"/>
      <c r="N171" s="66" t="s">
        <v>1442</v>
      </c>
      <c r="O171" s="35" t="s">
        <v>2281</v>
      </c>
      <c r="P171" s="41"/>
      <c r="Q171" s="66"/>
      <c r="R171" s="65"/>
      <c r="S171" s="65"/>
      <c r="T171" s="65">
        <v>4498214.2857142854</v>
      </c>
      <c r="U171" s="65">
        <v>5038000</v>
      </c>
      <c r="V171" s="35" t="s">
        <v>1558</v>
      </c>
      <c r="W171" s="41">
        <v>2016</v>
      </c>
      <c r="X171" s="72" t="s">
        <v>2892</v>
      </c>
    </row>
    <row r="172" spans="1:24" s="171" customFormat="1" ht="114.75" x14ac:dyDescent="0.2">
      <c r="A172" s="127" t="s">
        <v>1590</v>
      </c>
      <c r="B172" s="32" t="s">
        <v>182</v>
      </c>
      <c r="C172" s="97" t="s">
        <v>240</v>
      </c>
      <c r="D172" s="97" t="s">
        <v>780</v>
      </c>
      <c r="E172" s="97" t="s">
        <v>780</v>
      </c>
      <c r="F172" s="97" t="s">
        <v>2039</v>
      </c>
      <c r="G172" s="32" t="s">
        <v>1424</v>
      </c>
      <c r="H172" s="67">
        <v>100</v>
      </c>
      <c r="I172" s="41">
        <v>710000000</v>
      </c>
      <c r="J172" s="32" t="s">
        <v>1192</v>
      </c>
      <c r="K172" s="32" t="s">
        <v>1440</v>
      </c>
      <c r="L172" s="32" t="s">
        <v>1193</v>
      </c>
      <c r="M172" s="41"/>
      <c r="N172" s="32" t="s">
        <v>1428</v>
      </c>
      <c r="O172" s="35" t="s">
        <v>2282</v>
      </c>
      <c r="P172" s="41"/>
      <c r="Q172" s="66"/>
      <c r="R172" s="65"/>
      <c r="S172" s="65"/>
      <c r="T172" s="65">
        <v>0</v>
      </c>
      <c r="U172" s="65">
        <v>0</v>
      </c>
      <c r="V172" s="35" t="s">
        <v>1558</v>
      </c>
      <c r="W172" s="41">
        <v>2016</v>
      </c>
      <c r="X172" s="131" t="s">
        <v>2144</v>
      </c>
    </row>
    <row r="173" spans="1:24" s="171" customFormat="1" ht="114.75" x14ac:dyDescent="0.2">
      <c r="A173" s="127" t="s">
        <v>2147</v>
      </c>
      <c r="B173" s="32" t="s">
        <v>182</v>
      </c>
      <c r="C173" s="97" t="s">
        <v>240</v>
      </c>
      <c r="D173" s="97" t="s">
        <v>780</v>
      </c>
      <c r="E173" s="97" t="s">
        <v>780</v>
      </c>
      <c r="F173" s="97" t="s">
        <v>2148</v>
      </c>
      <c r="G173" s="32" t="s">
        <v>1424</v>
      </c>
      <c r="H173" s="67">
        <v>100</v>
      </c>
      <c r="I173" s="41">
        <v>710000000</v>
      </c>
      <c r="J173" s="32" t="s">
        <v>1192</v>
      </c>
      <c r="K173" s="32" t="s">
        <v>1428</v>
      </c>
      <c r="L173" s="32" t="s">
        <v>1193</v>
      </c>
      <c r="M173" s="41"/>
      <c r="N173" s="32" t="s">
        <v>1470</v>
      </c>
      <c r="O173" s="35" t="s">
        <v>2282</v>
      </c>
      <c r="P173" s="41"/>
      <c r="Q173" s="66"/>
      <c r="R173" s="65"/>
      <c r="S173" s="65"/>
      <c r="T173" s="65">
        <v>1200000</v>
      </c>
      <c r="U173" s="65">
        <v>1344000.0000000002</v>
      </c>
      <c r="V173" s="35" t="s">
        <v>1558</v>
      </c>
      <c r="W173" s="41">
        <v>2016</v>
      </c>
      <c r="X173" s="165" t="s">
        <v>2055</v>
      </c>
    </row>
    <row r="174" spans="1:24" s="102" customFormat="1" ht="89.25" x14ac:dyDescent="0.2">
      <c r="A174" s="127" t="s">
        <v>1591</v>
      </c>
      <c r="B174" s="32" t="s">
        <v>182</v>
      </c>
      <c r="C174" s="97" t="s">
        <v>210</v>
      </c>
      <c r="D174" s="97" t="s">
        <v>771</v>
      </c>
      <c r="E174" s="97" t="s">
        <v>771</v>
      </c>
      <c r="F174" s="97" t="s">
        <v>2002</v>
      </c>
      <c r="G174" s="32" t="s">
        <v>2230</v>
      </c>
      <c r="H174" s="67">
        <v>40</v>
      </c>
      <c r="I174" s="41">
        <v>710000000</v>
      </c>
      <c r="J174" s="32" t="s">
        <v>1192</v>
      </c>
      <c r="K174" s="75" t="s">
        <v>1438</v>
      </c>
      <c r="L174" s="32" t="s">
        <v>1193</v>
      </c>
      <c r="M174" s="41"/>
      <c r="N174" s="32" t="s">
        <v>1467</v>
      </c>
      <c r="O174" s="66" t="s">
        <v>2280</v>
      </c>
      <c r="P174" s="41"/>
      <c r="Q174" s="66"/>
      <c r="R174" s="65"/>
      <c r="S174" s="65"/>
      <c r="T174" s="65">
        <v>914012600</v>
      </c>
      <c r="U174" s="65">
        <v>1023694112.0000001</v>
      </c>
      <c r="V174" s="35" t="s">
        <v>1558</v>
      </c>
      <c r="W174" s="41">
        <v>2016</v>
      </c>
      <c r="X174" s="159"/>
    </row>
    <row r="175" spans="1:24" s="102" customFormat="1" ht="102" x14ac:dyDescent="0.2">
      <c r="A175" s="127" t="s">
        <v>1592</v>
      </c>
      <c r="B175" s="32" t="s">
        <v>182</v>
      </c>
      <c r="C175" s="97" t="s">
        <v>86</v>
      </c>
      <c r="D175" s="33" t="s">
        <v>1809</v>
      </c>
      <c r="E175" s="33" t="s">
        <v>1809</v>
      </c>
      <c r="F175" s="106" t="s">
        <v>774</v>
      </c>
      <c r="G175" s="32" t="s">
        <v>1424</v>
      </c>
      <c r="H175" s="67">
        <v>90</v>
      </c>
      <c r="I175" s="41">
        <v>710000000</v>
      </c>
      <c r="J175" s="32" t="s">
        <v>1192</v>
      </c>
      <c r="K175" s="32" t="s">
        <v>1430</v>
      </c>
      <c r="L175" s="64" t="s">
        <v>1210</v>
      </c>
      <c r="M175" s="41"/>
      <c r="N175" s="32" t="s">
        <v>1484</v>
      </c>
      <c r="O175" s="66" t="s">
        <v>2311</v>
      </c>
      <c r="P175" s="41"/>
      <c r="Q175" s="66"/>
      <c r="R175" s="65"/>
      <c r="S175" s="65"/>
      <c r="T175" s="65">
        <v>3845405196.4299998</v>
      </c>
      <c r="U175" s="65">
        <v>4306853820</v>
      </c>
      <c r="V175" s="35" t="s">
        <v>1556</v>
      </c>
      <c r="W175" s="41">
        <v>2015</v>
      </c>
      <c r="X175" s="159"/>
    </row>
    <row r="176" spans="1:24" s="171" customFormat="1" ht="102" x14ac:dyDescent="0.2">
      <c r="A176" s="127" t="s">
        <v>1593</v>
      </c>
      <c r="B176" s="32" t="s">
        <v>182</v>
      </c>
      <c r="C176" s="97" t="s">
        <v>86</v>
      </c>
      <c r="D176" s="33" t="s">
        <v>1809</v>
      </c>
      <c r="E176" s="33" t="s">
        <v>1809</v>
      </c>
      <c r="F176" s="106" t="s">
        <v>775</v>
      </c>
      <c r="G176" s="32" t="s">
        <v>1424</v>
      </c>
      <c r="H176" s="67">
        <v>90</v>
      </c>
      <c r="I176" s="41">
        <v>710000000</v>
      </c>
      <c r="J176" s="32" t="s">
        <v>1192</v>
      </c>
      <c r="K176" s="32" t="s">
        <v>1430</v>
      </c>
      <c r="L176" s="64" t="s">
        <v>1194</v>
      </c>
      <c r="M176" s="41"/>
      <c r="N176" s="32" t="s">
        <v>1484</v>
      </c>
      <c r="O176" s="66" t="s">
        <v>2311</v>
      </c>
      <c r="P176" s="41"/>
      <c r="Q176" s="66"/>
      <c r="R176" s="65"/>
      <c r="S176" s="65"/>
      <c r="T176" s="65">
        <v>0</v>
      </c>
      <c r="U176" s="65">
        <v>0</v>
      </c>
      <c r="V176" s="35" t="s">
        <v>1556</v>
      </c>
      <c r="W176" s="37">
        <v>2016</v>
      </c>
      <c r="X176" s="131" t="s">
        <v>2144</v>
      </c>
    </row>
    <row r="177" spans="1:154" s="171" customFormat="1" ht="89.25" x14ac:dyDescent="0.2">
      <c r="A177" s="127" t="s">
        <v>2149</v>
      </c>
      <c r="B177" s="32" t="s">
        <v>182</v>
      </c>
      <c r="C177" s="97" t="s">
        <v>86</v>
      </c>
      <c r="D177" s="33" t="s">
        <v>1809</v>
      </c>
      <c r="E177" s="33" t="s">
        <v>1809</v>
      </c>
      <c r="F177" s="106" t="s">
        <v>2150</v>
      </c>
      <c r="G177" s="32" t="s">
        <v>1424</v>
      </c>
      <c r="H177" s="67">
        <v>90</v>
      </c>
      <c r="I177" s="41">
        <v>710000000</v>
      </c>
      <c r="J177" s="32" t="s">
        <v>1192</v>
      </c>
      <c r="K177" s="32" t="s">
        <v>1450</v>
      </c>
      <c r="L177" s="64" t="s">
        <v>1194</v>
      </c>
      <c r="M177" s="41"/>
      <c r="N177" s="32" t="s">
        <v>1484</v>
      </c>
      <c r="O177" s="66" t="s">
        <v>2311</v>
      </c>
      <c r="P177" s="41"/>
      <c r="Q177" s="66"/>
      <c r="R177" s="65"/>
      <c r="S177" s="65"/>
      <c r="T177" s="65">
        <v>764759688.39285707</v>
      </c>
      <c r="U177" s="65">
        <v>856530851</v>
      </c>
      <c r="V177" s="35" t="s">
        <v>1556</v>
      </c>
      <c r="W177" s="41">
        <v>2016</v>
      </c>
      <c r="X177" s="165" t="s">
        <v>2061</v>
      </c>
    </row>
    <row r="178" spans="1:154" s="171" customFormat="1" ht="89.25" x14ac:dyDescent="0.2">
      <c r="A178" s="127" t="s">
        <v>1594</v>
      </c>
      <c r="B178" s="32" t="s">
        <v>182</v>
      </c>
      <c r="C178" s="97" t="s">
        <v>229</v>
      </c>
      <c r="D178" s="33" t="s">
        <v>1809</v>
      </c>
      <c r="E178" s="33" t="s">
        <v>1809</v>
      </c>
      <c r="F178" s="106" t="s">
        <v>776</v>
      </c>
      <c r="G178" s="32" t="s">
        <v>1424</v>
      </c>
      <c r="H178" s="67">
        <v>60</v>
      </c>
      <c r="I178" s="41">
        <v>710000000</v>
      </c>
      <c r="J178" s="32" t="s">
        <v>1192</v>
      </c>
      <c r="K178" s="32" t="s">
        <v>1430</v>
      </c>
      <c r="L178" s="44" t="s">
        <v>1206</v>
      </c>
      <c r="M178" s="41"/>
      <c r="N178" s="32" t="s">
        <v>1484</v>
      </c>
      <c r="O178" s="66" t="s">
        <v>2311</v>
      </c>
      <c r="P178" s="41"/>
      <c r="Q178" s="66"/>
      <c r="R178" s="65"/>
      <c r="S178" s="65"/>
      <c r="T178" s="65">
        <v>0</v>
      </c>
      <c r="U178" s="65">
        <v>0</v>
      </c>
      <c r="V178" s="35" t="s">
        <v>1556</v>
      </c>
      <c r="W178" s="37">
        <v>2016</v>
      </c>
      <c r="X178" s="131" t="s">
        <v>2144</v>
      </c>
    </row>
    <row r="179" spans="1:154" s="171" customFormat="1" ht="89.25" x14ac:dyDescent="0.2">
      <c r="A179" s="127" t="s">
        <v>2151</v>
      </c>
      <c r="B179" s="32" t="s">
        <v>182</v>
      </c>
      <c r="C179" s="97" t="s">
        <v>229</v>
      </c>
      <c r="D179" s="33" t="s">
        <v>1809</v>
      </c>
      <c r="E179" s="33" t="s">
        <v>1809</v>
      </c>
      <c r="F179" s="106" t="s">
        <v>776</v>
      </c>
      <c r="G179" s="32" t="s">
        <v>1424</v>
      </c>
      <c r="H179" s="67">
        <v>60</v>
      </c>
      <c r="I179" s="41">
        <v>710000000</v>
      </c>
      <c r="J179" s="32" t="s">
        <v>1192</v>
      </c>
      <c r="K179" s="32" t="s">
        <v>1451</v>
      </c>
      <c r="L179" s="44" t="s">
        <v>1206</v>
      </c>
      <c r="M179" s="41"/>
      <c r="N179" s="32" t="s">
        <v>1478</v>
      </c>
      <c r="O179" s="66" t="s">
        <v>2311</v>
      </c>
      <c r="P179" s="41"/>
      <c r="Q179" s="66"/>
      <c r="R179" s="65"/>
      <c r="S179" s="65"/>
      <c r="T179" s="65">
        <v>1050191125</v>
      </c>
      <c r="U179" s="65">
        <v>1176214060</v>
      </c>
      <c r="V179" s="35"/>
      <c r="W179" s="41">
        <v>2016</v>
      </c>
      <c r="X179" s="165" t="s">
        <v>2063</v>
      </c>
    </row>
    <row r="180" spans="1:154" s="102" customFormat="1" ht="76.5" x14ac:dyDescent="0.2">
      <c r="A180" s="127" t="s">
        <v>1595</v>
      </c>
      <c r="B180" s="32" t="s">
        <v>182</v>
      </c>
      <c r="C180" s="97" t="s">
        <v>222</v>
      </c>
      <c r="D180" s="97" t="s">
        <v>777</v>
      </c>
      <c r="E180" s="97" t="s">
        <v>778</v>
      </c>
      <c r="F180" s="97" t="s">
        <v>2009</v>
      </c>
      <c r="G180" s="32" t="s">
        <v>1424</v>
      </c>
      <c r="H180" s="39">
        <v>100</v>
      </c>
      <c r="I180" s="41">
        <v>710000000</v>
      </c>
      <c r="J180" s="32" t="s">
        <v>1192</v>
      </c>
      <c r="K180" s="32" t="s">
        <v>1447</v>
      </c>
      <c r="L180" s="32" t="s">
        <v>1192</v>
      </c>
      <c r="M180" s="41"/>
      <c r="N180" s="32" t="s">
        <v>1446</v>
      </c>
      <c r="O180" s="35" t="s">
        <v>2282</v>
      </c>
      <c r="P180" s="41"/>
      <c r="Q180" s="41"/>
      <c r="R180" s="65"/>
      <c r="S180" s="65"/>
      <c r="T180" s="65">
        <v>500000</v>
      </c>
      <c r="U180" s="65">
        <v>560000</v>
      </c>
      <c r="V180" s="35" t="s">
        <v>1558</v>
      </c>
      <c r="W180" s="41">
        <v>2016</v>
      </c>
      <c r="X180" s="159"/>
    </row>
    <row r="181" spans="1:154" s="73" customFormat="1" ht="51" customHeight="1" x14ac:dyDescent="0.2">
      <c r="A181" s="127" t="s">
        <v>1596</v>
      </c>
      <c r="B181" s="32" t="s">
        <v>182</v>
      </c>
      <c r="C181" s="97" t="s">
        <v>253</v>
      </c>
      <c r="D181" s="97" t="s">
        <v>1815</v>
      </c>
      <c r="E181" s="97" t="s">
        <v>1815</v>
      </c>
      <c r="F181" s="97" t="s">
        <v>2033</v>
      </c>
      <c r="G181" s="32" t="s">
        <v>1424</v>
      </c>
      <c r="H181" s="39">
        <v>100</v>
      </c>
      <c r="I181" s="41">
        <v>710000000</v>
      </c>
      <c r="J181" s="32" t="s">
        <v>1192</v>
      </c>
      <c r="K181" s="32" t="s">
        <v>1442</v>
      </c>
      <c r="L181" s="32" t="s">
        <v>1192</v>
      </c>
      <c r="M181" s="41"/>
      <c r="N181" s="41" t="s">
        <v>1470</v>
      </c>
      <c r="O181" s="35" t="s">
        <v>2282</v>
      </c>
      <c r="P181" s="41"/>
      <c r="Q181" s="41"/>
      <c r="R181" s="65"/>
      <c r="S181" s="65"/>
      <c r="T181" s="65">
        <v>999999.99999999988</v>
      </c>
      <c r="U181" s="65">
        <v>1120000</v>
      </c>
      <c r="V181" s="35" t="s">
        <v>1558</v>
      </c>
      <c r="W181" s="41">
        <v>2016</v>
      </c>
      <c r="X181" s="159"/>
    </row>
    <row r="182" spans="1:154" s="171" customFormat="1" ht="89.25" x14ac:dyDescent="0.2">
      <c r="A182" s="127" t="s">
        <v>1597</v>
      </c>
      <c r="B182" s="32" t="s">
        <v>182</v>
      </c>
      <c r="C182" s="97" t="s">
        <v>236</v>
      </c>
      <c r="D182" s="97" t="s">
        <v>2010</v>
      </c>
      <c r="E182" s="97" t="s">
        <v>2010</v>
      </c>
      <c r="F182" s="97" t="s">
        <v>779</v>
      </c>
      <c r="G182" s="32" t="s">
        <v>1424</v>
      </c>
      <c r="H182" s="39">
        <v>100</v>
      </c>
      <c r="I182" s="41">
        <v>710000000</v>
      </c>
      <c r="J182" s="32" t="s">
        <v>1192</v>
      </c>
      <c r="K182" s="32" t="s">
        <v>1435</v>
      </c>
      <c r="L182" s="32" t="s">
        <v>1193</v>
      </c>
      <c r="M182" s="41"/>
      <c r="N182" s="75" t="s">
        <v>1463</v>
      </c>
      <c r="O182" s="67" t="s">
        <v>2283</v>
      </c>
      <c r="P182" s="41"/>
      <c r="Q182" s="41"/>
      <c r="R182" s="65"/>
      <c r="S182" s="65"/>
      <c r="T182" s="65">
        <v>0</v>
      </c>
      <c r="U182" s="65">
        <v>0</v>
      </c>
      <c r="V182" s="35" t="s">
        <v>1556</v>
      </c>
      <c r="W182" s="41">
        <v>2016</v>
      </c>
      <c r="X182" s="131" t="s">
        <v>2144</v>
      </c>
    </row>
    <row r="183" spans="1:154" s="171" customFormat="1" ht="89.25" x14ac:dyDescent="0.2">
      <c r="A183" s="127" t="s">
        <v>2152</v>
      </c>
      <c r="B183" s="32" t="s">
        <v>182</v>
      </c>
      <c r="C183" s="97" t="s">
        <v>236</v>
      </c>
      <c r="D183" s="97" t="s">
        <v>2010</v>
      </c>
      <c r="E183" s="97" t="s">
        <v>2010</v>
      </c>
      <c r="F183" s="97" t="s">
        <v>779</v>
      </c>
      <c r="G183" s="32" t="s">
        <v>1424</v>
      </c>
      <c r="H183" s="39">
        <v>100</v>
      </c>
      <c r="I183" s="41">
        <v>710000000</v>
      </c>
      <c r="J183" s="32" t="s">
        <v>1192</v>
      </c>
      <c r="K183" s="32" t="s">
        <v>1435</v>
      </c>
      <c r="L183" s="32" t="s">
        <v>1193</v>
      </c>
      <c r="M183" s="41"/>
      <c r="N183" s="75" t="s">
        <v>1463</v>
      </c>
      <c r="O183" s="67" t="s">
        <v>2283</v>
      </c>
      <c r="P183" s="41"/>
      <c r="Q183" s="41"/>
      <c r="R183" s="65"/>
      <c r="S183" s="65"/>
      <c r="T183" s="65">
        <v>0</v>
      </c>
      <c r="U183" s="65">
        <v>0</v>
      </c>
      <c r="V183" s="35" t="s">
        <v>1556</v>
      </c>
      <c r="W183" s="41">
        <v>2016</v>
      </c>
      <c r="X183" s="131" t="s">
        <v>2801</v>
      </c>
    </row>
    <row r="184" spans="1:154" s="171" customFormat="1" ht="89.25" x14ac:dyDescent="0.2">
      <c r="A184" s="127" t="s">
        <v>2811</v>
      </c>
      <c r="B184" s="32" t="s">
        <v>182</v>
      </c>
      <c r="C184" s="97" t="s">
        <v>236</v>
      </c>
      <c r="D184" s="97" t="s">
        <v>2010</v>
      </c>
      <c r="E184" s="97" t="s">
        <v>2010</v>
      </c>
      <c r="F184" s="97" t="s">
        <v>779</v>
      </c>
      <c r="G184" s="32" t="s">
        <v>1424</v>
      </c>
      <c r="H184" s="39">
        <v>100</v>
      </c>
      <c r="I184" s="41">
        <v>710000000</v>
      </c>
      <c r="J184" s="32" t="s">
        <v>1192</v>
      </c>
      <c r="K184" s="32" t="s">
        <v>1435</v>
      </c>
      <c r="L184" s="32" t="s">
        <v>1193</v>
      </c>
      <c r="M184" s="41"/>
      <c r="N184" s="75" t="s">
        <v>1463</v>
      </c>
      <c r="O184" s="67" t="s">
        <v>2283</v>
      </c>
      <c r="P184" s="41"/>
      <c r="Q184" s="41"/>
      <c r="R184" s="65"/>
      <c r="S184" s="65"/>
      <c r="T184" s="65">
        <v>272036098.57142854</v>
      </c>
      <c r="U184" s="65">
        <v>304680430.39999998</v>
      </c>
      <c r="V184" s="35" t="s">
        <v>1556</v>
      </c>
      <c r="W184" s="41">
        <v>2016</v>
      </c>
      <c r="X184" s="165" t="s">
        <v>2746</v>
      </c>
    </row>
    <row r="185" spans="1:154" s="73" customFormat="1" ht="51" customHeight="1" x14ac:dyDescent="0.25">
      <c r="A185" s="127" t="s">
        <v>1598</v>
      </c>
      <c r="B185" s="32" t="s">
        <v>182</v>
      </c>
      <c r="C185" s="99" t="s">
        <v>263</v>
      </c>
      <c r="D185" s="99" t="s">
        <v>1816</v>
      </c>
      <c r="E185" s="99" t="s">
        <v>1816</v>
      </c>
      <c r="F185" s="33" t="s">
        <v>1817</v>
      </c>
      <c r="G185" s="32" t="s">
        <v>2232</v>
      </c>
      <c r="H185" s="43">
        <v>90</v>
      </c>
      <c r="I185" s="32">
        <v>710000000</v>
      </c>
      <c r="J185" s="32" t="s">
        <v>1192</v>
      </c>
      <c r="K185" s="98" t="s">
        <v>1425</v>
      </c>
      <c r="L185" s="32" t="s">
        <v>1192</v>
      </c>
      <c r="M185" s="32"/>
      <c r="N185" s="32" t="s">
        <v>1448</v>
      </c>
      <c r="O185" s="35" t="s">
        <v>2284</v>
      </c>
      <c r="P185" s="32"/>
      <c r="Q185" s="32"/>
      <c r="R185" s="47"/>
      <c r="S185" s="36"/>
      <c r="T185" s="36">
        <v>829200</v>
      </c>
      <c r="U185" s="36">
        <v>829200</v>
      </c>
      <c r="V185" s="32"/>
      <c r="W185" s="32">
        <v>2016</v>
      </c>
      <c r="X185" s="72" t="s">
        <v>2011</v>
      </c>
    </row>
    <row r="186" spans="1:154" s="73" customFormat="1" ht="51" customHeight="1" x14ac:dyDescent="0.25">
      <c r="A186" s="127" t="s">
        <v>1599</v>
      </c>
      <c r="B186" s="32" t="s">
        <v>182</v>
      </c>
      <c r="C186" s="99" t="s">
        <v>263</v>
      </c>
      <c r="D186" s="99" t="s">
        <v>1816</v>
      </c>
      <c r="E186" s="99" t="s">
        <v>1816</v>
      </c>
      <c r="F186" s="33" t="s">
        <v>1818</v>
      </c>
      <c r="G186" s="32" t="s">
        <v>2232</v>
      </c>
      <c r="H186" s="43">
        <v>90</v>
      </c>
      <c r="I186" s="32">
        <v>710000000</v>
      </c>
      <c r="J186" s="32" t="s">
        <v>1192</v>
      </c>
      <c r="K186" s="32" t="s">
        <v>1425</v>
      </c>
      <c r="L186" s="32" t="s">
        <v>1192</v>
      </c>
      <c r="M186" s="32"/>
      <c r="N186" s="32" t="s">
        <v>1448</v>
      </c>
      <c r="O186" s="35" t="s">
        <v>2284</v>
      </c>
      <c r="P186" s="32"/>
      <c r="Q186" s="32"/>
      <c r="R186" s="47"/>
      <c r="S186" s="36"/>
      <c r="T186" s="36">
        <v>292800</v>
      </c>
      <c r="U186" s="36">
        <v>292800</v>
      </c>
      <c r="V186" s="32"/>
      <c r="W186" s="32">
        <v>2016</v>
      </c>
      <c r="X186" s="72" t="s">
        <v>2011</v>
      </c>
    </row>
    <row r="187" spans="1:154" s="73" customFormat="1" ht="51" customHeight="1" x14ac:dyDescent="0.25">
      <c r="A187" s="127" t="s">
        <v>1600</v>
      </c>
      <c r="B187" s="32" t="s">
        <v>182</v>
      </c>
      <c r="C187" s="99" t="s">
        <v>263</v>
      </c>
      <c r="D187" s="99" t="s">
        <v>1816</v>
      </c>
      <c r="E187" s="99" t="s">
        <v>1816</v>
      </c>
      <c r="F187" s="33" t="s">
        <v>1819</v>
      </c>
      <c r="G187" s="32" t="s">
        <v>2232</v>
      </c>
      <c r="H187" s="43">
        <v>90</v>
      </c>
      <c r="I187" s="32">
        <v>710000000</v>
      </c>
      <c r="J187" s="32" t="s">
        <v>1192</v>
      </c>
      <c r="K187" s="32" t="s">
        <v>1425</v>
      </c>
      <c r="L187" s="32" t="s">
        <v>1192</v>
      </c>
      <c r="M187" s="32"/>
      <c r="N187" s="32" t="s">
        <v>1448</v>
      </c>
      <c r="O187" s="35" t="s">
        <v>2284</v>
      </c>
      <c r="P187" s="32"/>
      <c r="Q187" s="32"/>
      <c r="R187" s="47"/>
      <c r="S187" s="36"/>
      <c r="T187" s="36">
        <v>478500</v>
      </c>
      <c r="U187" s="36">
        <v>478500</v>
      </c>
      <c r="V187" s="32"/>
      <c r="W187" s="32">
        <v>2016</v>
      </c>
      <c r="X187" s="72" t="s">
        <v>2011</v>
      </c>
    </row>
    <row r="188" spans="1:154" s="73" customFormat="1" ht="51" customHeight="1" x14ac:dyDescent="0.25">
      <c r="A188" s="127" t="s">
        <v>1601</v>
      </c>
      <c r="B188" s="32" t="s">
        <v>182</v>
      </c>
      <c r="C188" s="99" t="s">
        <v>263</v>
      </c>
      <c r="D188" s="99" t="s">
        <v>1816</v>
      </c>
      <c r="E188" s="99" t="s">
        <v>1816</v>
      </c>
      <c r="F188" s="33" t="s">
        <v>1820</v>
      </c>
      <c r="G188" s="32" t="s">
        <v>2232</v>
      </c>
      <c r="H188" s="43">
        <v>90</v>
      </c>
      <c r="I188" s="32">
        <v>710000000</v>
      </c>
      <c r="J188" s="32" t="s">
        <v>1192</v>
      </c>
      <c r="K188" s="32" t="s">
        <v>1425</v>
      </c>
      <c r="L188" s="32" t="s">
        <v>1192</v>
      </c>
      <c r="M188" s="32"/>
      <c r="N188" s="32" t="s">
        <v>1448</v>
      </c>
      <c r="O188" s="35" t="s">
        <v>2284</v>
      </c>
      <c r="P188" s="32"/>
      <c r="Q188" s="32"/>
      <c r="R188" s="47"/>
      <c r="S188" s="36"/>
      <c r="T188" s="36">
        <v>182400</v>
      </c>
      <c r="U188" s="36">
        <v>182400</v>
      </c>
      <c r="V188" s="32"/>
      <c r="W188" s="32">
        <v>2016</v>
      </c>
      <c r="X188" s="72" t="s">
        <v>2011</v>
      </c>
    </row>
    <row r="189" spans="1:154" s="73" customFormat="1" ht="51" customHeight="1" x14ac:dyDescent="0.25">
      <c r="A189" s="127" t="s">
        <v>1602</v>
      </c>
      <c r="B189" s="32" t="s">
        <v>182</v>
      </c>
      <c r="C189" s="99" t="s">
        <v>263</v>
      </c>
      <c r="D189" s="99" t="s">
        <v>1816</v>
      </c>
      <c r="E189" s="99" t="s">
        <v>1816</v>
      </c>
      <c r="F189" s="33" t="s">
        <v>1821</v>
      </c>
      <c r="G189" s="32" t="s">
        <v>2232</v>
      </c>
      <c r="H189" s="43">
        <v>90</v>
      </c>
      <c r="I189" s="32">
        <v>710000000</v>
      </c>
      <c r="J189" s="32" t="s">
        <v>1192</v>
      </c>
      <c r="K189" s="32" t="s">
        <v>1425</v>
      </c>
      <c r="L189" s="32" t="s">
        <v>1192</v>
      </c>
      <c r="M189" s="32"/>
      <c r="N189" s="32" t="s">
        <v>1448</v>
      </c>
      <c r="O189" s="35" t="s">
        <v>2284</v>
      </c>
      <c r="P189" s="32"/>
      <c r="Q189" s="32"/>
      <c r="R189" s="47"/>
      <c r="S189" s="36"/>
      <c r="T189" s="36">
        <v>130000</v>
      </c>
      <c r="U189" s="36">
        <v>130000</v>
      </c>
      <c r="V189" s="32"/>
      <c r="W189" s="32">
        <v>2016</v>
      </c>
      <c r="X189" s="72" t="s">
        <v>2011</v>
      </c>
    </row>
    <row r="190" spans="1:154" s="73" customFormat="1" ht="51" customHeight="1" x14ac:dyDescent="0.25">
      <c r="A190" s="127" t="s">
        <v>1603</v>
      </c>
      <c r="B190" s="32" t="s">
        <v>182</v>
      </c>
      <c r="C190" s="99" t="s">
        <v>263</v>
      </c>
      <c r="D190" s="99" t="s">
        <v>1816</v>
      </c>
      <c r="E190" s="99" t="s">
        <v>1816</v>
      </c>
      <c r="F190" s="33" t="s">
        <v>1822</v>
      </c>
      <c r="G190" s="32" t="s">
        <v>2232</v>
      </c>
      <c r="H190" s="43">
        <v>90</v>
      </c>
      <c r="I190" s="32">
        <v>710000000</v>
      </c>
      <c r="J190" s="32" t="s">
        <v>1192</v>
      </c>
      <c r="K190" s="32" t="s">
        <v>1425</v>
      </c>
      <c r="L190" s="32" t="s">
        <v>1192</v>
      </c>
      <c r="M190" s="32"/>
      <c r="N190" s="32" t="s">
        <v>1448</v>
      </c>
      <c r="O190" s="35" t="s">
        <v>2284</v>
      </c>
      <c r="P190" s="32"/>
      <c r="Q190" s="32"/>
      <c r="R190" s="47"/>
      <c r="S190" s="36"/>
      <c r="T190" s="36">
        <v>238000</v>
      </c>
      <c r="U190" s="36">
        <v>238000</v>
      </c>
      <c r="V190" s="32"/>
      <c r="W190" s="32">
        <v>2016</v>
      </c>
      <c r="X190" s="72" t="s">
        <v>2011</v>
      </c>
    </row>
    <row r="191" spans="1:154" s="144" customFormat="1" ht="76.5" x14ac:dyDescent="0.25">
      <c r="A191" s="127" t="s">
        <v>1604</v>
      </c>
      <c r="B191" s="32" t="s">
        <v>182</v>
      </c>
      <c r="C191" s="99" t="s">
        <v>263</v>
      </c>
      <c r="D191" s="99" t="s">
        <v>1816</v>
      </c>
      <c r="E191" s="99" t="s">
        <v>1816</v>
      </c>
      <c r="F191" s="33" t="s">
        <v>1823</v>
      </c>
      <c r="G191" s="32" t="s">
        <v>2232</v>
      </c>
      <c r="H191" s="43">
        <v>90</v>
      </c>
      <c r="I191" s="32">
        <v>710000000</v>
      </c>
      <c r="J191" s="32" t="s">
        <v>1192</v>
      </c>
      <c r="K191" s="32" t="s">
        <v>1425</v>
      </c>
      <c r="L191" s="32" t="s">
        <v>1192</v>
      </c>
      <c r="M191" s="32"/>
      <c r="N191" s="32" t="s">
        <v>1448</v>
      </c>
      <c r="O191" s="35" t="s">
        <v>2284</v>
      </c>
      <c r="P191" s="32"/>
      <c r="Q191" s="32"/>
      <c r="R191" s="47"/>
      <c r="S191" s="36"/>
      <c r="T191" s="36">
        <v>92500</v>
      </c>
      <c r="U191" s="36">
        <v>92500</v>
      </c>
      <c r="V191" s="32"/>
      <c r="W191" s="32">
        <v>2016</v>
      </c>
      <c r="X191" s="72" t="s">
        <v>2011</v>
      </c>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row>
    <row r="192" spans="1:154" s="144" customFormat="1" ht="76.5" x14ac:dyDescent="0.25">
      <c r="A192" s="127" t="s">
        <v>1605</v>
      </c>
      <c r="B192" s="32" t="s">
        <v>182</v>
      </c>
      <c r="C192" s="99" t="s">
        <v>263</v>
      </c>
      <c r="D192" s="99" t="s">
        <v>1816</v>
      </c>
      <c r="E192" s="99" t="s">
        <v>1816</v>
      </c>
      <c r="F192" s="33" t="s">
        <v>1824</v>
      </c>
      <c r="G192" s="32" t="s">
        <v>2232</v>
      </c>
      <c r="H192" s="43">
        <v>90</v>
      </c>
      <c r="I192" s="32">
        <v>710000000</v>
      </c>
      <c r="J192" s="32" t="s">
        <v>1192</v>
      </c>
      <c r="K192" s="32" t="s">
        <v>1425</v>
      </c>
      <c r="L192" s="32" t="s">
        <v>1192</v>
      </c>
      <c r="M192" s="32"/>
      <c r="N192" s="32" t="s">
        <v>1448</v>
      </c>
      <c r="O192" s="35" t="s">
        <v>2284</v>
      </c>
      <c r="P192" s="32"/>
      <c r="Q192" s="32"/>
      <c r="R192" s="47"/>
      <c r="S192" s="36"/>
      <c r="T192" s="36">
        <v>76600</v>
      </c>
      <c r="U192" s="36">
        <v>76600</v>
      </c>
      <c r="V192" s="32"/>
      <c r="W192" s="32">
        <v>2016</v>
      </c>
      <c r="X192" s="72" t="s">
        <v>2011</v>
      </c>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row>
    <row r="193" spans="1:153" s="144" customFormat="1" ht="76.5" x14ac:dyDescent="0.25">
      <c r="A193" s="127" t="s">
        <v>1606</v>
      </c>
      <c r="B193" s="32" t="s">
        <v>182</v>
      </c>
      <c r="C193" s="108" t="s">
        <v>592</v>
      </c>
      <c r="D193" s="99" t="s">
        <v>1525</v>
      </c>
      <c r="E193" s="99" t="s">
        <v>1525</v>
      </c>
      <c r="F193" s="99" t="s">
        <v>1526</v>
      </c>
      <c r="G193" s="32" t="s">
        <v>2231</v>
      </c>
      <c r="H193" s="34">
        <v>50</v>
      </c>
      <c r="I193" s="32">
        <v>710000000</v>
      </c>
      <c r="J193" s="32" t="s">
        <v>1192</v>
      </c>
      <c r="K193" s="32" t="s">
        <v>1440</v>
      </c>
      <c r="L193" s="32" t="s">
        <v>1199</v>
      </c>
      <c r="M193" s="77"/>
      <c r="N193" s="32" t="s">
        <v>1457</v>
      </c>
      <c r="O193" s="35" t="s">
        <v>2285</v>
      </c>
      <c r="P193" s="32"/>
      <c r="Q193" s="32"/>
      <c r="R193" s="36"/>
      <c r="S193" s="36"/>
      <c r="T193" s="36">
        <v>0</v>
      </c>
      <c r="U193" s="36">
        <v>0</v>
      </c>
      <c r="V193" s="37"/>
      <c r="W193" s="32">
        <v>2016</v>
      </c>
      <c r="X193" s="131" t="s">
        <v>2533</v>
      </c>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c r="DL193" s="22"/>
      <c r="DM193" s="22"/>
      <c r="DN193" s="22"/>
      <c r="DO193" s="22"/>
      <c r="DP193" s="22"/>
      <c r="DQ193" s="22"/>
      <c r="DR193" s="22"/>
      <c r="DS193" s="22"/>
      <c r="DT193" s="22"/>
      <c r="DU193" s="22"/>
      <c r="DV193" s="22"/>
      <c r="DW193" s="22"/>
      <c r="DX193" s="22"/>
      <c r="DY193" s="22"/>
      <c r="DZ193" s="22"/>
      <c r="EA193" s="22"/>
      <c r="EB193" s="22"/>
      <c r="EC193" s="22"/>
      <c r="ED193" s="22"/>
      <c r="EE193" s="22"/>
      <c r="EF193" s="22"/>
      <c r="EG193" s="22"/>
      <c r="EH193" s="22"/>
      <c r="EI193" s="22"/>
      <c r="EJ193" s="22"/>
      <c r="EK193" s="22"/>
      <c r="EL193" s="22"/>
      <c r="EM193" s="22"/>
      <c r="EN193" s="22"/>
      <c r="EO193" s="22"/>
      <c r="EP193" s="22"/>
      <c r="EQ193" s="22"/>
      <c r="ER193" s="22"/>
      <c r="ES193" s="22"/>
      <c r="ET193" s="22"/>
      <c r="EU193" s="22"/>
      <c r="EV193" s="22"/>
      <c r="EW193" s="22"/>
    </row>
    <row r="194" spans="1:153" s="144" customFormat="1" ht="76.5" x14ac:dyDescent="0.25">
      <c r="A194" s="127" t="s">
        <v>2576</v>
      </c>
      <c r="B194" s="32" t="s">
        <v>182</v>
      </c>
      <c r="C194" s="108" t="s">
        <v>592</v>
      </c>
      <c r="D194" s="99" t="s">
        <v>1525</v>
      </c>
      <c r="E194" s="99" t="s">
        <v>1525</v>
      </c>
      <c r="F194" s="99" t="s">
        <v>2577</v>
      </c>
      <c r="G194" s="32" t="s">
        <v>2231</v>
      </c>
      <c r="H194" s="34">
        <v>50</v>
      </c>
      <c r="I194" s="32">
        <v>710000000</v>
      </c>
      <c r="J194" s="32" t="s">
        <v>1192</v>
      </c>
      <c r="K194" s="32" t="s">
        <v>1437</v>
      </c>
      <c r="L194" s="32" t="s">
        <v>1199</v>
      </c>
      <c r="M194" s="77"/>
      <c r="N194" s="32" t="s">
        <v>1466</v>
      </c>
      <c r="O194" s="35" t="s">
        <v>2285</v>
      </c>
      <c r="P194" s="32"/>
      <c r="Q194" s="32"/>
      <c r="R194" s="36"/>
      <c r="S194" s="36"/>
      <c r="T194" s="36">
        <v>969641964.28571415</v>
      </c>
      <c r="U194" s="36">
        <v>1085999000</v>
      </c>
      <c r="V194" s="37"/>
      <c r="W194" s="32">
        <v>2016</v>
      </c>
      <c r="X194" s="72" t="s">
        <v>2371</v>
      </c>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2"/>
      <c r="ET194" s="22"/>
      <c r="EU194" s="22"/>
      <c r="EV194" s="22"/>
      <c r="EW194" s="22"/>
    </row>
    <row r="195" spans="1:153" s="144" customFormat="1" ht="76.5" x14ac:dyDescent="0.25">
      <c r="A195" s="127" t="s">
        <v>1607</v>
      </c>
      <c r="B195" s="32" t="s">
        <v>182</v>
      </c>
      <c r="C195" s="108" t="s">
        <v>592</v>
      </c>
      <c r="D195" s="99" t="s">
        <v>1525</v>
      </c>
      <c r="E195" s="99" t="s">
        <v>1525</v>
      </c>
      <c r="F195" s="99" t="s">
        <v>1527</v>
      </c>
      <c r="G195" s="32" t="s">
        <v>1424</v>
      </c>
      <c r="H195" s="34">
        <v>50</v>
      </c>
      <c r="I195" s="32">
        <v>710000000</v>
      </c>
      <c r="J195" s="32" t="s">
        <v>1192</v>
      </c>
      <c r="K195" s="32" t="s">
        <v>1440</v>
      </c>
      <c r="L195" s="32" t="s">
        <v>1194</v>
      </c>
      <c r="M195" s="77"/>
      <c r="N195" s="32" t="s">
        <v>1457</v>
      </c>
      <c r="O195" s="35" t="s">
        <v>2281</v>
      </c>
      <c r="P195" s="77"/>
      <c r="Q195" s="77"/>
      <c r="R195" s="36"/>
      <c r="S195" s="36"/>
      <c r="T195" s="36">
        <v>0</v>
      </c>
      <c r="U195" s="36">
        <v>0</v>
      </c>
      <c r="V195" s="35" t="s">
        <v>1556</v>
      </c>
      <c r="W195" s="32">
        <v>2016</v>
      </c>
      <c r="X195" s="131" t="s">
        <v>2533</v>
      </c>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c r="DL195" s="22"/>
      <c r="DM195" s="22"/>
      <c r="DN195" s="22"/>
      <c r="DO195" s="22"/>
      <c r="DP195" s="22"/>
      <c r="DQ195" s="22"/>
      <c r="DR195" s="22"/>
      <c r="DS195" s="22"/>
      <c r="DT195" s="22"/>
      <c r="DU195" s="22"/>
      <c r="DV195" s="22"/>
      <c r="DW195" s="22"/>
      <c r="DX195" s="22"/>
      <c r="DY195" s="22"/>
      <c r="DZ195" s="22"/>
      <c r="EA195" s="22"/>
      <c r="EB195" s="22"/>
      <c r="EC195" s="22"/>
      <c r="ED195" s="22"/>
      <c r="EE195" s="22"/>
      <c r="EF195" s="22"/>
      <c r="EG195" s="22"/>
      <c r="EH195" s="22"/>
      <c r="EI195" s="22"/>
      <c r="EJ195" s="22"/>
      <c r="EK195" s="22"/>
      <c r="EL195" s="22"/>
      <c r="EM195" s="22"/>
      <c r="EN195" s="22"/>
      <c r="EO195" s="22"/>
      <c r="EP195" s="22"/>
      <c r="EQ195" s="22"/>
      <c r="ER195" s="22"/>
      <c r="ES195" s="22"/>
      <c r="ET195" s="22"/>
      <c r="EU195" s="22"/>
      <c r="EV195" s="22"/>
      <c r="EW195" s="22"/>
    </row>
    <row r="196" spans="1:153" s="144" customFormat="1" ht="76.5" x14ac:dyDescent="0.25">
      <c r="A196" s="127" t="s">
        <v>2578</v>
      </c>
      <c r="B196" s="32" t="s">
        <v>182</v>
      </c>
      <c r="C196" s="108" t="s">
        <v>592</v>
      </c>
      <c r="D196" s="99" t="s">
        <v>1525</v>
      </c>
      <c r="E196" s="99" t="s">
        <v>1525</v>
      </c>
      <c r="F196" s="99" t="s">
        <v>1527</v>
      </c>
      <c r="G196" s="32" t="s">
        <v>1424</v>
      </c>
      <c r="H196" s="34">
        <v>50</v>
      </c>
      <c r="I196" s="32">
        <v>710000000</v>
      </c>
      <c r="J196" s="32" t="s">
        <v>1192</v>
      </c>
      <c r="K196" s="32" t="s">
        <v>1440</v>
      </c>
      <c r="L196" s="32" t="s">
        <v>1194</v>
      </c>
      <c r="M196" s="77"/>
      <c r="N196" s="32" t="s">
        <v>1457</v>
      </c>
      <c r="O196" s="35" t="s">
        <v>2281</v>
      </c>
      <c r="P196" s="77"/>
      <c r="Q196" s="77"/>
      <c r="R196" s="36"/>
      <c r="S196" s="36"/>
      <c r="T196" s="36">
        <v>0</v>
      </c>
      <c r="U196" s="36">
        <v>0</v>
      </c>
      <c r="V196" s="35" t="s">
        <v>1556</v>
      </c>
      <c r="W196" s="32">
        <v>2016</v>
      </c>
      <c r="X196" s="131" t="s">
        <v>2801</v>
      </c>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2"/>
      <c r="DS196" s="22"/>
      <c r="DT196" s="22"/>
      <c r="DU196" s="22"/>
      <c r="DV196" s="22"/>
      <c r="DW196" s="22"/>
      <c r="DX196" s="22"/>
      <c r="DY196" s="22"/>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row>
    <row r="197" spans="1:153" s="144" customFormat="1" ht="76.5" x14ac:dyDescent="0.25">
      <c r="A197" s="127" t="s">
        <v>2812</v>
      </c>
      <c r="B197" s="32" t="s">
        <v>182</v>
      </c>
      <c r="C197" s="108" t="s">
        <v>592</v>
      </c>
      <c r="D197" s="99" t="s">
        <v>1525</v>
      </c>
      <c r="E197" s="99" t="s">
        <v>1525</v>
      </c>
      <c r="F197" s="99" t="s">
        <v>1527</v>
      </c>
      <c r="G197" s="32" t="s">
        <v>1424</v>
      </c>
      <c r="H197" s="34">
        <v>50</v>
      </c>
      <c r="I197" s="32">
        <v>710000000</v>
      </c>
      <c r="J197" s="32" t="s">
        <v>1192</v>
      </c>
      <c r="K197" s="77" t="s">
        <v>1428</v>
      </c>
      <c r="L197" s="32" t="s">
        <v>1194</v>
      </c>
      <c r="M197" s="77"/>
      <c r="N197" s="32" t="s">
        <v>1472</v>
      </c>
      <c r="O197" s="35" t="s">
        <v>2281</v>
      </c>
      <c r="P197" s="77"/>
      <c r="Q197" s="77"/>
      <c r="R197" s="36"/>
      <c r="S197" s="36"/>
      <c r="T197" s="36">
        <v>358244767.85714281</v>
      </c>
      <c r="U197" s="36">
        <v>401234140</v>
      </c>
      <c r="V197" s="35" t="s">
        <v>1556</v>
      </c>
      <c r="W197" s="32">
        <v>2016</v>
      </c>
      <c r="X197" s="129" t="s">
        <v>2748</v>
      </c>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row>
    <row r="198" spans="1:153" s="144" customFormat="1" ht="76.5" x14ac:dyDescent="0.25">
      <c r="A198" s="127" t="s">
        <v>1608</v>
      </c>
      <c r="B198" s="32" t="s">
        <v>182</v>
      </c>
      <c r="C198" s="108" t="s">
        <v>1275</v>
      </c>
      <c r="D198" s="99" t="s">
        <v>1528</v>
      </c>
      <c r="E198" s="99" t="s">
        <v>1529</v>
      </c>
      <c r="F198" s="99" t="s">
        <v>1530</v>
      </c>
      <c r="G198" s="32" t="s">
        <v>1424</v>
      </c>
      <c r="H198" s="34">
        <v>70</v>
      </c>
      <c r="I198" s="32">
        <v>710000000</v>
      </c>
      <c r="J198" s="32" t="s">
        <v>1192</v>
      </c>
      <c r="K198" s="32" t="s">
        <v>1430</v>
      </c>
      <c r="L198" s="32" t="s">
        <v>1192</v>
      </c>
      <c r="M198" s="77"/>
      <c r="N198" s="32" t="s">
        <v>1484</v>
      </c>
      <c r="O198" s="35" t="s">
        <v>2285</v>
      </c>
      <c r="P198" s="32"/>
      <c r="Q198" s="32"/>
      <c r="R198" s="36"/>
      <c r="S198" s="36"/>
      <c r="T198" s="36">
        <v>0</v>
      </c>
      <c r="U198" s="36">
        <v>0</v>
      </c>
      <c r="V198" s="35" t="s">
        <v>1556</v>
      </c>
      <c r="W198" s="32">
        <v>2015</v>
      </c>
      <c r="X198" s="131" t="s">
        <v>2579</v>
      </c>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row>
    <row r="199" spans="1:153" s="102" customFormat="1" ht="76.5" x14ac:dyDescent="0.2">
      <c r="A199" s="127" t="s">
        <v>1609</v>
      </c>
      <c r="B199" s="32" t="s">
        <v>182</v>
      </c>
      <c r="C199" s="108" t="s">
        <v>592</v>
      </c>
      <c r="D199" s="99" t="s">
        <v>1531</v>
      </c>
      <c r="E199" s="99" t="s">
        <v>1531</v>
      </c>
      <c r="F199" s="99" t="s">
        <v>1532</v>
      </c>
      <c r="G199" s="32" t="s">
        <v>2231</v>
      </c>
      <c r="H199" s="34">
        <v>50</v>
      </c>
      <c r="I199" s="32">
        <v>710000000</v>
      </c>
      <c r="J199" s="32" t="s">
        <v>1192</v>
      </c>
      <c r="K199" s="32" t="s">
        <v>1440</v>
      </c>
      <c r="L199" s="32" t="s">
        <v>1194</v>
      </c>
      <c r="M199" s="77"/>
      <c r="N199" s="32" t="s">
        <v>1457</v>
      </c>
      <c r="O199" s="35" t="s">
        <v>2281</v>
      </c>
      <c r="P199" s="77"/>
      <c r="Q199" s="77"/>
      <c r="R199" s="36"/>
      <c r="S199" s="36"/>
      <c r="T199" s="36">
        <v>0</v>
      </c>
      <c r="U199" s="36">
        <v>0</v>
      </c>
      <c r="V199" s="37"/>
      <c r="W199" s="32">
        <v>2016</v>
      </c>
      <c r="X199" s="131" t="s">
        <v>2533</v>
      </c>
    </row>
    <row r="200" spans="1:153" s="102" customFormat="1" ht="89.25" x14ac:dyDescent="0.2">
      <c r="A200" s="127" t="s">
        <v>2580</v>
      </c>
      <c r="B200" s="32" t="s">
        <v>182</v>
      </c>
      <c r="C200" s="108" t="s">
        <v>592</v>
      </c>
      <c r="D200" s="99" t="s">
        <v>1531</v>
      </c>
      <c r="E200" s="99" t="s">
        <v>1531</v>
      </c>
      <c r="F200" s="99" t="s">
        <v>2581</v>
      </c>
      <c r="G200" s="32" t="s">
        <v>2231</v>
      </c>
      <c r="H200" s="34">
        <v>50</v>
      </c>
      <c r="I200" s="32">
        <v>710000000</v>
      </c>
      <c r="J200" s="32" t="s">
        <v>1192</v>
      </c>
      <c r="K200" s="32" t="s">
        <v>1442</v>
      </c>
      <c r="L200" s="32" t="s">
        <v>1194</v>
      </c>
      <c r="M200" s="77"/>
      <c r="N200" s="32" t="s">
        <v>1457</v>
      </c>
      <c r="O200" s="35" t="s">
        <v>2281</v>
      </c>
      <c r="P200" s="77"/>
      <c r="Q200" s="77"/>
      <c r="R200" s="36"/>
      <c r="S200" s="36"/>
      <c r="T200" s="36">
        <v>0</v>
      </c>
      <c r="U200" s="36">
        <v>0</v>
      </c>
      <c r="V200" s="37"/>
      <c r="W200" s="32">
        <v>2016</v>
      </c>
      <c r="X200" s="131" t="s">
        <v>2801</v>
      </c>
    </row>
    <row r="201" spans="1:153" s="102" customFormat="1" ht="89.25" x14ac:dyDescent="0.2">
      <c r="A201" s="127" t="s">
        <v>2813</v>
      </c>
      <c r="B201" s="32" t="s">
        <v>182</v>
      </c>
      <c r="C201" s="108" t="s">
        <v>592</v>
      </c>
      <c r="D201" s="99" t="s">
        <v>1531</v>
      </c>
      <c r="E201" s="99" t="s">
        <v>1531</v>
      </c>
      <c r="F201" s="99" t="s">
        <v>2581</v>
      </c>
      <c r="G201" s="32" t="s">
        <v>2231</v>
      </c>
      <c r="H201" s="34">
        <v>50</v>
      </c>
      <c r="I201" s="32">
        <v>710000000</v>
      </c>
      <c r="J201" s="32" t="s">
        <v>1192</v>
      </c>
      <c r="K201" s="32" t="s">
        <v>1470</v>
      </c>
      <c r="L201" s="32" t="s">
        <v>1194</v>
      </c>
      <c r="M201" s="77"/>
      <c r="N201" s="32" t="s">
        <v>1464</v>
      </c>
      <c r="O201" s="35" t="s">
        <v>2281</v>
      </c>
      <c r="P201" s="77"/>
      <c r="Q201" s="77"/>
      <c r="R201" s="36"/>
      <c r="S201" s="36"/>
      <c r="T201" s="36">
        <v>89285714.285714284</v>
      </c>
      <c r="U201" s="36">
        <v>100000000</v>
      </c>
      <c r="V201" s="37"/>
      <c r="W201" s="32">
        <v>2016</v>
      </c>
      <c r="X201" s="129" t="s">
        <v>2750</v>
      </c>
    </row>
    <row r="202" spans="1:153" s="102" customFormat="1" ht="76.5" x14ac:dyDescent="0.2">
      <c r="A202" s="127" t="s">
        <v>1610</v>
      </c>
      <c r="B202" s="32" t="s">
        <v>182</v>
      </c>
      <c r="C202" s="108" t="s">
        <v>592</v>
      </c>
      <c r="D202" s="99" t="s">
        <v>1525</v>
      </c>
      <c r="E202" s="99" t="s">
        <v>1525</v>
      </c>
      <c r="F202" s="99" t="s">
        <v>1533</v>
      </c>
      <c r="G202" s="32" t="s">
        <v>2231</v>
      </c>
      <c r="H202" s="34">
        <v>50</v>
      </c>
      <c r="I202" s="32">
        <v>710000000</v>
      </c>
      <c r="J202" s="32" t="s">
        <v>1192</v>
      </c>
      <c r="K202" s="32" t="s">
        <v>1440</v>
      </c>
      <c r="L202" s="32" t="s">
        <v>1194</v>
      </c>
      <c r="M202" s="77"/>
      <c r="N202" s="32" t="s">
        <v>1457</v>
      </c>
      <c r="O202" s="35" t="s">
        <v>2281</v>
      </c>
      <c r="P202" s="77"/>
      <c r="Q202" s="77"/>
      <c r="R202" s="36"/>
      <c r="S202" s="36"/>
      <c r="T202" s="36">
        <v>0</v>
      </c>
      <c r="U202" s="36">
        <v>0</v>
      </c>
      <c r="V202" s="37"/>
      <c r="W202" s="32">
        <v>2016</v>
      </c>
      <c r="X202" s="131" t="s">
        <v>2801</v>
      </c>
    </row>
    <row r="203" spans="1:153" s="102" customFormat="1" ht="76.5" x14ac:dyDescent="0.2">
      <c r="A203" s="127" t="s">
        <v>2814</v>
      </c>
      <c r="B203" s="32" t="s">
        <v>182</v>
      </c>
      <c r="C203" s="108" t="s">
        <v>592</v>
      </c>
      <c r="D203" s="99" t="s">
        <v>1525</v>
      </c>
      <c r="E203" s="99" t="s">
        <v>1525</v>
      </c>
      <c r="F203" s="99" t="s">
        <v>1533</v>
      </c>
      <c r="G203" s="32" t="s">
        <v>2231</v>
      </c>
      <c r="H203" s="34">
        <v>50</v>
      </c>
      <c r="I203" s="32">
        <v>710000000</v>
      </c>
      <c r="J203" s="32" t="s">
        <v>1192</v>
      </c>
      <c r="K203" s="32" t="s">
        <v>1470</v>
      </c>
      <c r="L203" s="32" t="s">
        <v>1194</v>
      </c>
      <c r="M203" s="77"/>
      <c r="N203" s="32" t="s">
        <v>1464</v>
      </c>
      <c r="O203" s="35" t="s">
        <v>2281</v>
      </c>
      <c r="P203" s="77"/>
      <c r="Q203" s="77"/>
      <c r="R203" s="36"/>
      <c r="S203" s="36"/>
      <c r="T203" s="36">
        <v>123098214.28571427</v>
      </c>
      <c r="U203" s="36">
        <v>137870000</v>
      </c>
      <c r="V203" s="37"/>
      <c r="W203" s="32">
        <v>2016</v>
      </c>
      <c r="X203" s="72" t="s">
        <v>2752</v>
      </c>
    </row>
    <row r="204" spans="1:153" s="171" customFormat="1" ht="76.5" x14ac:dyDescent="0.2">
      <c r="A204" s="127" t="s">
        <v>1611</v>
      </c>
      <c r="B204" s="32" t="s">
        <v>182</v>
      </c>
      <c r="C204" s="108" t="s">
        <v>1279</v>
      </c>
      <c r="D204" s="99" t="s">
        <v>1534</v>
      </c>
      <c r="E204" s="99" t="s">
        <v>1534</v>
      </c>
      <c r="F204" s="99" t="s">
        <v>1535</v>
      </c>
      <c r="G204" s="32" t="s">
        <v>1424</v>
      </c>
      <c r="H204" s="34">
        <v>50</v>
      </c>
      <c r="I204" s="32">
        <v>710000000</v>
      </c>
      <c r="J204" s="32" t="s">
        <v>1192</v>
      </c>
      <c r="K204" s="32" t="s">
        <v>1450</v>
      </c>
      <c r="L204" s="32" t="s">
        <v>1194</v>
      </c>
      <c r="M204" s="77"/>
      <c r="N204" s="32" t="s">
        <v>1483</v>
      </c>
      <c r="O204" s="35" t="s">
        <v>2281</v>
      </c>
      <c r="P204" s="77"/>
      <c r="Q204" s="77"/>
      <c r="R204" s="36"/>
      <c r="S204" s="36"/>
      <c r="T204" s="36">
        <v>0</v>
      </c>
      <c r="U204" s="36">
        <v>0</v>
      </c>
      <c r="V204" s="35" t="s">
        <v>1556</v>
      </c>
      <c r="W204" s="32">
        <v>2016</v>
      </c>
      <c r="X204" s="131" t="s">
        <v>2144</v>
      </c>
    </row>
    <row r="205" spans="1:153" s="171" customFormat="1" ht="76.5" x14ac:dyDescent="0.2">
      <c r="A205" s="127" t="s">
        <v>2153</v>
      </c>
      <c r="B205" s="32" t="s">
        <v>182</v>
      </c>
      <c r="C205" s="108" t="s">
        <v>1279</v>
      </c>
      <c r="D205" s="99" t="s">
        <v>1534</v>
      </c>
      <c r="E205" s="99" t="s">
        <v>1534</v>
      </c>
      <c r="F205" s="99" t="s">
        <v>1535</v>
      </c>
      <c r="G205" s="32" t="s">
        <v>1424</v>
      </c>
      <c r="H205" s="34">
        <v>50</v>
      </c>
      <c r="I205" s="32">
        <v>710000000</v>
      </c>
      <c r="J205" s="32" t="s">
        <v>1192</v>
      </c>
      <c r="K205" s="32" t="s">
        <v>1451</v>
      </c>
      <c r="L205" s="32" t="s">
        <v>1194</v>
      </c>
      <c r="M205" s="77"/>
      <c r="N205" s="32" t="s">
        <v>2154</v>
      </c>
      <c r="O205" s="35" t="s">
        <v>2281</v>
      </c>
      <c r="P205" s="77"/>
      <c r="Q205" s="77"/>
      <c r="R205" s="36"/>
      <c r="S205" s="36"/>
      <c r="T205" s="36">
        <v>0</v>
      </c>
      <c r="U205" s="36">
        <v>0</v>
      </c>
      <c r="V205" s="35" t="s">
        <v>1556</v>
      </c>
      <c r="W205" s="32">
        <v>2016</v>
      </c>
      <c r="X205" s="131" t="s">
        <v>2533</v>
      </c>
    </row>
    <row r="206" spans="1:153" s="171" customFormat="1" ht="89.25" x14ac:dyDescent="0.2">
      <c r="A206" s="127" t="s">
        <v>2582</v>
      </c>
      <c r="B206" s="32" t="s">
        <v>182</v>
      </c>
      <c r="C206" s="108" t="s">
        <v>1279</v>
      </c>
      <c r="D206" s="99" t="s">
        <v>1534</v>
      </c>
      <c r="E206" s="99" t="s">
        <v>1534</v>
      </c>
      <c r="F206" s="99" t="s">
        <v>1535</v>
      </c>
      <c r="G206" s="32" t="s">
        <v>1424</v>
      </c>
      <c r="H206" s="34">
        <v>50</v>
      </c>
      <c r="I206" s="32">
        <v>710000000</v>
      </c>
      <c r="J206" s="32" t="s">
        <v>1192</v>
      </c>
      <c r="K206" s="32" t="s">
        <v>1449</v>
      </c>
      <c r="L206" s="32" t="s">
        <v>1194</v>
      </c>
      <c r="M206" s="77"/>
      <c r="N206" s="32" t="s">
        <v>2154</v>
      </c>
      <c r="O206" s="35" t="s">
        <v>2583</v>
      </c>
      <c r="P206" s="77"/>
      <c r="Q206" s="77"/>
      <c r="R206" s="36"/>
      <c r="S206" s="36"/>
      <c r="T206" s="36">
        <v>168182754.4642857</v>
      </c>
      <c r="U206" s="36">
        <v>188364685</v>
      </c>
      <c r="V206" s="35" t="s">
        <v>1556</v>
      </c>
      <c r="W206" s="32">
        <v>2016</v>
      </c>
      <c r="X206" s="72" t="s">
        <v>2378</v>
      </c>
    </row>
    <row r="207" spans="1:153" s="102" customFormat="1" ht="178.5" x14ac:dyDescent="0.2">
      <c r="A207" s="70" t="s">
        <v>1612</v>
      </c>
      <c r="B207" s="32" t="s">
        <v>182</v>
      </c>
      <c r="C207" s="108" t="s">
        <v>1284</v>
      </c>
      <c r="D207" s="99" t="s">
        <v>1536</v>
      </c>
      <c r="E207" s="99" t="s">
        <v>1537</v>
      </c>
      <c r="F207" s="99" t="s">
        <v>1825</v>
      </c>
      <c r="G207" s="32" t="s">
        <v>1424</v>
      </c>
      <c r="H207" s="34">
        <v>95</v>
      </c>
      <c r="I207" s="32">
        <v>710000000</v>
      </c>
      <c r="J207" s="32" t="s">
        <v>1192</v>
      </c>
      <c r="K207" s="32" t="s">
        <v>1450</v>
      </c>
      <c r="L207" s="32" t="s">
        <v>1194</v>
      </c>
      <c r="M207" s="77"/>
      <c r="N207" s="32" t="s">
        <v>1482</v>
      </c>
      <c r="O207" s="35" t="s">
        <v>2281</v>
      </c>
      <c r="P207" s="77"/>
      <c r="Q207" s="77"/>
      <c r="R207" s="36"/>
      <c r="S207" s="36"/>
      <c r="T207" s="36">
        <v>0</v>
      </c>
      <c r="U207" s="36">
        <v>0</v>
      </c>
      <c r="V207" s="35" t="s">
        <v>1556</v>
      </c>
      <c r="W207" s="32">
        <v>2016</v>
      </c>
      <c r="X207" s="131" t="s">
        <v>2533</v>
      </c>
    </row>
    <row r="208" spans="1:153" s="102" customFormat="1" ht="178.5" x14ac:dyDescent="0.2">
      <c r="A208" s="70" t="s">
        <v>2584</v>
      </c>
      <c r="B208" s="32" t="s">
        <v>182</v>
      </c>
      <c r="C208" s="108" t="s">
        <v>1284</v>
      </c>
      <c r="D208" s="99" t="s">
        <v>1536</v>
      </c>
      <c r="E208" s="99" t="s">
        <v>1537</v>
      </c>
      <c r="F208" s="99" t="s">
        <v>2585</v>
      </c>
      <c r="G208" s="32" t="s">
        <v>1424</v>
      </c>
      <c r="H208" s="34">
        <v>95</v>
      </c>
      <c r="I208" s="32">
        <v>710000000</v>
      </c>
      <c r="J208" s="32" t="s">
        <v>1192</v>
      </c>
      <c r="K208" s="32" t="s">
        <v>1449</v>
      </c>
      <c r="L208" s="32" t="s">
        <v>1194</v>
      </c>
      <c r="M208" s="77"/>
      <c r="N208" s="32" t="s">
        <v>2586</v>
      </c>
      <c r="O208" s="35" t="s">
        <v>2721</v>
      </c>
      <c r="P208" s="77"/>
      <c r="Q208" s="77"/>
      <c r="R208" s="36"/>
      <c r="S208" s="36"/>
      <c r="T208" s="36">
        <v>40267857.142857142</v>
      </c>
      <c r="U208" s="36">
        <v>45100000</v>
      </c>
      <c r="V208" s="35" t="s">
        <v>1556</v>
      </c>
      <c r="W208" s="32">
        <v>2016</v>
      </c>
      <c r="X208" s="72" t="s">
        <v>2382</v>
      </c>
    </row>
    <row r="209" spans="1:153" s="102" customFormat="1" ht="76.5" x14ac:dyDescent="0.2">
      <c r="A209" s="70" t="s">
        <v>1613</v>
      </c>
      <c r="B209" s="32" t="s">
        <v>182</v>
      </c>
      <c r="C209" s="108" t="s">
        <v>1279</v>
      </c>
      <c r="D209" s="99" t="s">
        <v>1534</v>
      </c>
      <c r="E209" s="99" t="s">
        <v>1534</v>
      </c>
      <c r="F209" s="99" t="s">
        <v>1535</v>
      </c>
      <c r="G209" s="32" t="s">
        <v>1424</v>
      </c>
      <c r="H209" s="34">
        <v>50</v>
      </c>
      <c r="I209" s="32">
        <v>710000000</v>
      </c>
      <c r="J209" s="32" t="s">
        <v>1192</v>
      </c>
      <c r="K209" s="32" t="s">
        <v>1436</v>
      </c>
      <c r="L209" s="32" t="s">
        <v>1194</v>
      </c>
      <c r="M209" s="77"/>
      <c r="N209" s="32" t="s">
        <v>1464</v>
      </c>
      <c r="O209" s="35" t="s">
        <v>2281</v>
      </c>
      <c r="P209" s="77"/>
      <c r="Q209" s="77"/>
      <c r="R209" s="36"/>
      <c r="S209" s="36"/>
      <c r="T209" s="36">
        <v>0</v>
      </c>
      <c r="U209" s="36">
        <v>0</v>
      </c>
      <c r="V209" s="35" t="s">
        <v>1556</v>
      </c>
      <c r="W209" s="32">
        <v>2016</v>
      </c>
      <c r="X209" s="131" t="s">
        <v>2533</v>
      </c>
    </row>
    <row r="210" spans="1:153" s="102" customFormat="1" ht="89.25" x14ac:dyDescent="0.2">
      <c r="A210" s="70" t="s">
        <v>2587</v>
      </c>
      <c r="B210" s="32" t="s">
        <v>182</v>
      </c>
      <c r="C210" s="108" t="s">
        <v>1279</v>
      </c>
      <c r="D210" s="99" t="s">
        <v>1534</v>
      </c>
      <c r="E210" s="99" t="s">
        <v>1534</v>
      </c>
      <c r="F210" s="99" t="s">
        <v>2588</v>
      </c>
      <c r="G210" s="32" t="s">
        <v>1424</v>
      </c>
      <c r="H210" s="34">
        <v>50</v>
      </c>
      <c r="I210" s="32">
        <v>710000000</v>
      </c>
      <c r="J210" s="32" t="s">
        <v>1192</v>
      </c>
      <c r="K210" s="32" t="s">
        <v>1433</v>
      </c>
      <c r="L210" s="32" t="s">
        <v>1194</v>
      </c>
      <c r="M210" s="77"/>
      <c r="N210" s="32" t="s">
        <v>1455</v>
      </c>
      <c r="O210" s="35" t="s">
        <v>2281</v>
      </c>
      <c r="P210" s="77"/>
      <c r="Q210" s="77"/>
      <c r="R210" s="36"/>
      <c r="S210" s="36"/>
      <c r="T210" s="36">
        <v>406535714.28571427</v>
      </c>
      <c r="U210" s="36">
        <v>455320000</v>
      </c>
      <c r="V210" s="35" t="s">
        <v>1556</v>
      </c>
      <c r="W210" s="32">
        <v>2016</v>
      </c>
      <c r="X210" s="72" t="s">
        <v>2382</v>
      </c>
    </row>
    <row r="211" spans="1:153" s="102" customFormat="1" ht="178.5" x14ac:dyDescent="0.2">
      <c r="A211" s="70" t="s">
        <v>1614</v>
      </c>
      <c r="B211" s="32" t="s">
        <v>182</v>
      </c>
      <c r="C211" s="108" t="s">
        <v>1284</v>
      </c>
      <c r="D211" s="99" t="s">
        <v>1536</v>
      </c>
      <c r="E211" s="99" t="s">
        <v>1537</v>
      </c>
      <c r="F211" s="99" t="s">
        <v>1538</v>
      </c>
      <c r="G211" s="32" t="s">
        <v>1424</v>
      </c>
      <c r="H211" s="34">
        <v>50</v>
      </c>
      <c r="I211" s="32">
        <v>710000000</v>
      </c>
      <c r="J211" s="32" t="s">
        <v>1192</v>
      </c>
      <c r="K211" s="32" t="s">
        <v>1450</v>
      </c>
      <c r="L211" s="32" t="s">
        <v>1199</v>
      </c>
      <c r="M211" s="77"/>
      <c r="N211" s="32" t="s">
        <v>1482</v>
      </c>
      <c r="O211" s="35" t="s">
        <v>2281</v>
      </c>
      <c r="P211" s="77"/>
      <c r="Q211" s="77"/>
      <c r="R211" s="36"/>
      <c r="S211" s="36"/>
      <c r="T211" s="36">
        <v>0</v>
      </c>
      <c r="U211" s="36">
        <v>0</v>
      </c>
      <c r="V211" s="35" t="s">
        <v>1556</v>
      </c>
      <c r="W211" s="32">
        <v>2016</v>
      </c>
      <c r="X211" s="131" t="s">
        <v>2533</v>
      </c>
    </row>
    <row r="212" spans="1:153" s="102" customFormat="1" ht="178.5" x14ac:dyDescent="0.2">
      <c r="A212" s="70" t="s">
        <v>2589</v>
      </c>
      <c r="B212" s="32" t="s">
        <v>182</v>
      </c>
      <c r="C212" s="108" t="s">
        <v>1284</v>
      </c>
      <c r="D212" s="99" t="s">
        <v>1536</v>
      </c>
      <c r="E212" s="99" t="s">
        <v>1537</v>
      </c>
      <c r="F212" s="99" t="s">
        <v>2590</v>
      </c>
      <c r="G212" s="32" t="s">
        <v>1424</v>
      </c>
      <c r="H212" s="34">
        <v>50</v>
      </c>
      <c r="I212" s="32">
        <v>710000000</v>
      </c>
      <c r="J212" s="32" t="s">
        <v>1192</v>
      </c>
      <c r="K212" s="32" t="s">
        <v>1449</v>
      </c>
      <c r="L212" s="32" t="s">
        <v>1199</v>
      </c>
      <c r="M212" s="77"/>
      <c r="N212" s="32" t="s">
        <v>2591</v>
      </c>
      <c r="O212" s="35" t="s">
        <v>2592</v>
      </c>
      <c r="P212" s="77"/>
      <c r="Q212" s="77"/>
      <c r="R212" s="36"/>
      <c r="S212" s="36"/>
      <c r="T212" s="36">
        <v>8928571.4285714272</v>
      </c>
      <c r="U212" s="36">
        <v>10000000</v>
      </c>
      <c r="V212" s="35" t="s">
        <v>1556</v>
      </c>
      <c r="W212" s="32">
        <v>2016</v>
      </c>
      <c r="X212" s="72" t="s">
        <v>2389</v>
      </c>
    </row>
    <row r="213" spans="1:153" s="102" customFormat="1" ht="76.5" x14ac:dyDescent="0.2">
      <c r="A213" s="70" t="s">
        <v>1615</v>
      </c>
      <c r="B213" s="32" t="s">
        <v>182</v>
      </c>
      <c r="C213" s="108" t="s">
        <v>1279</v>
      </c>
      <c r="D213" s="99" t="s">
        <v>1534</v>
      </c>
      <c r="E213" s="99" t="s">
        <v>1534</v>
      </c>
      <c r="F213" s="99" t="s">
        <v>1539</v>
      </c>
      <c r="G213" s="32" t="s">
        <v>1424</v>
      </c>
      <c r="H213" s="34">
        <v>50</v>
      </c>
      <c r="I213" s="32">
        <v>710000000</v>
      </c>
      <c r="J213" s="32" t="s">
        <v>1192</v>
      </c>
      <c r="K213" s="32" t="s">
        <v>1436</v>
      </c>
      <c r="L213" s="32" t="s">
        <v>1194</v>
      </c>
      <c r="M213" s="77"/>
      <c r="N213" s="32" t="s">
        <v>1464</v>
      </c>
      <c r="O213" s="35" t="s">
        <v>2281</v>
      </c>
      <c r="P213" s="77"/>
      <c r="Q213" s="77"/>
      <c r="R213" s="36"/>
      <c r="S213" s="36"/>
      <c r="T213" s="36">
        <f t="shared" ref="T213:T216" si="2">U213/1.12</f>
        <v>52589285.714285709</v>
      </c>
      <c r="U213" s="36">
        <v>58900000</v>
      </c>
      <c r="V213" s="35" t="s">
        <v>1556</v>
      </c>
      <c r="W213" s="32">
        <v>2016</v>
      </c>
      <c r="X213" s="72"/>
    </row>
    <row r="214" spans="1:153" s="144" customFormat="1" ht="76.5" x14ac:dyDescent="0.25">
      <c r="A214" s="70" t="s">
        <v>1616</v>
      </c>
      <c r="B214" s="32" t="s">
        <v>182</v>
      </c>
      <c r="C214" s="108" t="s">
        <v>1279</v>
      </c>
      <c r="D214" s="99" t="s">
        <v>1534</v>
      </c>
      <c r="E214" s="99" t="s">
        <v>1534</v>
      </c>
      <c r="F214" s="99" t="s">
        <v>1540</v>
      </c>
      <c r="G214" s="32" t="s">
        <v>1424</v>
      </c>
      <c r="H214" s="34">
        <v>50</v>
      </c>
      <c r="I214" s="32">
        <v>710000000</v>
      </c>
      <c r="J214" s="32" t="s">
        <v>1192</v>
      </c>
      <c r="K214" s="32" t="s">
        <v>1436</v>
      </c>
      <c r="L214" s="32" t="s">
        <v>1194</v>
      </c>
      <c r="M214" s="77"/>
      <c r="N214" s="32" t="s">
        <v>1464</v>
      </c>
      <c r="O214" s="35" t="s">
        <v>2281</v>
      </c>
      <c r="P214" s="77"/>
      <c r="Q214" s="77"/>
      <c r="R214" s="36"/>
      <c r="S214" s="36"/>
      <c r="T214" s="36">
        <v>0</v>
      </c>
      <c r="U214" s="36">
        <v>0</v>
      </c>
      <c r="V214" s="35" t="s">
        <v>1556</v>
      </c>
      <c r="W214" s="32">
        <v>2016</v>
      </c>
      <c r="X214" s="131" t="s">
        <v>2533</v>
      </c>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c r="DL214" s="22"/>
      <c r="DM214" s="22"/>
      <c r="DN214" s="22"/>
      <c r="DO214" s="22"/>
      <c r="DP214" s="22"/>
      <c r="DQ214" s="22"/>
      <c r="DR214" s="22"/>
      <c r="DS214" s="22"/>
      <c r="DT214" s="22"/>
      <c r="DU214" s="22"/>
      <c r="DV214" s="22"/>
      <c r="DW214" s="22"/>
      <c r="DX214" s="22"/>
      <c r="DY214" s="22"/>
      <c r="DZ214" s="22"/>
      <c r="EA214" s="22"/>
      <c r="EB214" s="22"/>
      <c r="EC214" s="22"/>
      <c r="ED214" s="22"/>
      <c r="EE214" s="22"/>
      <c r="EF214" s="22"/>
      <c r="EG214" s="22"/>
      <c r="EH214" s="22"/>
      <c r="EI214" s="22"/>
      <c r="EJ214" s="22"/>
      <c r="EK214" s="22"/>
      <c r="EL214" s="22"/>
      <c r="EM214" s="22"/>
      <c r="EN214" s="22"/>
      <c r="EO214" s="22"/>
      <c r="EP214" s="22"/>
      <c r="EQ214" s="22"/>
      <c r="ER214" s="22"/>
      <c r="ES214" s="22"/>
      <c r="ET214" s="22"/>
      <c r="EU214" s="22"/>
      <c r="EV214" s="22"/>
      <c r="EW214" s="22"/>
    </row>
    <row r="215" spans="1:153" s="144" customFormat="1" ht="89.25" x14ac:dyDescent="0.25">
      <c r="A215" s="70" t="s">
        <v>2593</v>
      </c>
      <c r="B215" s="32" t="s">
        <v>182</v>
      </c>
      <c r="C215" s="108" t="s">
        <v>1279</v>
      </c>
      <c r="D215" s="99" t="s">
        <v>1534</v>
      </c>
      <c r="E215" s="99" t="s">
        <v>1534</v>
      </c>
      <c r="F215" s="99" t="s">
        <v>1540</v>
      </c>
      <c r="G215" s="32" t="s">
        <v>1424</v>
      </c>
      <c r="H215" s="34">
        <v>50</v>
      </c>
      <c r="I215" s="32">
        <v>710000000</v>
      </c>
      <c r="J215" s="32" t="s">
        <v>1192</v>
      </c>
      <c r="K215" s="32" t="s">
        <v>1436</v>
      </c>
      <c r="L215" s="32" t="s">
        <v>1194</v>
      </c>
      <c r="M215" s="77"/>
      <c r="N215" s="32" t="s">
        <v>1464</v>
      </c>
      <c r="O215" s="35" t="s">
        <v>2592</v>
      </c>
      <c r="P215" s="77"/>
      <c r="Q215" s="77"/>
      <c r="R215" s="36"/>
      <c r="S215" s="36"/>
      <c r="T215" s="36">
        <v>549216441.07142854</v>
      </c>
      <c r="U215" s="36">
        <v>615122414</v>
      </c>
      <c r="V215" s="35" t="s">
        <v>1556</v>
      </c>
      <c r="W215" s="32">
        <v>2016</v>
      </c>
      <c r="X215" s="72" t="s">
        <v>2391</v>
      </c>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c r="DM215" s="22"/>
      <c r="DN215" s="22"/>
      <c r="DO215" s="22"/>
      <c r="DP215" s="22"/>
      <c r="DQ215" s="22"/>
      <c r="DR215" s="22"/>
      <c r="DS215" s="22"/>
      <c r="DT215" s="22"/>
      <c r="DU215" s="22"/>
      <c r="DV215" s="22"/>
      <c r="DW215" s="22"/>
      <c r="DX215" s="22"/>
      <c r="DY215" s="22"/>
      <c r="DZ215" s="22"/>
      <c r="EA215" s="22"/>
      <c r="EB215" s="22"/>
      <c r="EC215" s="22"/>
      <c r="ED215" s="22"/>
      <c r="EE215" s="22"/>
      <c r="EF215" s="22"/>
      <c r="EG215" s="22"/>
      <c r="EH215" s="22"/>
      <c r="EI215" s="22"/>
      <c r="EJ215" s="22"/>
      <c r="EK215" s="22"/>
      <c r="EL215" s="22"/>
      <c r="EM215" s="22"/>
      <c r="EN215" s="22"/>
      <c r="EO215" s="22"/>
      <c r="EP215" s="22"/>
      <c r="EQ215" s="22"/>
      <c r="ER215" s="22"/>
      <c r="ES215" s="22"/>
      <c r="ET215" s="22"/>
      <c r="EU215" s="22"/>
      <c r="EV215" s="22"/>
      <c r="EW215" s="22"/>
    </row>
    <row r="216" spans="1:153" s="144" customFormat="1" ht="76.5" x14ac:dyDescent="0.25">
      <c r="A216" s="70" t="s">
        <v>1617</v>
      </c>
      <c r="B216" s="32" t="s">
        <v>182</v>
      </c>
      <c r="C216" s="108" t="s">
        <v>592</v>
      </c>
      <c r="D216" s="99" t="s">
        <v>1525</v>
      </c>
      <c r="E216" s="99" t="s">
        <v>1525</v>
      </c>
      <c r="F216" s="99" t="s">
        <v>1541</v>
      </c>
      <c r="G216" s="32" t="s">
        <v>2231</v>
      </c>
      <c r="H216" s="34">
        <v>50</v>
      </c>
      <c r="I216" s="32">
        <v>710000000</v>
      </c>
      <c r="J216" s="32" t="s">
        <v>1192</v>
      </c>
      <c r="K216" s="77" t="s">
        <v>1448</v>
      </c>
      <c r="L216" s="32" t="s">
        <v>1199</v>
      </c>
      <c r="M216" s="77"/>
      <c r="N216" s="32" t="s">
        <v>1485</v>
      </c>
      <c r="O216" s="35" t="s">
        <v>2281</v>
      </c>
      <c r="P216" s="77"/>
      <c r="Q216" s="77"/>
      <c r="R216" s="36"/>
      <c r="S216" s="36"/>
      <c r="T216" s="36">
        <f t="shared" si="2"/>
        <v>81824107.142857134</v>
      </c>
      <c r="U216" s="48">
        <v>91643000</v>
      </c>
      <c r="V216" s="37"/>
      <c r="W216" s="32">
        <v>2016</v>
      </c>
      <c r="X216" s="7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c r="DM216" s="22"/>
      <c r="DN216" s="22"/>
      <c r="DO216" s="22"/>
      <c r="DP216" s="22"/>
      <c r="DQ216" s="22"/>
      <c r="DR216" s="22"/>
      <c r="DS216" s="22"/>
      <c r="DT216" s="22"/>
      <c r="DU216" s="22"/>
      <c r="DV216" s="22"/>
      <c r="DW216" s="22"/>
      <c r="DX216" s="22"/>
      <c r="DY216" s="22"/>
      <c r="DZ216" s="22"/>
      <c r="EA216" s="22"/>
      <c r="EB216" s="22"/>
      <c r="EC216" s="22"/>
      <c r="ED216" s="22"/>
      <c r="EE216" s="22"/>
      <c r="EF216" s="22"/>
      <c r="EG216" s="22"/>
      <c r="EH216" s="22"/>
      <c r="EI216" s="22"/>
      <c r="EJ216" s="22"/>
      <c r="EK216" s="22"/>
      <c r="EL216" s="22"/>
      <c r="EM216" s="22"/>
      <c r="EN216" s="22"/>
      <c r="EO216" s="22"/>
      <c r="EP216" s="22"/>
      <c r="EQ216" s="22"/>
      <c r="ER216" s="22"/>
      <c r="ES216" s="22"/>
      <c r="ET216" s="22"/>
      <c r="EU216" s="22"/>
      <c r="EV216" s="22"/>
      <c r="EW216" s="22"/>
    </row>
    <row r="217" spans="1:153" s="73" customFormat="1" ht="76.5" x14ac:dyDescent="0.25">
      <c r="A217" s="70" t="s">
        <v>1618</v>
      </c>
      <c r="B217" s="32" t="s">
        <v>182</v>
      </c>
      <c r="C217" s="108" t="s">
        <v>592</v>
      </c>
      <c r="D217" s="99" t="s">
        <v>1525</v>
      </c>
      <c r="E217" s="99" t="s">
        <v>1525</v>
      </c>
      <c r="F217" s="99" t="s">
        <v>1542</v>
      </c>
      <c r="G217" s="32" t="s">
        <v>2231</v>
      </c>
      <c r="H217" s="34">
        <v>50</v>
      </c>
      <c r="I217" s="32">
        <v>710000000</v>
      </c>
      <c r="J217" s="32" t="s">
        <v>1192</v>
      </c>
      <c r="K217" s="32" t="s">
        <v>1440</v>
      </c>
      <c r="L217" s="32" t="s">
        <v>1192</v>
      </c>
      <c r="M217" s="77"/>
      <c r="N217" s="32" t="s">
        <v>1457</v>
      </c>
      <c r="O217" s="35" t="s">
        <v>2281</v>
      </c>
      <c r="P217" s="77"/>
      <c r="Q217" s="77"/>
      <c r="R217" s="36"/>
      <c r="S217" s="36"/>
      <c r="T217" s="36">
        <v>0</v>
      </c>
      <c r="U217" s="36">
        <v>0</v>
      </c>
      <c r="V217" s="37"/>
      <c r="W217" s="32">
        <v>2016</v>
      </c>
      <c r="X217" s="131" t="s">
        <v>2533</v>
      </c>
    </row>
    <row r="218" spans="1:153" s="73" customFormat="1" ht="76.5" x14ac:dyDescent="0.25">
      <c r="A218" s="70" t="s">
        <v>2594</v>
      </c>
      <c r="B218" s="32" t="s">
        <v>182</v>
      </c>
      <c r="C218" s="108" t="s">
        <v>592</v>
      </c>
      <c r="D218" s="99" t="s">
        <v>1525</v>
      </c>
      <c r="E218" s="99" t="s">
        <v>1525</v>
      </c>
      <c r="F218" s="99" t="s">
        <v>1542</v>
      </c>
      <c r="G218" s="32" t="s">
        <v>2231</v>
      </c>
      <c r="H218" s="34">
        <v>50</v>
      </c>
      <c r="I218" s="32">
        <v>710000000</v>
      </c>
      <c r="J218" s="32" t="s">
        <v>1192</v>
      </c>
      <c r="K218" s="32" t="s">
        <v>1437</v>
      </c>
      <c r="L218" s="32" t="s">
        <v>1192</v>
      </c>
      <c r="M218" s="77"/>
      <c r="N218" s="32" t="s">
        <v>1466</v>
      </c>
      <c r="O218" s="35" t="s">
        <v>2281</v>
      </c>
      <c r="P218" s="77"/>
      <c r="Q218" s="77"/>
      <c r="R218" s="36"/>
      <c r="S218" s="36"/>
      <c r="T218" s="36">
        <v>318607142.85714281</v>
      </c>
      <c r="U218" s="36">
        <v>356840000</v>
      </c>
      <c r="V218" s="37"/>
      <c r="W218" s="32">
        <v>2016</v>
      </c>
      <c r="X218" s="130" t="s">
        <v>2393</v>
      </c>
    </row>
    <row r="219" spans="1:153" s="73" customFormat="1" ht="76.5" x14ac:dyDescent="0.25">
      <c r="A219" s="70" t="s">
        <v>1619</v>
      </c>
      <c r="B219" s="32" t="s">
        <v>182</v>
      </c>
      <c r="C219" s="108" t="s">
        <v>592</v>
      </c>
      <c r="D219" s="99" t="s">
        <v>1525</v>
      </c>
      <c r="E219" s="99" t="s">
        <v>1525</v>
      </c>
      <c r="F219" s="99" t="s">
        <v>1543</v>
      </c>
      <c r="G219" s="32" t="s">
        <v>2231</v>
      </c>
      <c r="H219" s="34">
        <v>60</v>
      </c>
      <c r="I219" s="32">
        <v>710000000</v>
      </c>
      <c r="J219" s="32" t="s">
        <v>1192</v>
      </c>
      <c r="K219" s="32" t="s">
        <v>1440</v>
      </c>
      <c r="L219" s="32" t="s">
        <v>1199</v>
      </c>
      <c r="M219" s="77"/>
      <c r="N219" s="32" t="s">
        <v>1457</v>
      </c>
      <c r="O219" s="35" t="s">
        <v>2285</v>
      </c>
      <c r="P219" s="77"/>
      <c r="Q219" s="77"/>
      <c r="R219" s="36"/>
      <c r="S219" s="36"/>
      <c r="T219" s="36">
        <v>0</v>
      </c>
      <c r="U219" s="36">
        <v>0</v>
      </c>
      <c r="V219" s="37"/>
      <c r="W219" s="32">
        <v>2016</v>
      </c>
      <c r="X219" s="131" t="s">
        <v>2533</v>
      </c>
    </row>
    <row r="220" spans="1:153" s="73" customFormat="1" ht="76.5" x14ac:dyDescent="0.25">
      <c r="A220" s="70" t="s">
        <v>2595</v>
      </c>
      <c r="B220" s="32" t="s">
        <v>182</v>
      </c>
      <c r="C220" s="108" t="s">
        <v>592</v>
      </c>
      <c r="D220" s="99" t="s">
        <v>1525</v>
      </c>
      <c r="E220" s="99" t="s">
        <v>1525</v>
      </c>
      <c r="F220" s="99" t="s">
        <v>1543</v>
      </c>
      <c r="G220" s="32" t="s">
        <v>2231</v>
      </c>
      <c r="H220" s="34">
        <v>60</v>
      </c>
      <c r="I220" s="32">
        <v>710000000</v>
      </c>
      <c r="J220" s="32" t="s">
        <v>1192</v>
      </c>
      <c r="K220" s="32" t="s">
        <v>1440</v>
      </c>
      <c r="L220" s="32" t="s">
        <v>2815</v>
      </c>
      <c r="M220" s="77"/>
      <c r="N220" s="32" t="s">
        <v>1457</v>
      </c>
      <c r="O220" s="35" t="s">
        <v>2285</v>
      </c>
      <c r="P220" s="77"/>
      <c r="Q220" s="77"/>
      <c r="R220" s="36"/>
      <c r="S220" s="36"/>
      <c r="T220" s="36">
        <v>0</v>
      </c>
      <c r="U220" s="36">
        <v>0</v>
      </c>
      <c r="V220" s="37"/>
      <c r="W220" s="32">
        <v>2016</v>
      </c>
      <c r="X220" s="131" t="s">
        <v>2801</v>
      </c>
    </row>
    <row r="221" spans="1:153" s="73" customFormat="1" ht="76.5" x14ac:dyDescent="0.25">
      <c r="A221" s="70" t="s">
        <v>2816</v>
      </c>
      <c r="B221" s="32" t="s">
        <v>182</v>
      </c>
      <c r="C221" s="108" t="s">
        <v>592</v>
      </c>
      <c r="D221" s="99" t="s">
        <v>1525</v>
      </c>
      <c r="E221" s="99" t="s">
        <v>1525</v>
      </c>
      <c r="F221" s="99" t="s">
        <v>1543</v>
      </c>
      <c r="G221" s="32" t="s">
        <v>2231</v>
      </c>
      <c r="H221" s="34">
        <v>60</v>
      </c>
      <c r="I221" s="32">
        <v>710000000</v>
      </c>
      <c r="J221" s="32" t="s">
        <v>1192</v>
      </c>
      <c r="K221" s="77" t="s">
        <v>1428</v>
      </c>
      <c r="L221" s="32" t="s">
        <v>2815</v>
      </c>
      <c r="M221" s="77"/>
      <c r="N221" s="32" t="s">
        <v>1472</v>
      </c>
      <c r="O221" s="35" t="s">
        <v>2285</v>
      </c>
      <c r="P221" s="77"/>
      <c r="Q221" s="77"/>
      <c r="R221" s="36"/>
      <c r="S221" s="36"/>
      <c r="T221" s="36">
        <v>447964285.71428567</v>
      </c>
      <c r="U221" s="36">
        <v>501720000</v>
      </c>
      <c r="V221" s="37"/>
      <c r="W221" s="32">
        <v>2016</v>
      </c>
      <c r="X221" s="72" t="s">
        <v>2748</v>
      </c>
    </row>
    <row r="222" spans="1:153" s="171" customFormat="1" ht="76.5" x14ac:dyDescent="0.2">
      <c r="A222" s="127" t="s">
        <v>1620</v>
      </c>
      <c r="B222" s="32" t="s">
        <v>182</v>
      </c>
      <c r="C222" s="33" t="s">
        <v>263</v>
      </c>
      <c r="D222" s="99" t="s">
        <v>1826</v>
      </c>
      <c r="E222" s="99" t="s">
        <v>1826</v>
      </c>
      <c r="F222" s="99" t="s">
        <v>1233</v>
      </c>
      <c r="G222" s="32" t="s">
        <v>1424</v>
      </c>
      <c r="H222" s="34">
        <v>60</v>
      </c>
      <c r="I222" s="41">
        <v>710000000</v>
      </c>
      <c r="J222" s="32" t="s">
        <v>1192</v>
      </c>
      <c r="K222" s="91" t="s">
        <v>1453</v>
      </c>
      <c r="L222" s="32" t="s">
        <v>2815</v>
      </c>
      <c r="M222" s="32"/>
      <c r="N222" s="32" t="s">
        <v>1428</v>
      </c>
      <c r="O222" s="35" t="s">
        <v>2286</v>
      </c>
      <c r="P222" s="32"/>
      <c r="Q222" s="32"/>
      <c r="R222" s="36"/>
      <c r="S222" s="36"/>
      <c r="T222" s="36">
        <v>0</v>
      </c>
      <c r="U222" s="36">
        <v>0</v>
      </c>
      <c r="V222" s="35" t="s">
        <v>1558</v>
      </c>
      <c r="W222" s="37">
        <v>2016</v>
      </c>
      <c r="X222" s="72" t="s">
        <v>3062</v>
      </c>
    </row>
    <row r="223" spans="1:153" s="171" customFormat="1" ht="76.5" x14ac:dyDescent="0.2">
      <c r="A223" s="127" t="s">
        <v>3070</v>
      </c>
      <c r="B223" s="32" t="s">
        <v>182</v>
      </c>
      <c r="C223" s="33" t="s">
        <v>263</v>
      </c>
      <c r="D223" s="99" t="s">
        <v>1826</v>
      </c>
      <c r="E223" s="99" t="s">
        <v>1826</v>
      </c>
      <c r="F223" s="99" t="s">
        <v>3071</v>
      </c>
      <c r="G223" s="32" t="s">
        <v>2232</v>
      </c>
      <c r="H223" s="34">
        <v>60</v>
      </c>
      <c r="I223" s="41">
        <v>710000000</v>
      </c>
      <c r="J223" s="32" t="s">
        <v>1192</v>
      </c>
      <c r="K223" s="91" t="s">
        <v>1445</v>
      </c>
      <c r="L223" s="32" t="s">
        <v>2815</v>
      </c>
      <c r="M223" s="32"/>
      <c r="N223" s="32" t="s">
        <v>1444</v>
      </c>
      <c r="O223" s="35" t="s">
        <v>2286</v>
      </c>
      <c r="P223" s="32"/>
      <c r="Q223" s="32"/>
      <c r="R223" s="36"/>
      <c r="S223" s="36"/>
      <c r="T223" s="36">
        <v>88839.28571428571</v>
      </c>
      <c r="U223" s="36">
        <v>99500</v>
      </c>
      <c r="V223" s="35" t="s">
        <v>1558</v>
      </c>
      <c r="W223" s="37">
        <v>2016</v>
      </c>
      <c r="X223" s="72" t="s">
        <v>2895</v>
      </c>
    </row>
    <row r="224" spans="1:153" s="73" customFormat="1" ht="76.5" x14ac:dyDescent="0.25">
      <c r="A224" s="127" t="s">
        <v>1621</v>
      </c>
      <c r="B224" s="32" t="s">
        <v>182</v>
      </c>
      <c r="C224" s="33" t="s">
        <v>592</v>
      </c>
      <c r="D224" s="99" t="s">
        <v>1525</v>
      </c>
      <c r="E224" s="99" t="s">
        <v>1827</v>
      </c>
      <c r="F224" s="99" t="s">
        <v>1234</v>
      </c>
      <c r="G224" s="32" t="s">
        <v>1424</v>
      </c>
      <c r="H224" s="34">
        <v>60</v>
      </c>
      <c r="I224" s="32">
        <v>710000000</v>
      </c>
      <c r="J224" s="32" t="s">
        <v>1192</v>
      </c>
      <c r="K224" s="91" t="s">
        <v>1453</v>
      </c>
      <c r="L224" s="32" t="s">
        <v>1199</v>
      </c>
      <c r="M224" s="32"/>
      <c r="N224" s="32" t="s">
        <v>1476</v>
      </c>
      <c r="O224" s="35" t="s">
        <v>2286</v>
      </c>
      <c r="P224" s="32"/>
      <c r="Q224" s="32"/>
      <c r="R224" s="36"/>
      <c r="S224" s="36"/>
      <c r="T224" s="36">
        <v>0</v>
      </c>
      <c r="U224" s="36">
        <v>0</v>
      </c>
      <c r="V224" s="35"/>
      <c r="W224" s="37">
        <v>2016</v>
      </c>
      <c r="X224" s="131" t="s">
        <v>2801</v>
      </c>
    </row>
    <row r="225" spans="1:102" s="102" customFormat="1" ht="76.5" x14ac:dyDescent="0.2">
      <c r="A225" s="127" t="s">
        <v>2817</v>
      </c>
      <c r="B225" s="32" t="s">
        <v>182</v>
      </c>
      <c r="C225" s="33" t="s">
        <v>592</v>
      </c>
      <c r="D225" s="99" t="s">
        <v>1525</v>
      </c>
      <c r="E225" s="99" t="s">
        <v>1827</v>
      </c>
      <c r="F225" s="99" t="s">
        <v>1234</v>
      </c>
      <c r="G225" s="32" t="s">
        <v>2231</v>
      </c>
      <c r="H225" s="34">
        <v>60</v>
      </c>
      <c r="I225" s="41">
        <v>710000000</v>
      </c>
      <c r="J225" s="32" t="s">
        <v>1192</v>
      </c>
      <c r="K225" s="91" t="s">
        <v>1442</v>
      </c>
      <c r="L225" s="32" t="s">
        <v>2815</v>
      </c>
      <c r="M225" s="32"/>
      <c r="N225" s="32" t="s">
        <v>1470</v>
      </c>
      <c r="O225" s="35" t="s">
        <v>2286</v>
      </c>
      <c r="P225" s="32"/>
      <c r="Q225" s="32"/>
      <c r="R225" s="36"/>
      <c r="S225" s="36"/>
      <c r="T225" s="36">
        <f>U225/1.12</f>
        <v>0</v>
      </c>
      <c r="U225" s="36">
        <v>0</v>
      </c>
      <c r="V225" s="35"/>
      <c r="W225" s="37">
        <v>2016</v>
      </c>
      <c r="X225" s="72" t="s">
        <v>3072</v>
      </c>
    </row>
    <row r="226" spans="1:102" s="102" customFormat="1" ht="102" x14ac:dyDescent="0.2">
      <c r="A226" s="127" t="s">
        <v>1622</v>
      </c>
      <c r="B226" s="32" t="s">
        <v>182</v>
      </c>
      <c r="C226" s="99" t="s">
        <v>945</v>
      </c>
      <c r="D226" s="99" t="s">
        <v>1828</v>
      </c>
      <c r="E226" s="99" t="s">
        <v>1828</v>
      </c>
      <c r="F226" s="33" t="s">
        <v>943</v>
      </c>
      <c r="G226" s="32" t="s">
        <v>1424</v>
      </c>
      <c r="H226" s="34">
        <v>100</v>
      </c>
      <c r="I226" s="41">
        <v>710000000</v>
      </c>
      <c r="J226" s="32" t="s">
        <v>1192</v>
      </c>
      <c r="K226" s="91" t="s">
        <v>1453</v>
      </c>
      <c r="L226" s="32" t="s">
        <v>1192</v>
      </c>
      <c r="M226" s="32"/>
      <c r="N226" s="32" t="s">
        <v>1477</v>
      </c>
      <c r="O226" s="35" t="s">
        <v>2287</v>
      </c>
      <c r="P226" s="32"/>
      <c r="Q226" s="32"/>
      <c r="R226" s="36"/>
      <c r="S226" s="36"/>
      <c r="T226" s="36">
        <v>0</v>
      </c>
      <c r="U226" s="36">
        <v>0</v>
      </c>
      <c r="V226" s="32"/>
      <c r="W226" s="37">
        <v>2016</v>
      </c>
      <c r="X226" s="72" t="s">
        <v>3062</v>
      </c>
    </row>
    <row r="227" spans="1:102" s="102" customFormat="1" ht="102" x14ac:dyDescent="0.2">
      <c r="A227" s="127" t="s">
        <v>3073</v>
      </c>
      <c r="B227" s="32" t="s">
        <v>182</v>
      </c>
      <c r="C227" s="99" t="s">
        <v>945</v>
      </c>
      <c r="D227" s="99" t="s">
        <v>1828</v>
      </c>
      <c r="E227" s="99" t="s">
        <v>1828</v>
      </c>
      <c r="F227" s="33" t="s">
        <v>943</v>
      </c>
      <c r="G227" s="32" t="s">
        <v>2231</v>
      </c>
      <c r="H227" s="34">
        <v>100</v>
      </c>
      <c r="I227" s="41">
        <v>710000000</v>
      </c>
      <c r="J227" s="32" t="s">
        <v>1192</v>
      </c>
      <c r="K227" s="91" t="s">
        <v>1428</v>
      </c>
      <c r="L227" s="32" t="s">
        <v>1192</v>
      </c>
      <c r="M227" s="32"/>
      <c r="N227" s="32" t="s">
        <v>1472</v>
      </c>
      <c r="O227" s="35" t="s">
        <v>2287</v>
      </c>
      <c r="P227" s="32"/>
      <c r="Q227" s="32"/>
      <c r="R227" s="36"/>
      <c r="S227" s="36"/>
      <c r="T227" s="36">
        <v>13297999.999999998</v>
      </c>
      <c r="U227" s="36">
        <v>14893760</v>
      </c>
      <c r="V227" s="32"/>
      <c r="W227" s="37">
        <v>2016</v>
      </c>
      <c r="X227" s="72" t="s">
        <v>2899</v>
      </c>
    </row>
    <row r="228" spans="1:102" s="73" customFormat="1" ht="102" x14ac:dyDescent="0.2">
      <c r="A228" s="127" t="s">
        <v>1623</v>
      </c>
      <c r="B228" s="32" t="s">
        <v>182</v>
      </c>
      <c r="C228" s="99" t="s">
        <v>945</v>
      </c>
      <c r="D228" s="99" t="s">
        <v>1828</v>
      </c>
      <c r="E228" s="99" t="s">
        <v>1828</v>
      </c>
      <c r="F228" s="33" t="s">
        <v>1829</v>
      </c>
      <c r="G228" s="32" t="s">
        <v>1424</v>
      </c>
      <c r="H228" s="34">
        <v>100</v>
      </c>
      <c r="I228" s="32">
        <v>710000000</v>
      </c>
      <c r="J228" s="32" t="s">
        <v>1192</v>
      </c>
      <c r="K228" s="32" t="s">
        <v>1451</v>
      </c>
      <c r="L228" s="32" t="s">
        <v>1192</v>
      </c>
      <c r="M228" s="32"/>
      <c r="N228" s="32" t="s">
        <v>1481</v>
      </c>
      <c r="O228" s="35" t="s">
        <v>2288</v>
      </c>
      <c r="P228" s="32"/>
      <c r="Q228" s="32"/>
      <c r="R228" s="36"/>
      <c r="S228" s="36"/>
      <c r="T228" s="36">
        <v>5318999.9999999991</v>
      </c>
      <c r="U228" s="36">
        <v>5957280</v>
      </c>
      <c r="V228" s="35" t="s">
        <v>1556</v>
      </c>
      <c r="W228" s="37">
        <v>2016</v>
      </c>
      <c r="X228" s="159"/>
    </row>
    <row r="229" spans="1:102" s="7" customFormat="1" ht="102" x14ac:dyDescent="0.2">
      <c r="A229" s="127" t="s">
        <v>1624</v>
      </c>
      <c r="B229" s="32" t="s">
        <v>182</v>
      </c>
      <c r="C229" s="99" t="s">
        <v>945</v>
      </c>
      <c r="D229" s="99" t="s">
        <v>1830</v>
      </c>
      <c r="E229" s="99" t="s">
        <v>1828</v>
      </c>
      <c r="F229" s="33" t="s">
        <v>1831</v>
      </c>
      <c r="G229" s="32" t="s">
        <v>1424</v>
      </c>
      <c r="H229" s="34">
        <v>100</v>
      </c>
      <c r="I229" s="32">
        <v>710000000</v>
      </c>
      <c r="J229" s="32" t="s">
        <v>1192</v>
      </c>
      <c r="K229" s="32" t="s">
        <v>1451</v>
      </c>
      <c r="L229" s="32" t="s">
        <v>1192</v>
      </c>
      <c r="M229" s="32"/>
      <c r="N229" s="32" t="s">
        <v>1481</v>
      </c>
      <c r="O229" s="35" t="s">
        <v>2288</v>
      </c>
      <c r="P229" s="32"/>
      <c r="Q229" s="32"/>
      <c r="R229" s="36"/>
      <c r="S229" s="36"/>
      <c r="T229" s="36">
        <v>24600999.999999996</v>
      </c>
      <c r="U229" s="36">
        <v>27553120</v>
      </c>
      <c r="V229" s="35" t="s">
        <v>1556</v>
      </c>
      <c r="W229" s="37">
        <v>2016</v>
      </c>
      <c r="X229" s="159"/>
      <c r="Y229" s="87"/>
      <c r="Z229" s="73"/>
      <c r="AA229" s="73"/>
      <c r="AB229" s="81"/>
      <c r="AC229" s="22"/>
      <c r="AD229" s="73"/>
      <c r="AE229" s="81"/>
      <c r="AF229" s="82"/>
      <c r="AG229" s="82"/>
      <c r="AH229" s="82"/>
      <c r="AI229" s="81"/>
      <c r="AJ229" s="83"/>
      <c r="AK229" s="73"/>
      <c r="AL229" s="73"/>
      <c r="AM229" s="73"/>
      <c r="AN229" s="81"/>
      <c r="AO229" s="73"/>
      <c r="AP229" s="73"/>
      <c r="AQ229" s="84"/>
      <c r="AR229" s="81"/>
      <c r="AS229" s="81"/>
      <c r="AT229" s="85"/>
      <c r="AU229" s="85"/>
      <c r="AV229" s="86"/>
      <c r="AW229" s="86"/>
      <c r="AX229" s="81"/>
      <c r="AY229" s="87"/>
      <c r="AZ229" s="73"/>
      <c r="BA229" s="73"/>
      <c r="BB229" s="81"/>
      <c r="BC229" s="22"/>
      <c r="BD229" s="73"/>
      <c r="BE229" s="81"/>
      <c r="BF229" s="82"/>
      <c r="BG229" s="82"/>
      <c r="BH229" s="82"/>
      <c r="BI229" s="81"/>
      <c r="BJ229" s="83"/>
      <c r="BK229" s="73"/>
      <c r="BL229" s="73"/>
      <c r="BM229" s="73"/>
      <c r="BN229" s="81"/>
      <c r="BO229" s="73"/>
      <c r="BP229" s="73"/>
      <c r="BQ229" s="84"/>
      <c r="BR229" s="81"/>
      <c r="BS229" s="81"/>
      <c r="BT229" s="85"/>
      <c r="BU229" s="85"/>
      <c r="BV229" s="86"/>
      <c r="BW229" s="86"/>
      <c r="BX229" s="81"/>
      <c r="BY229" s="87"/>
      <c r="BZ229" s="73"/>
      <c r="CA229" s="73"/>
      <c r="CB229" s="81"/>
      <c r="CC229" s="22"/>
      <c r="CD229" s="73"/>
      <c r="CE229" s="81"/>
      <c r="CF229" s="82"/>
      <c r="CG229" s="82"/>
      <c r="CH229" s="82"/>
      <c r="CI229" s="81"/>
      <c r="CJ229" s="83"/>
      <c r="CK229" s="73"/>
      <c r="CL229" s="73"/>
      <c r="CM229" s="73"/>
      <c r="CN229" s="81"/>
      <c r="CO229" s="73"/>
      <c r="CP229" s="73"/>
      <c r="CQ229" s="84"/>
      <c r="CR229" s="81"/>
      <c r="CS229" s="81"/>
      <c r="CT229" s="85"/>
      <c r="CU229" s="85"/>
      <c r="CV229" s="86"/>
      <c r="CW229" s="86"/>
      <c r="CX229" s="81"/>
    </row>
    <row r="230" spans="1:102" s="171" customFormat="1" ht="102" x14ac:dyDescent="0.2">
      <c r="A230" s="127" t="s">
        <v>1625</v>
      </c>
      <c r="B230" s="32" t="s">
        <v>182</v>
      </c>
      <c r="C230" s="99" t="s">
        <v>945</v>
      </c>
      <c r="D230" s="99" t="s">
        <v>1828</v>
      </c>
      <c r="E230" s="99" t="s">
        <v>1828</v>
      </c>
      <c r="F230" s="33" t="s">
        <v>944</v>
      </c>
      <c r="G230" s="32" t="s">
        <v>1424</v>
      </c>
      <c r="H230" s="34">
        <v>100</v>
      </c>
      <c r="I230" s="32">
        <v>710000000</v>
      </c>
      <c r="J230" s="32" t="s">
        <v>1192</v>
      </c>
      <c r="K230" s="32" t="s">
        <v>1451</v>
      </c>
      <c r="L230" s="32" t="s">
        <v>1192</v>
      </c>
      <c r="M230" s="32"/>
      <c r="N230" s="32" t="s">
        <v>1481</v>
      </c>
      <c r="O230" s="35" t="s">
        <v>2596</v>
      </c>
      <c r="P230" s="32"/>
      <c r="Q230" s="32"/>
      <c r="R230" s="36"/>
      <c r="S230" s="36"/>
      <c r="T230" s="36">
        <v>0</v>
      </c>
      <c r="U230" s="36">
        <v>0</v>
      </c>
      <c r="V230" s="35" t="s">
        <v>1556</v>
      </c>
      <c r="W230" s="37">
        <v>2016</v>
      </c>
      <c r="X230" s="169" t="s">
        <v>2533</v>
      </c>
    </row>
    <row r="231" spans="1:102" s="171" customFormat="1" ht="102" x14ac:dyDescent="0.2">
      <c r="A231" s="127" t="s">
        <v>2597</v>
      </c>
      <c r="B231" s="32" t="s">
        <v>182</v>
      </c>
      <c r="C231" s="99" t="s">
        <v>945</v>
      </c>
      <c r="D231" s="99" t="s">
        <v>1828</v>
      </c>
      <c r="E231" s="99" t="s">
        <v>1828</v>
      </c>
      <c r="F231" s="33" t="s">
        <v>2717</v>
      </c>
      <c r="G231" s="32" t="s">
        <v>1424</v>
      </c>
      <c r="H231" s="34">
        <v>100</v>
      </c>
      <c r="I231" s="32">
        <v>710000000</v>
      </c>
      <c r="J231" s="32" t="s">
        <v>1192</v>
      </c>
      <c r="K231" s="32" t="s">
        <v>1451</v>
      </c>
      <c r="L231" s="32" t="s">
        <v>1192</v>
      </c>
      <c r="M231" s="32"/>
      <c r="N231" s="32" t="s">
        <v>1481</v>
      </c>
      <c r="O231" s="35" t="s">
        <v>2596</v>
      </c>
      <c r="P231" s="32"/>
      <c r="Q231" s="32"/>
      <c r="R231" s="36"/>
      <c r="S231" s="36"/>
      <c r="T231" s="36">
        <v>13297999.999999998</v>
      </c>
      <c r="U231" s="36">
        <v>14893760</v>
      </c>
      <c r="V231" s="35" t="s">
        <v>1556</v>
      </c>
      <c r="W231" s="37">
        <v>2016</v>
      </c>
      <c r="X231" s="169" t="s">
        <v>2397</v>
      </c>
    </row>
    <row r="232" spans="1:102" s="7" customFormat="1" ht="69" customHeight="1" x14ac:dyDescent="0.2">
      <c r="A232" s="127" t="s">
        <v>1626</v>
      </c>
      <c r="B232" s="32" t="s">
        <v>182</v>
      </c>
      <c r="C232" s="92" t="s">
        <v>105</v>
      </c>
      <c r="D232" s="99" t="s">
        <v>1828</v>
      </c>
      <c r="E232" s="99" t="s">
        <v>1828</v>
      </c>
      <c r="F232" s="107" t="s">
        <v>1832</v>
      </c>
      <c r="G232" s="32" t="s">
        <v>1424</v>
      </c>
      <c r="H232" s="34">
        <v>100</v>
      </c>
      <c r="I232" s="32">
        <v>710000000</v>
      </c>
      <c r="J232" s="32" t="s">
        <v>1192</v>
      </c>
      <c r="K232" s="32" t="s">
        <v>1435</v>
      </c>
      <c r="L232" s="32" t="s">
        <v>1199</v>
      </c>
      <c r="M232" s="32"/>
      <c r="N232" s="32" t="s">
        <v>1467</v>
      </c>
      <c r="O232" s="35" t="s">
        <v>2287</v>
      </c>
      <c r="P232" s="75"/>
      <c r="Q232" s="75"/>
      <c r="R232" s="47"/>
      <c r="S232" s="47"/>
      <c r="T232" s="36">
        <v>6250000</v>
      </c>
      <c r="U232" s="36">
        <v>7000000</v>
      </c>
      <c r="V232" s="35" t="s">
        <v>1556</v>
      </c>
      <c r="W232" s="44">
        <v>2016</v>
      </c>
      <c r="X232" s="159"/>
      <c r="Y232" s="87"/>
      <c r="Z232" s="73"/>
      <c r="AA232" s="73"/>
      <c r="AB232" s="81"/>
      <c r="AC232" s="22"/>
      <c r="AD232" s="73"/>
      <c r="AE232" s="81"/>
      <c r="AF232" s="82"/>
      <c r="AG232" s="82"/>
      <c r="AH232" s="82"/>
      <c r="AI232" s="81"/>
      <c r="AJ232" s="83"/>
      <c r="AK232" s="73"/>
      <c r="AL232" s="73"/>
      <c r="AM232" s="73"/>
      <c r="AN232" s="81"/>
      <c r="AO232" s="73"/>
      <c r="AP232" s="73"/>
      <c r="AQ232" s="84"/>
      <c r="AR232" s="81"/>
      <c r="AS232" s="81"/>
      <c r="AT232" s="85"/>
      <c r="AU232" s="85"/>
      <c r="AV232" s="86"/>
      <c r="AW232" s="86"/>
      <c r="AX232" s="81"/>
      <c r="AY232" s="87"/>
      <c r="AZ232" s="73"/>
      <c r="BA232" s="73"/>
      <c r="BB232" s="81"/>
      <c r="BC232" s="22"/>
      <c r="BD232" s="73"/>
      <c r="BE232" s="81"/>
      <c r="BF232" s="82"/>
      <c r="BG232" s="82"/>
      <c r="BH232" s="82"/>
      <c r="BI232" s="81"/>
      <c r="BJ232" s="83"/>
      <c r="BK232" s="73"/>
      <c r="BL232" s="73"/>
      <c r="BM232" s="73"/>
      <c r="BN232" s="81"/>
      <c r="BO232" s="73"/>
      <c r="BP232" s="73"/>
      <c r="BQ232" s="84"/>
      <c r="BR232" s="81"/>
      <c r="BS232" s="81"/>
      <c r="BT232" s="85"/>
      <c r="BU232" s="85"/>
      <c r="BV232" s="86"/>
      <c r="BW232" s="86"/>
      <c r="BX232" s="81"/>
      <c r="BY232" s="87"/>
      <c r="BZ232" s="73"/>
      <c r="CA232" s="73"/>
      <c r="CB232" s="81"/>
      <c r="CC232" s="22"/>
      <c r="CD232" s="73"/>
      <c r="CE232" s="81"/>
      <c r="CF232" s="82"/>
      <c r="CG232" s="82"/>
      <c r="CH232" s="82"/>
      <c r="CI232" s="81"/>
      <c r="CJ232" s="83"/>
      <c r="CK232" s="73"/>
      <c r="CL232" s="73"/>
      <c r="CM232" s="73"/>
      <c r="CN232" s="81"/>
      <c r="CO232" s="73"/>
      <c r="CP232" s="73"/>
      <c r="CQ232" s="84"/>
      <c r="CR232" s="81"/>
      <c r="CS232" s="81"/>
      <c r="CT232" s="85"/>
      <c r="CU232" s="85"/>
      <c r="CV232" s="86"/>
      <c r="CW232" s="86"/>
      <c r="CX232" s="81"/>
    </row>
    <row r="233" spans="1:102" s="7" customFormat="1" ht="61.5" customHeight="1" x14ac:dyDescent="0.2">
      <c r="A233" s="127" t="s">
        <v>1627</v>
      </c>
      <c r="B233" s="32" t="s">
        <v>182</v>
      </c>
      <c r="C233" s="92" t="s">
        <v>105</v>
      </c>
      <c r="D233" s="107" t="s">
        <v>1114</v>
      </c>
      <c r="E233" s="107" t="s">
        <v>1114</v>
      </c>
      <c r="F233" s="107" t="s">
        <v>1833</v>
      </c>
      <c r="G233" s="32" t="s">
        <v>1424</v>
      </c>
      <c r="H233" s="34">
        <v>100</v>
      </c>
      <c r="I233" s="32">
        <v>710000000</v>
      </c>
      <c r="J233" s="32" t="s">
        <v>1192</v>
      </c>
      <c r="K233" s="32" t="s">
        <v>1435</v>
      </c>
      <c r="L233" s="32" t="s">
        <v>1199</v>
      </c>
      <c r="M233" s="32"/>
      <c r="N233" s="32" t="s">
        <v>1467</v>
      </c>
      <c r="O233" s="35" t="s">
        <v>2287</v>
      </c>
      <c r="P233" s="75"/>
      <c r="Q233" s="75"/>
      <c r="R233" s="47"/>
      <c r="S233" s="47"/>
      <c r="T233" s="36">
        <v>3571428.5714285709</v>
      </c>
      <c r="U233" s="36">
        <v>4000000</v>
      </c>
      <c r="V233" s="35" t="s">
        <v>1556</v>
      </c>
      <c r="W233" s="44">
        <v>2016</v>
      </c>
      <c r="X233" s="159"/>
      <c r="Y233" s="87"/>
      <c r="Z233" s="73"/>
      <c r="AA233" s="73"/>
      <c r="AB233" s="81"/>
      <c r="AC233" s="22"/>
      <c r="AD233" s="73"/>
      <c r="AE233" s="81"/>
      <c r="AF233" s="82"/>
      <c r="AG233" s="82"/>
      <c r="AH233" s="82"/>
      <c r="AI233" s="81"/>
      <c r="AJ233" s="83"/>
      <c r="AK233" s="73"/>
      <c r="AL233" s="73"/>
      <c r="AM233" s="73"/>
      <c r="AN233" s="81"/>
      <c r="AO233" s="73"/>
      <c r="AP233" s="73"/>
      <c r="AQ233" s="84"/>
      <c r="AR233" s="81"/>
      <c r="AS233" s="81"/>
      <c r="AT233" s="85"/>
      <c r="AU233" s="85"/>
      <c r="AV233" s="86"/>
      <c r="AW233" s="86"/>
      <c r="AX233" s="81"/>
      <c r="AY233" s="87"/>
      <c r="AZ233" s="73"/>
      <c r="BA233" s="73"/>
      <c r="BB233" s="81"/>
      <c r="BC233" s="22"/>
      <c r="BD233" s="73"/>
      <c r="BE233" s="81"/>
      <c r="BF233" s="82"/>
      <c r="BG233" s="82"/>
      <c r="BH233" s="82"/>
      <c r="BI233" s="81"/>
      <c r="BJ233" s="83"/>
      <c r="BK233" s="73"/>
      <c r="BL233" s="73"/>
      <c r="BM233" s="73"/>
      <c r="BN233" s="81"/>
      <c r="BO233" s="73"/>
      <c r="BP233" s="73"/>
      <c r="BQ233" s="84"/>
      <c r="BR233" s="81"/>
      <c r="BS233" s="81"/>
      <c r="BT233" s="85"/>
      <c r="BU233" s="85"/>
      <c r="BV233" s="86"/>
      <c r="BW233" s="86"/>
      <c r="BX233" s="81"/>
      <c r="BY233" s="87"/>
      <c r="BZ233" s="73"/>
      <c r="CA233" s="73"/>
      <c r="CB233" s="81"/>
      <c r="CC233" s="22"/>
      <c r="CD233" s="73"/>
      <c r="CE233" s="81"/>
      <c r="CF233" s="82"/>
      <c r="CG233" s="82"/>
      <c r="CH233" s="82"/>
      <c r="CI233" s="81"/>
      <c r="CJ233" s="83"/>
      <c r="CK233" s="73"/>
      <c r="CL233" s="73"/>
      <c r="CM233" s="73"/>
      <c r="CN233" s="81"/>
      <c r="CO233" s="73"/>
      <c r="CP233" s="73"/>
      <c r="CQ233" s="84"/>
      <c r="CR233" s="81"/>
      <c r="CS233" s="81"/>
      <c r="CT233" s="85"/>
      <c r="CU233" s="85"/>
      <c r="CV233" s="86"/>
      <c r="CW233" s="86"/>
      <c r="CX233" s="81"/>
    </row>
    <row r="234" spans="1:102" s="31" customFormat="1" ht="63.75" x14ac:dyDescent="0.2">
      <c r="A234" s="127" t="s">
        <v>2029</v>
      </c>
      <c r="B234" s="32" t="s">
        <v>182</v>
      </c>
      <c r="C234" s="92" t="s">
        <v>253</v>
      </c>
      <c r="D234" s="97" t="s">
        <v>1815</v>
      </c>
      <c r="E234" s="97" t="s">
        <v>1815</v>
      </c>
      <c r="F234" s="97" t="s">
        <v>2031</v>
      </c>
      <c r="G234" s="32" t="s">
        <v>1424</v>
      </c>
      <c r="H234" s="34">
        <v>100</v>
      </c>
      <c r="I234" s="32">
        <v>710000000</v>
      </c>
      <c r="J234" s="32" t="s">
        <v>1192</v>
      </c>
      <c r="K234" s="32" t="s">
        <v>1451</v>
      </c>
      <c r="L234" s="32" t="s">
        <v>1192</v>
      </c>
      <c r="M234" s="32"/>
      <c r="N234" s="32" t="s">
        <v>2034</v>
      </c>
      <c r="O234" s="35" t="s">
        <v>2282</v>
      </c>
      <c r="P234" s="75"/>
      <c r="Q234" s="75"/>
      <c r="R234" s="47"/>
      <c r="S234" s="47"/>
      <c r="T234" s="36">
        <v>0</v>
      </c>
      <c r="U234" s="36">
        <v>0</v>
      </c>
      <c r="V234" s="35" t="s">
        <v>1558</v>
      </c>
      <c r="W234" s="44">
        <v>2016</v>
      </c>
      <c r="X234" s="131" t="s">
        <v>2801</v>
      </c>
    </row>
    <row r="235" spans="1:102" s="31" customFormat="1" ht="76.5" x14ac:dyDescent="0.2">
      <c r="A235" s="127" t="s">
        <v>2818</v>
      </c>
      <c r="B235" s="32" t="s">
        <v>182</v>
      </c>
      <c r="C235" s="92" t="s">
        <v>253</v>
      </c>
      <c r="D235" s="97" t="s">
        <v>1815</v>
      </c>
      <c r="E235" s="97" t="s">
        <v>1815</v>
      </c>
      <c r="F235" s="97" t="s">
        <v>2819</v>
      </c>
      <c r="G235" s="32" t="s">
        <v>1424</v>
      </c>
      <c r="H235" s="34">
        <v>100</v>
      </c>
      <c r="I235" s="32">
        <v>710000000</v>
      </c>
      <c r="J235" s="32" t="s">
        <v>1192</v>
      </c>
      <c r="K235" s="32" t="s">
        <v>1442</v>
      </c>
      <c r="L235" s="32" t="s">
        <v>1192</v>
      </c>
      <c r="M235" s="32"/>
      <c r="N235" s="32" t="s">
        <v>1470</v>
      </c>
      <c r="O235" s="35" t="s">
        <v>2282</v>
      </c>
      <c r="P235" s="75"/>
      <c r="Q235" s="75"/>
      <c r="R235" s="47"/>
      <c r="S235" s="47"/>
      <c r="T235" s="36">
        <v>6000000</v>
      </c>
      <c r="U235" s="36">
        <v>6720000.0000000009</v>
      </c>
      <c r="V235" s="35" t="s">
        <v>1558</v>
      </c>
      <c r="W235" s="44">
        <v>2016</v>
      </c>
      <c r="X235" s="72" t="s">
        <v>2757</v>
      </c>
    </row>
    <row r="236" spans="1:102" s="31" customFormat="1" ht="63.75" x14ac:dyDescent="0.2">
      <c r="A236" s="127" t="s">
        <v>2030</v>
      </c>
      <c r="B236" s="32" t="s">
        <v>182</v>
      </c>
      <c r="C236" s="92" t="s">
        <v>253</v>
      </c>
      <c r="D236" s="97" t="s">
        <v>1815</v>
      </c>
      <c r="E236" s="97" t="s">
        <v>1815</v>
      </c>
      <c r="F236" s="97" t="s">
        <v>2032</v>
      </c>
      <c r="G236" s="32" t="s">
        <v>1424</v>
      </c>
      <c r="H236" s="34">
        <v>100</v>
      </c>
      <c r="I236" s="32">
        <v>710000000</v>
      </c>
      <c r="J236" s="32" t="s">
        <v>1192</v>
      </c>
      <c r="K236" s="32" t="s">
        <v>1451</v>
      </c>
      <c r="L236" s="32" t="s">
        <v>1192</v>
      </c>
      <c r="M236" s="32"/>
      <c r="N236" s="32" t="s">
        <v>2034</v>
      </c>
      <c r="O236" s="35" t="s">
        <v>2282</v>
      </c>
      <c r="P236" s="75"/>
      <c r="Q236" s="75"/>
      <c r="R236" s="47"/>
      <c r="S236" s="47"/>
      <c r="T236" s="36">
        <v>0</v>
      </c>
      <c r="U236" s="36">
        <v>0</v>
      </c>
      <c r="V236" s="35" t="s">
        <v>1558</v>
      </c>
      <c r="W236" s="44">
        <v>2016</v>
      </c>
      <c r="X236" s="131" t="s">
        <v>2801</v>
      </c>
    </row>
    <row r="237" spans="1:102" s="31" customFormat="1" ht="51" x14ac:dyDescent="0.2">
      <c r="A237" s="127" t="s">
        <v>2820</v>
      </c>
      <c r="B237" s="32" t="s">
        <v>182</v>
      </c>
      <c r="C237" s="92" t="s">
        <v>253</v>
      </c>
      <c r="D237" s="97" t="s">
        <v>1815</v>
      </c>
      <c r="E237" s="97" t="s">
        <v>1815</v>
      </c>
      <c r="F237" s="97" t="s">
        <v>2821</v>
      </c>
      <c r="G237" s="32" t="s">
        <v>1424</v>
      </c>
      <c r="H237" s="34">
        <v>100</v>
      </c>
      <c r="I237" s="32">
        <v>710000000</v>
      </c>
      <c r="J237" s="32" t="s">
        <v>1192</v>
      </c>
      <c r="K237" s="32" t="s">
        <v>1442</v>
      </c>
      <c r="L237" s="32" t="s">
        <v>1192</v>
      </c>
      <c r="M237" s="32"/>
      <c r="N237" s="32" t="s">
        <v>1470</v>
      </c>
      <c r="O237" s="35" t="s">
        <v>2282</v>
      </c>
      <c r="P237" s="75"/>
      <c r="Q237" s="75"/>
      <c r="R237" s="47"/>
      <c r="S237" s="47"/>
      <c r="T237" s="36">
        <v>2633928.5714285714</v>
      </c>
      <c r="U237" s="36">
        <v>2950000</v>
      </c>
      <c r="V237" s="35" t="s">
        <v>1558</v>
      </c>
      <c r="W237" s="44">
        <v>2016</v>
      </c>
      <c r="X237" s="72" t="s">
        <v>2760</v>
      </c>
    </row>
    <row r="238" spans="1:102" s="171" customFormat="1" ht="89.25" x14ac:dyDescent="0.2">
      <c r="A238" s="127" t="s">
        <v>2155</v>
      </c>
      <c r="B238" s="32" t="s">
        <v>182</v>
      </c>
      <c r="C238" s="97" t="s">
        <v>86</v>
      </c>
      <c r="D238" s="33" t="s">
        <v>1809</v>
      </c>
      <c r="E238" s="33" t="s">
        <v>1809</v>
      </c>
      <c r="F238" s="106" t="s">
        <v>2156</v>
      </c>
      <c r="G238" s="32" t="s">
        <v>1424</v>
      </c>
      <c r="H238" s="67">
        <v>90</v>
      </c>
      <c r="I238" s="41">
        <v>710000000</v>
      </c>
      <c r="J238" s="32" t="s">
        <v>1192</v>
      </c>
      <c r="K238" s="32" t="s">
        <v>1450</v>
      </c>
      <c r="L238" s="64" t="s">
        <v>1194</v>
      </c>
      <c r="M238" s="41"/>
      <c r="N238" s="32" t="s">
        <v>1484</v>
      </c>
      <c r="O238" s="66" t="s">
        <v>2311</v>
      </c>
      <c r="P238" s="41"/>
      <c r="Q238" s="66"/>
      <c r="R238" s="65"/>
      <c r="S238" s="65"/>
      <c r="T238" s="65">
        <v>254768672.32142854</v>
      </c>
      <c r="U238" s="65">
        <v>285340913</v>
      </c>
      <c r="V238" s="35" t="s">
        <v>1556</v>
      </c>
      <c r="W238" s="41">
        <v>2016</v>
      </c>
      <c r="X238" s="165" t="s">
        <v>2307</v>
      </c>
    </row>
    <row r="239" spans="1:102" s="171" customFormat="1" ht="89.25" x14ac:dyDescent="0.2">
      <c r="A239" s="127" t="s">
        <v>2157</v>
      </c>
      <c r="B239" s="32" t="s">
        <v>182</v>
      </c>
      <c r="C239" s="97" t="s">
        <v>86</v>
      </c>
      <c r="D239" s="33" t="s">
        <v>1809</v>
      </c>
      <c r="E239" s="33" t="s">
        <v>1809</v>
      </c>
      <c r="F239" s="106" t="s">
        <v>2158</v>
      </c>
      <c r="G239" s="32" t="s">
        <v>1424</v>
      </c>
      <c r="H239" s="67">
        <v>90</v>
      </c>
      <c r="I239" s="41">
        <v>710000000</v>
      </c>
      <c r="J239" s="32" t="s">
        <v>1192</v>
      </c>
      <c r="K239" s="32" t="s">
        <v>1450</v>
      </c>
      <c r="L239" s="64" t="s">
        <v>1194</v>
      </c>
      <c r="M239" s="41"/>
      <c r="N239" s="32" t="s">
        <v>1484</v>
      </c>
      <c r="O239" s="66" t="s">
        <v>2311</v>
      </c>
      <c r="P239" s="41"/>
      <c r="Q239" s="66"/>
      <c r="R239" s="65"/>
      <c r="S239" s="65"/>
      <c r="T239" s="65">
        <v>46364616.964285709</v>
      </c>
      <c r="U239" s="65">
        <v>51928371</v>
      </c>
      <c r="V239" s="35" t="s">
        <v>1556</v>
      </c>
      <c r="W239" s="41">
        <v>2016</v>
      </c>
      <c r="X239" s="165" t="s">
        <v>2307</v>
      </c>
    </row>
    <row r="240" spans="1:102" s="171" customFormat="1" ht="89.25" x14ac:dyDescent="0.2">
      <c r="A240" s="127" t="s">
        <v>2159</v>
      </c>
      <c r="B240" s="32" t="s">
        <v>182</v>
      </c>
      <c r="C240" s="97" t="s">
        <v>86</v>
      </c>
      <c r="D240" s="33" t="s">
        <v>1809</v>
      </c>
      <c r="E240" s="33" t="s">
        <v>1809</v>
      </c>
      <c r="F240" s="106" t="s">
        <v>2160</v>
      </c>
      <c r="G240" s="32" t="s">
        <v>1424</v>
      </c>
      <c r="H240" s="67">
        <v>90</v>
      </c>
      <c r="I240" s="41">
        <v>710000000</v>
      </c>
      <c r="J240" s="32" t="s">
        <v>1192</v>
      </c>
      <c r="K240" s="32" t="s">
        <v>1450</v>
      </c>
      <c r="L240" s="64" t="s">
        <v>1194</v>
      </c>
      <c r="M240" s="41"/>
      <c r="N240" s="32" t="s">
        <v>1484</v>
      </c>
      <c r="O240" s="66" t="s">
        <v>2311</v>
      </c>
      <c r="P240" s="41"/>
      <c r="Q240" s="66"/>
      <c r="R240" s="65"/>
      <c r="S240" s="65"/>
      <c r="T240" s="65">
        <v>919721941.96428561</v>
      </c>
      <c r="U240" s="65">
        <v>1030088575</v>
      </c>
      <c r="V240" s="35" t="s">
        <v>1556</v>
      </c>
      <c r="W240" s="41">
        <v>2016</v>
      </c>
      <c r="X240" s="165" t="s">
        <v>2307</v>
      </c>
    </row>
    <row r="241" spans="1:16306" s="171" customFormat="1" ht="89.25" x14ac:dyDescent="0.2">
      <c r="A241" s="127" t="s">
        <v>2161</v>
      </c>
      <c r="B241" s="32" t="s">
        <v>182</v>
      </c>
      <c r="C241" s="167" t="s">
        <v>2075</v>
      </c>
      <c r="D241" s="167" t="s">
        <v>2162</v>
      </c>
      <c r="E241" s="167" t="s">
        <v>2162</v>
      </c>
      <c r="F241" s="97" t="s">
        <v>2163</v>
      </c>
      <c r="G241" s="32" t="s">
        <v>2230</v>
      </c>
      <c r="H241" s="39">
        <v>64</v>
      </c>
      <c r="I241" s="32">
        <v>710000000</v>
      </c>
      <c r="J241" s="32" t="s">
        <v>1192</v>
      </c>
      <c r="K241" s="32" t="s">
        <v>1453</v>
      </c>
      <c r="L241" s="32" t="s">
        <v>2164</v>
      </c>
      <c r="M241" s="41"/>
      <c r="N241" s="32" t="s">
        <v>1457</v>
      </c>
      <c r="O241" s="66" t="s">
        <v>2311</v>
      </c>
      <c r="P241" s="41"/>
      <c r="Q241" s="66"/>
      <c r="R241" s="65"/>
      <c r="S241" s="65"/>
      <c r="T241" s="36">
        <v>722355619.99999988</v>
      </c>
      <c r="U241" s="36">
        <f>(541767000*1.12)+202259254.4</f>
        <v>809038294.39999998</v>
      </c>
      <c r="V241" s="35" t="s">
        <v>1558</v>
      </c>
      <c r="W241" s="41">
        <v>2016</v>
      </c>
      <c r="X241" s="165" t="s">
        <v>2307</v>
      </c>
    </row>
    <row r="242" spans="1:16306" s="102" customFormat="1" ht="165.75" x14ac:dyDescent="0.2">
      <c r="A242" s="127" t="s">
        <v>2165</v>
      </c>
      <c r="B242" s="32" t="s">
        <v>182</v>
      </c>
      <c r="C242" s="167" t="s">
        <v>1284</v>
      </c>
      <c r="D242" s="167" t="s">
        <v>2166</v>
      </c>
      <c r="E242" s="167" t="s">
        <v>2167</v>
      </c>
      <c r="F242" s="167" t="s">
        <v>2168</v>
      </c>
      <c r="G242" s="32" t="s">
        <v>1424</v>
      </c>
      <c r="H242" s="67">
        <v>100</v>
      </c>
      <c r="I242" s="41">
        <v>710000000</v>
      </c>
      <c r="J242" s="32" t="s">
        <v>1192</v>
      </c>
      <c r="K242" s="32" t="s">
        <v>1451</v>
      </c>
      <c r="L242" s="32" t="s">
        <v>1192</v>
      </c>
      <c r="M242" s="41"/>
      <c r="N242" s="32" t="s">
        <v>1453</v>
      </c>
      <c r="O242" s="35" t="s">
        <v>2281</v>
      </c>
      <c r="P242" s="41"/>
      <c r="Q242" s="66"/>
      <c r="R242" s="65"/>
      <c r="S242" s="65"/>
      <c r="T242" s="65">
        <v>0</v>
      </c>
      <c r="U242" s="65">
        <v>0</v>
      </c>
      <c r="V242" s="35" t="s">
        <v>1556</v>
      </c>
      <c r="W242" s="41">
        <v>2016</v>
      </c>
      <c r="X242" s="72" t="s">
        <v>3062</v>
      </c>
    </row>
    <row r="243" spans="1:16306" s="102" customFormat="1" ht="165.75" x14ac:dyDescent="0.2">
      <c r="A243" s="127" t="s">
        <v>3074</v>
      </c>
      <c r="B243" s="32" t="s">
        <v>182</v>
      </c>
      <c r="C243" s="167" t="s">
        <v>1284</v>
      </c>
      <c r="D243" s="167" t="s">
        <v>2166</v>
      </c>
      <c r="E243" s="167" t="s">
        <v>2167</v>
      </c>
      <c r="F243" s="167" t="s">
        <v>2168</v>
      </c>
      <c r="G243" s="32" t="s">
        <v>1424</v>
      </c>
      <c r="H243" s="67">
        <v>100</v>
      </c>
      <c r="I243" s="41">
        <v>710000000</v>
      </c>
      <c r="J243" s="32" t="s">
        <v>1192</v>
      </c>
      <c r="K243" s="32" t="s">
        <v>1428</v>
      </c>
      <c r="L243" s="32" t="s">
        <v>1192</v>
      </c>
      <c r="M243" s="41"/>
      <c r="N243" s="32" t="s">
        <v>3075</v>
      </c>
      <c r="O243" s="35" t="s">
        <v>2281</v>
      </c>
      <c r="P243" s="41"/>
      <c r="Q243" s="66"/>
      <c r="R243" s="65"/>
      <c r="S243" s="65"/>
      <c r="T243" s="65">
        <f>U243/1.12</f>
        <v>5533928.5714285709</v>
      </c>
      <c r="U243" s="65">
        <v>6198000</v>
      </c>
      <c r="V243" s="35" t="s">
        <v>1556</v>
      </c>
      <c r="W243" s="41">
        <v>2016</v>
      </c>
      <c r="X243" s="72" t="s">
        <v>3076</v>
      </c>
    </row>
    <row r="244" spans="1:16306" s="171" customFormat="1" ht="76.5" x14ac:dyDescent="0.2">
      <c r="A244" s="127" t="s">
        <v>2169</v>
      </c>
      <c r="B244" s="32" t="s">
        <v>182</v>
      </c>
      <c r="C244" s="94" t="s">
        <v>592</v>
      </c>
      <c r="D244" s="99" t="s">
        <v>2170</v>
      </c>
      <c r="E244" s="99" t="s">
        <v>2170</v>
      </c>
      <c r="F244" s="99" t="s">
        <v>2171</v>
      </c>
      <c r="G244" s="32" t="s">
        <v>2231</v>
      </c>
      <c r="H244" s="34">
        <v>50</v>
      </c>
      <c r="I244" s="32">
        <v>710000000</v>
      </c>
      <c r="J244" s="32" t="s">
        <v>1192</v>
      </c>
      <c r="K244" s="32" t="s">
        <v>1453</v>
      </c>
      <c r="L244" s="32" t="s">
        <v>2172</v>
      </c>
      <c r="M244" s="77"/>
      <c r="N244" s="77" t="s">
        <v>2173</v>
      </c>
      <c r="O244" s="35" t="s">
        <v>2285</v>
      </c>
      <c r="P244" s="77"/>
      <c r="Q244" s="77"/>
      <c r="R244" s="36"/>
      <c r="S244" s="36"/>
      <c r="T244" s="36">
        <v>41964285.714285702</v>
      </c>
      <c r="U244" s="48">
        <v>46999999.999999993</v>
      </c>
      <c r="V244" s="37"/>
      <c r="W244" s="32">
        <v>2016</v>
      </c>
      <c r="X244" s="165" t="s">
        <v>2307</v>
      </c>
    </row>
    <row r="245" spans="1:16306" s="40" customFormat="1" ht="89.25" x14ac:dyDescent="0.25">
      <c r="A245" s="127" t="s">
        <v>2598</v>
      </c>
      <c r="B245" s="32" t="s">
        <v>182</v>
      </c>
      <c r="C245" s="32" t="s">
        <v>53</v>
      </c>
      <c r="D245" s="33" t="s">
        <v>198</v>
      </c>
      <c r="E245" s="33" t="s">
        <v>199</v>
      </c>
      <c r="F245" s="33" t="s">
        <v>2551</v>
      </c>
      <c r="G245" s="32" t="s">
        <v>1424</v>
      </c>
      <c r="H245" s="39">
        <v>90</v>
      </c>
      <c r="I245" s="32">
        <v>710000000</v>
      </c>
      <c r="J245" s="32" t="s">
        <v>1192</v>
      </c>
      <c r="K245" s="32" t="s">
        <v>1451</v>
      </c>
      <c r="L245" s="64" t="s">
        <v>1194</v>
      </c>
      <c r="M245" s="32"/>
      <c r="N245" s="32" t="s">
        <v>1484</v>
      </c>
      <c r="O245" s="35" t="s">
        <v>2312</v>
      </c>
      <c r="P245" s="54"/>
      <c r="Q245" s="54"/>
      <c r="R245" s="54"/>
      <c r="S245" s="54"/>
      <c r="T245" s="36">
        <f t="shared" ref="T245" si="3">U245/1.12</f>
        <v>128858675.89285713</v>
      </c>
      <c r="U245" s="36">
        <v>144321717</v>
      </c>
      <c r="V245" s="35" t="s">
        <v>1556</v>
      </c>
      <c r="W245" s="32">
        <v>2016</v>
      </c>
      <c r="X245" s="165" t="s">
        <v>2531</v>
      </c>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152"/>
      <c r="ER245" s="152"/>
      <c r="ES245" s="152"/>
      <c r="ET245" s="152"/>
      <c r="EU245" s="152"/>
      <c r="EV245" s="152"/>
      <c r="EW245" s="152"/>
      <c r="EX245" s="152"/>
      <c r="EY245" s="152"/>
      <c r="EZ245" s="152"/>
      <c r="FA245" s="152"/>
      <c r="FB245" s="152"/>
      <c r="FC245" s="152"/>
      <c r="FD245" s="152"/>
      <c r="FE245" s="152"/>
      <c r="FF245" s="152"/>
      <c r="FG245" s="152"/>
      <c r="FH245" s="152"/>
      <c r="FI245" s="152"/>
      <c r="FJ245" s="152"/>
      <c r="FK245" s="152"/>
      <c r="FL245" s="152"/>
      <c r="FM245" s="152"/>
      <c r="FN245" s="152"/>
      <c r="FO245" s="152"/>
      <c r="FP245" s="152"/>
      <c r="FQ245" s="152"/>
      <c r="FR245" s="152"/>
      <c r="FS245" s="152"/>
      <c r="FT245" s="152"/>
      <c r="FU245" s="152"/>
      <c r="FV245" s="152"/>
      <c r="FW245" s="152"/>
      <c r="FX245" s="152"/>
      <c r="FY245" s="152"/>
      <c r="FZ245" s="152"/>
      <c r="GA245" s="152"/>
      <c r="GB245" s="152"/>
      <c r="GC245" s="152"/>
      <c r="GD245" s="152"/>
      <c r="GE245" s="152"/>
      <c r="GF245" s="152"/>
      <c r="GG245" s="152"/>
      <c r="GH245" s="152"/>
      <c r="GI245" s="152"/>
      <c r="GJ245" s="152"/>
      <c r="GK245" s="152"/>
      <c r="GL245" s="152"/>
      <c r="GM245" s="152"/>
      <c r="GN245" s="152"/>
      <c r="GO245" s="152"/>
      <c r="GP245" s="152"/>
      <c r="GQ245" s="152"/>
      <c r="GR245" s="152"/>
      <c r="GS245" s="152"/>
      <c r="GT245" s="152"/>
      <c r="GU245" s="152"/>
      <c r="GV245" s="152"/>
      <c r="GW245" s="152"/>
      <c r="GX245" s="152"/>
      <c r="GY245" s="152"/>
      <c r="GZ245" s="152"/>
      <c r="HA245" s="152"/>
      <c r="HB245" s="152"/>
      <c r="HC245" s="152"/>
      <c r="HD245" s="152"/>
      <c r="HE245" s="152"/>
      <c r="HF245" s="152"/>
      <c r="HG245" s="152"/>
      <c r="HH245" s="152"/>
      <c r="HI245" s="152"/>
      <c r="HJ245" s="152"/>
      <c r="HK245" s="152"/>
      <c r="HL245" s="152"/>
      <c r="HM245" s="152"/>
      <c r="HN245" s="152"/>
      <c r="HO245" s="152"/>
      <c r="HP245" s="152"/>
      <c r="HQ245" s="152"/>
      <c r="HR245" s="152"/>
      <c r="HS245" s="152"/>
      <c r="HT245" s="152"/>
      <c r="HU245" s="152"/>
      <c r="HV245" s="152"/>
      <c r="HW245" s="152"/>
      <c r="HX245" s="152"/>
      <c r="HY245" s="152"/>
      <c r="HZ245" s="152"/>
      <c r="IA245" s="152"/>
      <c r="IB245" s="152"/>
      <c r="IC245" s="152"/>
      <c r="ID245" s="152"/>
      <c r="IE245" s="152"/>
      <c r="IF245" s="152"/>
      <c r="IG245" s="152"/>
      <c r="IH245" s="152"/>
      <c r="II245" s="152"/>
      <c r="IJ245" s="152"/>
      <c r="IK245" s="152"/>
      <c r="IL245" s="152"/>
      <c r="IM245" s="152"/>
      <c r="IN245" s="152"/>
      <c r="IO245" s="152"/>
      <c r="IP245" s="152"/>
      <c r="IQ245" s="152"/>
      <c r="IR245" s="152"/>
      <c r="IS245" s="152"/>
      <c r="IT245" s="152"/>
      <c r="IU245" s="152"/>
      <c r="IV245" s="152"/>
      <c r="IW245" s="152"/>
      <c r="IX245" s="152"/>
      <c r="IY245" s="152"/>
      <c r="IZ245" s="152"/>
      <c r="JA245" s="152"/>
      <c r="JB245" s="152"/>
      <c r="JC245" s="152"/>
      <c r="JD245" s="152"/>
      <c r="JE245" s="152"/>
      <c r="JF245" s="152"/>
      <c r="JG245" s="152"/>
      <c r="JH245" s="152"/>
      <c r="JI245" s="152"/>
      <c r="JJ245" s="152"/>
      <c r="JK245" s="152"/>
      <c r="JL245" s="152"/>
      <c r="JM245" s="152"/>
      <c r="JN245" s="152"/>
      <c r="JO245" s="152"/>
      <c r="JP245" s="152"/>
      <c r="JQ245" s="152"/>
      <c r="JR245" s="152"/>
      <c r="JS245" s="152"/>
      <c r="JT245" s="152"/>
      <c r="JU245" s="152"/>
      <c r="JV245" s="152"/>
      <c r="JW245" s="152"/>
      <c r="JX245" s="152"/>
      <c r="JY245" s="152"/>
      <c r="JZ245" s="152"/>
      <c r="KA245" s="152"/>
      <c r="KB245" s="152"/>
      <c r="KC245" s="152"/>
      <c r="KD245" s="152"/>
      <c r="KE245" s="152"/>
      <c r="KF245" s="152"/>
      <c r="KG245" s="152"/>
      <c r="KH245" s="152"/>
      <c r="KI245" s="152"/>
      <c r="KJ245" s="152"/>
      <c r="KK245" s="152"/>
      <c r="KL245" s="152"/>
      <c r="KM245" s="152"/>
      <c r="KN245" s="152"/>
      <c r="KO245" s="152"/>
      <c r="KP245" s="152"/>
      <c r="KQ245" s="152"/>
      <c r="KR245" s="152"/>
      <c r="KS245" s="152"/>
      <c r="KT245" s="152"/>
      <c r="KU245" s="152"/>
      <c r="KV245" s="152"/>
      <c r="KW245" s="152"/>
      <c r="KX245" s="152"/>
      <c r="KY245" s="152"/>
      <c r="KZ245" s="152"/>
      <c r="LA245" s="152"/>
      <c r="LB245" s="152"/>
      <c r="LC245" s="152"/>
      <c r="LD245" s="152"/>
      <c r="LE245" s="152"/>
      <c r="LF245" s="152"/>
      <c r="LG245" s="152"/>
      <c r="LH245" s="152"/>
      <c r="LI245" s="152"/>
      <c r="LJ245" s="152"/>
      <c r="LK245" s="152"/>
      <c r="LL245" s="152"/>
      <c r="LM245" s="152"/>
      <c r="LN245" s="152"/>
      <c r="LO245" s="152"/>
      <c r="LP245" s="152"/>
      <c r="LQ245" s="152"/>
      <c r="LR245" s="152"/>
      <c r="LS245" s="152"/>
      <c r="LT245" s="152"/>
      <c r="LU245" s="152"/>
      <c r="LV245" s="152"/>
      <c r="LW245" s="152"/>
      <c r="LX245" s="152"/>
      <c r="LY245" s="152"/>
      <c r="LZ245" s="152"/>
      <c r="MA245" s="152"/>
      <c r="MB245" s="152"/>
      <c r="MC245" s="152"/>
      <c r="MD245" s="152"/>
      <c r="ME245" s="152"/>
      <c r="MF245" s="152"/>
      <c r="MG245" s="152"/>
      <c r="MH245" s="152"/>
      <c r="MI245" s="152"/>
      <c r="MJ245" s="152"/>
      <c r="MK245" s="152"/>
      <c r="ML245" s="152"/>
      <c r="MM245" s="152"/>
      <c r="MN245" s="152"/>
      <c r="MO245" s="152"/>
      <c r="MP245" s="152"/>
      <c r="MQ245" s="152"/>
      <c r="MR245" s="152"/>
      <c r="MS245" s="152"/>
      <c r="MT245" s="152"/>
      <c r="MU245" s="152"/>
      <c r="MV245" s="152"/>
      <c r="MW245" s="152"/>
      <c r="MX245" s="152"/>
      <c r="MY245" s="152"/>
      <c r="MZ245" s="152"/>
      <c r="NA245" s="152"/>
      <c r="NB245" s="152"/>
      <c r="NC245" s="152"/>
      <c r="ND245" s="152"/>
      <c r="NE245" s="152"/>
      <c r="NF245" s="152"/>
      <c r="NG245" s="152"/>
      <c r="NH245" s="152"/>
      <c r="NI245" s="152"/>
      <c r="NJ245" s="152"/>
      <c r="NK245" s="152"/>
      <c r="NL245" s="152"/>
      <c r="NM245" s="152"/>
      <c r="NN245" s="152"/>
      <c r="NO245" s="152"/>
      <c r="NP245" s="152"/>
      <c r="NQ245" s="152"/>
      <c r="NR245" s="152"/>
      <c r="NS245" s="152"/>
      <c r="NT245" s="152"/>
      <c r="NU245" s="152"/>
      <c r="NV245" s="152"/>
      <c r="NW245" s="152"/>
      <c r="NX245" s="152"/>
      <c r="NY245" s="152"/>
      <c r="NZ245" s="152"/>
      <c r="OA245" s="152"/>
      <c r="OB245" s="152"/>
      <c r="OC245" s="152"/>
      <c r="OD245" s="152"/>
      <c r="OE245" s="152"/>
      <c r="OF245" s="152"/>
      <c r="OG245" s="152"/>
      <c r="OH245" s="152"/>
      <c r="OI245" s="152"/>
      <c r="OJ245" s="152"/>
      <c r="OK245" s="152"/>
      <c r="OL245" s="152"/>
      <c r="OM245" s="152"/>
      <c r="ON245" s="152"/>
      <c r="OO245" s="152"/>
      <c r="OP245" s="152"/>
      <c r="OQ245" s="152"/>
      <c r="OR245" s="152"/>
      <c r="OS245" s="152"/>
      <c r="OT245" s="152"/>
      <c r="OU245" s="152"/>
      <c r="OV245" s="152"/>
      <c r="OW245" s="152"/>
      <c r="OX245" s="152"/>
      <c r="OY245" s="152"/>
      <c r="OZ245" s="152"/>
      <c r="PA245" s="152"/>
      <c r="PB245" s="152"/>
      <c r="PC245" s="152"/>
      <c r="PD245" s="152"/>
      <c r="PE245" s="152"/>
      <c r="PF245" s="152"/>
      <c r="PG245" s="152"/>
      <c r="PH245" s="152"/>
      <c r="PI245" s="152"/>
      <c r="PJ245" s="152"/>
      <c r="PK245" s="152"/>
      <c r="PL245" s="152"/>
      <c r="PM245" s="152"/>
      <c r="PN245" s="152"/>
      <c r="PO245" s="152"/>
      <c r="PP245" s="152"/>
      <c r="PQ245" s="152"/>
      <c r="PR245" s="152"/>
      <c r="PS245" s="152"/>
      <c r="PT245" s="152"/>
      <c r="PU245" s="152"/>
      <c r="PV245" s="152"/>
      <c r="PW245" s="152"/>
      <c r="PX245" s="152"/>
      <c r="PY245" s="152"/>
      <c r="PZ245" s="152"/>
      <c r="QA245" s="152"/>
      <c r="QB245" s="152"/>
      <c r="QC245" s="152"/>
      <c r="QD245" s="152"/>
      <c r="QE245" s="152"/>
      <c r="QF245" s="152"/>
      <c r="QG245" s="152"/>
      <c r="QH245" s="152"/>
      <c r="QI245" s="152"/>
      <c r="QJ245" s="152"/>
      <c r="QK245" s="152"/>
      <c r="QL245" s="152"/>
      <c r="QM245" s="152"/>
      <c r="QN245" s="152"/>
      <c r="QO245" s="152"/>
      <c r="QP245" s="152"/>
      <c r="QQ245" s="152"/>
      <c r="QR245" s="152"/>
      <c r="QS245" s="152"/>
      <c r="QT245" s="152"/>
      <c r="QU245" s="152"/>
      <c r="QV245" s="152"/>
      <c r="QW245" s="152"/>
      <c r="QX245" s="152"/>
      <c r="QY245" s="152"/>
      <c r="QZ245" s="152"/>
      <c r="RA245" s="152"/>
      <c r="RB245" s="152"/>
      <c r="RC245" s="152"/>
      <c r="RD245" s="152"/>
      <c r="RE245" s="152"/>
      <c r="RF245" s="152"/>
      <c r="RG245" s="152"/>
      <c r="RH245" s="152"/>
      <c r="RI245" s="152"/>
      <c r="RJ245" s="152"/>
      <c r="RK245" s="152"/>
      <c r="RL245" s="152"/>
      <c r="RM245" s="152"/>
      <c r="RN245" s="152"/>
      <c r="RO245" s="152"/>
      <c r="RP245" s="152"/>
      <c r="RQ245" s="152"/>
      <c r="RR245" s="152"/>
      <c r="RS245" s="152"/>
      <c r="RT245" s="152"/>
      <c r="RU245" s="152"/>
      <c r="RV245" s="152"/>
      <c r="RW245" s="152"/>
      <c r="RX245" s="152"/>
      <c r="RY245" s="152"/>
      <c r="RZ245" s="152"/>
      <c r="SA245" s="152"/>
      <c r="SB245" s="152"/>
      <c r="SC245" s="152"/>
      <c r="SD245" s="152"/>
      <c r="SE245" s="152"/>
      <c r="SF245" s="152"/>
      <c r="SG245" s="152"/>
      <c r="SH245" s="152"/>
      <c r="SI245" s="152"/>
      <c r="SJ245" s="152"/>
      <c r="SK245" s="152"/>
      <c r="SL245" s="152"/>
      <c r="SM245" s="152"/>
      <c r="SN245" s="152"/>
      <c r="SO245" s="152"/>
      <c r="SP245" s="152"/>
      <c r="SQ245" s="152"/>
      <c r="SR245" s="152"/>
      <c r="SS245" s="152"/>
      <c r="ST245" s="152"/>
      <c r="SU245" s="152"/>
      <c r="SV245" s="152"/>
      <c r="SW245" s="152"/>
      <c r="SX245" s="152"/>
      <c r="SY245" s="152"/>
      <c r="SZ245" s="152"/>
      <c r="TA245" s="152"/>
      <c r="TB245" s="152"/>
      <c r="TC245" s="152"/>
      <c r="TD245" s="152"/>
      <c r="TE245" s="152"/>
      <c r="TF245" s="152"/>
      <c r="TG245" s="152"/>
      <c r="TH245" s="152"/>
      <c r="TI245" s="152"/>
      <c r="TJ245" s="152"/>
      <c r="TK245" s="152"/>
      <c r="TL245" s="152"/>
      <c r="TM245" s="152"/>
      <c r="TN245" s="152"/>
      <c r="TO245" s="152"/>
      <c r="TP245" s="152"/>
      <c r="TQ245" s="152"/>
      <c r="TR245" s="152"/>
      <c r="TS245" s="152"/>
      <c r="TT245" s="152"/>
      <c r="TU245" s="152"/>
      <c r="TV245" s="152"/>
      <c r="TW245" s="152"/>
      <c r="TX245" s="152"/>
      <c r="TY245" s="152"/>
      <c r="TZ245" s="152"/>
      <c r="UA245" s="152"/>
      <c r="UB245" s="152"/>
      <c r="UC245" s="152"/>
      <c r="UD245" s="152"/>
      <c r="UE245" s="152"/>
      <c r="UF245" s="152"/>
      <c r="UG245" s="152"/>
      <c r="UH245" s="152"/>
      <c r="UI245" s="152"/>
      <c r="UJ245" s="152"/>
      <c r="UK245" s="152"/>
      <c r="UL245" s="152"/>
      <c r="UM245" s="152"/>
      <c r="UN245" s="152"/>
      <c r="UO245" s="152"/>
      <c r="UP245" s="152"/>
      <c r="UQ245" s="152"/>
      <c r="UR245" s="152"/>
      <c r="US245" s="152"/>
      <c r="UT245" s="152"/>
      <c r="UU245" s="152"/>
      <c r="UV245" s="152"/>
      <c r="UW245" s="152"/>
      <c r="UX245" s="152"/>
      <c r="UY245" s="152"/>
      <c r="UZ245" s="152"/>
      <c r="VA245" s="152"/>
      <c r="VB245" s="152"/>
      <c r="VC245" s="152"/>
      <c r="VD245" s="152"/>
      <c r="VE245" s="152"/>
      <c r="VF245" s="152"/>
      <c r="VG245" s="152"/>
      <c r="VH245" s="152"/>
      <c r="VI245" s="152"/>
      <c r="VJ245" s="152"/>
      <c r="VK245" s="152"/>
      <c r="VL245" s="152"/>
      <c r="VM245" s="152"/>
      <c r="VN245" s="152"/>
      <c r="VO245" s="152"/>
      <c r="VP245" s="152"/>
      <c r="VQ245" s="152"/>
      <c r="VR245" s="152"/>
      <c r="VS245" s="152"/>
      <c r="VT245" s="152"/>
      <c r="VU245" s="152"/>
      <c r="VV245" s="152"/>
      <c r="VW245" s="152"/>
      <c r="VX245" s="152"/>
      <c r="VY245" s="152"/>
      <c r="VZ245" s="152"/>
      <c r="WA245" s="152"/>
      <c r="WB245" s="152"/>
      <c r="WC245" s="152"/>
      <c r="WD245" s="152"/>
      <c r="WE245" s="152"/>
      <c r="WF245" s="152"/>
      <c r="WG245" s="152"/>
      <c r="WH245" s="152"/>
      <c r="WI245" s="152"/>
      <c r="WJ245" s="152"/>
      <c r="WK245" s="152"/>
      <c r="WL245" s="152"/>
      <c r="WM245" s="152"/>
      <c r="WN245" s="152"/>
      <c r="WO245" s="152"/>
      <c r="WP245" s="152"/>
      <c r="WQ245" s="152"/>
      <c r="WR245" s="152"/>
      <c r="WS245" s="152"/>
      <c r="WT245" s="152"/>
      <c r="WU245" s="152"/>
      <c r="WV245" s="152"/>
      <c r="WW245" s="152"/>
      <c r="WX245" s="152"/>
      <c r="WY245" s="152"/>
      <c r="WZ245" s="152"/>
      <c r="XA245" s="152"/>
      <c r="XB245" s="152"/>
      <c r="XC245" s="152"/>
      <c r="XD245" s="152"/>
      <c r="XE245" s="152"/>
      <c r="XF245" s="152"/>
      <c r="XG245" s="152"/>
      <c r="XH245" s="152"/>
      <c r="XI245" s="152"/>
      <c r="XJ245" s="152"/>
      <c r="XK245" s="152"/>
      <c r="XL245" s="152"/>
      <c r="XM245" s="152"/>
      <c r="XN245" s="152"/>
      <c r="XO245" s="152"/>
      <c r="XP245" s="152"/>
      <c r="XQ245" s="152"/>
      <c r="XR245" s="152"/>
      <c r="XS245" s="152"/>
      <c r="XT245" s="152"/>
      <c r="XU245" s="152"/>
      <c r="XV245" s="152"/>
      <c r="XW245" s="152"/>
      <c r="XX245" s="152"/>
      <c r="XY245" s="152"/>
      <c r="XZ245" s="152"/>
      <c r="YA245" s="152"/>
      <c r="YB245" s="152"/>
      <c r="YC245" s="152"/>
      <c r="YD245" s="152"/>
      <c r="YE245" s="152"/>
      <c r="YF245" s="152"/>
      <c r="YG245" s="152"/>
      <c r="YH245" s="152"/>
      <c r="YI245" s="152"/>
      <c r="YJ245" s="152"/>
      <c r="YK245" s="152"/>
      <c r="YL245" s="152"/>
      <c r="YM245" s="152"/>
      <c r="YN245" s="152"/>
      <c r="YO245" s="152"/>
      <c r="YP245" s="152"/>
      <c r="YQ245" s="152"/>
      <c r="YR245" s="152"/>
      <c r="YS245" s="152"/>
      <c r="YT245" s="152"/>
      <c r="YU245" s="152"/>
      <c r="YV245" s="152"/>
      <c r="YW245" s="152"/>
      <c r="YX245" s="152"/>
      <c r="YY245" s="152"/>
      <c r="YZ245" s="152"/>
      <c r="ZA245" s="152"/>
      <c r="ZB245" s="152"/>
      <c r="ZC245" s="152"/>
      <c r="ZD245" s="152"/>
      <c r="ZE245" s="152"/>
      <c r="ZF245" s="152"/>
      <c r="ZG245" s="152"/>
      <c r="ZH245" s="152"/>
      <c r="ZI245" s="152"/>
      <c r="ZJ245" s="152"/>
      <c r="ZK245" s="152"/>
      <c r="ZL245" s="152"/>
      <c r="ZM245" s="152"/>
      <c r="ZN245" s="152"/>
      <c r="ZO245" s="152"/>
      <c r="ZP245" s="152"/>
      <c r="ZQ245" s="152"/>
      <c r="ZR245" s="152"/>
      <c r="ZS245" s="152"/>
      <c r="ZT245" s="152"/>
      <c r="ZU245" s="152"/>
      <c r="ZV245" s="152"/>
      <c r="ZW245" s="152"/>
      <c r="ZX245" s="152"/>
      <c r="ZY245" s="152"/>
      <c r="ZZ245" s="152"/>
      <c r="AAA245" s="152"/>
      <c r="AAB245" s="152"/>
      <c r="AAC245" s="152"/>
      <c r="AAD245" s="152"/>
      <c r="AAE245" s="152"/>
      <c r="AAF245" s="152"/>
      <c r="AAG245" s="152"/>
      <c r="AAH245" s="152"/>
      <c r="AAI245" s="152"/>
      <c r="AAJ245" s="152"/>
      <c r="AAK245" s="152"/>
      <c r="AAL245" s="152"/>
      <c r="AAM245" s="152"/>
      <c r="AAN245" s="152"/>
      <c r="AAO245" s="152"/>
      <c r="AAP245" s="152"/>
      <c r="AAQ245" s="152"/>
      <c r="AAR245" s="152"/>
      <c r="AAS245" s="152"/>
      <c r="AAT245" s="152"/>
      <c r="AAU245" s="152"/>
      <c r="AAV245" s="152"/>
      <c r="AAW245" s="152"/>
      <c r="AAX245" s="152"/>
      <c r="AAY245" s="152"/>
      <c r="AAZ245" s="152"/>
      <c r="ABA245" s="152"/>
      <c r="ABB245" s="152"/>
      <c r="ABC245" s="152"/>
      <c r="ABD245" s="152"/>
      <c r="ABE245" s="152"/>
      <c r="ABF245" s="152"/>
      <c r="ABG245" s="152"/>
      <c r="ABH245" s="152"/>
      <c r="ABI245" s="152"/>
      <c r="ABJ245" s="152"/>
      <c r="ABK245" s="152"/>
      <c r="ABL245" s="152"/>
      <c r="ABM245" s="152"/>
      <c r="ABN245" s="152"/>
      <c r="ABO245" s="152"/>
      <c r="ABP245" s="152"/>
      <c r="ABQ245" s="152"/>
      <c r="ABR245" s="152"/>
      <c r="ABS245" s="152"/>
      <c r="ABT245" s="152"/>
      <c r="ABU245" s="152"/>
      <c r="ABV245" s="152"/>
      <c r="ABW245" s="152"/>
      <c r="ABX245" s="152"/>
      <c r="ABY245" s="152"/>
      <c r="ABZ245" s="152"/>
      <c r="ACA245" s="152"/>
      <c r="ACB245" s="152"/>
      <c r="ACC245" s="152"/>
      <c r="ACD245" s="152"/>
      <c r="ACE245" s="152"/>
      <c r="ACF245" s="152"/>
      <c r="ACG245" s="152"/>
      <c r="ACH245" s="152"/>
      <c r="ACI245" s="152"/>
      <c r="ACJ245" s="152"/>
      <c r="ACK245" s="152"/>
      <c r="ACL245" s="152"/>
      <c r="ACM245" s="152"/>
      <c r="ACN245" s="152"/>
      <c r="ACO245" s="152"/>
      <c r="ACP245" s="152"/>
      <c r="ACQ245" s="152"/>
      <c r="ACR245" s="152"/>
      <c r="ACS245" s="152"/>
      <c r="ACT245" s="152"/>
      <c r="ACU245" s="152"/>
      <c r="ACV245" s="152"/>
      <c r="ACW245" s="152"/>
      <c r="ACX245" s="152"/>
      <c r="ACY245" s="152"/>
      <c r="ACZ245" s="152"/>
      <c r="ADA245" s="152"/>
      <c r="ADB245" s="152"/>
      <c r="ADC245" s="152"/>
      <c r="ADD245" s="152"/>
      <c r="ADE245" s="152"/>
      <c r="ADF245" s="152"/>
      <c r="ADG245" s="152"/>
      <c r="ADH245" s="152"/>
      <c r="ADI245" s="152"/>
      <c r="ADJ245" s="152"/>
      <c r="ADK245" s="152"/>
      <c r="ADL245" s="152"/>
      <c r="ADM245" s="152"/>
      <c r="ADN245" s="152"/>
      <c r="ADO245" s="152"/>
      <c r="ADP245" s="152"/>
      <c r="ADQ245" s="152"/>
      <c r="ADR245" s="152"/>
      <c r="ADS245" s="152"/>
      <c r="ADT245" s="152"/>
      <c r="ADU245" s="152"/>
      <c r="ADV245" s="152"/>
      <c r="ADW245" s="152"/>
      <c r="ADX245" s="152"/>
      <c r="ADY245" s="152"/>
      <c r="ADZ245" s="152"/>
      <c r="AEA245" s="152"/>
      <c r="AEB245" s="152"/>
      <c r="AEC245" s="152"/>
      <c r="AED245" s="152"/>
      <c r="AEE245" s="152"/>
      <c r="AEF245" s="152"/>
      <c r="AEG245" s="152"/>
      <c r="AEH245" s="152"/>
      <c r="AEI245" s="152"/>
      <c r="AEJ245" s="152"/>
      <c r="AEK245" s="152"/>
      <c r="AEL245" s="152"/>
      <c r="AEM245" s="152"/>
      <c r="AEN245" s="152"/>
      <c r="AEO245" s="152"/>
      <c r="AEP245" s="152"/>
      <c r="AEQ245" s="152"/>
      <c r="AER245" s="152"/>
      <c r="AES245" s="152"/>
      <c r="AET245" s="152"/>
      <c r="AEU245" s="152"/>
      <c r="AEV245" s="152"/>
      <c r="AEW245" s="152"/>
      <c r="AEX245" s="152"/>
      <c r="AEY245" s="152"/>
      <c r="AEZ245" s="152"/>
      <c r="AFA245" s="152"/>
      <c r="AFB245" s="152"/>
      <c r="AFC245" s="152"/>
      <c r="AFD245" s="152"/>
      <c r="AFE245" s="152"/>
      <c r="AFF245" s="152"/>
      <c r="AFG245" s="152"/>
      <c r="AFH245" s="152"/>
      <c r="AFI245" s="152"/>
      <c r="AFJ245" s="152"/>
      <c r="AFK245" s="152"/>
      <c r="AFL245" s="152"/>
      <c r="AFM245" s="152"/>
      <c r="AFN245" s="152"/>
      <c r="AFO245" s="152"/>
      <c r="AFP245" s="152"/>
      <c r="AFQ245" s="152"/>
      <c r="AFR245" s="152"/>
      <c r="AFS245" s="152"/>
      <c r="AFT245" s="152"/>
      <c r="AFU245" s="152"/>
      <c r="AFV245" s="152"/>
      <c r="AFW245" s="152"/>
      <c r="AFX245" s="152"/>
      <c r="AFY245" s="152"/>
      <c r="AFZ245" s="152"/>
      <c r="AGA245" s="152"/>
      <c r="AGB245" s="152"/>
      <c r="AGC245" s="152"/>
      <c r="AGD245" s="152"/>
      <c r="AGE245" s="152"/>
      <c r="AGF245" s="152"/>
      <c r="AGG245" s="152"/>
      <c r="AGH245" s="152"/>
      <c r="AGI245" s="152"/>
      <c r="AGJ245" s="152"/>
      <c r="AGK245" s="152"/>
      <c r="AGL245" s="152"/>
      <c r="AGM245" s="152"/>
      <c r="AGN245" s="152"/>
      <c r="AGO245" s="152"/>
      <c r="AGP245" s="152"/>
      <c r="AGQ245" s="152"/>
      <c r="AGR245" s="152"/>
      <c r="AGS245" s="152"/>
      <c r="AGT245" s="152"/>
      <c r="AGU245" s="152"/>
      <c r="AGV245" s="152"/>
      <c r="AGW245" s="152"/>
      <c r="AGX245" s="152"/>
      <c r="AGY245" s="152"/>
      <c r="AGZ245" s="152"/>
      <c r="AHA245" s="152"/>
      <c r="AHB245" s="152"/>
      <c r="AHC245" s="152"/>
      <c r="AHD245" s="152"/>
      <c r="AHE245" s="152"/>
      <c r="AHF245" s="152"/>
      <c r="AHG245" s="152"/>
      <c r="AHH245" s="152"/>
      <c r="AHI245" s="152"/>
      <c r="AHJ245" s="152"/>
      <c r="AHK245" s="152"/>
      <c r="AHL245" s="152"/>
      <c r="AHM245" s="152"/>
      <c r="AHN245" s="152"/>
      <c r="AHO245" s="152"/>
      <c r="AHP245" s="152"/>
      <c r="AHQ245" s="152"/>
      <c r="AHR245" s="152"/>
      <c r="AHS245" s="152"/>
      <c r="AHT245" s="152"/>
      <c r="AHU245" s="152"/>
      <c r="AHV245" s="152"/>
      <c r="AHW245" s="152"/>
      <c r="AHX245" s="152"/>
      <c r="AHY245" s="152"/>
      <c r="AHZ245" s="152"/>
      <c r="AIA245" s="152"/>
      <c r="AIB245" s="152"/>
      <c r="AIC245" s="152"/>
      <c r="AID245" s="152"/>
      <c r="AIE245" s="152"/>
      <c r="AIF245" s="152"/>
      <c r="AIG245" s="152"/>
      <c r="AIH245" s="152"/>
      <c r="AII245" s="152"/>
      <c r="AIJ245" s="152"/>
      <c r="AIK245" s="152"/>
      <c r="AIL245" s="152"/>
      <c r="AIM245" s="152"/>
      <c r="AIN245" s="152"/>
      <c r="AIO245" s="152"/>
      <c r="AIP245" s="152"/>
      <c r="AIQ245" s="152"/>
      <c r="AIR245" s="152"/>
      <c r="AIS245" s="152"/>
      <c r="AIT245" s="152"/>
      <c r="AIU245" s="152"/>
      <c r="AIV245" s="152"/>
      <c r="AIW245" s="152"/>
      <c r="AIX245" s="152"/>
      <c r="AIY245" s="152"/>
      <c r="AIZ245" s="152"/>
      <c r="AJA245" s="152"/>
      <c r="AJB245" s="152"/>
      <c r="AJC245" s="152"/>
      <c r="AJD245" s="152"/>
      <c r="AJE245" s="152"/>
      <c r="AJF245" s="152"/>
      <c r="AJG245" s="152"/>
      <c r="AJH245" s="152"/>
      <c r="AJI245" s="152"/>
      <c r="AJJ245" s="152"/>
      <c r="AJK245" s="152"/>
      <c r="AJL245" s="152"/>
      <c r="AJM245" s="152"/>
      <c r="AJN245" s="152"/>
      <c r="AJO245" s="152"/>
      <c r="AJP245" s="152"/>
      <c r="AJQ245" s="152"/>
      <c r="AJR245" s="152"/>
      <c r="AJS245" s="152"/>
      <c r="AJT245" s="152"/>
      <c r="AJU245" s="152"/>
      <c r="AJV245" s="152"/>
      <c r="AJW245" s="152"/>
      <c r="AJX245" s="152"/>
      <c r="AJY245" s="152"/>
      <c r="AJZ245" s="152"/>
      <c r="AKA245" s="152"/>
      <c r="AKB245" s="152"/>
      <c r="AKC245" s="152"/>
      <c r="AKD245" s="152"/>
      <c r="AKE245" s="152"/>
      <c r="AKF245" s="152"/>
      <c r="AKG245" s="152"/>
      <c r="AKH245" s="152"/>
      <c r="AKI245" s="152"/>
      <c r="AKJ245" s="152"/>
      <c r="AKK245" s="152"/>
      <c r="AKL245" s="152"/>
      <c r="AKM245" s="152"/>
      <c r="AKN245" s="152"/>
      <c r="AKO245" s="152"/>
      <c r="AKP245" s="152"/>
      <c r="AKQ245" s="152"/>
      <c r="AKR245" s="152"/>
      <c r="AKS245" s="152"/>
      <c r="AKT245" s="152"/>
      <c r="AKU245" s="152"/>
      <c r="AKV245" s="152"/>
      <c r="AKW245" s="152"/>
      <c r="AKX245" s="152"/>
      <c r="AKY245" s="152"/>
      <c r="AKZ245" s="152"/>
      <c r="ALA245" s="152"/>
      <c r="ALB245" s="152"/>
      <c r="ALC245" s="152"/>
      <c r="ALD245" s="152"/>
      <c r="ALE245" s="152"/>
      <c r="ALF245" s="152"/>
      <c r="ALG245" s="152"/>
      <c r="ALH245" s="152"/>
      <c r="ALI245" s="152"/>
      <c r="ALJ245" s="152"/>
      <c r="ALK245" s="152"/>
      <c r="ALL245" s="152"/>
      <c r="ALM245" s="152"/>
      <c r="ALN245" s="152"/>
      <c r="ALO245" s="152"/>
      <c r="ALP245" s="152"/>
      <c r="ALQ245" s="152"/>
      <c r="ALR245" s="152"/>
      <c r="ALS245" s="152"/>
      <c r="ALT245" s="152"/>
      <c r="ALU245" s="152"/>
      <c r="ALV245" s="152"/>
      <c r="ALW245" s="152"/>
      <c r="ALX245" s="152"/>
      <c r="ALY245" s="152"/>
      <c r="ALZ245" s="152"/>
      <c r="AMA245" s="152"/>
      <c r="AMB245" s="152"/>
      <c r="AMC245" s="152"/>
      <c r="AMD245" s="152"/>
      <c r="AME245" s="152"/>
      <c r="AMF245" s="152"/>
      <c r="AMG245" s="152"/>
      <c r="AMH245" s="152"/>
      <c r="AMI245" s="152"/>
      <c r="AMJ245" s="152"/>
      <c r="AMK245" s="152"/>
      <c r="AML245" s="152"/>
      <c r="AMM245" s="152"/>
      <c r="AMN245" s="152"/>
      <c r="AMO245" s="152"/>
      <c r="AMP245" s="152"/>
      <c r="AMQ245" s="152"/>
      <c r="AMR245" s="152"/>
      <c r="AMS245" s="152"/>
      <c r="AMT245" s="152"/>
      <c r="AMU245" s="152"/>
      <c r="AMV245" s="152"/>
      <c r="AMW245" s="152"/>
      <c r="AMX245" s="152"/>
      <c r="AMY245" s="152"/>
      <c r="AMZ245" s="152"/>
      <c r="ANA245" s="152"/>
      <c r="ANB245" s="152"/>
      <c r="ANC245" s="152"/>
      <c r="AND245" s="152"/>
      <c r="ANE245" s="152"/>
      <c r="ANF245" s="152"/>
      <c r="ANG245" s="152"/>
      <c r="ANH245" s="152"/>
      <c r="ANI245" s="152"/>
      <c r="ANJ245" s="152"/>
      <c r="ANK245" s="152"/>
      <c r="ANL245" s="152"/>
      <c r="ANM245" s="152"/>
      <c r="ANN245" s="152"/>
      <c r="ANO245" s="152"/>
      <c r="ANP245" s="152"/>
      <c r="ANQ245" s="152"/>
      <c r="ANR245" s="152"/>
      <c r="ANS245" s="152"/>
      <c r="ANT245" s="152"/>
      <c r="ANU245" s="152"/>
      <c r="ANV245" s="152"/>
      <c r="ANW245" s="152"/>
      <c r="ANX245" s="152"/>
      <c r="ANY245" s="152"/>
      <c r="ANZ245" s="152"/>
      <c r="AOA245" s="152"/>
      <c r="AOB245" s="152"/>
      <c r="AOC245" s="152"/>
      <c r="AOD245" s="152"/>
      <c r="AOE245" s="152"/>
      <c r="AOF245" s="152"/>
      <c r="AOG245" s="152"/>
      <c r="AOH245" s="152"/>
      <c r="AOI245" s="152"/>
      <c r="AOJ245" s="152"/>
      <c r="AOK245" s="152"/>
      <c r="AOL245" s="152"/>
      <c r="AOM245" s="152"/>
      <c r="AON245" s="152"/>
      <c r="AOO245" s="152"/>
      <c r="AOP245" s="152"/>
      <c r="AOQ245" s="152"/>
      <c r="AOR245" s="152"/>
      <c r="AOS245" s="152"/>
      <c r="AOT245" s="152"/>
      <c r="AOU245" s="152"/>
      <c r="AOV245" s="152"/>
      <c r="AOW245" s="152"/>
      <c r="AOX245" s="152"/>
      <c r="AOY245" s="152"/>
      <c r="AOZ245" s="152"/>
      <c r="APA245" s="152"/>
      <c r="APB245" s="152"/>
      <c r="APC245" s="152"/>
      <c r="APD245" s="152"/>
      <c r="APE245" s="152"/>
      <c r="APF245" s="152"/>
      <c r="APG245" s="152"/>
      <c r="APH245" s="152"/>
      <c r="API245" s="152"/>
      <c r="APJ245" s="152"/>
      <c r="APK245" s="152"/>
      <c r="APL245" s="152"/>
      <c r="APM245" s="152"/>
      <c r="APN245" s="152"/>
      <c r="APO245" s="152"/>
      <c r="APP245" s="152"/>
      <c r="APQ245" s="152"/>
      <c r="APR245" s="152"/>
      <c r="APS245" s="152"/>
      <c r="APT245" s="152"/>
      <c r="APU245" s="152"/>
      <c r="APV245" s="152"/>
      <c r="APW245" s="152"/>
      <c r="APX245" s="152"/>
      <c r="APY245" s="152"/>
      <c r="APZ245" s="152"/>
      <c r="AQA245" s="152"/>
      <c r="AQB245" s="152"/>
      <c r="AQC245" s="152"/>
      <c r="AQD245" s="152"/>
      <c r="AQE245" s="152"/>
      <c r="AQF245" s="152"/>
      <c r="AQG245" s="152"/>
      <c r="AQH245" s="152"/>
      <c r="AQI245" s="152"/>
      <c r="AQJ245" s="152"/>
      <c r="AQK245" s="152"/>
      <c r="AQL245" s="152"/>
      <c r="AQM245" s="152"/>
      <c r="AQN245" s="152"/>
      <c r="AQO245" s="152"/>
      <c r="AQP245" s="152"/>
      <c r="AQQ245" s="152"/>
      <c r="AQR245" s="152"/>
      <c r="AQS245" s="152"/>
      <c r="AQT245" s="152"/>
      <c r="AQU245" s="152"/>
      <c r="AQV245" s="152"/>
      <c r="AQW245" s="152"/>
      <c r="AQX245" s="152"/>
      <c r="AQY245" s="152"/>
      <c r="AQZ245" s="152"/>
      <c r="ARA245" s="152"/>
      <c r="ARB245" s="152"/>
      <c r="ARC245" s="152"/>
      <c r="ARD245" s="152"/>
      <c r="ARE245" s="152"/>
      <c r="ARF245" s="152"/>
      <c r="ARG245" s="152"/>
      <c r="ARH245" s="152"/>
      <c r="ARI245" s="152"/>
      <c r="ARJ245" s="152"/>
      <c r="ARK245" s="152"/>
      <c r="ARL245" s="152"/>
      <c r="ARM245" s="152"/>
      <c r="ARN245" s="152"/>
      <c r="ARO245" s="152"/>
      <c r="ARP245" s="152"/>
      <c r="ARQ245" s="152"/>
      <c r="ARR245" s="152"/>
      <c r="ARS245" s="152"/>
      <c r="ART245" s="152"/>
      <c r="ARU245" s="152"/>
      <c r="ARV245" s="152"/>
      <c r="ARW245" s="152"/>
      <c r="ARX245" s="152"/>
      <c r="ARY245" s="152"/>
      <c r="ARZ245" s="152"/>
      <c r="ASA245" s="152"/>
      <c r="ASB245" s="152"/>
      <c r="ASC245" s="152"/>
      <c r="ASD245" s="152"/>
      <c r="ASE245" s="152"/>
      <c r="ASF245" s="152"/>
      <c r="ASG245" s="152"/>
      <c r="ASH245" s="152"/>
      <c r="ASI245" s="152"/>
      <c r="ASJ245" s="152"/>
      <c r="ASK245" s="152"/>
      <c r="ASL245" s="152"/>
      <c r="ASM245" s="152"/>
      <c r="ASN245" s="152"/>
      <c r="ASO245" s="152"/>
      <c r="ASP245" s="152"/>
      <c r="ASQ245" s="152"/>
      <c r="ASR245" s="152"/>
      <c r="ASS245" s="152"/>
      <c r="AST245" s="152"/>
      <c r="ASU245" s="152"/>
      <c r="ASV245" s="152"/>
      <c r="ASW245" s="152"/>
      <c r="ASX245" s="152"/>
      <c r="ASY245" s="152"/>
      <c r="ASZ245" s="152"/>
      <c r="ATA245" s="152"/>
      <c r="ATB245" s="152"/>
      <c r="ATC245" s="152"/>
      <c r="ATD245" s="152"/>
      <c r="ATE245" s="152"/>
      <c r="ATF245" s="152"/>
      <c r="ATG245" s="152"/>
      <c r="ATH245" s="152"/>
      <c r="ATI245" s="152"/>
      <c r="ATJ245" s="152"/>
      <c r="ATK245" s="152"/>
      <c r="ATL245" s="152"/>
      <c r="ATM245" s="152"/>
      <c r="ATN245" s="152"/>
      <c r="ATO245" s="152"/>
      <c r="ATP245" s="152"/>
      <c r="ATQ245" s="152"/>
      <c r="ATR245" s="152"/>
      <c r="ATS245" s="152"/>
      <c r="ATT245" s="152"/>
      <c r="ATU245" s="152"/>
      <c r="ATV245" s="152"/>
      <c r="ATW245" s="152"/>
      <c r="ATX245" s="152"/>
      <c r="ATY245" s="152"/>
      <c r="ATZ245" s="152"/>
      <c r="AUA245" s="152"/>
      <c r="AUB245" s="152"/>
      <c r="AUC245" s="152"/>
      <c r="AUD245" s="152"/>
      <c r="AUE245" s="152"/>
      <c r="AUF245" s="152"/>
      <c r="AUG245" s="152"/>
      <c r="AUH245" s="152"/>
      <c r="AUI245" s="152"/>
      <c r="AUJ245" s="152"/>
      <c r="AUK245" s="152"/>
      <c r="AUL245" s="152"/>
      <c r="AUM245" s="152"/>
      <c r="AUN245" s="152"/>
      <c r="AUO245" s="152"/>
      <c r="AUP245" s="152"/>
      <c r="AUQ245" s="152"/>
      <c r="AUR245" s="152"/>
      <c r="AUS245" s="152"/>
      <c r="AUT245" s="152"/>
      <c r="AUU245" s="152"/>
      <c r="AUV245" s="152"/>
      <c r="AUW245" s="152"/>
      <c r="AUX245" s="152"/>
      <c r="AUY245" s="152"/>
      <c r="AUZ245" s="152"/>
      <c r="AVA245" s="152"/>
      <c r="AVB245" s="152"/>
      <c r="AVC245" s="152"/>
      <c r="AVD245" s="152"/>
      <c r="AVE245" s="152"/>
      <c r="AVF245" s="152"/>
      <c r="AVG245" s="152"/>
      <c r="AVH245" s="152"/>
      <c r="AVI245" s="152"/>
      <c r="AVJ245" s="152"/>
      <c r="AVK245" s="152"/>
      <c r="AVL245" s="152"/>
      <c r="AVM245" s="152"/>
      <c r="AVN245" s="152"/>
      <c r="AVO245" s="152"/>
      <c r="AVP245" s="152"/>
      <c r="AVQ245" s="152"/>
      <c r="AVR245" s="152"/>
      <c r="AVS245" s="152"/>
      <c r="AVT245" s="152"/>
      <c r="AVU245" s="152"/>
      <c r="AVV245" s="152"/>
      <c r="AVW245" s="152"/>
      <c r="AVX245" s="152"/>
      <c r="AVY245" s="152"/>
      <c r="AVZ245" s="152"/>
      <c r="AWA245" s="152"/>
      <c r="AWB245" s="152"/>
      <c r="AWC245" s="152"/>
      <c r="AWD245" s="152"/>
      <c r="AWE245" s="152"/>
      <c r="AWF245" s="152"/>
      <c r="AWG245" s="152"/>
      <c r="AWH245" s="152"/>
      <c r="AWI245" s="152"/>
      <c r="AWJ245" s="152"/>
      <c r="AWK245" s="152"/>
      <c r="AWL245" s="152"/>
      <c r="AWM245" s="152"/>
      <c r="AWN245" s="152"/>
      <c r="AWO245" s="152"/>
      <c r="AWP245" s="152"/>
      <c r="AWQ245" s="152"/>
      <c r="AWR245" s="152"/>
      <c r="AWS245" s="152"/>
      <c r="AWT245" s="152"/>
      <c r="AWU245" s="152"/>
      <c r="AWV245" s="152"/>
      <c r="AWW245" s="152"/>
      <c r="AWX245" s="152"/>
      <c r="AWY245" s="152"/>
      <c r="AWZ245" s="152"/>
      <c r="AXA245" s="152"/>
      <c r="AXB245" s="152"/>
      <c r="AXC245" s="152"/>
      <c r="AXD245" s="152"/>
      <c r="AXE245" s="152"/>
      <c r="AXF245" s="152"/>
      <c r="AXG245" s="152"/>
      <c r="AXH245" s="152"/>
      <c r="AXI245" s="152"/>
      <c r="AXJ245" s="152"/>
      <c r="AXK245" s="152"/>
      <c r="AXL245" s="152"/>
      <c r="AXM245" s="152"/>
      <c r="AXN245" s="152"/>
      <c r="AXO245" s="152"/>
      <c r="AXP245" s="152"/>
      <c r="AXQ245" s="152"/>
      <c r="AXR245" s="152"/>
      <c r="AXS245" s="152"/>
      <c r="AXT245" s="152"/>
      <c r="AXU245" s="152"/>
      <c r="AXV245" s="152"/>
      <c r="AXW245" s="152"/>
      <c r="AXX245" s="152"/>
      <c r="AXY245" s="152"/>
      <c r="AXZ245" s="152"/>
      <c r="AYA245" s="152"/>
      <c r="AYB245" s="152"/>
      <c r="AYC245" s="152"/>
      <c r="AYD245" s="152"/>
      <c r="AYE245" s="152"/>
      <c r="AYF245" s="152"/>
      <c r="AYG245" s="152"/>
      <c r="AYH245" s="152"/>
      <c r="AYI245" s="152"/>
      <c r="AYJ245" s="152"/>
      <c r="AYK245" s="152"/>
      <c r="AYL245" s="152"/>
      <c r="AYM245" s="152"/>
      <c r="AYN245" s="152"/>
      <c r="AYO245" s="152"/>
      <c r="AYP245" s="152"/>
      <c r="AYQ245" s="152"/>
      <c r="AYR245" s="152"/>
      <c r="AYS245" s="152"/>
      <c r="AYT245" s="152"/>
      <c r="AYU245" s="152"/>
      <c r="AYV245" s="152"/>
      <c r="AYW245" s="152"/>
      <c r="AYX245" s="152"/>
      <c r="AYY245" s="152"/>
      <c r="AYZ245" s="152"/>
      <c r="AZA245" s="152"/>
      <c r="AZB245" s="152"/>
      <c r="AZC245" s="152"/>
      <c r="AZD245" s="152"/>
      <c r="AZE245" s="152"/>
      <c r="AZF245" s="152"/>
      <c r="AZG245" s="152"/>
      <c r="AZH245" s="152"/>
      <c r="AZI245" s="152"/>
      <c r="AZJ245" s="152"/>
      <c r="AZK245" s="152"/>
      <c r="AZL245" s="152"/>
      <c r="AZM245" s="152"/>
      <c r="AZN245" s="152"/>
      <c r="AZO245" s="152"/>
      <c r="AZP245" s="152"/>
      <c r="AZQ245" s="152"/>
      <c r="AZR245" s="152"/>
      <c r="AZS245" s="152"/>
      <c r="AZT245" s="152"/>
      <c r="AZU245" s="152"/>
      <c r="AZV245" s="152"/>
      <c r="AZW245" s="152"/>
      <c r="AZX245" s="152"/>
      <c r="AZY245" s="152"/>
      <c r="AZZ245" s="152"/>
      <c r="BAA245" s="152"/>
      <c r="BAB245" s="152"/>
      <c r="BAC245" s="152"/>
      <c r="BAD245" s="152"/>
      <c r="BAE245" s="152"/>
      <c r="BAF245" s="152"/>
      <c r="BAG245" s="152"/>
      <c r="BAH245" s="152"/>
      <c r="BAI245" s="152"/>
      <c r="BAJ245" s="152"/>
      <c r="BAK245" s="152"/>
      <c r="BAL245" s="152"/>
      <c r="BAM245" s="152"/>
      <c r="BAN245" s="152"/>
      <c r="BAO245" s="152"/>
      <c r="BAP245" s="152"/>
      <c r="BAQ245" s="152"/>
      <c r="BAR245" s="152"/>
      <c r="BAS245" s="152"/>
      <c r="BAT245" s="152"/>
      <c r="BAU245" s="152"/>
      <c r="BAV245" s="152"/>
      <c r="BAW245" s="152"/>
      <c r="BAX245" s="152"/>
      <c r="BAY245" s="152"/>
      <c r="BAZ245" s="152"/>
      <c r="BBA245" s="152"/>
      <c r="BBB245" s="152"/>
      <c r="BBC245" s="152"/>
      <c r="BBD245" s="152"/>
      <c r="BBE245" s="152"/>
      <c r="BBF245" s="152"/>
      <c r="BBG245" s="152"/>
      <c r="BBH245" s="152"/>
      <c r="BBI245" s="152"/>
      <c r="BBJ245" s="152"/>
      <c r="BBK245" s="152"/>
      <c r="BBL245" s="152"/>
      <c r="BBM245" s="152"/>
      <c r="BBN245" s="152"/>
      <c r="BBO245" s="152"/>
      <c r="BBP245" s="152"/>
      <c r="BBQ245" s="152"/>
      <c r="BBR245" s="152"/>
      <c r="BBS245" s="152"/>
      <c r="BBT245" s="152"/>
      <c r="BBU245" s="152"/>
      <c r="BBV245" s="152"/>
      <c r="BBW245" s="152"/>
      <c r="BBX245" s="152"/>
      <c r="BBY245" s="152"/>
      <c r="BBZ245" s="152"/>
      <c r="BCA245" s="152"/>
      <c r="BCB245" s="152"/>
      <c r="BCC245" s="152"/>
      <c r="BCD245" s="152"/>
      <c r="BCE245" s="152"/>
      <c r="BCF245" s="152"/>
      <c r="BCG245" s="152"/>
      <c r="BCH245" s="152"/>
      <c r="BCI245" s="152"/>
      <c r="BCJ245" s="152"/>
      <c r="BCK245" s="152"/>
      <c r="BCL245" s="152"/>
      <c r="BCM245" s="152"/>
      <c r="BCN245" s="152"/>
      <c r="BCO245" s="152"/>
      <c r="BCP245" s="152"/>
      <c r="BCQ245" s="152"/>
      <c r="BCR245" s="152"/>
      <c r="BCS245" s="152"/>
      <c r="BCT245" s="152"/>
      <c r="BCU245" s="152"/>
      <c r="BCV245" s="152"/>
      <c r="BCW245" s="152"/>
      <c r="BCX245" s="152"/>
      <c r="BCY245" s="152"/>
      <c r="BCZ245" s="152"/>
      <c r="BDA245" s="152"/>
      <c r="BDB245" s="152"/>
      <c r="BDC245" s="152"/>
      <c r="BDD245" s="152"/>
      <c r="BDE245" s="152"/>
      <c r="BDF245" s="152"/>
      <c r="BDG245" s="152"/>
      <c r="BDH245" s="152"/>
      <c r="BDI245" s="152"/>
      <c r="BDJ245" s="152"/>
      <c r="BDK245" s="152"/>
      <c r="BDL245" s="152"/>
      <c r="BDM245" s="152"/>
      <c r="BDN245" s="152"/>
      <c r="BDO245" s="152"/>
      <c r="BDP245" s="152"/>
      <c r="BDQ245" s="152"/>
      <c r="BDR245" s="152"/>
      <c r="BDS245" s="152"/>
      <c r="BDT245" s="152"/>
      <c r="BDU245" s="152"/>
      <c r="BDV245" s="152"/>
      <c r="BDW245" s="152"/>
      <c r="BDX245" s="152"/>
      <c r="BDY245" s="152"/>
      <c r="BDZ245" s="152"/>
      <c r="BEA245" s="152"/>
      <c r="BEB245" s="152"/>
      <c r="BEC245" s="152"/>
      <c r="BED245" s="152"/>
      <c r="BEE245" s="152"/>
      <c r="BEF245" s="152"/>
      <c r="BEG245" s="152"/>
      <c r="BEH245" s="152"/>
      <c r="BEI245" s="152"/>
      <c r="BEJ245" s="152"/>
      <c r="BEK245" s="152"/>
      <c r="BEL245" s="152"/>
      <c r="BEM245" s="152"/>
      <c r="BEN245" s="152"/>
      <c r="BEO245" s="152"/>
      <c r="BEP245" s="152"/>
      <c r="BEQ245" s="152"/>
      <c r="BER245" s="152"/>
      <c r="BES245" s="152"/>
      <c r="BET245" s="152"/>
      <c r="BEU245" s="152"/>
      <c r="BEV245" s="152"/>
      <c r="BEW245" s="152"/>
      <c r="BEX245" s="152"/>
      <c r="BEY245" s="152"/>
      <c r="BEZ245" s="152"/>
      <c r="BFA245" s="152"/>
      <c r="BFB245" s="152"/>
      <c r="BFC245" s="152"/>
      <c r="BFD245" s="152"/>
      <c r="BFE245" s="152"/>
      <c r="BFF245" s="152"/>
      <c r="BFG245" s="152"/>
      <c r="BFH245" s="152"/>
      <c r="BFI245" s="152"/>
      <c r="BFJ245" s="152"/>
      <c r="BFK245" s="152"/>
      <c r="BFL245" s="152"/>
      <c r="BFM245" s="152"/>
      <c r="BFN245" s="152"/>
      <c r="BFO245" s="152"/>
      <c r="BFP245" s="152"/>
      <c r="BFQ245" s="152"/>
      <c r="BFR245" s="152"/>
      <c r="BFS245" s="152"/>
      <c r="BFT245" s="152"/>
      <c r="BFU245" s="152"/>
      <c r="BFV245" s="152"/>
      <c r="BFW245" s="152"/>
      <c r="BFX245" s="152"/>
      <c r="BFY245" s="152"/>
      <c r="BFZ245" s="152"/>
      <c r="BGA245" s="152"/>
      <c r="BGB245" s="152"/>
      <c r="BGC245" s="152"/>
      <c r="BGD245" s="152"/>
      <c r="BGE245" s="152"/>
      <c r="BGF245" s="152"/>
      <c r="BGG245" s="152"/>
      <c r="BGH245" s="152"/>
      <c r="BGI245" s="152"/>
      <c r="BGJ245" s="152"/>
      <c r="BGK245" s="152"/>
      <c r="BGL245" s="152"/>
      <c r="BGM245" s="152"/>
      <c r="BGN245" s="152"/>
      <c r="BGO245" s="152"/>
      <c r="BGP245" s="152"/>
      <c r="BGQ245" s="152"/>
      <c r="BGR245" s="152"/>
      <c r="BGS245" s="152"/>
      <c r="BGT245" s="152"/>
      <c r="BGU245" s="152"/>
      <c r="BGV245" s="152"/>
      <c r="BGW245" s="152"/>
      <c r="BGX245" s="152"/>
      <c r="BGY245" s="152"/>
      <c r="BGZ245" s="152"/>
      <c r="BHA245" s="152"/>
      <c r="BHB245" s="152"/>
      <c r="BHC245" s="152"/>
      <c r="BHD245" s="152"/>
      <c r="BHE245" s="152"/>
      <c r="BHF245" s="152"/>
      <c r="BHG245" s="152"/>
      <c r="BHH245" s="152"/>
      <c r="BHI245" s="152"/>
      <c r="BHJ245" s="152"/>
      <c r="BHK245" s="152"/>
      <c r="BHL245" s="152"/>
      <c r="BHM245" s="152"/>
      <c r="BHN245" s="152"/>
      <c r="BHO245" s="152"/>
      <c r="BHP245" s="152"/>
      <c r="BHQ245" s="152"/>
      <c r="BHR245" s="152"/>
      <c r="BHS245" s="152"/>
      <c r="BHT245" s="152"/>
      <c r="BHU245" s="152"/>
      <c r="BHV245" s="152"/>
      <c r="BHW245" s="152"/>
      <c r="BHX245" s="152"/>
      <c r="BHY245" s="152"/>
      <c r="BHZ245" s="152"/>
      <c r="BIA245" s="152"/>
      <c r="BIB245" s="152"/>
      <c r="BIC245" s="152"/>
      <c r="BID245" s="152"/>
      <c r="BIE245" s="152"/>
      <c r="BIF245" s="152"/>
      <c r="BIG245" s="152"/>
      <c r="BIH245" s="152"/>
      <c r="BII245" s="152"/>
      <c r="BIJ245" s="152"/>
      <c r="BIK245" s="152"/>
      <c r="BIL245" s="152"/>
      <c r="BIM245" s="152"/>
      <c r="BIN245" s="152"/>
      <c r="BIO245" s="152"/>
      <c r="BIP245" s="152"/>
      <c r="BIQ245" s="152"/>
      <c r="BIR245" s="152"/>
      <c r="BIS245" s="152"/>
      <c r="BIT245" s="152"/>
      <c r="BIU245" s="152"/>
      <c r="BIV245" s="152"/>
      <c r="BIW245" s="152"/>
      <c r="BIX245" s="152"/>
      <c r="BIY245" s="152"/>
      <c r="BIZ245" s="152"/>
      <c r="BJA245" s="152"/>
      <c r="BJB245" s="152"/>
      <c r="BJC245" s="152"/>
      <c r="BJD245" s="152"/>
      <c r="BJE245" s="152"/>
      <c r="BJF245" s="152"/>
      <c r="BJG245" s="152"/>
      <c r="BJH245" s="152"/>
      <c r="BJI245" s="152"/>
      <c r="BJJ245" s="152"/>
      <c r="BJK245" s="152"/>
      <c r="BJL245" s="152"/>
      <c r="BJM245" s="152"/>
      <c r="BJN245" s="152"/>
      <c r="BJO245" s="152"/>
      <c r="BJP245" s="152"/>
      <c r="BJQ245" s="152"/>
      <c r="BJR245" s="152"/>
      <c r="BJS245" s="152"/>
      <c r="BJT245" s="152"/>
      <c r="BJU245" s="152"/>
      <c r="BJV245" s="152"/>
      <c r="BJW245" s="152"/>
      <c r="BJX245" s="152"/>
      <c r="BJY245" s="152"/>
      <c r="BJZ245" s="152"/>
      <c r="BKA245" s="152"/>
      <c r="BKB245" s="152"/>
      <c r="BKC245" s="152"/>
      <c r="BKD245" s="152"/>
      <c r="BKE245" s="152"/>
      <c r="BKF245" s="152"/>
      <c r="BKG245" s="152"/>
      <c r="BKH245" s="152"/>
      <c r="BKI245" s="152"/>
      <c r="BKJ245" s="152"/>
      <c r="BKK245" s="152"/>
      <c r="BKL245" s="152"/>
      <c r="BKM245" s="152"/>
      <c r="BKN245" s="152"/>
      <c r="BKO245" s="152"/>
      <c r="BKP245" s="152"/>
      <c r="BKQ245" s="152"/>
      <c r="BKR245" s="152"/>
      <c r="BKS245" s="152"/>
      <c r="BKT245" s="152"/>
      <c r="BKU245" s="152"/>
      <c r="BKV245" s="152"/>
      <c r="BKW245" s="152"/>
      <c r="BKX245" s="152"/>
      <c r="BKY245" s="152"/>
      <c r="BKZ245" s="152"/>
      <c r="BLA245" s="152"/>
      <c r="BLB245" s="152"/>
      <c r="BLC245" s="152"/>
      <c r="BLD245" s="152"/>
      <c r="BLE245" s="152"/>
      <c r="BLF245" s="152"/>
      <c r="BLG245" s="152"/>
      <c r="BLH245" s="152"/>
      <c r="BLI245" s="152"/>
      <c r="BLJ245" s="152"/>
      <c r="BLK245" s="152"/>
      <c r="BLL245" s="152"/>
      <c r="BLM245" s="152"/>
      <c r="BLN245" s="152"/>
      <c r="BLO245" s="152"/>
      <c r="BLP245" s="152"/>
      <c r="BLQ245" s="152"/>
      <c r="BLR245" s="152"/>
      <c r="BLS245" s="152"/>
      <c r="BLT245" s="152"/>
      <c r="BLU245" s="152"/>
      <c r="BLV245" s="152"/>
      <c r="BLW245" s="152"/>
      <c r="BLX245" s="152"/>
      <c r="BLY245" s="152"/>
      <c r="BLZ245" s="152"/>
      <c r="BMA245" s="152"/>
      <c r="BMB245" s="152"/>
      <c r="BMC245" s="152"/>
      <c r="BMD245" s="152"/>
      <c r="BME245" s="152"/>
      <c r="BMF245" s="152"/>
      <c r="BMG245" s="152"/>
      <c r="BMH245" s="152"/>
      <c r="BMI245" s="152"/>
      <c r="BMJ245" s="152"/>
      <c r="BMK245" s="152"/>
      <c r="BML245" s="152"/>
      <c r="BMM245" s="152"/>
      <c r="BMN245" s="152"/>
      <c r="BMO245" s="152"/>
      <c r="BMP245" s="152"/>
      <c r="BMQ245" s="152"/>
      <c r="BMR245" s="152"/>
      <c r="BMS245" s="152"/>
      <c r="BMT245" s="152"/>
      <c r="BMU245" s="152"/>
      <c r="BMV245" s="152"/>
      <c r="BMW245" s="152"/>
      <c r="BMX245" s="152"/>
      <c r="BMY245" s="152"/>
      <c r="BMZ245" s="152"/>
      <c r="BNA245" s="152"/>
      <c r="BNB245" s="152"/>
      <c r="BNC245" s="152"/>
      <c r="BND245" s="152"/>
      <c r="BNE245" s="152"/>
      <c r="BNF245" s="152"/>
      <c r="BNG245" s="152"/>
      <c r="BNH245" s="152"/>
      <c r="BNI245" s="152"/>
      <c r="BNJ245" s="152"/>
      <c r="BNK245" s="152"/>
      <c r="BNL245" s="152"/>
      <c r="BNM245" s="152"/>
      <c r="BNN245" s="152"/>
      <c r="BNO245" s="152"/>
      <c r="BNP245" s="152"/>
      <c r="BNQ245" s="152"/>
      <c r="BNR245" s="152"/>
      <c r="BNS245" s="152"/>
      <c r="BNT245" s="152"/>
      <c r="BNU245" s="152"/>
      <c r="BNV245" s="152"/>
      <c r="BNW245" s="152"/>
      <c r="BNX245" s="152"/>
      <c r="BNY245" s="152"/>
      <c r="BNZ245" s="152"/>
      <c r="BOA245" s="152"/>
      <c r="BOB245" s="152"/>
      <c r="BOC245" s="152"/>
      <c r="BOD245" s="152"/>
      <c r="BOE245" s="152"/>
      <c r="BOF245" s="152"/>
      <c r="BOG245" s="152"/>
      <c r="BOH245" s="152"/>
      <c r="BOI245" s="152"/>
      <c r="BOJ245" s="152"/>
      <c r="BOK245" s="152"/>
      <c r="BOL245" s="152"/>
      <c r="BOM245" s="152"/>
      <c r="BON245" s="152"/>
      <c r="BOO245" s="152"/>
      <c r="BOP245" s="152"/>
      <c r="BOQ245" s="152"/>
      <c r="BOR245" s="152"/>
      <c r="BOS245" s="152"/>
      <c r="BOT245" s="152"/>
      <c r="BOU245" s="152"/>
      <c r="BOV245" s="152"/>
      <c r="BOW245" s="152"/>
      <c r="BOX245" s="152"/>
      <c r="BOY245" s="152"/>
      <c r="BOZ245" s="152"/>
      <c r="BPA245" s="152"/>
      <c r="BPB245" s="152"/>
      <c r="BPC245" s="152"/>
      <c r="BPD245" s="152"/>
      <c r="BPE245" s="152"/>
      <c r="BPF245" s="152"/>
      <c r="BPG245" s="152"/>
      <c r="BPH245" s="152"/>
      <c r="BPI245" s="152"/>
      <c r="BPJ245" s="152"/>
      <c r="BPK245" s="152"/>
      <c r="BPL245" s="152"/>
      <c r="BPM245" s="152"/>
      <c r="BPN245" s="152"/>
      <c r="BPO245" s="152"/>
      <c r="BPP245" s="152"/>
      <c r="BPQ245" s="152"/>
      <c r="BPR245" s="152"/>
      <c r="BPS245" s="152"/>
      <c r="BPT245" s="152"/>
      <c r="BPU245" s="152"/>
      <c r="BPV245" s="152"/>
      <c r="BPW245" s="152"/>
      <c r="BPX245" s="152"/>
      <c r="BPY245" s="152"/>
      <c r="BPZ245" s="152"/>
      <c r="BQA245" s="152"/>
      <c r="BQB245" s="152"/>
      <c r="BQC245" s="152"/>
      <c r="BQD245" s="152"/>
      <c r="BQE245" s="152"/>
      <c r="BQF245" s="152"/>
      <c r="BQG245" s="152"/>
      <c r="BQH245" s="152"/>
      <c r="BQI245" s="152"/>
      <c r="BQJ245" s="152"/>
      <c r="BQK245" s="152"/>
      <c r="BQL245" s="152"/>
      <c r="BQM245" s="152"/>
      <c r="BQN245" s="152"/>
      <c r="BQO245" s="152"/>
      <c r="BQP245" s="152"/>
      <c r="BQQ245" s="152"/>
      <c r="BQR245" s="152"/>
      <c r="BQS245" s="152"/>
      <c r="BQT245" s="152"/>
      <c r="BQU245" s="152"/>
      <c r="BQV245" s="152"/>
      <c r="BQW245" s="152"/>
      <c r="BQX245" s="152"/>
      <c r="BQY245" s="152"/>
      <c r="BQZ245" s="152"/>
      <c r="BRA245" s="152"/>
      <c r="BRB245" s="152"/>
      <c r="BRC245" s="152"/>
      <c r="BRD245" s="152"/>
      <c r="BRE245" s="152"/>
      <c r="BRF245" s="152"/>
      <c r="BRG245" s="152"/>
      <c r="BRH245" s="152"/>
      <c r="BRI245" s="152"/>
      <c r="BRJ245" s="152"/>
      <c r="BRK245" s="152"/>
      <c r="BRL245" s="152"/>
      <c r="BRM245" s="152"/>
      <c r="BRN245" s="152"/>
      <c r="BRO245" s="152"/>
      <c r="BRP245" s="152"/>
      <c r="BRQ245" s="152"/>
      <c r="BRR245" s="152"/>
      <c r="BRS245" s="152"/>
      <c r="BRT245" s="152"/>
      <c r="BRU245" s="152"/>
      <c r="BRV245" s="152"/>
      <c r="BRW245" s="152"/>
      <c r="BRX245" s="152"/>
      <c r="BRY245" s="152"/>
      <c r="BRZ245" s="152"/>
      <c r="BSA245" s="152"/>
      <c r="BSB245" s="152"/>
      <c r="BSC245" s="152"/>
      <c r="BSD245" s="152"/>
      <c r="BSE245" s="152"/>
      <c r="BSF245" s="152"/>
      <c r="BSG245" s="152"/>
      <c r="BSH245" s="152"/>
      <c r="BSI245" s="152"/>
      <c r="BSJ245" s="152"/>
      <c r="BSK245" s="152"/>
      <c r="BSL245" s="152"/>
      <c r="BSM245" s="152"/>
      <c r="BSN245" s="152"/>
      <c r="BSO245" s="152"/>
      <c r="BSP245" s="152"/>
      <c r="BSQ245" s="152"/>
      <c r="BSR245" s="152"/>
      <c r="BSS245" s="152"/>
      <c r="BST245" s="152"/>
      <c r="BSU245" s="152"/>
      <c r="BSV245" s="152"/>
      <c r="BSW245" s="152"/>
      <c r="BSX245" s="152"/>
      <c r="BSY245" s="152"/>
      <c r="BSZ245" s="152"/>
      <c r="BTA245" s="152"/>
      <c r="BTB245" s="152"/>
      <c r="BTC245" s="152"/>
      <c r="BTD245" s="152"/>
      <c r="BTE245" s="152"/>
      <c r="BTF245" s="152"/>
      <c r="BTG245" s="152"/>
      <c r="BTH245" s="152"/>
      <c r="BTI245" s="152"/>
      <c r="BTJ245" s="152"/>
      <c r="BTK245" s="152"/>
      <c r="BTL245" s="152"/>
      <c r="BTM245" s="152"/>
      <c r="BTN245" s="152"/>
      <c r="BTO245" s="152"/>
      <c r="BTP245" s="152"/>
      <c r="BTQ245" s="152"/>
      <c r="BTR245" s="152"/>
      <c r="BTS245" s="152"/>
      <c r="BTT245" s="152"/>
      <c r="BTU245" s="152"/>
      <c r="BTV245" s="152"/>
      <c r="BTW245" s="152"/>
      <c r="BTX245" s="152"/>
      <c r="BTY245" s="152"/>
      <c r="BTZ245" s="152"/>
      <c r="BUA245" s="152"/>
      <c r="BUB245" s="152"/>
      <c r="BUC245" s="152"/>
      <c r="BUD245" s="152"/>
      <c r="BUE245" s="152"/>
      <c r="BUF245" s="152"/>
      <c r="BUG245" s="152"/>
      <c r="BUH245" s="152"/>
      <c r="BUI245" s="152"/>
      <c r="BUJ245" s="152"/>
      <c r="BUK245" s="152"/>
      <c r="BUL245" s="152"/>
      <c r="BUM245" s="152"/>
      <c r="BUN245" s="152"/>
      <c r="BUO245" s="152"/>
      <c r="BUP245" s="152"/>
      <c r="BUQ245" s="152"/>
      <c r="BUR245" s="152"/>
      <c r="BUS245" s="152"/>
      <c r="BUT245" s="152"/>
      <c r="BUU245" s="152"/>
      <c r="BUV245" s="152"/>
      <c r="BUW245" s="152"/>
      <c r="BUX245" s="152"/>
      <c r="BUY245" s="152"/>
      <c r="BUZ245" s="152"/>
      <c r="BVA245" s="152"/>
      <c r="BVB245" s="152"/>
      <c r="BVC245" s="152"/>
      <c r="BVD245" s="152"/>
      <c r="BVE245" s="152"/>
      <c r="BVF245" s="152"/>
      <c r="BVG245" s="152"/>
      <c r="BVH245" s="152"/>
      <c r="BVI245" s="152"/>
      <c r="BVJ245" s="152"/>
      <c r="BVK245" s="152"/>
      <c r="BVL245" s="152"/>
      <c r="BVM245" s="152"/>
      <c r="BVN245" s="152"/>
      <c r="BVO245" s="152"/>
      <c r="BVP245" s="152"/>
      <c r="BVQ245" s="152"/>
      <c r="BVR245" s="152"/>
      <c r="BVS245" s="152"/>
      <c r="BVT245" s="152"/>
      <c r="BVU245" s="152"/>
      <c r="BVV245" s="152"/>
      <c r="BVW245" s="152"/>
      <c r="BVX245" s="152"/>
      <c r="BVY245" s="152"/>
      <c r="BVZ245" s="152"/>
      <c r="BWA245" s="152"/>
      <c r="BWB245" s="152"/>
      <c r="BWC245" s="152"/>
      <c r="BWD245" s="152"/>
      <c r="BWE245" s="152"/>
      <c r="BWF245" s="152"/>
      <c r="BWG245" s="152"/>
      <c r="BWH245" s="152"/>
      <c r="BWI245" s="152"/>
      <c r="BWJ245" s="152"/>
      <c r="BWK245" s="152"/>
      <c r="BWL245" s="152"/>
      <c r="BWM245" s="152"/>
      <c r="BWN245" s="152"/>
      <c r="BWO245" s="152"/>
      <c r="BWP245" s="152"/>
      <c r="BWQ245" s="152"/>
      <c r="BWR245" s="152"/>
      <c r="BWS245" s="152"/>
      <c r="BWT245" s="152"/>
      <c r="BWU245" s="152"/>
      <c r="BWV245" s="152"/>
      <c r="BWW245" s="152"/>
      <c r="BWX245" s="152"/>
      <c r="BWY245" s="152"/>
      <c r="BWZ245" s="152"/>
      <c r="BXA245" s="152"/>
      <c r="BXB245" s="152"/>
      <c r="BXC245" s="152"/>
      <c r="BXD245" s="152"/>
      <c r="BXE245" s="152"/>
      <c r="BXF245" s="152"/>
      <c r="BXG245" s="152"/>
      <c r="BXH245" s="152"/>
      <c r="BXI245" s="152"/>
      <c r="BXJ245" s="152"/>
      <c r="BXK245" s="152"/>
      <c r="BXL245" s="152"/>
      <c r="BXM245" s="152"/>
      <c r="BXN245" s="152"/>
      <c r="BXO245" s="152"/>
      <c r="BXP245" s="152"/>
      <c r="BXQ245" s="152"/>
      <c r="BXR245" s="152"/>
      <c r="BXS245" s="152"/>
      <c r="BXT245" s="152"/>
      <c r="BXU245" s="152"/>
      <c r="BXV245" s="152"/>
      <c r="BXW245" s="152"/>
      <c r="BXX245" s="152"/>
      <c r="BXY245" s="152"/>
      <c r="BXZ245" s="152"/>
      <c r="BYA245" s="152"/>
      <c r="BYB245" s="152"/>
      <c r="BYC245" s="152"/>
      <c r="BYD245" s="152"/>
      <c r="BYE245" s="152"/>
      <c r="BYF245" s="152"/>
      <c r="BYG245" s="152"/>
      <c r="BYH245" s="152"/>
      <c r="BYI245" s="152"/>
      <c r="BYJ245" s="152"/>
      <c r="BYK245" s="152"/>
      <c r="BYL245" s="152"/>
      <c r="BYM245" s="152"/>
      <c r="BYN245" s="152"/>
      <c r="BYO245" s="152"/>
      <c r="BYP245" s="152"/>
      <c r="BYQ245" s="152"/>
      <c r="BYR245" s="152"/>
      <c r="BYS245" s="152"/>
      <c r="BYT245" s="152"/>
      <c r="BYU245" s="152"/>
      <c r="BYV245" s="152"/>
      <c r="BYW245" s="152"/>
      <c r="BYX245" s="152"/>
      <c r="BYY245" s="152"/>
      <c r="BYZ245" s="152"/>
      <c r="BZA245" s="152"/>
      <c r="BZB245" s="152"/>
      <c r="BZC245" s="152"/>
      <c r="BZD245" s="152"/>
      <c r="BZE245" s="152"/>
      <c r="BZF245" s="152"/>
      <c r="BZG245" s="152"/>
      <c r="BZH245" s="152"/>
      <c r="BZI245" s="152"/>
      <c r="BZJ245" s="152"/>
      <c r="BZK245" s="152"/>
      <c r="BZL245" s="152"/>
      <c r="BZM245" s="152"/>
      <c r="BZN245" s="152"/>
      <c r="BZO245" s="152"/>
      <c r="BZP245" s="152"/>
      <c r="BZQ245" s="152"/>
      <c r="BZR245" s="152"/>
      <c r="BZS245" s="152"/>
      <c r="BZT245" s="152"/>
      <c r="BZU245" s="152"/>
      <c r="BZV245" s="152"/>
      <c r="BZW245" s="152"/>
      <c r="BZX245" s="152"/>
      <c r="BZY245" s="152"/>
      <c r="BZZ245" s="152"/>
      <c r="CAA245" s="152"/>
      <c r="CAB245" s="152"/>
      <c r="CAC245" s="152"/>
      <c r="CAD245" s="152"/>
      <c r="CAE245" s="152"/>
      <c r="CAF245" s="152"/>
      <c r="CAG245" s="152"/>
      <c r="CAH245" s="152"/>
      <c r="CAI245" s="152"/>
      <c r="CAJ245" s="152"/>
      <c r="CAK245" s="152"/>
      <c r="CAL245" s="152"/>
      <c r="CAM245" s="152"/>
      <c r="CAN245" s="152"/>
      <c r="CAO245" s="152"/>
      <c r="CAP245" s="152"/>
      <c r="CAQ245" s="152"/>
      <c r="CAR245" s="152"/>
      <c r="CAS245" s="152"/>
      <c r="CAT245" s="152"/>
      <c r="CAU245" s="152"/>
      <c r="CAV245" s="152"/>
      <c r="CAW245" s="152"/>
      <c r="CAX245" s="152"/>
      <c r="CAY245" s="152"/>
      <c r="CAZ245" s="152"/>
      <c r="CBA245" s="152"/>
      <c r="CBB245" s="152"/>
      <c r="CBC245" s="152"/>
      <c r="CBD245" s="152"/>
      <c r="CBE245" s="152"/>
      <c r="CBF245" s="152"/>
      <c r="CBG245" s="152"/>
      <c r="CBH245" s="152"/>
      <c r="CBI245" s="152"/>
      <c r="CBJ245" s="152"/>
      <c r="CBK245" s="152"/>
      <c r="CBL245" s="152"/>
      <c r="CBM245" s="152"/>
      <c r="CBN245" s="152"/>
      <c r="CBO245" s="152"/>
      <c r="CBP245" s="152"/>
      <c r="CBQ245" s="152"/>
      <c r="CBR245" s="152"/>
      <c r="CBS245" s="152"/>
      <c r="CBT245" s="152"/>
      <c r="CBU245" s="152"/>
      <c r="CBV245" s="152"/>
      <c r="CBW245" s="152"/>
      <c r="CBX245" s="152"/>
      <c r="CBY245" s="152"/>
      <c r="CBZ245" s="152"/>
      <c r="CCA245" s="152"/>
      <c r="CCB245" s="152"/>
      <c r="CCC245" s="152"/>
      <c r="CCD245" s="152"/>
      <c r="CCE245" s="152"/>
      <c r="CCF245" s="152"/>
      <c r="CCG245" s="152"/>
      <c r="CCH245" s="152"/>
      <c r="CCI245" s="152"/>
      <c r="CCJ245" s="152"/>
      <c r="CCK245" s="152"/>
      <c r="CCL245" s="152"/>
      <c r="CCM245" s="152"/>
      <c r="CCN245" s="152"/>
      <c r="CCO245" s="152"/>
      <c r="CCP245" s="152"/>
      <c r="CCQ245" s="152"/>
      <c r="CCR245" s="152"/>
      <c r="CCS245" s="152"/>
      <c r="CCT245" s="152"/>
      <c r="CCU245" s="152"/>
      <c r="CCV245" s="152"/>
      <c r="CCW245" s="152"/>
      <c r="CCX245" s="152"/>
      <c r="CCY245" s="152"/>
      <c r="CCZ245" s="152"/>
      <c r="CDA245" s="152"/>
      <c r="CDB245" s="152"/>
      <c r="CDC245" s="152"/>
      <c r="CDD245" s="152"/>
      <c r="CDE245" s="152"/>
      <c r="CDF245" s="152"/>
      <c r="CDG245" s="152"/>
      <c r="CDH245" s="152"/>
      <c r="CDI245" s="152"/>
      <c r="CDJ245" s="152"/>
      <c r="CDK245" s="152"/>
      <c r="CDL245" s="152"/>
      <c r="CDM245" s="152"/>
      <c r="CDN245" s="152"/>
      <c r="CDO245" s="152"/>
      <c r="CDP245" s="152"/>
      <c r="CDQ245" s="152"/>
      <c r="CDR245" s="152"/>
      <c r="CDS245" s="152"/>
      <c r="CDT245" s="152"/>
      <c r="CDU245" s="152"/>
      <c r="CDV245" s="152"/>
      <c r="CDW245" s="152"/>
      <c r="CDX245" s="152"/>
      <c r="CDY245" s="152"/>
      <c r="CDZ245" s="152"/>
      <c r="CEA245" s="152"/>
      <c r="CEB245" s="152"/>
      <c r="CEC245" s="152"/>
      <c r="CED245" s="152"/>
      <c r="CEE245" s="152"/>
      <c r="CEF245" s="152"/>
      <c r="CEG245" s="152"/>
      <c r="CEH245" s="152"/>
      <c r="CEI245" s="152"/>
      <c r="CEJ245" s="152"/>
      <c r="CEK245" s="152"/>
      <c r="CEL245" s="152"/>
      <c r="CEM245" s="152"/>
      <c r="CEN245" s="152"/>
      <c r="CEO245" s="152"/>
      <c r="CEP245" s="152"/>
      <c r="CEQ245" s="152"/>
      <c r="CER245" s="152"/>
      <c r="CES245" s="152"/>
      <c r="CET245" s="152"/>
      <c r="CEU245" s="152"/>
      <c r="CEV245" s="152"/>
      <c r="CEW245" s="152"/>
      <c r="CEX245" s="152"/>
      <c r="CEY245" s="152"/>
      <c r="CEZ245" s="152"/>
      <c r="CFA245" s="152"/>
      <c r="CFB245" s="152"/>
      <c r="CFC245" s="152"/>
      <c r="CFD245" s="152"/>
      <c r="CFE245" s="152"/>
      <c r="CFF245" s="152"/>
      <c r="CFG245" s="152"/>
      <c r="CFH245" s="152"/>
      <c r="CFI245" s="152"/>
      <c r="CFJ245" s="152"/>
      <c r="CFK245" s="152"/>
      <c r="CFL245" s="152"/>
      <c r="CFM245" s="152"/>
      <c r="CFN245" s="152"/>
      <c r="CFO245" s="152"/>
      <c r="CFP245" s="152"/>
      <c r="CFQ245" s="152"/>
      <c r="CFR245" s="152"/>
      <c r="CFS245" s="152"/>
      <c r="CFT245" s="152"/>
      <c r="CFU245" s="152"/>
      <c r="CFV245" s="152"/>
      <c r="CFW245" s="152"/>
      <c r="CFX245" s="152"/>
      <c r="CFY245" s="152"/>
      <c r="CFZ245" s="152"/>
      <c r="CGA245" s="152"/>
      <c r="CGB245" s="152"/>
      <c r="CGC245" s="152"/>
      <c r="CGD245" s="152"/>
      <c r="CGE245" s="152"/>
      <c r="CGF245" s="152"/>
      <c r="CGG245" s="152"/>
      <c r="CGH245" s="152"/>
      <c r="CGI245" s="152"/>
      <c r="CGJ245" s="152"/>
      <c r="CGK245" s="152"/>
      <c r="CGL245" s="152"/>
      <c r="CGM245" s="152"/>
      <c r="CGN245" s="152"/>
      <c r="CGO245" s="152"/>
      <c r="CGP245" s="152"/>
      <c r="CGQ245" s="152"/>
      <c r="CGR245" s="152"/>
      <c r="CGS245" s="152"/>
      <c r="CGT245" s="152"/>
      <c r="CGU245" s="152"/>
      <c r="CGV245" s="152"/>
      <c r="CGW245" s="152"/>
      <c r="CGX245" s="152"/>
      <c r="CGY245" s="152"/>
      <c r="CGZ245" s="152"/>
      <c r="CHA245" s="152"/>
      <c r="CHB245" s="152"/>
      <c r="CHC245" s="152"/>
      <c r="CHD245" s="152"/>
      <c r="CHE245" s="152"/>
      <c r="CHF245" s="152"/>
      <c r="CHG245" s="152"/>
      <c r="CHH245" s="152"/>
      <c r="CHI245" s="152"/>
      <c r="CHJ245" s="152"/>
      <c r="CHK245" s="152"/>
      <c r="CHL245" s="152"/>
      <c r="CHM245" s="152"/>
      <c r="CHN245" s="152"/>
      <c r="CHO245" s="152"/>
      <c r="CHP245" s="152"/>
      <c r="CHQ245" s="152"/>
      <c r="CHR245" s="152"/>
      <c r="CHS245" s="152"/>
      <c r="CHT245" s="152"/>
      <c r="CHU245" s="152"/>
      <c r="CHV245" s="152"/>
      <c r="CHW245" s="152"/>
      <c r="CHX245" s="152"/>
      <c r="CHY245" s="152"/>
      <c r="CHZ245" s="152"/>
      <c r="CIA245" s="152"/>
      <c r="CIB245" s="152"/>
      <c r="CIC245" s="152"/>
      <c r="CID245" s="152"/>
      <c r="CIE245" s="152"/>
      <c r="CIF245" s="152"/>
      <c r="CIG245" s="152"/>
      <c r="CIH245" s="152"/>
      <c r="CII245" s="152"/>
      <c r="CIJ245" s="152"/>
      <c r="CIK245" s="152"/>
      <c r="CIL245" s="152"/>
      <c r="CIM245" s="152"/>
      <c r="CIN245" s="152"/>
      <c r="CIO245" s="152"/>
      <c r="CIP245" s="152"/>
      <c r="CIQ245" s="152"/>
      <c r="CIR245" s="152"/>
      <c r="CIS245" s="152"/>
      <c r="CIT245" s="152"/>
      <c r="CIU245" s="152"/>
      <c r="CIV245" s="152"/>
      <c r="CIW245" s="152"/>
      <c r="CIX245" s="152"/>
      <c r="CIY245" s="152"/>
      <c r="CIZ245" s="152"/>
      <c r="CJA245" s="152"/>
      <c r="CJB245" s="152"/>
      <c r="CJC245" s="152"/>
      <c r="CJD245" s="152"/>
      <c r="CJE245" s="152"/>
      <c r="CJF245" s="152"/>
      <c r="CJG245" s="152"/>
      <c r="CJH245" s="152"/>
      <c r="CJI245" s="152"/>
      <c r="CJJ245" s="152"/>
      <c r="CJK245" s="152"/>
      <c r="CJL245" s="152"/>
      <c r="CJM245" s="152"/>
      <c r="CJN245" s="152"/>
      <c r="CJO245" s="152"/>
      <c r="CJP245" s="152"/>
      <c r="CJQ245" s="152"/>
      <c r="CJR245" s="152"/>
      <c r="CJS245" s="152"/>
      <c r="CJT245" s="152"/>
      <c r="CJU245" s="152"/>
      <c r="CJV245" s="152"/>
      <c r="CJW245" s="152"/>
      <c r="CJX245" s="152"/>
      <c r="CJY245" s="152"/>
      <c r="CJZ245" s="152"/>
      <c r="CKA245" s="152"/>
      <c r="CKB245" s="152"/>
      <c r="CKC245" s="152"/>
      <c r="CKD245" s="152"/>
      <c r="CKE245" s="152"/>
      <c r="CKF245" s="152"/>
      <c r="CKG245" s="152"/>
      <c r="CKH245" s="152"/>
      <c r="CKI245" s="152"/>
      <c r="CKJ245" s="152"/>
      <c r="CKK245" s="152"/>
      <c r="CKL245" s="152"/>
      <c r="CKM245" s="152"/>
      <c r="CKN245" s="152"/>
      <c r="CKO245" s="152"/>
      <c r="CKP245" s="152"/>
      <c r="CKQ245" s="152"/>
      <c r="CKR245" s="152"/>
      <c r="CKS245" s="152"/>
      <c r="CKT245" s="152"/>
      <c r="CKU245" s="152"/>
      <c r="CKV245" s="152"/>
      <c r="CKW245" s="152"/>
      <c r="CKX245" s="152"/>
      <c r="CKY245" s="152"/>
      <c r="CKZ245" s="152"/>
      <c r="CLA245" s="152"/>
      <c r="CLB245" s="152"/>
      <c r="CLC245" s="152"/>
      <c r="CLD245" s="152"/>
      <c r="CLE245" s="152"/>
      <c r="CLF245" s="152"/>
      <c r="CLG245" s="152"/>
      <c r="CLH245" s="152"/>
      <c r="CLI245" s="152"/>
      <c r="CLJ245" s="152"/>
      <c r="CLK245" s="152"/>
      <c r="CLL245" s="152"/>
      <c r="CLM245" s="152"/>
      <c r="CLN245" s="152"/>
      <c r="CLO245" s="152"/>
      <c r="CLP245" s="152"/>
      <c r="CLQ245" s="152"/>
      <c r="CLR245" s="152"/>
      <c r="CLS245" s="152"/>
      <c r="CLT245" s="152"/>
      <c r="CLU245" s="152"/>
      <c r="CLV245" s="152"/>
      <c r="CLW245" s="152"/>
      <c r="CLX245" s="152"/>
      <c r="CLY245" s="152"/>
      <c r="CLZ245" s="152"/>
      <c r="CMA245" s="152"/>
      <c r="CMB245" s="152"/>
      <c r="CMC245" s="152"/>
      <c r="CMD245" s="152"/>
      <c r="CME245" s="152"/>
      <c r="CMF245" s="152"/>
      <c r="CMG245" s="152"/>
      <c r="CMH245" s="152"/>
      <c r="CMI245" s="152"/>
      <c r="CMJ245" s="152"/>
      <c r="CMK245" s="152"/>
      <c r="CML245" s="152"/>
      <c r="CMM245" s="152"/>
      <c r="CMN245" s="152"/>
      <c r="CMO245" s="152"/>
      <c r="CMP245" s="152"/>
      <c r="CMQ245" s="152"/>
      <c r="CMR245" s="152"/>
      <c r="CMS245" s="152"/>
      <c r="CMT245" s="152"/>
      <c r="CMU245" s="152"/>
      <c r="CMV245" s="152"/>
      <c r="CMW245" s="152"/>
      <c r="CMX245" s="152"/>
      <c r="CMY245" s="152"/>
      <c r="CMZ245" s="152"/>
      <c r="CNA245" s="152"/>
      <c r="CNB245" s="152"/>
      <c r="CNC245" s="152"/>
      <c r="CND245" s="152"/>
      <c r="CNE245" s="152"/>
      <c r="CNF245" s="152"/>
      <c r="CNG245" s="152"/>
      <c r="CNH245" s="152"/>
      <c r="CNI245" s="152"/>
      <c r="CNJ245" s="152"/>
      <c r="CNK245" s="152"/>
      <c r="CNL245" s="152"/>
      <c r="CNM245" s="152"/>
      <c r="CNN245" s="152"/>
      <c r="CNO245" s="152"/>
      <c r="CNP245" s="152"/>
      <c r="CNQ245" s="152"/>
      <c r="CNR245" s="152"/>
      <c r="CNS245" s="152"/>
      <c r="CNT245" s="152"/>
      <c r="CNU245" s="152"/>
      <c r="CNV245" s="152"/>
      <c r="CNW245" s="152"/>
      <c r="CNX245" s="152"/>
      <c r="CNY245" s="152"/>
      <c r="CNZ245" s="152"/>
      <c r="COA245" s="152"/>
      <c r="COB245" s="152"/>
      <c r="COC245" s="152"/>
      <c r="COD245" s="152"/>
      <c r="COE245" s="152"/>
      <c r="COF245" s="152"/>
      <c r="COG245" s="152"/>
      <c r="COH245" s="152"/>
      <c r="COI245" s="152"/>
      <c r="COJ245" s="152"/>
      <c r="COK245" s="152"/>
      <c r="COL245" s="152"/>
      <c r="COM245" s="152"/>
      <c r="CON245" s="152"/>
      <c r="COO245" s="152"/>
      <c r="COP245" s="152"/>
      <c r="COQ245" s="152"/>
      <c r="COR245" s="152"/>
      <c r="COS245" s="152"/>
      <c r="COT245" s="152"/>
      <c r="COU245" s="152"/>
      <c r="COV245" s="152"/>
      <c r="COW245" s="152"/>
      <c r="COX245" s="152"/>
      <c r="COY245" s="152"/>
      <c r="COZ245" s="152"/>
      <c r="CPA245" s="152"/>
      <c r="CPB245" s="152"/>
      <c r="CPC245" s="152"/>
      <c r="CPD245" s="152"/>
      <c r="CPE245" s="152"/>
      <c r="CPF245" s="152"/>
      <c r="CPG245" s="152"/>
      <c r="CPH245" s="152"/>
      <c r="CPI245" s="152"/>
      <c r="CPJ245" s="152"/>
      <c r="CPK245" s="152"/>
      <c r="CPL245" s="152"/>
      <c r="CPM245" s="152"/>
      <c r="CPN245" s="152"/>
      <c r="CPO245" s="152"/>
      <c r="CPP245" s="152"/>
      <c r="CPQ245" s="152"/>
      <c r="CPR245" s="152"/>
      <c r="CPS245" s="152"/>
      <c r="CPT245" s="152"/>
      <c r="CPU245" s="152"/>
      <c r="CPV245" s="152"/>
      <c r="CPW245" s="152"/>
      <c r="CPX245" s="152"/>
      <c r="CPY245" s="152"/>
      <c r="CPZ245" s="152"/>
      <c r="CQA245" s="152"/>
      <c r="CQB245" s="152"/>
      <c r="CQC245" s="152"/>
      <c r="CQD245" s="152"/>
      <c r="CQE245" s="152"/>
      <c r="CQF245" s="152"/>
      <c r="CQG245" s="152"/>
      <c r="CQH245" s="152"/>
      <c r="CQI245" s="152"/>
      <c r="CQJ245" s="152"/>
      <c r="CQK245" s="152"/>
      <c r="CQL245" s="152"/>
      <c r="CQM245" s="152"/>
      <c r="CQN245" s="152"/>
      <c r="CQO245" s="152"/>
      <c r="CQP245" s="152"/>
      <c r="CQQ245" s="152"/>
      <c r="CQR245" s="152"/>
      <c r="CQS245" s="152"/>
      <c r="CQT245" s="152"/>
      <c r="CQU245" s="152"/>
      <c r="CQV245" s="152"/>
      <c r="CQW245" s="152"/>
      <c r="CQX245" s="152"/>
      <c r="CQY245" s="152"/>
      <c r="CQZ245" s="152"/>
      <c r="CRA245" s="152"/>
      <c r="CRB245" s="152"/>
      <c r="CRC245" s="152"/>
      <c r="CRD245" s="152"/>
      <c r="CRE245" s="152"/>
      <c r="CRF245" s="152"/>
      <c r="CRG245" s="152"/>
      <c r="CRH245" s="152"/>
      <c r="CRI245" s="152"/>
      <c r="CRJ245" s="152"/>
      <c r="CRK245" s="152"/>
      <c r="CRL245" s="152"/>
      <c r="CRM245" s="152"/>
      <c r="CRN245" s="152"/>
      <c r="CRO245" s="152"/>
      <c r="CRP245" s="152"/>
      <c r="CRQ245" s="152"/>
      <c r="CRR245" s="152"/>
      <c r="CRS245" s="152"/>
      <c r="CRT245" s="152"/>
      <c r="CRU245" s="152"/>
      <c r="CRV245" s="152"/>
      <c r="CRW245" s="152"/>
      <c r="CRX245" s="152"/>
      <c r="CRY245" s="152"/>
      <c r="CRZ245" s="152"/>
      <c r="CSA245" s="152"/>
      <c r="CSB245" s="152"/>
      <c r="CSC245" s="152"/>
      <c r="CSD245" s="152"/>
      <c r="CSE245" s="152"/>
      <c r="CSF245" s="152"/>
      <c r="CSG245" s="152"/>
      <c r="CSH245" s="152"/>
      <c r="CSI245" s="152"/>
      <c r="CSJ245" s="152"/>
      <c r="CSK245" s="152"/>
      <c r="CSL245" s="152"/>
      <c r="CSM245" s="152"/>
      <c r="CSN245" s="152"/>
      <c r="CSO245" s="152"/>
      <c r="CSP245" s="152"/>
      <c r="CSQ245" s="152"/>
      <c r="CSR245" s="152"/>
      <c r="CSS245" s="152"/>
      <c r="CST245" s="152"/>
      <c r="CSU245" s="152"/>
      <c r="CSV245" s="152"/>
      <c r="CSW245" s="152"/>
      <c r="CSX245" s="152"/>
      <c r="CSY245" s="152"/>
      <c r="CSZ245" s="152"/>
      <c r="CTA245" s="152"/>
      <c r="CTB245" s="152"/>
      <c r="CTC245" s="152"/>
      <c r="CTD245" s="152"/>
      <c r="CTE245" s="152"/>
      <c r="CTF245" s="152"/>
      <c r="CTG245" s="152"/>
      <c r="CTH245" s="152"/>
      <c r="CTI245" s="152"/>
      <c r="CTJ245" s="152"/>
      <c r="CTK245" s="152"/>
      <c r="CTL245" s="152"/>
      <c r="CTM245" s="152"/>
      <c r="CTN245" s="152"/>
      <c r="CTO245" s="152"/>
      <c r="CTP245" s="152"/>
      <c r="CTQ245" s="152"/>
      <c r="CTR245" s="152"/>
      <c r="CTS245" s="152"/>
      <c r="CTT245" s="152"/>
      <c r="CTU245" s="152"/>
      <c r="CTV245" s="152"/>
      <c r="CTW245" s="152"/>
      <c r="CTX245" s="152"/>
      <c r="CTY245" s="152"/>
      <c r="CTZ245" s="152"/>
      <c r="CUA245" s="152"/>
      <c r="CUB245" s="152"/>
      <c r="CUC245" s="152"/>
      <c r="CUD245" s="152"/>
      <c r="CUE245" s="152"/>
      <c r="CUF245" s="152"/>
      <c r="CUG245" s="152"/>
      <c r="CUH245" s="152"/>
      <c r="CUI245" s="152"/>
      <c r="CUJ245" s="152"/>
      <c r="CUK245" s="152"/>
      <c r="CUL245" s="152"/>
      <c r="CUM245" s="152"/>
      <c r="CUN245" s="152"/>
      <c r="CUO245" s="152"/>
      <c r="CUP245" s="152"/>
      <c r="CUQ245" s="152"/>
      <c r="CUR245" s="152"/>
      <c r="CUS245" s="152"/>
      <c r="CUT245" s="152"/>
      <c r="CUU245" s="152"/>
      <c r="CUV245" s="152"/>
      <c r="CUW245" s="152"/>
      <c r="CUX245" s="152"/>
      <c r="CUY245" s="152"/>
      <c r="CUZ245" s="152"/>
      <c r="CVA245" s="152"/>
      <c r="CVB245" s="152"/>
      <c r="CVC245" s="152"/>
      <c r="CVD245" s="152"/>
      <c r="CVE245" s="152"/>
      <c r="CVF245" s="152"/>
      <c r="CVG245" s="152"/>
      <c r="CVH245" s="152"/>
      <c r="CVI245" s="152"/>
      <c r="CVJ245" s="152"/>
      <c r="CVK245" s="152"/>
      <c r="CVL245" s="152"/>
      <c r="CVM245" s="152"/>
      <c r="CVN245" s="152"/>
      <c r="CVO245" s="152"/>
      <c r="CVP245" s="152"/>
      <c r="CVQ245" s="152"/>
      <c r="CVR245" s="152"/>
      <c r="CVS245" s="152"/>
      <c r="CVT245" s="152"/>
      <c r="CVU245" s="152"/>
      <c r="CVV245" s="152"/>
      <c r="CVW245" s="152"/>
      <c r="CVX245" s="152"/>
      <c r="CVY245" s="152"/>
      <c r="CVZ245" s="152"/>
      <c r="CWA245" s="152"/>
      <c r="CWB245" s="152"/>
      <c r="CWC245" s="152"/>
      <c r="CWD245" s="152"/>
      <c r="CWE245" s="152"/>
      <c r="CWF245" s="152"/>
      <c r="CWG245" s="152"/>
      <c r="CWH245" s="152"/>
      <c r="CWI245" s="152"/>
      <c r="CWJ245" s="152"/>
      <c r="CWK245" s="152"/>
      <c r="CWL245" s="152"/>
      <c r="CWM245" s="152"/>
      <c r="CWN245" s="152"/>
      <c r="CWO245" s="152"/>
      <c r="CWP245" s="152"/>
      <c r="CWQ245" s="152"/>
      <c r="CWR245" s="152"/>
      <c r="CWS245" s="152"/>
      <c r="CWT245" s="152"/>
      <c r="CWU245" s="152"/>
      <c r="CWV245" s="152"/>
      <c r="CWW245" s="152"/>
      <c r="CWX245" s="152"/>
      <c r="CWY245" s="152"/>
      <c r="CWZ245" s="152"/>
      <c r="CXA245" s="152"/>
      <c r="CXB245" s="152"/>
      <c r="CXC245" s="152"/>
      <c r="CXD245" s="152"/>
      <c r="CXE245" s="152"/>
      <c r="CXF245" s="152"/>
      <c r="CXG245" s="152"/>
      <c r="CXH245" s="152"/>
      <c r="CXI245" s="152"/>
      <c r="CXJ245" s="152"/>
      <c r="CXK245" s="152"/>
      <c r="CXL245" s="152"/>
      <c r="CXM245" s="152"/>
      <c r="CXN245" s="152"/>
      <c r="CXO245" s="152"/>
      <c r="CXP245" s="152"/>
      <c r="CXQ245" s="152"/>
      <c r="CXR245" s="152"/>
      <c r="CXS245" s="152"/>
      <c r="CXT245" s="152"/>
      <c r="CXU245" s="152"/>
      <c r="CXV245" s="152"/>
      <c r="CXW245" s="152"/>
      <c r="CXX245" s="152"/>
      <c r="CXY245" s="152"/>
      <c r="CXZ245" s="152"/>
      <c r="CYA245" s="152"/>
      <c r="CYB245" s="152"/>
      <c r="CYC245" s="152"/>
      <c r="CYD245" s="152"/>
      <c r="CYE245" s="152"/>
      <c r="CYF245" s="152"/>
      <c r="CYG245" s="152"/>
      <c r="CYH245" s="152"/>
      <c r="CYI245" s="152"/>
      <c r="CYJ245" s="152"/>
      <c r="CYK245" s="152"/>
      <c r="CYL245" s="152"/>
      <c r="CYM245" s="152"/>
      <c r="CYN245" s="152"/>
      <c r="CYO245" s="152"/>
      <c r="CYP245" s="152"/>
      <c r="CYQ245" s="152"/>
      <c r="CYR245" s="152"/>
      <c r="CYS245" s="152"/>
      <c r="CYT245" s="152"/>
      <c r="CYU245" s="152"/>
      <c r="CYV245" s="152"/>
      <c r="CYW245" s="152"/>
      <c r="CYX245" s="152"/>
      <c r="CYY245" s="152"/>
      <c r="CYZ245" s="152"/>
      <c r="CZA245" s="152"/>
      <c r="CZB245" s="152"/>
      <c r="CZC245" s="152"/>
      <c r="CZD245" s="152"/>
      <c r="CZE245" s="152"/>
      <c r="CZF245" s="152"/>
      <c r="CZG245" s="152"/>
      <c r="CZH245" s="152"/>
      <c r="CZI245" s="152"/>
      <c r="CZJ245" s="152"/>
      <c r="CZK245" s="152"/>
      <c r="CZL245" s="152"/>
      <c r="CZM245" s="152"/>
      <c r="CZN245" s="152"/>
      <c r="CZO245" s="152"/>
      <c r="CZP245" s="152"/>
      <c r="CZQ245" s="152"/>
      <c r="CZR245" s="152"/>
      <c r="CZS245" s="152"/>
      <c r="CZT245" s="152"/>
      <c r="CZU245" s="152"/>
      <c r="CZV245" s="152"/>
      <c r="CZW245" s="152"/>
      <c r="CZX245" s="152"/>
      <c r="CZY245" s="152"/>
      <c r="CZZ245" s="152"/>
      <c r="DAA245" s="152"/>
      <c r="DAB245" s="152"/>
      <c r="DAC245" s="152"/>
      <c r="DAD245" s="152"/>
      <c r="DAE245" s="152"/>
      <c r="DAF245" s="152"/>
      <c r="DAG245" s="152"/>
      <c r="DAH245" s="152"/>
      <c r="DAI245" s="152"/>
      <c r="DAJ245" s="152"/>
      <c r="DAK245" s="152"/>
      <c r="DAL245" s="152"/>
      <c r="DAM245" s="152"/>
      <c r="DAN245" s="152"/>
      <c r="DAO245" s="152"/>
      <c r="DAP245" s="152"/>
      <c r="DAQ245" s="152"/>
      <c r="DAR245" s="152"/>
      <c r="DAS245" s="152"/>
      <c r="DAT245" s="152"/>
      <c r="DAU245" s="152"/>
      <c r="DAV245" s="152"/>
      <c r="DAW245" s="152"/>
      <c r="DAX245" s="152"/>
      <c r="DAY245" s="152"/>
      <c r="DAZ245" s="152"/>
      <c r="DBA245" s="152"/>
      <c r="DBB245" s="152"/>
      <c r="DBC245" s="152"/>
      <c r="DBD245" s="152"/>
      <c r="DBE245" s="152"/>
      <c r="DBF245" s="152"/>
      <c r="DBG245" s="152"/>
      <c r="DBH245" s="152"/>
      <c r="DBI245" s="152"/>
      <c r="DBJ245" s="152"/>
      <c r="DBK245" s="152"/>
      <c r="DBL245" s="152"/>
      <c r="DBM245" s="152"/>
      <c r="DBN245" s="152"/>
      <c r="DBO245" s="152"/>
      <c r="DBP245" s="152"/>
      <c r="DBQ245" s="152"/>
      <c r="DBR245" s="152"/>
      <c r="DBS245" s="152"/>
      <c r="DBT245" s="152"/>
      <c r="DBU245" s="152"/>
      <c r="DBV245" s="152"/>
      <c r="DBW245" s="152"/>
      <c r="DBX245" s="152"/>
      <c r="DBY245" s="152"/>
      <c r="DBZ245" s="152"/>
      <c r="DCA245" s="152"/>
      <c r="DCB245" s="152"/>
      <c r="DCC245" s="152"/>
      <c r="DCD245" s="152"/>
      <c r="DCE245" s="152"/>
      <c r="DCF245" s="152"/>
      <c r="DCG245" s="152"/>
      <c r="DCH245" s="152"/>
      <c r="DCI245" s="152"/>
      <c r="DCJ245" s="152"/>
      <c r="DCK245" s="152"/>
      <c r="DCL245" s="152"/>
      <c r="DCM245" s="152"/>
      <c r="DCN245" s="152"/>
      <c r="DCO245" s="152"/>
      <c r="DCP245" s="152"/>
      <c r="DCQ245" s="152"/>
      <c r="DCR245" s="152"/>
      <c r="DCS245" s="152"/>
      <c r="DCT245" s="152"/>
      <c r="DCU245" s="152"/>
      <c r="DCV245" s="152"/>
      <c r="DCW245" s="152"/>
      <c r="DCX245" s="152"/>
      <c r="DCY245" s="152"/>
      <c r="DCZ245" s="152"/>
      <c r="DDA245" s="152"/>
      <c r="DDB245" s="152"/>
      <c r="DDC245" s="152"/>
      <c r="DDD245" s="152"/>
      <c r="DDE245" s="152"/>
      <c r="DDF245" s="152"/>
      <c r="DDG245" s="152"/>
      <c r="DDH245" s="152"/>
      <c r="DDI245" s="152"/>
      <c r="DDJ245" s="152"/>
      <c r="DDK245" s="152"/>
      <c r="DDL245" s="152"/>
      <c r="DDM245" s="152"/>
      <c r="DDN245" s="152"/>
      <c r="DDO245" s="152"/>
      <c r="DDP245" s="152"/>
      <c r="DDQ245" s="152"/>
      <c r="DDR245" s="152"/>
      <c r="DDS245" s="152"/>
      <c r="DDT245" s="152"/>
      <c r="DDU245" s="152"/>
      <c r="DDV245" s="152"/>
      <c r="DDW245" s="152"/>
      <c r="DDX245" s="152"/>
      <c r="DDY245" s="152"/>
      <c r="DDZ245" s="152"/>
      <c r="DEA245" s="152"/>
      <c r="DEB245" s="152"/>
      <c r="DEC245" s="152"/>
      <c r="DED245" s="152"/>
      <c r="DEE245" s="152"/>
      <c r="DEF245" s="152"/>
      <c r="DEG245" s="152"/>
      <c r="DEH245" s="152"/>
      <c r="DEI245" s="152"/>
      <c r="DEJ245" s="152"/>
      <c r="DEK245" s="152"/>
      <c r="DEL245" s="152"/>
      <c r="DEM245" s="152"/>
      <c r="DEN245" s="152"/>
      <c r="DEO245" s="152"/>
      <c r="DEP245" s="152"/>
      <c r="DEQ245" s="152"/>
      <c r="DER245" s="152"/>
      <c r="DES245" s="152"/>
      <c r="DET245" s="152"/>
      <c r="DEU245" s="152"/>
      <c r="DEV245" s="152"/>
      <c r="DEW245" s="152"/>
      <c r="DEX245" s="152"/>
      <c r="DEY245" s="152"/>
      <c r="DEZ245" s="152"/>
      <c r="DFA245" s="152"/>
      <c r="DFB245" s="152"/>
      <c r="DFC245" s="152"/>
      <c r="DFD245" s="152"/>
      <c r="DFE245" s="152"/>
      <c r="DFF245" s="152"/>
      <c r="DFG245" s="152"/>
      <c r="DFH245" s="152"/>
      <c r="DFI245" s="152"/>
      <c r="DFJ245" s="152"/>
      <c r="DFK245" s="152"/>
      <c r="DFL245" s="152"/>
      <c r="DFM245" s="152"/>
      <c r="DFN245" s="152"/>
      <c r="DFO245" s="152"/>
      <c r="DFP245" s="152"/>
      <c r="DFQ245" s="152"/>
      <c r="DFR245" s="152"/>
      <c r="DFS245" s="152"/>
      <c r="DFT245" s="152"/>
      <c r="DFU245" s="152"/>
      <c r="DFV245" s="152"/>
      <c r="DFW245" s="152"/>
      <c r="DFX245" s="152"/>
      <c r="DFY245" s="152"/>
      <c r="DFZ245" s="152"/>
      <c r="DGA245" s="152"/>
      <c r="DGB245" s="152"/>
      <c r="DGC245" s="152"/>
      <c r="DGD245" s="152"/>
      <c r="DGE245" s="152"/>
      <c r="DGF245" s="152"/>
      <c r="DGG245" s="152"/>
      <c r="DGH245" s="152"/>
      <c r="DGI245" s="152"/>
      <c r="DGJ245" s="152"/>
      <c r="DGK245" s="152"/>
      <c r="DGL245" s="152"/>
      <c r="DGM245" s="152"/>
      <c r="DGN245" s="152"/>
      <c r="DGO245" s="152"/>
      <c r="DGP245" s="152"/>
      <c r="DGQ245" s="152"/>
      <c r="DGR245" s="152"/>
      <c r="DGS245" s="152"/>
      <c r="DGT245" s="152"/>
      <c r="DGU245" s="152"/>
      <c r="DGV245" s="152"/>
      <c r="DGW245" s="152"/>
      <c r="DGX245" s="152"/>
      <c r="DGY245" s="152"/>
      <c r="DGZ245" s="152"/>
      <c r="DHA245" s="152"/>
      <c r="DHB245" s="152"/>
      <c r="DHC245" s="152"/>
      <c r="DHD245" s="152"/>
      <c r="DHE245" s="152"/>
      <c r="DHF245" s="152"/>
      <c r="DHG245" s="152"/>
      <c r="DHH245" s="152"/>
      <c r="DHI245" s="152"/>
      <c r="DHJ245" s="152"/>
      <c r="DHK245" s="152"/>
      <c r="DHL245" s="152"/>
      <c r="DHM245" s="152"/>
      <c r="DHN245" s="152"/>
      <c r="DHO245" s="152"/>
      <c r="DHP245" s="152"/>
      <c r="DHQ245" s="152"/>
      <c r="DHR245" s="152"/>
      <c r="DHS245" s="152"/>
      <c r="DHT245" s="152"/>
      <c r="DHU245" s="152"/>
      <c r="DHV245" s="152"/>
      <c r="DHW245" s="152"/>
      <c r="DHX245" s="152"/>
      <c r="DHY245" s="152"/>
      <c r="DHZ245" s="152"/>
      <c r="DIA245" s="152"/>
      <c r="DIB245" s="152"/>
      <c r="DIC245" s="152"/>
      <c r="DID245" s="152"/>
      <c r="DIE245" s="152"/>
      <c r="DIF245" s="152"/>
      <c r="DIG245" s="152"/>
      <c r="DIH245" s="152"/>
      <c r="DII245" s="152"/>
      <c r="DIJ245" s="152"/>
      <c r="DIK245" s="152"/>
      <c r="DIL245" s="152"/>
      <c r="DIM245" s="152"/>
      <c r="DIN245" s="152"/>
      <c r="DIO245" s="152"/>
      <c r="DIP245" s="152"/>
      <c r="DIQ245" s="152"/>
      <c r="DIR245" s="152"/>
      <c r="DIS245" s="152"/>
      <c r="DIT245" s="152"/>
      <c r="DIU245" s="152"/>
      <c r="DIV245" s="152"/>
      <c r="DIW245" s="152"/>
      <c r="DIX245" s="152"/>
      <c r="DIY245" s="152"/>
      <c r="DIZ245" s="152"/>
      <c r="DJA245" s="152"/>
      <c r="DJB245" s="152"/>
      <c r="DJC245" s="152"/>
      <c r="DJD245" s="152"/>
      <c r="DJE245" s="152"/>
      <c r="DJF245" s="152"/>
      <c r="DJG245" s="152"/>
      <c r="DJH245" s="152"/>
      <c r="DJI245" s="152"/>
      <c r="DJJ245" s="152"/>
      <c r="DJK245" s="152"/>
      <c r="DJL245" s="152"/>
      <c r="DJM245" s="152"/>
      <c r="DJN245" s="152"/>
      <c r="DJO245" s="152"/>
      <c r="DJP245" s="152"/>
      <c r="DJQ245" s="152"/>
      <c r="DJR245" s="152"/>
      <c r="DJS245" s="152"/>
      <c r="DJT245" s="152"/>
      <c r="DJU245" s="152"/>
      <c r="DJV245" s="152"/>
      <c r="DJW245" s="152"/>
      <c r="DJX245" s="152"/>
      <c r="DJY245" s="152"/>
      <c r="DJZ245" s="152"/>
      <c r="DKA245" s="152"/>
      <c r="DKB245" s="152"/>
      <c r="DKC245" s="152"/>
      <c r="DKD245" s="152"/>
      <c r="DKE245" s="152"/>
      <c r="DKF245" s="152"/>
      <c r="DKG245" s="152"/>
      <c r="DKH245" s="152"/>
      <c r="DKI245" s="152"/>
      <c r="DKJ245" s="152"/>
      <c r="DKK245" s="152"/>
      <c r="DKL245" s="152"/>
      <c r="DKM245" s="152"/>
      <c r="DKN245" s="152"/>
      <c r="DKO245" s="152"/>
      <c r="DKP245" s="152"/>
      <c r="DKQ245" s="152"/>
      <c r="DKR245" s="152"/>
      <c r="DKS245" s="152"/>
      <c r="DKT245" s="152"/>
      <c r="DKU245" s="152"/>
      <c r="DKV245" s="152"/>
      <c r="DKW245" s="152"/>
      <c r="DKX245" s="152"/>
      <c r="DKY245" s="152"/>
      <c r="DKZ245" s="152"/>
      <c r="DLA245" s="152"/>
      <c r="DLB245" s="152"/>
      <c r="DLC245" s="152"/>
      <c r="DLD245" s="152"/>
      <c r="DLE245" s="152"/>
      <c r="DLF245" s="152"/>
      <c r="DLG245" s="152"/>
      <c r="DLH245" s="152"/>
      <c r="DLI245" s="152"/>
      <c r="DLJ245" s="152"/>
      <c r="DLK245" s="152"/>
      <c r="DLL245" s="152"/>
      <c r="DLM245" s="152"/>
      <c r="DLN245" s="152"/>
      <c r="DLO245" s="152"/>
      <c r="DLP245" s="152"/>
      <c r="DLQ245" s="152"/>
      <c r="DLR245" s="152"/>
      <c r="DLS245" s="152"/>
      <c r="DLT245" s="152"/>
      <c r="DLU245" s="152"/>
      <c r="DLV245" s="152"/>
      <c r="DLW245" s="152"/>
      <c r="DLX245" s="152"/>
      <c r="DLY245" s="152"/>
      <c r="DLZ245" s="152"/>
      <c r="DMA245" s="152"/>
      <c r="DMB245" s="152"/>
      <c r="DMC245" s="152"/>
      <c r="DMD245" s="152"/>
      <c r="DME245" s="152"/>
      <c r="DMF245" s="152"/>
      <c r="DMG245" s="152"/>
      <c r="DMH245" s="152"/>
      <c r="DMI245" s="152"/>
      <c r="DMJ245" s="152"/>
      <c r="DMK245" s="152"/>
      <c r="DML245" s="152"/>
      <c r="DMM245" s="152"/>
      <c r="DMN245" s="152"/>
      <c r="DMO245" s="152"/>
      <c r="DMP245" s="152"/>
      <c r="DMQ245" s="152"/>
      <c r="DMR245" s="152"/>
      <c r="DMS245" s="152"/>
      <c r="DMT245" s="152"/>
      <c r="DMU245" s="152"/>
      <c r="DMV245" s="152"/>
      <c r="DMW245" s="152"/>
      <c r="DMX245" s="152"/>
      <c r="DMY245" s="152"/>
      <c r="DMZ245" s="152"/>
      <c r="DNA245" s="152"/>
      <c r="DNB245" s="152"/>
      <c r="DNC245" s="152"/>
      <c r="DND245" s="152"/>
      <c r="DNE245" s="152"/>
      <c r="DNF245" s="152"/>
      <c r="DNG245" s="152"/>
      <c r="DNH245" s="152"/>
      <c r="DNI245" s="152"/>
      <c r="DNJ245" s="152"/>
      <c r="DNK245" s="152"/>
      <c r="DNL245" s="152"/>
      <c r="DNM245" s="152"/>
      <c r="DNN245" s="152"/>
      <c r="DNO245" s="152"/>
      <c r="DNP245" s="152"/>
      <c r="DNQ245" s="152"/>
      <c r="DNR245" s="152"/>
      <c r="DNS245" s="152"/>
      <c r="DNT245" s="152"/>
      <c r="DNU245" s="152"/>
      <c r="DNV245" s="152"/>
      <c r="DNW245" s="152"/>
      <c r="DNX245" s="152"/>
      <c r="DNY245" s="152"/>
      <c r="DNZ245" s="152"/>
      <c r="DOA245" s="152"/>
      <c r="DOB245" s="152"/>
      <c r="DOC245" s="152"/>
      <c r="DOD245" s="152"/>
      <c r="DOE245" s="152"/>
      <c r="DOF245" s="152"/>
      <c r="DOG245" s="152"/>
      <c r="DOH245" s="152"/>
      <c r="DOI245" s="152"/>
      <c r="DOJ245" s="152"/>
      <c r="DOK245" s="152"/>
      <c r="DOL245" s="152"/>
      <c r="DOM245" s="152"/>
      <c r="DON245" s="152"/>
      <c r="DOO245" s="152"/>
      <c r="DOP245" s="152"/>
      <c r="DOQ245" s="152"/>
      <c r="DOR245" s="152"/>
      <c r="DOS245" s="152"/>
      <c r="DOT245" s="152"/>
      <c r="DOU245" s="152"/>
      <c r="DOV245" s="152"/>
      <c r="DOW245" s="152"/>
      <c r="DOX245" s="152"/>
      <c r="DOY245" s="152"/>
      <c r="DOZ245" s="152"/>
      <c r="DPA245" s="152"/>
      <c r="DPB245" s="152"/>
      <c r="DPC245" s="152"/>
      <c r="DPD245" s="152"/>
      <c r="DPE245" s="152"/>
      <c r="DPF245" s="152"/>
      <c r="DPG245" s="152"/>
      <c r="DPH245" s="152"/>
      <c r="DPI245" s="152"/>
      <c r="DPJ245" s="152"/>
      <c r="DPK245" s="152"/>
      <c r="DPL245" s="152"/>
      <c r="DPM245" s="152"/>
      <c r="DPN245" s="152"/>
      <c r="DPO245" s="152"/>
      <c r="DPP245" s="152"/>
      <c r="DPQ245" s="152"/>
      <c r="DPR245" s="152"/>
      <c r="DPS245" s="152"/>
      <c r="DPT245" s="152"/>
      <c r="DPU245" s="152"/>
      <c r="DPV245" s="152"/>
      <c r="DPW245" s="152"/>
      <c r="DPX245" s="152"/>
      <c r="DPY245" s="152"/>
      <c r="DPZ245" s="152"/>
      <c r="DQA245" s="152"/>
      <c r="DQB245" s="152"/>
      <c r="DQC245" s="152"/>
      <c r="DQD245" s="152"/>
      <c r="DQE245" s="152"/>
      <c r="DQF245" s="152"/>
      <c r="DQG245" s="152"/>
      <c r="DQH245" s="152"/>
      <c r="DQI245" s="152"/>
      <c r="DQJ245" s="152"/>
      <c r="DQK245" s="152"/>
      <c r="DQL245" s="152"/>
      <c r="DQM245" s="152"/>
      <c r="DQN245" s="152"/>
      <c r="DQO245" s="152"/>
      <c r="DQP245" s="152"/>
      <c r="DQQ245" s="152"/>
      <c r="DQR245" s="152"/>
      <c r="DQS245" s="152"/>
      <c r="DQT245" s="152"/>
      <c r="DQU245" s="152"/>
      <c r="DQV245" s="152"/>
      <c r="DQW245" s="152"/>
      <c r="DQX245" s="152"/>
      <c r="DQY245" s="152"/>
      <c r="DQZ245" s="152"/>
      <c r="DRA245" s="152"/>
      <c r="DRB245" s="152"/>
      <c r="DRC245" s="152"/>
      <c r="DRD245" s="152"/>
      <c r="DRE245" s="152"/>
      <c r="DRF245" s="152"/>
      <c r="DRG245" s="152"/>
      <c r="DRH245" s="152"/>
      <c r="DRI245" s="152"/>
      <c r="DRJ245" s="152"/>
      <c r="DRK245" s="152"/>
      <c r="DRL245" s="152"/>
      <c r="DRM245" s="152"/>
      <c r="DRN245" s="152"/>
      <c r="DRO245" s="152"/>
      <c r="DRP245" s="152"/>
      <c r="DRQ245" s="152"/>
      <c r="DRR245" s="152"/>
      <c r="DRS245" s="152"/>
      <c r="DRT245" s="152"/>
      <c r="DRU245" s="152"/>
      <c r="DRV245" s="152"/>
      <c r="DRW245" s="152"/>
      <c r="DRX245" s="152"/>
      <c r="DRY245" s="152"/>
      <c r="DRZ245" s="152"/>
      <c r="DSA245" s="152"/>
      <c r="DSB245" s="152"/>
      <c r="DSC245" s="152"/>
      <c r="DSD245" s="152"/>
      <c r="DSE245" s="152"/>
      <c r="DSF245" s="152"/>
      <c r="DSG245" s="152"/>
      <c r="DSH245" s="152"/>
      <c r="DSI245" s="152"/>
      <c r="DSJ245" s="152"/>
      <c r="DSK245" s="152"/>
      <c r="DSL245" s="152"/>
      <c r="DSM245" s="152"/>
      <c r="DSN245" s="152"/>
      <c r="DSO245" s="152"/>
      <c r="DSP245" s="152"/>
      <c r="DSQ245" s="152"/>
      <c r="DSR245" s="152"/>
      <c r="DSS245" s="152"/>
      <c r="DST245" s="152"/>
      <c r="DSU245" s="152"/>
      <c r="DSV245" s="152"/>
      <c r="DSW245" s="152"/>
      <c r="DSX245" s="152"/>
      <c r="DSY245" s="152"/>
      <c r="DSZ245" s="152"/>
      <c r="DTA245" s="152"/>
      <c r="DTB245" s="152"/>
      <c r="DTC245" s="152"/>
      <c r="DTD245" s="152"/>
      <c r="DTE245" s="152"/>
      <c r="DTF245" s="152"/>
      <c r="DTG245" s="152"/>
      <c r="DTH245" s="152"/>
      <c r="DTI245" s="152"/>
      <c r="DTJ245" s="152"/>
      <c r="DTK245" s="152"/>
      <c r="DTL245" s="152"/>
      <c r="DTM245" s="152"/>
      <c r="DTN245" s="152"/>
      <c r="DTO245" s="152"/>
      <c r="DTP245" s="152"/>
      <c r="DTQ245" s="152"/>
      <c r="DTR245" s="152"/>
      <c r="DTS245" s="152"/>
      <c r="DTT245" s="152"/>
      <c r="DTU245" s="152"/>
      <c r="DTV245" s="152"/>
      <c r="DTW245" s="152"/>
      <c r="DTX245" s="152"/>
      <c r="DTY245" s="152"/>
      <c r="DTZ245" s="152"/>
      <c r="DUA245" s="152"/>
      <c r="DUB245" s="152"/>
      <c r="DUC245" s="152"/>
      <c r="DUD245" s="152"/>
      <c r="DUE245" s="152"/>
      <c r="DUF245" s="152"/>
      <c r="DUG245" s="152"/>
      <c r="DUH245" s="152"/>
      <c r="DUI245" s="152"/>
      <c r="DUJ245" s="152"/>
      <c r="DUK245" s="152"/>
      <c r="DUL245" s="152"/>
      <c r="DUM245" s="152"/>
      <c r="DUN245" s="152"/>
      <c r="DUO245" s="152"/>
      <c r="DUP245" s="152"/>
      <c r="DUQ245" s="152"/>
      <c r="DUR245" s="152"/>
      <c r="DUS245" s="152"/>
      <c r="DUT245" s="152"/>
      <c r="DUU245" s="152"/>
      <c r="DUV245" s="152"/>
      <c r="DUW245" s="152"/>
      <c r="DUX245" s="152"/>
      <c r="DUY245" s="152"/>
      <c r="DUZ245" s="152"/>
      <c r="DVA245" s="152"/>
      <c r="DVB245" s="152"/>
      <c r="DVC245" s="152"/>
      <c r="DVD245" s="152"/>
      <c r="DVE245" s="152"/>
      <c r="DVF245" s="152"/>
      <c r="DVG245" s="152"/>
      <c r="DVH245" s="152"/>
      <c r="DVI245" s="152"/>
      <c r="DVJ245" s="152"/>
      <c r="DVK245" s="152"/>
      <c r="DVL245" s="152"/>
      <c r="DVM245" s="152"/>
      <c r="DVN245" s="152"/>
      <c r="DVO245" s="152"/>
      <c r="DVP245" s="152"/>
      <c r="DVQ245" s="152"/>
      <c r="DVR245" s="152"/>
      <c r="DVS245" s="152"/>
      <c r="DVT245" s="152"/>
      <c r="DVU245" s="152"/>
      <c r="DVV245" s="152"/>
      <c r="DVW245" s="152"/>
      <c r="DVX245" s="152"/>
      <c r="DVY245" s="152"/>
      <c r="DVZ245" s="152"/>
      <c r="DWA245" s="152"/>
      <c r="DWB245" s="152"/>
      <c r="DWC245" s="152"/>
      <c r="DWD245" s="152"/>
      <c r="DWE245" s="152"/>
      <c r="DWF245" s="152"/>
      <c r="DWG245" s="152"/>
      <c r="DWH245" s="152"/>
      <c r="DWI245" s="152"/>
      <c r="DWJ245" s="152"/>
      <c r="DWK245" s="152"/>
      <c r="DWL245" s="152"/>
      <c r="DWM245" s="152"/>
      <c r="DWN245" s="152"/>
      <c r="DWO245" s="152"/>
      <c r="DWP245" s="152"/>
      <c r="DWQ245" s="152"/>
      <c r="DWR245" s="152"/>
      <c r="DWS245" s="152"/>
      <c r="DWT245" s="152"/>
      <c r="DWU245" s="152"/>
      <c r="DWV245" s="152"/>
      <c r="DWW245" s="152"/>
      <c r="DWX245" s="152"/>
      <c r="DWY245" s="152"/>
      <c r="DWZ245" s="152"/>
      <c r="DXA245" s="152"/>
      <c r="DXB245" s="152"/>
      <c r="DXC245" s="152"/>
      <c r="DXD245" s="152"/>
      <c r="DXE245" s="152"/>
      <c r="DXF245" s="152"/>
      <c r="DXG245" s="152"/>
      <c r="DXH245" s="152"/>
      <c r="DXI245" s="152"/>
      <c r="DXJ245" s="152"/>
      <c r="DXK245" s="152"/>
      <c r="DXL245" s="152"/>
      <c r="DXM245" s="152"/>
      <c r="DXN245" s="152"/>
      <c r="DXO245" s="152"/>
      <c r="DXP245" s="152"/>
      <c r="DXQ245" s="152"/>
      <c r="DXR245" s="152"/>
      <c r="DXS245" s="152"/>
      <c r="DXT245" s="152"/>
      <c r="DXU245" s="152"/>
      <c r="DXV245" s="152"/>
      <c r="DXW245" s="152"/>
      <c r="DXX245" s="152"/>
      <c r="DXY245" s="152"/>
      <c r="DXZ245" s="152"/>
      <c r="DYA245" s="152"/>
      <c r="DYB245" s="152"/>
      <c r="DYC245" s="152"/>
      <c r="DYD245" s="152"/>
      <c r="DYE245" s="152"/>
      <c r="DYF245" s="152"/>
      <c r="DYG245" s="152"/>
      <c r="DYH245" s="152"/>
      <c r="DYI245" s="152"/>
      <c r="DYJ245" s="152"/>
      <c r="DYK245" s="152"/>
      <c r="DYL245" s="152"/>
      <c r="DYM245" s="152"/>
      <c r="DYN245" s="152"/>
      <c r="DYO245" s="152"/>
      <c r="DYP245" s="152"/>
      <c r="DYQ245" s="152"/>
      <c r="DYR245" s="152"/>
      <c r="DYS245" s="152"/>
      <c r="DYT245" s="152"/>
      <c r="DYU245" s="152"/>
      <c r="DYV245" s="152"/>
      <c r="DYW245" s="152"/>
      <c r="DYX245" s="152"/>
      <c r="DYY245" s="152"/>
      <c r="DYZ245" s="152"/>
      <c r="DZA245" s="152"/>
      <c r="DZB245" s="152"/>
      <c r="DZC245" s="152"/>
      <c r="DZD245" s="152"/>
      <c r="DZE245" s="152"/>
      <c r="DZF245" s="152"/>
      <c r="DZG245" s="152"/>
      <c r="DZH245" s="152"/>
      <c r="DZI245" s="152"/>
      <c r="DZJ245" s="152"/>
      <c r="DZK245" s="152"/>
      <c r="DZL245" s="152"/>
      <c r="DZM245" s="152"/>
      <c r="DZN245" s="152"/>
      <c r="DZO245" s="152"/>
      <c r="DZP245" s="152"/>
      <c r="DZQ245" s="152"/>
      <c r="DZR245" s="152"/>
      <c r="DZS245" s="152"/>
      <c r="DZT245" s="152"/>
      <c r="DZU245" s="152"/>
      <c r="DZV245" s="152"/>
      <c r="DZW245" s="152"/>
      <c r="DZX245" s="152"/>
      <c r="DZY245" s="152"/>
      <c r="DZZ245" s="152"/>
      <c r="EAA245" s="152"/>
      <c r="EAB245" s="152"/>
      <c r="EAC245" s="152"/>
      <c r="EAD245" s="152"/>
      <c r="EAE245" s="152"/>
      <c r="EAF245" s="152"/>
      <c r="EAG245" s="152"/>
      <c r="EAH245" s="152"/>
      <c r="EAI245" s="152"/>
      <c r="EAJ245" s="152"/>
      <c r="EAK245" s="152"/>
      <c r="EAL245" s="152"/>
      <c r="EAM245" s="152"/>
      <c r="EAN245" s="152"/>
      <c r="EAO245" s="152"/>
      <c r="EAP245" s="152"/>
      <c r="EAQ245" s="152"/>
      <c r="EAR245" s="152"/>
      <c r="EAS245" s="152"/>
      <c r="EAT245" s="152"/>
      <c r="EAU245" s="152"/>
      <c r="EAV245" s="152"/>
      <c r="EAW245" s="152"/>
      <c r="EAX245" s="152"/>
      <c r="EAY245" s="152"/>
      <c r="EAZ245" s="152"/>
      <c r="EBA245" s="152"/>
      <c r="EBB245" s="152"/>
      <c r="EBC245" s="152"/>
      <c r="EBD245" s="152"/>
      <c r="EBE245" s="152"/>
      <c r="EBF245" s="152"/>
      <c r="EBG245" s="152"/>
      <c r="EBH245" s="152"/>
      <c r="EBI245" s="152"/>
      <c r="EBJ245" s="152"/>
      <c r="EBK245" s="152"/>
      <c r="EBL245" s="152"/>
      <c r="EBM245" s="152"/>
      <c r="EBN245" s="152"/>
      <c r="EBO245" s="152"/>
      <c r="EBP245" s="152"/>
      <c r="EBQ245" s="152"/>
      <c r="EBR245" s="152"/>
      <c r="EBS245" s="152"/>
      <c r="EBT245" s="152"/>
      <c r="EBU245" s="152"/>
      <c r="EBV245" s="152"/>
      <c r="EBW245" s="152"/>
      <c r="EBX245" s="152"/>
      <c r="EBY245" s="152"/>
      <c r="EBZ245" s="152"/>
      <c r="ECA245" s="152"/>
      <c r="ECB245" s="152"/>
      <c r="ECC245" s="152"/>
      <c r="ECD245" s="152"/>
      <c r="ECE245" s="152"/>
      <c r="ECF245" s="152"/>
      <c r="ECG245" s="152"/>
      <c r="ECH245" s="152"/>
      <c r="ECI245" s="152"/>
      <c r="ECJ245" s="152"/>
      <c r="ECK245" s="152"/>
      <c r="ECL245" s="152"/>
      <c r="ECM245" s="152"/>
      <c r="ECN245" s="152"/>
      <c r="ECO245" s="152"/>
      <c r="ECP245" s="152"/>
      <c r="ECQ245" s="152"/>
      <c r="ECR245" s="152"/>
      <c r="ECS245" s="152"/>
      <c r="ECT245" s="152"/>
      <c r="ECU245" s="152"/>
      <c r="ECV245" s="152"/>
      <c r="ECW245" s="152"/>
      <c r="ECX245" s="152"/>
      <c r="ECY245" s="152"/>
      <c r="ECZ245" s="152"/>
      <c r="EDA245" s="152"/>
      <c r="EDB245" s="152"/>
      <c r="EDC245" s="152"/>
      <c r="EDD245" s="152"/>
      <c r="EDE245" s="152"/>
      <c r="EDF245" s="152"/>
      <c r="EDG245" s="152"/>
      <c r="EDH245" s="152"/>
      <c r="EDI245" s="152"/>
      <c r="EDJ245" s="152"/>
      <c r="EDK245" s="152"/>
      <c r="EDL245" s="152"/>
      <c r="EDM245" s="152"/>
      <c r="EDN245" s="152"/>
      <c r="EDO245" s="152"/>
      <c r="EDP245" s="152"/>
      <c r="EDQ245" s="152"/>
      <c r="EDR245" s="152"/>
      <c r="EDS245" s="152"/>
      <c r="EDT245" s="152"/>
      <c r="EDU245" s="152"/>
      <c r="EDV245" s="152"/>
      <c r="EDW245" s="152"/>
      <c r="EDX245" s="152"/>
      <c r="EDY245" s="152"/>
      <c r="EDZ245" s="152"/>
      <c r="EEA245" s="152"/>
      <c r="EEB245" s="152"/>
      <c r="EEC245" s="152"/>
      <c r="EED245" s="152"/>
      <c r="EEE245" s="152"/>
      <c r="EEF245" s="152"/>
      <c r="EEG245" s="152"/>
      <c r="EEH245" s="152"/>
      <c r="EEI245" s="152"/>
      <c r="EEJ245" s="152"/>
      <c r="EEK245" s="152"/>
      <c r="EEL245" s="152"/>
      <c r="EEM245" s="152"/>
      <c r="EEN245" s="152"/>
      <c r="EEO245" s="152"/>
      <c r="EEP245" s="152"/>
      <c r="EEQ245" s="152"/>
      <c r="EER245" s="152"/>
      <c r="EES245" s="152"/>
      <c r="EET245" s="152"/>
      <c r="EEU245" s="152"/>
      <c r="EEV245" s="152"/>
      <c r="EEW245" s="152"/>
      <c r="EEX245" s="152"/>
      <c r="EEY245" s="152"/>
      <c r="EEZ245" s="152"/>
      <c r="EFA245" s="152"/>
      <c r="EFB245" s="152"/>
      <c r="EFC245" s="152"/>
      <c r="EFD245" s="152"/>
      <c r="EFE245" s="152"/>
      <c r="EFF245" s="152"/>
      <c r="EFG245" s="152"/>
      <c r="EFH245" s="152"/>
      <c r="EFI245" s="152"/>
      <c r="EFJ245" s="152"/>
      <c r="EFK245" s="152"/>
      <c r="EFL245" s="152"/>
      <c r="EFM245" s="152"/>
      <c r="EFN245" s="152"/>
      <c r="EFO245" s="152"/>
      <c r="EFP245" s="152"/>
      <c r="EFQ245" s="152"/>
      <c r="EFR245" s="152"/>
      <c r="EFS245" s="152"/>
      <c r="EFT245" s="152"/>
      <c r="EFU245" s="152"/>
      <c r="EFV245" s="152"/>
      <c r="EFW245" s="152"/>
      <c r="EFX245" s="152"/>
      <c r="EFY245" s="152"/>
      <c r="EFZ245" s="152"/>
      <c r="EGA245" s="152"/>
      <c r="EGB245" s="152"/>
      <c r="EGC245" s="152"/>
      <c r="EGD245" s="152"/>
      <c r="EGE245" s="152"/>
      <c r="EGF245" s="152"/>
      <c r="EGG245" s="152"/>
      <c r="EGH245" s="152"/>
      <c r="EGI245" s="152"/>
      <c r="EGJ245" s="152"/>
      <c r="EGK245" s="152"/>
      <c r="EGL245" s="152"/>
      <c r="EGM245" s="152"/>
      <c r="EGN245" s="152"/>
      <c r="EGO245" s="152"/>
      <c r="EGP245" s="152"/>
      <c r="EGQ245" s="152"/>
      <c r="EGR245" s="152"/>
      <c r="EGS245" s="152"/>
      <c r="EGT245" s="152"/>
      <c r="EGU245" s="152"/>
      <c r="EGV245" s="152"/>
      <c r="EGW245" s="152"/>
      <c r="EGX245" s="152"/>
      <c r="EGY245" s="152"/>
      <c r="EGZ245" s="152"/>
      <c r="EHA245" s="152"/>
      <c r="EHB245" s="152"/>
      <c r="EHC245" s="152"/>
      <c r="EHD245" s="152"/>
      <c r="EHE245" s="152"/>
      <c r="EHF245" s="152"/>
      <c r="EHG245" s="152"/>
      <c r="EHH245" s="152"/>
      <c r="EHI245" s="152"/>
      <c r="EHJ245" s="152"/>
      <c r="EHK245" s="152"/>
      <c r="EHL245" s="152"/>
      <c r="EHM245" s="152"/>
      <c r="EHN245" s="152"/>
      <c r="EHO245" s="152"/>
      <c r="EHP245" s="152"/>
      <c r="EHQ245" s="152"/>
      <c r="EHR245" s="152"/>
      <c r="EHS245" s="152"/>
      <c r="EHT245" s="152"/>
      <c r="EHU245" s="152"/>
      <c r="EHV245" s="152"/>
      <c r="EHW245" s="152"/>
      <c r="EHX245" s="152"/>
      <c r="EHY245" s="152"/>
      <c r="EHZ245" s="152"/>
      <c r="EIA245" s="152"/>
      <c r="EIB245" s="152"/>
      <c r="EIC245" s="152"/>
      <c r="EID245" s="152"/>
      <c r="EIE245" s="152"/>
      <c r="EIF245" s="152"/>
      <c r="EIG245" s="152"/>
      <c r="EIH245" s="152"/>
      <c r="EII245" s="152"/>
      <c r="EIJ245" s="152"/>
      <c r="EIK245" s="152"/>
      <c r="EIL245" s="152"/>
      <c r="EIM245" s="152"/>
      <c r="EIN245" s="152"/>
      <c r="EIO245" s="152"/>
      <c r="EIP245" s="152"/>
      <c r="EIQ245" s="152"/>
      <c r="EIR245" s="152"/>
      <c r="EIS245" s="152"/>
      <c r="EIT245" s="152"/>
      <c r="EIU245" s="152"/>
      <c r="EIV245" s="152"/>
      <c r="EIW245" s="152"/>
      <c r="EIX245" s="152"/>
      <c r="EIY245" s="152"/>
      <c r="EIZ245" s="152"/>
      <c r="EJA245" s="152"/>
      <c r="EJB245" s="152"/>
      <c r="EJC245" s="152"/>
      <c r="EJD245" s="152"/>
      <c r="EJE245" s="152"/>
      <c r="EJF245" s="152"/>
      <c r="EJG245" s="152"/>
      <c r="EJH245" s="152"/>
      <c r="EJI245" s="152"/>
      <c r="EJJ245" s="152"/>
      <c r="EJK245" s="152"/>
      <c r="EJL245" s="152"/>
      <c r="EJM245" s="152"/>
      <c r="EJN245" s="152"/>
      <c r="EJO245" s="152"/>
      <c r="EJP245" s="152"/>
      <c r="EJQ245" s="152"/>
      <c r="EJR245" s="152"/>
      <c r="EJS245" s="152"/>
      <c r="EJT245" s="152"/>
      <c r="EJU245" s="152"/>
      <c r="EJV245" s="152"/>
      <c r="EJW245" s="152"/>
      <c r="EJX245" s="152"/>
      <c r="EJY245" s="152"/>
      <c r="EJZ245" s="152"/>
      <c r="EKA245" s="152"/>
      <c r="EKB245" s="152"/>
      <c r="EKC245" s="152"/>
      <c r="EKD245" s="152"/>
      <c r="EKE245" s="152"/>
      <c r="EKF245" s="152"/>
      <c r="EKG245" s="152"/>
      <c r="EKH245" s="152"/>
      <c r="EKI245" s="152"/>
      <c r="EKJ245" s="152"/>
      <c r="EKK245" s="152"/>
      <c r="EKL245" s="152"/>
      <c r="EKM245" s="152"/>
      <c r="EKN245" s="152"/>
      <c r="EKO245" s="152"/>
      <c r="EKP245" s="152"/>
      <c r="EKQ245" s="152"/>
      <c r="EKR245" s="152"/>
      <c r="EKS245" s="152"/>
      <c r="EKT245" s="152"/>
      <c r="EKU245" s="152"/>
      <c r="EKV245" s="152"/>
      <c r="EKW245" s="152"/>
      <c r="EKX245" s="152"/>
      <c r="EKY245" s="152"/>
      <c r="EKZ245" s="152"/>
      <c r="ELA245" s="152"/>
      <c r="ELB245" s="152"/>
      <c r="ELC245" s="152"/>
      <c r="ELD245" s="152"/>
      <c r="ELE245" s="152"/>
      <c r="ELF245" s="152"/>
      <c r="ELG245" s="152"/>
      <c r="ELH245" s="152"/>
      <c r="ELI245" s="152"/>
      <c r="ELJ245" s="152"/>
      <c r="ELK245" s="152"/>
      <c r="ELL245" s="152"/>
      <c r="ELM245" s="152"/>
      <c r="ELN245" s="152"/>
      <c r="ELO245" s="152"/>
      <c r="ELP245" s="152"/>
      <c r="ELQ245" s="152"/>
      <c r="ELR245" s="152"/>
      <c r="ELS245" s="152"/>
      <c r="ELT245" s="152"/>
      <c r="ELU245" s="152"/>
      <c r="ELV245" s="152"/>
      <c r="ELW245" s="152"/>
      <c r="ELX245" s="152"/>
      <c r="ELY245" s="152"/>
      <c r="ELZ245" s="152"/>
      <c r="EMA245" s="152"/>
      <c r="EMB245" s="152"/>
      <c r="EMC245" s="152"/>
      <c r="EMD245" s="152"/>
      <c r="EME245" s="152"/>
      <c r="EMF245" s="152"/>
      <c r="EMG245" s="152"/>
      <c r="EMH245" s="152"/>
      <c r="EMI245" s="152"/>
      <c r="EMJ245" s="152"/>
      <c r="EMK245" s="152"/>
      <c r="EML245" s="152"/>
      <c r="EMM245" s="152"/>
      <c r="EMN245" s="152"/>
      <c r="EMO245" s="152"/>
      <c r="EMP245" s="152"/>
      <c r="EMQ245" s="152"/>
      <c r="EMR245" s="152"/>
      <c r="EMS245" s="152"/>
      <c r="EMT245" s="152"/>
      <c r="EMU245" s="152"/>
      <c r="EMV245" s="152"/>
      <c r="EMW245" s="152"/>
      <c r="EMX245" s="152"/>
      <c r="EMY245" s="152"/>
      <c r="EMZ245" s="152"/>
      <c r="ENA245" s="152"/>
      <c r="ENB245" s="152"/>
      <c r="ENC245" s="152"/>
      <c r="END245" s="152"/>
      <c r="ENE245" s="152"/>
      <c r="ENF245" s="152"/>
      <c r="ENG245" s="152"/>
      <c r="ENH245" s="152"/>
      <c r="ENI245" s="152"/>
      <c r="ENJ245" s="152"/>
      <c r="ENK245" s="152"/>
      <c r="ENL245" s="152"/>
      <c r="ENM245" s="152"/>
      <c r="ENN245" s="152"/>
      <c r="ENO245" s="152"/>
      <c r="ENP245" s="152"/>
      <c r="ENQ245" s="152"/>
      <c r="ENR245" s="152"/>
      <c r="ENS245" s="152"/>
      <c r="ENT245" s="152"/>
      <c r="ENU245" s="152"/>
      <c r="ENV245" s="152"/>
      <c r="ENW245" s="152"/>
      <c r="ENX245" s="152"/>
      <c r="ENY245" s="152"/>
      <c r="ENZ245" s="152"/>
      <c r="EOA245" s="152"/>
      <c r="EOB245" s="152"/>
      <c r="EOC245" s="152"/>
      <c r="EOD245" s="152"/>
      <c r="EOE245" s="152"/>
      <c r="EOF245" s="152"/>
      <c r="EOG245" s="152"/>
      <c r="EOH245" s="152"/>
      <c r="EOI245" s="152"/>
      <c r="EOJ245" s="152"/>
      <c r="EOK245" s="152"/>
      <c r="EOL245" s="152"/>
      <c r="EOM245" s="152"/>
      <c r="EON245" s="152"/>
      <c r="EOO245" s="152"/>
      <c r="EOP245" s="152"/>
      <c r="EOQ245" s="152"/>
      <c r="EOR245" s="152"/>
      <c r="EOS245" s="152"/>
      <c r="EOT245" s="152"/>
      <c r="EOU245" s="152"/>
      <c r="EOV245" s="152"/>
      <c r="EOW245" s="152"/>
      <c r="EOX245" s="152"/>
      <c r="EOY245" s="152"/>
      <c r="EOZ245" s="152"/>
      <c r="EPA245" s="152"/>
      <c r="EPB245" s="152"/>
      <c r="EPC245" s="152"/>
      <c r="EPD245" s="152"/>
      <c r="EPE245" s="152"/>
      <c r="EPF245" s="152"/>
      <c r="EPG245" s="152"/>
      <c r="EPH245" s="152"/>
      <c r="EPI245" s="152"/>
      <c r="EPJ245" s="152"/>
      <c r="EPK245" s="152"/>
      <c r="EPL245" s="152"/>
      <c r="EPM245" s="152"/>
      <c r="EPN245" s="152"/>
      <c r="EPO245" s="152"/>
      <c r="EPP245" s="152"/>
      <c r="EPQ245" s="152"/>
      <c r="EPR245" s="152"/>
      <c r="EPS245" s="152"/>
      <c r="EPT245" s="152"/>
      <c r="EPU245" s="152"/>
      <c r="EPV245" s="152"/>
      <c r="EPW245" s="152"/>
      <c r="EPX245" s="152"/>
      <c r="EPY245" s="152"/>
      <c r="EPZ245" s="152"/>
      <c r="EQA245" s="152"/>
      <c r="EQB245" s="152"/>
      <c r="EQC245" s="152"/>
      <c r="EQD245" s="152"/>
      <c r="EQE245" s="152"/>
      <c r="EQF245" s="152"/>
      <c r="EQG245" s="152"/>
      <c r="EQH245" s="152"/>
      <c r="EQI245" s="152"/>
      <c r="EQJ245" s="152"/>
      <c r="EQK245" s="152"/>
      <c r="EQL245" s="152"/>
      <c r="EQM245" s="152"/>
      <c r="EQN245" s="152"/>
      <c r="EQO245" s="152"/>
      <c r="EQP245" s="152"/>
      <c r="EQQ245" s="152"/>
      <c r="EQR245" s="152"/>
      <c r="EQS245" s="152"/>
      <c r="EQT245" s="152"/>
      <c r="EQU245" s="152"/>
      <c r="EQV245" s="152"/>
      <c r="EQW245" s="152"/>
      <c r="EQX245" s="152"/>
      <c r="EQY245" s="152"/>
      <c r="EQZ245" s="152"/>
      <c r="ERA245" s="152"/>
      <c r="ERB245" s="152"/>
      <c r="ERC245" s="152"/>
      <c r="ERD245" s="152"/>
      <c r="ERE245" s="152"/>
      <c r="ERF245" s="152"/>
      <c r="ERG245" s="152"/>
      <c r="ERH245" s="152"/>
      <c r="ERI245" s="152"/>
      <c r="ERJ245" s="152"/>
      <c r="ERK245" s="152"/>
      <c r="ERL245" s="152"/>
      <c r="ERM245" s="152"/>
      <c r="ERN245" s="152"/>
      <c r="ERO245" s="152"/>
      <c r="ERP245" s="152"/>
      <c r="ERQ245" s="152"/>
      <c r="ERR245" s="152"/>
      <c r="ERS245" s="152"/>
      <c r="ERT245" s="152"/>
      <c r="ERU245" s="152"/>
      <c r="ERV245" s="152"/>
      <c r="ERW245" s="152"/>
      <c r="ERX245" s="152"/>
      <c r="ERY245" s="152"/>
      <c r="ERZ245" s="152"/>
      <c r="ESA245" s="152"/>
      <c r="ESB245" s="152"/>
      <c r="ESC245" s="152"/>
      <c r="ESD245" s="152"/>
      <c r="ESE245" s="152"/>
      <c r="ESF245" s="152"/>
      <c r="ESG245" s="152"/>
      <c r="ESH245" s="152"/>
      <c r="ESI245" s="152"/>
      <c r="ESJ245" s="152"/>
      <c r="ESK245" s="152"/>
      <c r="ESL245" s="152"/>
      <c r="ESM245" s="152"/>
      <c r="ESN245" s="152"/>
      <c r="ESO245" s="152"/>
      <c r="ESP245" s="152"/>
      <c r="ESQ245" s="152"/>
      <c r="ESR245" s="152"/>
      <c r="ESS245" s="152"/>
      <c r="EST245" s="152"/>
      <c r="ESU245" s="152"/>
      <c r="ESV245" s="152"/>
      <c r="ESW245" s="152"/>
      <c r="ESX245" s="152"/>
      <c r="ESY245" s="152"/>
      <c r="ESZ245" s="152"/>
      <c r="ETA245" s="152"/>
      <c r="ETB245" s="152"/>
      <c r="ETC245" s="152"/>
      <c r="ETD245" s="152"/>
      <c r="ETE245" s="152"/>
      <c r="ETF245" s="152"/>
      <c r="ETG245" s="152"/>
      <c r="ETH245" s="152"/>
      <c r="ETI245" s="152"/>
      <c r="ETJ245" s="152"/>
      <c r="ETK245" s="152"/>
      <c r="ETL245" s="152"/>
      <c r="ETM245" s="152"/>
      <c r="ETN245" s="152"/>
      <c r="ETO245" s="152"/>
      <c r="ETP245" s="152"/>
      <c r="ETQ245" s="152"/>
      <c r="ETR245" s="152"/>
      <c r="ETS245" s="152"/>
      <c r="ETT245" s="152"/>
      <c r="ETU245" s="152"/>
      <c r="ETV245" s="152"/>
      <c r="ETW245" s="152"/>
      <c r="ETX245" s="152"/>
      <c r="ETY245" s="152"/>
      <c r="ETZ245" s="152"/>
      <c r="EUA245" s="152"/>
      <c r="EUB245" s="152"/>
      <c r="EUC245" s="152"/>
      <c r="EUD245" s="152"/>
      <c r="EUE245" s="152"/>
      <c r="EUF245" s="152"/>
      <c r="EUG245" s="152"/>
      <c r="EUH245" s="152"/>
      <c r="EUI245" s="152"/>
      <c r="EUJ245" s="152"/>
      <c r="EUK245" s="152"/>
      <c r="EUL245" s="152"/>
      <c r="EUM245" s="152"/>
      <c r="EUN245" s="152"/>
      <c r="EUO245" s="152"/>
      <c r="EUP245" s="152"/>
      <c r="EUQ245" s="152"/>
      <c r="EUR245" s="152"/>
      <c r="EUS245" s="152"/>
      <c r="EUT245" s="152"/>
      <c r="EUU245" s="152"/>
      <c r="EUV245" s="152"/>
      <c r="EUW245" s="152"/>
      <c r="EUX245" s="152"/>
      <c r="EUY245" s="152"/>
      <c r="EUZ245" s="152"/>
      <c r="EVA245" s="152"/>
      <c r="EVB245" s="152"/>
      <c r="EVC245" s="152"/>
      <c r="EVD245" s="152"/>
      <c r="EVE245" s="152"/>
      <c r="EVF245" s="152"/>
      <c r="EVG245" s="152"/>
      <c r="EVH245" s="152"/>
      <c r="EVI245" s="152"/>
      <c r="EVJ245" s="152"/>
      <c r="EVK245" s="152"/>
      <c r="EVL245" s="152"/>
      <c r="EVM245" s="152"/>
      <c r="EVN245" s="152"/>
      <c r="EVO245" s="152"/>
      <c r="EVP245" s="152"/>
      <c r="EVQ245" s="152"/>
      <c r="EVR245" s="152"/>
      <c r="EVS245" s="152"/>
      <c r="EVT245" s="152"/>
      <c r="EVU245" s="152"/>
      <c r="EVV245" s="152"/>
      <c r="EVW245" s="152"/>
      <c r="EVX245" s="152"/>
      <c r="EVY245" s="152"/>
      <c r="EVZ245" s="152"/>
      <c r="EWA245" s="152"/>
      <c r="EWB245" s="152"/>
      <c r="EWC245" s="152"/>
      <c r="EWD245" s="152"/>
      <c r="EWE245" s="152"/>
      <c r="EWF245" s="152"/>
      <c r="EWG245" s="152"/>
      <c r="EWH245" s="152"/>
      <c r="EWI245" s="152"/>
      <c r="EWJ245" s="152"/>
      <c r="EWK245" s="152"/>
      <c r="EWL245" s="152"/>
      <c r="EWM245" s="152"/>
      <c r="EWN245" s="152"/>
      <c r="EWO245" s="152"/>
      <c r="EWP245" s="152"/>
      <c r="EWQ245" s="152"/>
      <c r="EWR245" s="152"/>
      <c r="EWS245" s="152"/>
      <c r="EWT245" s="152"/>
      <c r="EWU245" s="152"/>
      <c r="EWV245" s="152"/>
      <c r="EWW245" s="152"/>
      <c r="EWX245" s="152"/>
      <c r="EWY245" s="152"/>
      <c r="EWZ245" s="152"/>
      <c r="EXA245" s="152"/>
      <c r="EXB245" s="152"/>
      <c r="EXC245" s="152"/>
      <c r="EXD245" s="152"/>
      <c r="EXE245" s="152"/>
      <c r="EXF245" s="152"/>
      <c r="EXG245" s="152"/>
      <c r="EXH245" s="152"/>
      <c r="EXI245" s="152"/>
      <c r="EXJ245" s="152"/>
      <c r="EXK245" s="152"/>
      <c r="EXL245" s="152"/>
      <c r="EXM245" s="152"/>
      <c r="EXN245" s="152"/>
      <c r="EXO245" s="152"/>
      <c r="EXP245" s="152"/>
      <c r="EXQ245" s="152"/>
      <c r="EXR245" s="152"/>
      <c r="EXS245" s="152"/>
      <c r="EXT245" s="152"/>
      <c r="EXU245" s="152"/>
      <c r="EXV245" s="152"/>
      <c r="EXW245" s="152"/>
      <c r="EXX245" s="152"/>
      <c r="EXY245" s="152"/>
      <c r="EXZ245" s="152"/>
      <c r="EYA245" s="152"/>
      <c r="EYB245" s="152"/>
      <c r="EYC245" s="152"/>
      <c r="EYD245" s="152"/>
      <c r="EYE245" s="152"/>
      <c r="EYF245" s="152"/>
      <c r="EYG245" s="152"/>
      <c r="EYH245" s="152"/>
      <c r="EYI245" s="152"/>
      <c r="EYJ245" s="152"/>
      <c r="EYK245" s="152"/>
      <c r="EYL245" s="152"/>
      <c r="EYM245" s="152"/>
      <c r="EYN245" s="152"/>
      <c r="EYO245" s="152"/>
      <c r="EYP245" s="152"/>
      <c r="EYQ245" s="152"/>
      <c r="EYR245" s="152"/>
      <c r="EYS245" s="152"/>
      <c r="EYT245" s="152"/>
      <c r="EYU245" s="152"/>
      <c r="EYV245" s="152"/>
      <c r="EYW245" s="152"/>
      <c r="EYX245" s="152"/>
      <c r="EYY245" s="152"/>
      <c r="EYZ245" s="152"/>
      <c r="EZA245" s="152"/>
      <c r="EZB245" s="152"/>
      <c r="EZC245" s="152"/>
      <c r="EZD245" s="152"/>
      <c r="EZE245" s="152"/>
      <c r="EZF245" s="152"/>
      <c r="EZG245" s="152"/>
      <c r="EZH245" s="152"/>
      <c r="EZI245" s="152"/>
      <c r="EZJ245" s="152"/>
      <c r="EZK245" s="152"/>
      <c r="EZL245" s="152"/>
      <c r="EZM245" s="152"/>
      <c r="EZN245" s="152"/>
      <c r="EZO245" s="152"/>
      <c r="EZP245" s="152"/>
      <c r="EZQ245" s="152"/>
      <c r="EZR245" s="152"/>
      <c r="EZS245" s="152"/>
      <c r="EZT245" s="152"/>
      <c r="EZU245" s="152"/>
      <c r="EZV245" s="152"/>
      <c r="EZW245" s="152"/>
      <c r="EZX245" s="152"/>
      <c r="EZY245" s="152"/>
      <c r="EZZ245" s="152"/>
      <c r="FAA245" s="152"/>
      <c r="FAB245" s="152"/>
      <c r="FAC245" s="152"/>
      <c r="FAD245" s="152"/>
      <c r="FAE245" s="152"/>
      <c r="FAF245" s="152"/>
      <c r="FAG245" s="152"/>
      <c r="FAH245" s="152"/>
      <c r="FAI245" s="152"/>
      <c r="FAJ245" s="152"/>
      <c r="FAK245" s="152"/>
      <c r="FAL245" s="152"/>
      <c r="FAM245" s="152"/>
      <c r="FAN245" s="152"/>
      <c r="FAO245" s="152"/>
      <c r="FAP245" s="152"/>
      <c r="FAQ245" s="152"/>
      <c r="FAR245" s="152"/>
      <c r="FAS245" s="152"/>
      <c r="FAT245" s="152"/>
      <c r="FAU245" s="152"/>
      <c r="FAV245" s="152"/>
      <c r="FAW245" s="152"/>
      <c r="FAX245" s="152"/>
      <c r="FAY245" s="152"/>
      <c r="FAZ245" s="152"/>
      <c r="FBA245" s="152"/>
      <c r="FBB245" s="152"/>
      <c r="FBC245" s="152"/>
      <c r="FBD245" s="152"/>
      <c r="FBE245" s="152"/>
      <c r="FBF245" s="152"/>
      <c r="FBG245" s="152"/>
      <c r="FBH245" s="152"/>
      <c r="FBI245" s="152"/>
      <c r="FBJ245" s="152"/>
      <c r="FBK245" s="152"/>
      <c r="FBL245" s="152"/>
      <c r="FBM245" s="152"/>
      <c r="FBN245" s="152"/>
      <c r="FBO245" s="152"/>
      <c r="FBP245" s="152"/>
      <c r="FBQ245" s="152"/>
      <c r="FBR245" s="152"/>
      <c r="FBS245" s="152"/>
      <c r="FBT245" s="152"/>
      <c r="FBU245" s="152"/>
      <c r="FBV245" s="152"/>
      <c r="FBW245" s="152"/>
      <c r="FBX245" s="152"/>
      <c r="FBY245" s="152"/>
      <c r="FBZ245" s="152"/>
      <c r="FCA245" s="152"/>
      <c r="FCB245" s="152"/>
      <c r="FCC245" s="152"/>
      <c r="FCD245" s="152"/>
      <c r="FCE245" s="152"/>
      <c r="FCF245" s="152"/>
      <c r="FCG245" s="152"/>
      <c r="FCH245" s="152"/>
      <c r="FCI245" s="152"/>
      <c r="FCJ245" s="152"/>
      <c r="FCK245" s="152"/>
      <c r="FCL245" s="152"/>
      <c r="FCM245" s="152"/>
      <c r="FCN245" s="152"/>
      <c r="FCO245" s="152"/>
      <c r="FCP245" s="152"/>
      <c r="FCQ245" s="152"/>
      <c r="FCR245" s="152"/>
      <c r="FCS245" s="152"/>
      <c r="FCT245" s="152"/>
      <c r="FCU245" s="152"/>
      <c r="FCV245" s="152"/>
      <c r="FCW245" s="152"/>
      <c r="FCX245" s="152"/>
      <c r="FCY245" s="152"/>
      <c r="FCZ245" s="152"/>
      <c r="FDA245" s="152"/>
      <c r="FDB245" s="152"/>
      <c r="FDC245" s="152"/>
      <c r="FDD245" s="152"/>
      <c r="FDE245" s="152"/>
      <c r="FDF245" s="152"/>
      <c r="FDG245" s="152"/>
      <c r="FDH245" s="152"/>
      <c r="FDI245" s="152"/>
      <c r="FDJ245" s="152"/>
      <c r="FDK245" s="152"/>
      <c r="FDL245" s="152"/>
      <c r="FDM245" s="152"/>
      <c r="FDN245" s="152"/>
      <c r="FDO245" s="152"/>
      <c r="FDP245" s="152"/>
      <c r="FDQ245" s="152"/>
      <c r="FDR245" s="152"/>
      <c r="FDS245" s="152"/>
      <c r="FDT245" s="152"/>
      <c r="FDU245" s="152"/>
      <c r="FDV245" s="152"/>
      <c r="FDW245" s="152"/>
      <c r="FDX245" s="152"/>
      <c r="FDY245" s="152"/>
      <c r="FDZ245" s="152"/>
      <c r="FEA245" s="152"/>
      <c r="FEB245" s="152"/>
      <c r="FEC245" s="152"/>
      <c r="FED245" s="152"/>
      <c r="FEE245" s="152"/>
      <c r="FEF245" s="152"/>
      <c r="FEG245" s="152"/>
      <c r="FEH245" s="152"/>
      <c r="FEI245" s="152"/>
      <c r="FEJ245" s="152"/>
      <c r="FEK245" s="152"/>
      <c r="FEL245" s="152"/>
      <c r="FEM245" s="152"/>
      <c r="FEN245" s="152"/>
      <c r="FEO245" s="152"/>
      <c r="FEP245" s="152"/>
      <c r="FEQ245" s="152"/>
      <c r="FER245" s="152"/>
      <c r="FES245" s="152"/>
      <c r="FET245" s="152"/>
      <c r="FEU245" s="152"/>
      <c r="FEV245" s="152"/>
      <c r="FEW245" s="152"/>
      <c r="FEX245" s="152"/>
      <c r="FEY245" s="152"/>
      <c r="FEZ245" s="152"/>
      <c r="FFA245" s="152"/>
      <c r="FFB245" s="152"/>
      <c r="FFC245" s="152"/>
      <c r="FFD245" s="152"/>
      <c r="FFE245" s="152"/>
      <c r="FFF245" s="152"/>
      <c r="FFG245" s="152"/>
      <c r="FFH245" s="152"/>
      <c r="FFI245" s="152"/>
      <c r="FFJ245" s="152"/>
      <c r="FFK245" s="152"/>
      <c r="FFL245" s="152"/>
      <c r="FFM245" s="152"/>
      <c r="FFN245" s="152"/>
      <c r="FFO245" s="152"/>
      <c r="FFP245" s="152"/>
      <c r="FFQ245" s="152"/>
      <c r="FFR245" s="152"/>
      <c r="FFS245" s="152"/>
      <c r="FFT245" s="152"/>
      <c r="FFU245" s="152"/>
      <c r="FFV245" s="152"/>
      <c r="FFW245" s="152"/>
      <c r="FFX245" s="152"/>
      <c r="FFY245" s="152"/>
      <c r="FFZ245" s="152"/>
      <c r="FGA245" s="152"/>
      <c r="FGB245" s="152"/>
      <c r="FGC245" s="152"/>
      <c r="FGD245" s="152"/>
      <c r="FGE245" s="152"/>
      <c r="FGF245" s="152"/>
      <c r="FGG245" s="152"/>
      <c r="FGH245" s="152"/>
      <c r="FGI245" s="152"/>
      <c r="FGJ245" s="152"/>
      <c r="FGK245" s="152"/>
      <c r="FGL245" s="152"/>
      <c r="FGM245" s="152"/>
      <c r="FGN245" s="152"/>
      <c r="FGO245" s="152"/>
      <c r="FGP245" s="152"/>
      <c r="FGQ245" s="152"/>
      <c r="FGR245" s="152"/>
      <c r="FGS245" s="152"/>
      <c r="FGT245" s="152"/>
      <c r="FGU245" s="152"/>
      <c r="FGV245" s="152"/>
      <c r="FGW245" s="152"/>
      <c r="FGX245" s="152"/>
      <c r="FGY245" s="152"/>
      <c r="FGZ245" s="152"/>
      <c r="FHA245" s="152"/>
      <c r="FHB245" s="152"/>
      <c r="FHC245" s="152"/>
      <c r="FHD245" s="152"/>
      <c r="FHE245" s="152"/>
      <c r="FHF245" s="152"/>
      <c r="FHG245" s="152"/>
      <c r="FHH245" s="152"/>
      <c r="FHI245" s="152"/>
      <c r="FHJ245" s="152"/>
      <c r="FHK245" s="152"/>
      <c r="FHL245" s="152"/>
      <c r="FHM245" s="152"/>
      <c r="FHN245" s="152"/>
      <c r="FHO245" s="152"/>
      <c r="FHP245" s="152"/>
      <c r="FHQ245" s="152"/>
      <c r="FHR245" s="152"/>
      <c r="FHS245" s="152"/>
      <c r="FHT245" s="152"/>
      <c r="FHU245" s="152"/>
      <c r="FHV245" s="152"/>
      <c r="FHW245" s="152"/>
      <c r="FHX245" s="152"/>
      <c r="FHY245" s="152"/>
      <c r="FHZ245" s="152"/>
      <c r="FIA245" s="152"/>
      <c r="FIB245" s="152"/>
      <c r="FIC245" s="152"/>
      <c r="FID245" s="152"/>
      <c r="FIE245" s="152"/>
      <c r="FIF245" s="152"/>
      <c r="FIG245" s="152"/>
      <c r="FIH245" s="152"/>
      <c r="FII245" s="152"/>
      <c r="FIJ245" s="152"/>
      <c r="FIK245" s="152"/>
      <c r="FIL245" s="152"/>
      <c r="FIM245" s="152"/>
      <c r="FIN245" s="152"/>
      <c r="FIO245" s="152"/>
      <c r="FIP245" s="152"/>
      <c r="FIQ245" s="152"/>
      <c r="FIR245" s="152"/>
      <c r="FIS245" s="152"/>
      <c r="FIT245" s="152"/>
      <c r="FIU245" s="152"/>
      <c r="FIV245" s="152"/>
      <c r="FIW245" s="152"/>
      <c r="FIX245" s="152"/>
      <c r="FIY245" s="152"/>
      <c r="FIZ245" s="152"/>
      <c r="FJA245" s="152"/>
      <c r="FJB245" s="152"/>
      <c r="FJC245" s="152"/>
      <c r="FJD245" s="152"/>
      <c r="FJE245" s="152"/>
      <c r="FJF245" s="152"/>
      <c r="FJG245" s="152"/>
      <c r="FJH245" s="152"/>
      <c r="FJI245" s="152"/>
      <c r="FJJ245" s="152"/>
      <c r="FJK245" s="152"/>
      <c r="FJL245" s="152"/>
      <c r="FJM245" s="152"/>
      <c r="FJN245" s="152"/>
      <c r="FJO245" s="152"/>
      <c r="FJP245" s="152"/>
      <c r="FJQ245" s="152"/>
      <c r="FJR245" s="152"/>
      <c r="FJS245" s="152"/>
      <c r="FJT245" s="152"/>
      <c r="FJU245" s="152"/>
      <c r="FJV245" s="152"/>
      <c r="FJW245" s="152"/>
      <c r="FJX245" s="152"/>
      <c r="FJY245" s="152"/>
      <c r="FJZ245" s="152"/>
      <c r="FKA245" s="152"/>
      <c r="FKB245" s="152"/>
      <c r="FKC245" s="152"/>
      <c r="FKD245" s="152"/>
      <c r="FKE245" s="152"/>
      <c r="FKF245" s="152"/>
      <c r="FKG245" s="152"/>
      <c r="FKH245" s="152"/>
      <c r="FKI245" s="152"/>
      <c r="FKJ245" s="152"/>
      <c r="FKK245" s="152"/>
      <c r="FKL245" s="152"/>
      <c r="FKM245" s="152"/>
      <c r="FKN245" s="152"/>
      <c r="FKO245" s="152"/>
      <c r="FKP245" s="152"/>
      <c r="FKQ245" s="152"/>
      <c r="FKR245" s="152"/>
      <c r="FKS245" s="152"/>
      <c r="FKT245" s="152"/>
      <c r="FKU245" s="152"/>
      <c r="FKV245" s="152"/>
      <c r="FKW245" s="152"/>
      <c r="FKX245" s="152"/>
      <c r="FKY245" s="152"/>
      <c r="FKZ245" s="152"/>
      <c r="FLA245" s="152"/>
      <c r="FLB245" s="152"/>
      <c r="FLC245" s="152"/>
      <c r="FLD245" s="152"/>
      <c r="FLE245" s="152"/>
      <c r="FLF245" s="152"/>
      <c r="FLG245" s="152"/>
      <c r="FLH245" s="152"/>
      <c r="FLI245" s="152"/>
      <c r="FLJ245" s="152"/>
      <c r="FLK245" s="152"/>
      <c r="FLL245" s="152"/>
      <c r="FLM245" s="152"/>
      <c r="FLN245" s="152"/>
      <c r="FLO245" s="152"/>
      <c r="FLP245" s="152"/>
      <c r="FLQ245" s="152"/>
      <c r="FLR245" s="152"/>
      <c r="FLS245" s="152"/>
      <c r="FLT245" s="152"/>
      <c r="FLU245" s="152"/>
      <c r="FLV245" s="152"/>
      <c r="FLW245" s="152"/>
      <c r="FLX245" s="152"/>
      <c r="FLY245" s="152"/>
      <c r="FLZ245" s="152"/>
      <c r="FMA245" s="152"/>
      <c r="FMB245" s="152"/>
      <c r="FMC245" s="152"/>
      <c r="FMD245" s="152"/>
      <c r="FME245" s="152"/>
      <c r="FMF245" s="152"/>
      <c r="FMG245" s="152"/>
      <c r="FMH245" s="152"/>
      <c r="FMI245" s="152"/>
      <c r="FMJ245" s="152"/>
      <c r="FMK245" s="152"/>
      <c r="FML245" s="152"/>
      <c r="FMM245" s="152"/>
      <c r="FMN245" s="152"/>
      <c r="FMO245" s="152"/>
      <c r="FMP245" s="152"/>
      <c r="FMQ245" s="152"/>
      <c r="FMR245" s="152"/>
      <c r="FMS245" s="152"/>
      <c r="FMT245" s="152"/>
      <c r="FMU245" s="152"/>
      <c r="FMV245" s="152"/>
      <c r="FMW245" s="152"/>
      <c r="FMX245" s="152"/>
      <c r="FMY245" s="152"/>
      <c r="FMZ245" s="152"/>
      <c r="FNA245" s="152"/>
      <c r="FNB245" s="152"/>
      <c r="FNC245" s="152"/>
      <c r="FND245" s="152"/>
      <c r="FNE245" s="152"/>
      <c r="FNF245" s="152"/>
      <c r="FNG245" s="152"/>
      <c r="FNH245" s="152"/>
      <c r="FNI245" s="152"/>
      <c r="FNJ245" s="152"/>
      <c r="FNK245" s="152"/>
      <c r="FNL245" s="152"/>
      <c r="FNM245" s="152"/>
      <c r="FNN245" s="152"/>
      <c r="FNO245" s="152"/>
      <c r="FNP245" s="152"/>
      <c r="FNQ245" s="152"/>
      <c r="FNR245" s="152"/>
      <c r="FNS245" s="152"/>
      <c r="FNT245" s="152"/>
      <c r="FNU245" s="152"/>
      <c r="FNV245" s="152"/>
      <c r="FNW245" s="152"/>
      <c r="FNX245" s="152"/>
      <c r="FNY245" s="152"/>
      <c r="FNZ245" s="152"/>
      <c r="FOA245" s="152"/>
      <c r="FOB245" s="152"/>
      <c r="FOC245" s="152"/>
      <c r="FOD245" s="152"/>
      <c r="FOE245" s="152"/>
      <c r="FOF245" s="152"/>
      <c r="FOG245" s="152"/>
      <c r="FOH245" s="152"/>
      <c r="FOI245" s="152"/>
      <c r="FOJ245" s="152"/>
      <c r="FOK245" s="152"/>
      <c r="FOL245" s="152"/>
      <c r="FOM245" s="152"/>
      <c r="FON245" s="152"/>
      <c r="FOO245" s="152"/>
      <c r="FOP245" s="152"/>
      <c r="FOQ245" s="152"/>
      <c r="FOR245" s="152"/>
      <c r="FOS245" s="152"/>
      <c r="FOT245" s="152"/>
      <c r="FOU245" s="152"/>
      <c r="FOV245" s="152"/>
      <c r="FOW245" s="152"/>
      <c r="FOX245" s="152"/>
      <c r="FOY245" s="152"/>
      <c r="FOZ245" s="152"/>
      <c r="FPA245" s="152"/>
      <c r="FPB245" s="152"/>
      <c r="FPC245" s="152"/>
      <c r="FPD245" s="152"/>
      <c r="FPE245" s="152"/>
      <c r="FPF245" s="152"/>
      <c r="FPG245" s="152"/>
      <c r="FPH245" s="152"/>
      <c r="FPI245" s="152"/>
      <c r="FPJ245" s="152"/>
      <c r="FPK245" s="152"/>
      <c r="FPL245" s="152"/>
      <c r="FPM245" s="152"/>
      <c r="FPN245" s="152"/>
      <c r="FPO245" s="152"/>
      <c r="FPP245" s="152"/>
      <c r="FPQ245" s="152"/>
      <c r="FPR245" s="152"/>
      <c r="FPS245" s="152"/>
      <c r="FPT245" s="152"/>
      <c r="FPU245" s="152"/>
      <c r="FPV245" s="152"/>
      <c r="FPW245" s="152"/>
      <c r="FPX245" s="152"/>
      <c r="FPY245" s="152"/>
      <c r="FPZ245" s="152"/>
      <c r="FQA245" s="152"/>
      <c r="FQB245" s="152"/>
      <c r="FQC245" s="152"/>
      <c r="FQD245" s="152"/>
      <c r="FQE245" s="152"/>
      <c r="FQF245" s="152"/>
      <c r="FQG245" s="152"/>
      <c r="FQH245" s="152"/>
      <c r="FQI245" s="152"/>
      <c r="FQJ245" s="152"/>
      <c r="FQK245" s="152"/>
      <c r="FQL245" s="152"/>
      <c r="FQM245" s="152"/>
      <c r="FQN245" s="152"/>
      <c r="FQO245" s="152"/>
      <c r="FQP245" s="152"/>
      <c r="FQQ245" s="152"/>
      <c r="FQR245" s="152"/>
      <c r="FQS245" s="152"/>
      <c r="FQT245" s="152"/>
      <c r="FQU245" s="152"/>
      <c r="FQV245" s="152"/>
      <c r="FQW245" s="152"/>
      <c r="FQX245" s="152"/>
      <c r="FQY245" s="152"/>
      <c r="FQZ245" s="152"/>
      <c r="FRA245" s="152"/>
      <c r="FRB245" s="152"/>
      <c r="FRC245" s="152"/>
      <c r="FRD245" s="152"/>
      <c r="FRE245" s="152"/>
      <c r="FRF245" s="152"/>
      <c r="FRG245" s="152"/>
      <c r="FRH245" s="152"/>
      <c r="FRI245" s="152"/>
      <c r="FRJ245" s="152"/>
      <c r="FRK245" s="152"/>
      <c r="FRL245" s="152"/>
      <c r="FRM245" s="152"/>
      <c r="FRN245" s="152"/>
      <c r="FRO245" s="152"/>
      <c r="FRP245" s="152"/>
      <c r="FRQ245" s="152"/>
      <c r="FRR245" s="152"/>
      <c r="FRS245" s="152"/>
      <c r="FRT245" s="152"/>
      <c r="FRU245" s="152"/>
      <c r="FRV245" s="152"/>
      <c r="FRW245" s="152"/>
      <c r="FRX245" s="152"/>
      <c r="FRY245" s="152"/>
      <c r="FRZ245" s="152"/>
      <c r="FSA245" s="152"/>
      <c r="FSB245" s="152"/>
      <c r="FSC245" s="152"/>
      <c r="FSD245" s="152"/>
      <c r="FSE245" s="152"/>
      <c r="FSF245" s="152"/>
      <c r="FSG245" s="152"/>
      <c r="FSH245" s="152"/>
      <c r="FSI245" s="152"/>
      <c r="FSJ245" s="152"/>
      <c r="FSK245" s="152"/>
      <c r="FSL245" s="152"/>
      <c r="FSM245" s="152"/>
      <c r="FSN245" s="152"/>
      <c r="FSO245" s="152"/>
      <c r="FSP245" s="152"/>
      <c r="FSQ245" s="152"/>
      <c r="FSR245" s="152"/>
      <c r="FSS245" s="152"/>
      <c r="FST245" s="152"/>
      <c r="FSU245" s="152"/>
      <c r="FSV245" s="152"/>
      <c r="FSW245" s="152"/>
      <c r="FSX245" s="152"/>
      <c r="FSY245" s="152"/>
      <c r="FSZ245" s="152"/>
      <c r="FTA245" s="152"/>
      <c r="FTB245" s="152"/>
      <c r="FTC245" s="152"/>
      <c r="FTD245" s="152"/>
      <c r="FTE245" s="152"/>
      <c r="FTF245" s="152"/>
      <c r="FTG245" s="152"/>
      <c r="FTH245" s="152"/>
      <c r="FTI245" s="152"/>
      <c r="FTJ245" s="152"/>
      <c r="FTK245" s="152"/>
      <c r="FTL245" s="152"/>
      <c r="FTM245" s="152"/>
      <c r="FTN245" s="152"/>
      <c r="FTO245" s="152"/>
      <c r="FTP245" s="152"/>
      <c r="FTQ245" s="152"/>
      <c r="FTR245" s="152"/>
      <c r="FTS245" s="152"/>
      <c r="FTT245" s="152"/>
      <c r="FTU245" s="152"/>
      <c r="FTV245" s="152"/>
      <c r="FTW245" s="152"/>
      <c r="FTX245" s="152"/>
      <c r="FTY245" s="152"/>
      <c r="FTZ245" s="152"/>
      <c r="FUA245" s="152"/>
      <c r="FUB245" s="152"/>
      <c r="FUC245" s="152"/>
      <c r="FUD245" s="152"/>
      <c r="FUE245" s="152"/>
      <c r="FUF245" s="152"/>
      <c r="FUG245" s="152"/>
      <c r="FUH245" s="152"/>
      <c r="FUI245" s="152"/>
      <c r="FUJ245" s="152"/>
      <c r="FUK245" s="152"/>
      <c r="FUL245" s="152"/>
      <c r="FUM245" s="152"/>
      <c r="FUN245" s="152"/>
      <c r="FUO245" s="152"/>
      <c r="FUP245" s="152"/>
      <c r="FUQ245" s="152"/>
      <c r="FUR245" s="152"/>
      <c r="FUS245" s="152"/>
      <c r="FUT245" s="152"/>
      <c r="FUU245" s="152"/>
      <c r="FUV245" s="152"/>
      <c r="FUW245" s="152"/>
      <c r="FUX245" s="152"/>
      <c r="FUY245" s="152"/>
      <c r="FUZ245" s="152"/>
      <c r="FVA245" s="152"/>
      <c r="FVB245" s="152"/>
      <c r="FVC245" s="152"/>
      <c r="FVD245" s="152"/>
      <c r="FVE245" s="152"/>
      <c r="FVF245" s="152"/>
      <c r="FVG245" s="152"/>
      <c r="FVH245" s="152"/>
      <c r="FVI245" s="152"/>
      <c r="FVJ245" s="152"/>
      <c r="FVK245" s="152"/>
      <c r="FVL245" s="152"/>
      <c r="FVM245" s="152"/>
      <c r="FVN245" s="152"/>
      <c r="FVO245" s="152"/>
      <c r="FVP245" s="152"/>
      <c r="FVQ245" s="152"/>
      <c r="FVR245" s="152"/>
      <c r="FVS245" s="152"/>
      <c r="FVT245" s="152"/>
      <c r="FVU245" s="152"/>
      <c r="FVV245" s="152"/>
      <c r="FVW245" s="152"/>
      <c r="FVX245" s="152"/>
      <c r="FVY245" s="152"/>
      <c r="FVZ245" s="152"/>
      <c r="FWA245" s="152"/>
      <c r="FWB245" s="152"/>
      <c r="FWC245" s="152"/>
      <c r="FWD245" s="152"/>
      <c r="FWE245" s="152"/>
      <c r="FWF245" s="152"/>
      <c r="FWG245" s="152"/>
      <c r="FWH245" s="152"/>
      <c r="FWI245" s="152"/>
      <c r="FWJ245" s="152"/>
      <c r="FWK245" s="152"/>
      <c r="FWL245" s="152"/>
      <c r="FWM245" s="152"/>
      <c r="FWN245" s="152"/>
      <c r="FWO245" s="152"/>
      <c r="FWP245" s="152"/>
      <c r="FWQ245" s="152"/>
      <c r="FWR245" s="152"/>
      <c r="FWS245" s="152"/>
      <c r="FWT245" s="152"/>
      <c r="FWU245" s="152"/>
      <c r="FWV245" s="152"/>
      <c r="FWW245" s="152"/>
      <c r="FWX245" s="152"/>
      <c r="FWY245" s="152"/>
      <c r="FWZ245" s="152"/>
      <c r="FXA245" s="152"/>
      <c r="FXB245" s="152"/>
      <c r="FXC245" s="152"/>
      <c r="FXD245" s="152"/>
      <c r="FXE245" s="152"/>
      <c r="FXF245" s="152"/>
      <c r="FXG245" s="152"/>
      <c r="FXH245" s="152"/>
      <c r="FXI245" s="152"/>
      <c r="FXJ245" s="152"/>
      <c r="FXK245" s="152"/>
      <c r="FXL245" s="152"/>
      <c r="FXM245" s="152"/>
      <c r="FXN245" s="152"/>
      <c r="FXO245" s="152"/>
      <c r="FXP245" s="152"/>
      <c r="FXQ245" s="152"/>
      <c r="FXR245" s="152"/>
      <c r="FXS245" s="152"/>
      <c r="FXT245" s="152"/>
      <c r="FXU245" s="152"/>
      <c r="FXV245" s="152"/>
      <c r="FXW245" s="152"/>
      <c r="FXX245" s="152"/>
      <c r="FXY245" s="152"/>
      <c r="FXZ245" s="152"/>
      <c r="FYA245" s="152"/>
      <c r="FYB245" s="152"/>
      <c r="FYC245" s="152"/>
      <c r="FYD245" s="152"/>
      <c r="FYE245" s="152"/>
      <c r="FYF245" s="152"/>
      <c r="FYG245" s="152"/>
      <c r="FYH245" s="152"/>
      <c r="FYI245" s="152"/>
      <c r="FYJ245" s="152"/>
      <c r="FYK245" s="152"/>
      <c r="FYL245" s="152"/>
      <c r="FYM245" s="152"/>
      <c r="FYN245" s="152"/>
      <c r="FYO245" s="152"/>
      <c r="FYP245" s="152"/>
      <c r="FYQ245" s="152"/>
      <c r="FYR245" s="152"/>
      <c r="FYS245" s="152"/>
      <c r="FYT245" s="152"/>
      <c r="FYU245" s="152"/>
      <c r="FYV245" s="152"/>
      <c r="FYW245" s="152"/>
      <c r="FYX245" s="152"/>
      <c r="FYY245" s="152"/>
      <c r="FYZ245" s="152"/>
      <c r="FZA245" s="152"/>
      <c r="FZB245" s="152"/>
      <c r="FZC245" s="152"/>
      <c r="FZD245" s="152"/>
      <c r="FZE245" s="152"/>
      <c r="FZF245" s="152"/>
      <c r="FZG245" s="152"/>
      <c r="FZH245" s="152"/>
      <c r="FZI245" s="152"/>
      <c r="FZJ245" s="152"/>
      <c r="FZK245" s="152"/>
      <c r="FZL245" s="152"/>
      <c r="FZM245" s="152"/>
      <c r="FZN245" s="152"/>
      <c r="FZO245" s="152"/>
      <c r="FZP245" s="152"/>
      <c r="FZQ245" s="152"/>
      <c r="FZR245" s="152"/>
      <c r="FZS245" s="152"/>
      <c r="FZT245" s="152"/>
      <c r="FZU245" s="152"/>
      <c r="FZV245" s="152"/>
      <c r="FZW245" s="152"/>
      <c r="FZX245" s="152"/>
      <c r="FZY245" s="152"/>
      <c r="FZZ245" s="152"/>
      <c r="GAA245" s="152"/>
      <c r="GAB245" s="152"/>
      <c r="GAC245" s="152"/>
      <c r="GAD245" s="152"/>
      <c r="GAE245" s="152"/>
      <c r="GAF245" s="152"/>
      <c r="GAG245" s="152"/>
      <c r="GAH245" s="152"/>
      <c r="GAI245" s="152"/>
      <c r="GAJ245" s="152"/>
      <c r="GAK245" s="152"/>
      <c r="GAL245" s="152"/>
      <c r="GAM245" s="152"/>
      <c r="GAN245" s="152"/>
      <c r="GAO245" s="152"/>
      <c r="GAP245" s="152"/>
      <c r="GAQ245" s="152"/>
      <c r="GAR245" s="152"/>
      <c r="GAS245" s="152"/>
      <c r="GAT245" s="152"/>
      <c r="GAU245" s="152"/>
      <c r="GAV245" s="152"/>
      <c r="GAW245" s="152"/>
      <c r="GAX245" s="152"/>
      <c r="GAY245" s="152"/>
      <c r="GAZ245" s="152"/>
      <c r="GBA245" s="152"/>
      <c r="GBB245" s="152"/>
      <c r="GBC245" s="152"/>
      <c r="GBD245" s="152"/>
      <c r="GBE245" s="152"/>
      <c r="GBF245" s="152"/>
      <c r="GBG245" s="152"/>
      <c r="GBH245" s="152"/>
      <c r="GBI245" s="152"/>
      <c r="GBJ245" s="152"/>
      <c r="GBK245" s="152"/>
      <c r="GBL245" s="152"/>
      <c r="GBM245" s="152"/>
      <c r="GBN245" s="152"/>
      <c r="GBO245" s="152"/>
      <c r="GBP245" s="152"/>
      <c r="GBQ245" s="152"/>
      <c r="GBR245" s="152"/>
      <c r="GBS245" s="152"/>
      <c r="GBT245" s="152"/>
      <c r="GBU245" s="152"/>
      <c r="GBV245" s="152"/>
      <c r="GBW245" s="152"/>
      <c r="GBX245" s="152"/>
      <c r="GBY245" s="152"/>
      <c r="GBZ245" s="152"/>
      <c r="GCA245" s="152"/>
      <c r="GCB245" s="152"/>
      <c r="GCC245" s="152"/>
      <c r="GCD245" s="152"/>
      <c r="GCE245" s="152"/>
      <c r="GCF245" s="152"/>
      <c r="GCG245" s="152"/>
      <c r="GCH245" s="152"/>
      <c r="GCI245" s="152"/>
      <c r="GCJ245" s="152"/>
      <c r="GCK245" s="152"/>
      <c r="GCL245" s="152"/>
      <c r="GCM245" s="152"/>
      <c r="GCN245" s="152"/>
      <c r="GCO245" s="152"/>
      <c r="GCP245" s="152"/>
      <c r="GCQ245" s="152"/>
      <c r="GCR245" s="152"/>
      <c r="GCS245" s="152"/>
      <c r="GCT245" s="152"/>
      <c r="GCU245" s="152"/>
      <c r="GCV245" s="152"/>
      <c r="GCW245" s="152"/>
      <c r="GCX245" s="152"/>
      <c r="GCY245" s="152"/>
      <c r="GCZ245" s="152"/>
      <c r="GDA245" s="152"/>
      <c r="GDB245" s="152"/>
      <c r="GDC245" s="152"/>
      <c r="GDD245" s="152"/>
      <c r="GDE245" s="152"/>
      <c r="GDF245" s="152"/>
      <c r="GDG245" s="152"/>
      <c r="GDH245" s="152"/>
      <c r="GDI245" s="152"/>
      <c r="GDJ245" s="152"/>
      <c r="GDK245" s="152"/>
      <c r="GDL245" s="152"/>
      <c r="GDM245" s="152"/>
      <c r="GDN245" s="152"/>
      <c r="GDO245" s="152"/>
      <c r="GDP245" s="152"/>
      <c r="GDQ245" s="152"/>
      <c r="GDR245" s="152"/>
      <c r="GDS245" s="152"/>
      <c r="GDT245" s="152"/>
      <c r="GDU245" s="152"/>
      <c r="GDV245" s="152"/>
      <c r="GDW245" s="152"/>
      <c r="GDX245" s="152"/>
      <c r="GDY245" s="152"/>
      <c r="GDZ245" s="152"/>
      <c r="GEA245" s="152"/>
      <c r="GEB245" s="152"/>
      <c r="GEC245" s="152"/>
      <c r="GED245" s="152"/>
      <c r="GEE245" s="152"/>
      <c r="GEF245" s="152"/>
      <c r="GEG245" s="152"/>
      <c r="GEH245" s="152"/>
      <c r="GEI245" s="152"/>
      <c r="GEJ245" s="152"/>
      <c r="GEK245" s="152"/>
      <c r="GEL245" s="152"/>
      <c r="GEM245" s="152"/>
      <c r="GEN245" s="152"/>
      <c r="GEO245" s="152"/>
      <c r="GEP245" s="152"/>
      <c r="GEQ245" s="152"/>
      <c r="GER245" s="152"/>
      <c r="GES245" s="152"/>
      <c r="GET245" s="152"/>
      <c r="GEU245" s="152"/>
      <c r="GEV245" s="152"/>
      <c r="GEW245" s="152"/>
      <c r="GEX245" s="152"/>
      <c r="GEY245" s="152"/>
      <c r="GEZ245" s="152"/>
      <c r="GFA245" s="152"/>
      <c r="GFB245" s="152"/>
      <c r="GFC245" s="152"/>
      <c r="GFD245" s="152"/>
      <c r="GFE245" s="152"/>
      <c r="GFF245" s="152"/>
      <c r="GFG245" s="152"/>
      <c r="GFH245" s="152"/>
      <c r="GFI245" s="152"/>
      <c r="GFJ245" s="152"/>
      <c r="GFK245" s="152"/>
      <c r="GFL245" s="152"/>
      <c r="GFM245" s="152"/>
      <c r="GFN245" s="152"/>
      <c r="GFO245" s="152"/>
      <c r="GFP245" s="152"/>
      <c r="GFQ245" s="152"/>
      <c r="GFR245" s="152"/>
      <c r="GFS245" s="152"/>
      <c r="GFT245" s="152"/>
      <c r="GFU245" s="152"/>
      <c r="GFV245" s="152"/>
      <c r="GFW245" s="152"/>
      <c r="GFX245" s="152"/>
      <c r="GFY245" s="152"/>
      <c r="GFZ245" s="152"/>
      <c r="GGA245" s="152"/>
      <c r="GGB245" s="152"/>
      <c r="GGC245" s="152"/>
      <c r="GGD245" s="152"/>
      <c r="GGE245" s="152"/>
      <c r="GGF245" s="152"/>
      <c r="GGG245" s="152"/>
      <c r="GGH245" s="152"/>
      <c r="GGI245" s="152"/>
      <c r="GGJ245" s="152"/>
      <c r="GGK245" s="152"/>
      <c r="GGL245" s="152"/>
      <c r="GGM245" s="152"/>
      <c r="GGN245" s="152"/>
      <c r="GGO245" s="152"/>
      <c r="GGP245" s="152"/>
      <c r="GGQ245" s="152"/>
      <c r="GGR245" s="152"/>
      <c r="GGS245" s="152"/>
      <c r="GGT245" s="152"/>
      <c r="GGU245" s="152"/>
      <c r="GGV245" s="152"/>
      <c r="GGW245" s="152"/>
      <c r="GGX245" s="152"/>
      <c r="GGY245" s="152"/>
      <c r="GGZ245" s="152"/>
      <c r="GHA245" s="152"/>
      <c r="GHB245" s="152"/>
      <c r="GHC245" s="152"/>
      <c r="GHD245" s="152"/>
      <c r="GHE245" s="152"/>
      <c r="GHF245" s="152"/>
      <c r="GHG245" s="152"/>
      <c r="GHH245" s="152"/>
      <c r="GHI245" s="152"/>
      <c r="GHJ245" s="152"/>
      <c r="GHK245" s="152"/>
      <c r="GHL245" s="152"/>
      <c r="GHM245" s="152"/>
      <c r="GHN245" s="152"/>
      <c r="GHO245" s="152"/>
      <c r="GHP245" s="152"/>
      <c r="GHQ245" s="152"/>
      <c r="GHR245" s="152"/>
      <c r="GHS245" s="152"/>
      <c r="GHT245" s="152"/>
      <c r="GHU245" s="152"/>
      <c r="GHV245" s="152"/>
      <c r="GHW245" s="152"/>
      <c r="GHX245" s="152"/>
      <c r="GHY245" s="152"/>
      <c r="GHZ245" s="152"/>
      <c r="GIA245" s="152"/>
      <c r="GIB245" s="152"/>
      <c r="GIC245" s="152"/>
      <c r="GID245" s="152"/>
      <c r="GIE245" s="152"/>
      <c r="GIF245" s="152"/>
      <c r="GIG245" s="152"/>
      <c r="GIH245" s="152"/>
      <c r="GII245" s="152"/>
      <c r="GIJ245" s="152"/>
      <c r="GIK245" s="152"/>
      <c r="GIL245" s="152"/>
      <c r="GIM245" s="152"/>
      <c r="GIN245" s="152"/>
      <c r="GIO245" s="152"/>
      <c r="GIP245" s="152"/>
      <c r="GIQ245" s="152"/>
      <c r="GIR245" s="152"/>
      <c r="GIS245" s="152"/>
      <c r="GIT245" s="152"/>
      <c r="GIU245" s="152"/>
      <c r="GIV245" s="152"/>
      <c r="GIW245" s="152"/>
      <c r="GIX245" s="152"/>
      <c r="GIY245" s="152"/>
      <c r="GIZ245" s="152"/>
      <c r="GJA245" s="152"/>
      <c r="GJB245" s="152"/>
      <c r="GJC245" s="152"/>
      <c r="GJD245" s="152"/>
      <c r="GJE245" s="152"/>
      <c r="GJF245" s="152"/>
      <c r="GJG245" s="152"/>
      <c r="GJH245" s="152"/>
      <c r="GJI245" s="152"/>
      <c r="GJJ245" s="152"/>
      <c r="GJK245" s="152"/>
      <c r="GJL245" s="152"/>
      <c r="GJM245" s="152"/>
      <c r="GJN245" s="152"/>
      <c r="GJO245" s="152"/>
      <c r="GJP245" s="152"/>
      <c r="GJQ245" s="152"/>
      <c r="GJR245" s="152"/>
      <c r="GJS245" s="152"/>
      <c r="GJT245" s="152"/>
      <c r="GJU245" s="152"/>
      <c r="GJV245" s="152"/>
      <c r="GJW245" s="152"/>
      <c r="GJX245" s="152"/>
      <c r="GJY245" s="152"/>
      <c r="GJZ245" s="152"/>
      <c r="GKA245" s="152"/>
      <c r="GKB245" s="152"/>
      <c r="GKC245" s="152"/>
      <c r="GKD245" s="152"/>
      <c r="GKE245" s="152"/>
      <c r="GKF245" s="152"/>
      <c r="GKG245" s="152"/>
      <c r="GKH245" s="152"/>
      <c r="GKI245" s="152"/>
      <c r="GKJ245" s="152"/>
      <c r="GKK245" s="152"/>
      <c r="GKL245" s="152"/>
      <c r="GKM245" s="152"/>
      <c r="GKN245" s="152"/>
      <c r="GKO245" s="152"/>
      <c r="GKP245" s="152"/>
      <c r="GKQ245" s="152"/>
      <c r="GKR245" s="152"/>
      <c r="GKS245" s="152"/>
      <c r="GKT245" s="152"/>
      <c r="GKU245" s="152"/>
      <c r="GKV245" s="152"/>
      <c r="GKW245" s="152"/>
      <c r="GKX245" s="152"/>
      <c r="GKY245" s="152"/>
      <c r="GKZ245" s="152"/>
      <c r="GLA245" s="152"/>
      <c r="GLB245" s="152"/>
      <c r="GLC245" s="152"/>
      <c r="GLD245" s="152"/>
      <c r="GLE245" s="152"/>
      <c r="GLF245" s="152"/>
      <c r="GLG245" s="152"/>
      <c r="GLH245" s="152"/>
      <c r="GLI245" s="152"/>
      <c r="GLJ245" s="152"/>
      <c r="GLK245" s="152"/>
      <c r="GLL245" s="152"/>
      <c r="GLM245" s="152"/>
      <c r="GLN245" s="152"/>
      <c r="GLO245" s="152"/>
      <c r="GLP245" s="152"/>
      <c r="GLQ245" s="152"/>
      <c r="GLR245" s="152"/>
      <c r="GLS245" s="152"/>
      <c r="GLT245" s="152"/>
      <c r="GLU245" s="152"/>
      <c r="GLV245" s="152"/>
      <c r="GLW245" s="152"/>
      <c r="GLX245" s="152"/>
      <c r="GLY245" s="152"/>
      <c r="GLZ245" s="152"/>
      <c r="GMA245" s="152"/>
      <c r="GMB245" s="152"/>
      <c r="GMC245" s="152"/>
      <c r="GMD245" s="152"/>
      <c r="GME245" s="152"/>
      <c r="GMF245" s="152"/>
      <c r="GMG245" s="152"/>
      <c r="GMH245" s="152"/>
      <c r="GMI245" s="152"/>
      <c r="GMJ245" s="152"/>
      <c r="GMK245" s="152"/>
      <c r="GML245" s="152"/>
      <c r="GMM245" s="152"/>
      <c r="GMN245" s="152"/>
      <c r="GMO245" s="152"/>
      <c r="GMP245" s="152"/>
      <c r="GMQ245" s="152"/>
      <c r="GMR245" s="152"/>
      <c r="GMS245" s="152"/>
      <c r="GMT245" s="152"/>
      <c r="GMU245" s="152"/>
      <c r="GMV245" s="152"/>
      <c r="GMW245" s="152"/>
      <c r="GMX245" s="152"/>
      <c r="GMY245" s="152"/>
      <c r="GMZ245" s="152"/>
      <c r="GNA245" s="152"/>
      <c r="GNB245" s="152"/>
      <c r="GNC245" s="152"/>
      <c r="GND245" s="152"/>
      <c r="GNE245" s="152"/>
      <c r="GNF245" s="152"/>
      <c r="GNG245" s="152"/>
      <c r="GNH245" s="152"/>
      <c r="GNI245" s="152"/>
      <c r="GNJ245" s="152"/>
      <c r="GNK245" s="152"/>
      <c r="GNL245" s="152"/>
      <c r="GNM245" s="152"/>
      <c r="GNN245" s="152"/>
      <c r="GNO245" s="152"/>
      <c r="GNP245" s="152"/>
      <c r="GNQ245" s="152"/>
      <c r="GNR245" s="152"/>
      <c r="GNS245" s="152"/>
      <c r="GNT245" s="152"/>
      <c r="GNU245" s="152"/>
      <c r="GNV245" s="152"/>
      <c r="GNW245" s="152"/>
      <c r="GNX245" s="152"/>
      <c r="GNY245" s="152"/>
      <c r="GNZ245" s="152"/>
      <c r="GOA245" s="152"/>
      <c r="GOB245" s="152"/>
      <c r="GOC245" s="152"/>
      <c r="GOD245" s="152"/>
      <c r="GOE245" s="152"/>
      <c r="GOF245" s="152"/>
      <c r="GOG245" s="152"/>
      <c r="GOH245" s="152"/>
      <c r="GOI245" s="152"/>
      <c r="GOJ245" s="152"/>
      <c r="GOK245" s="152"/>
      <c r="GOL245" s="152"/>
      <c r="GOM245" s="152"/>
      <c r="GON245" s="152"/>
      <c r="GOO245" s="152"/>
      <c r="GOP245" s="152"/>
      <c r="GOQ245" s="152"/>
      <c r="GOR245" s="152"/>
      <c r="GOS245" s="152"/>
      <c r="GOT245" s="152"/>
      <c r="GOU245" s="152"/>
      <c r="GOV245" s="152"/>
      <c r="GOW245" s="152"/>
      <c r="GOX245" s="152"/>
      <c r="GOY245" s="152"/>
      <c r="GOZ245" s="152"/>
      <c r="GPA245" s="152"/>
      <c r="GPB245" s="152"/>
      <c r="GPC245" s="152"/>
      <c r="GPD245" s="152"/>
      <c r="GPE245" s="152"/>
      <c r="GPF245" s="152"/>
      <c r="GPG245" s="152"/>
      <c r="GPH245" s="152"/>
      <c r="GPI245" s="152"/>
      <c r="GPJ245" s="152"/>
      <c r="GPK245" s="152"/>
      <c r="GPL245" s="152"/>
      <c r="GPM245" s="152"/>
      <c r="GPN245" s="152"/>
      <c r="GPO245" s="152"/>
      <c r="GPP245" s="152"/>
      <c r="GPQ245" s="152"/>
      <c r="GPR245" s="152"/>
      <c r="GPS245" s="152"/>
      <c r="GPT245" s="152"/>
      <c r="GPU245" s="152"/>
      <c r="GPV245" s="152"/>
      <c r="GPW245" s="152"/>
      <c r="GPX245" s="152"/>
      <c r="GPY245" s="152"/>
      <c r="GPZ245" s="152"/>
      <c r="GQA245" s="152"/>
      <c r="GQB245" s="152"/>
      <c r="GQC245" s="152"/>
      <c r="GQD245" s="152"/>
      <c r="GQE245" s="152"/>
      <c r="GQF245" s="152"/>
      <c r="GQG245" s="152"/>
      <c r="GQH245" s="152"/>
      <c r="GQI245" s="152"/>
      <c r="GQJ245" s="152"/>
      <c r="GQK245" s="152"/>
      <c r="GQL245" s="152"/>
      <c r="GQM245" s="152"/>
      <c r="GQN245" s="152"/>
      <c r="GQO245" s="152"/>
      <c r="GQP245" s="152"/>
      <c r="GQQ245" s="152"/>
      <c r="GQR245" s="152"/>
      <c r="GQS245" s="152"/>
      <c r="GQT245" s="152"/>
      <c r="GQU245" s="152"/>
      <c r="GQV245" s="152"/>
      <c r="GQW245" s="152"/>
      <c r="GQX245" s="152"/>
      <c r="GQY245" s="152"/>
      <c r="GQZ245" s="152"/>
      <c r="GRA245" s="152"/>
      <c r="GRB245" s="152"/>
      <c r="GRC245" s="152"/>
      <c r="GRD245" s="152"/>
      <c r="GRE245" s="152"/>
      <c r="GRF245" s="152"/>
      <c r="GRG245" s="152"/>
      <c r="GRH245" s="152"/>
      <c r="GRI245" s="152"/>
      <c r="GRJ245" s="152"/>
      <c r="GRK245" s="152"/>
      <c r="GRL245" s="152"/>
      <c r="GRM245" s="152"/>
      <c r="GRN245" s="152"/>
      <c r="GRO245" s="152"/>
      <c r="GRP245" s="152"/>
      <c r="GRQ245" s="152"/>
      <c r="GRR245" s="152"/>
      <c r="GRS245" s="152"/>
      <c r="GRT245" s="152"/>
      <c r="GRU245" s="152"/>
      <c r="GRV245" s="152"/>
      <c r="GRW245" s="152"/>
      <c r="GRX245" s="152"/>
      <c r="GRY245" s="152"/>
      <c r="GRZ245" s="152"/>
      <c r="GSA245" s="152"/>
      <c r="GSB245" s="152"/>
      <c r="GSC245" s="152"/>
      <c r="GSD245" s="152"/>
      <c r="GSE245" s="152"/>
      <c r="GSF245" s="152"/>
      <c r="GSG245" s="152"/>
      <c r="GSH245" s="152"/>
      <c r="GSI245" s="152"/>
      <c r="GSJ245" s="152"/>
      <c r="GSK245" s="152"/>
      <c r="GSL245" s="152"/>
      <c r="GSM245" s="152"/>
      <c r="GSN245" s="152"/>
      <c r="GSO245" s="152"/>
      <c r="GSP245" s="152"/>
      <c r="GSQ245" s="152"/>
      <c r="GSR245" s="152"/>
      <c r="GSS245" s="152"/>
      <c r="GST245" s="152"/>
      <c r="GSU245" s="152"/>
      <c r="GSV245" s="152"/>
      <c r="GSW245" s="152"/>
      <c r="GSX245" s="152"/>
      <c r="GSY245" s="152"/>
      <c r="GSZ245" s="152"/>
      <c r="GTA245" s="152"/>
      <c r="GTB245" s="152"/>
      <c r="GTC245" s="152"/>
      <c r="GTD245" s="152"/>
      <c r="GTE245" s="152"/>
      <c r="GTF245" s="152"/>
      <c r="GTG245" s="152"/>
      <c r="GTH245" s="152"/>
      <c r="GTI245" s="152"/>
      <c r="GTJ245" s="152"/>
      <c r="GTK245" s="152"/>
      <c r="GTL245" s="152"/>
      <c r="GTM245" s="152"/>
      <c r="GTN245" s="152"/>
      <c r="GTO245" s="152"/>
      <c r="GTP245" s="152"/>
      <c r="GTQ245" s="152"/>
      <c r="GTR245" s="152"/>
      <c r="GTS245" s="152"/>
      <c r="GTT245" s="152"/>
      <c r="GTU245" s="152"/>
      <c r="GTV245" s="152"/>
      <c r="GTW245" s="152"/>
      <c r="GTX245" s="152"/>
      <c r="GTY245" s="152"/>
      <c r="GTZ245" s="152"/>
      <c r="GUA245" s="152"/>
      <c r="GUB245" s="152"/>
      <c r="GUC245" s="152"/>
      <c r="GUD245" s="152"/>
      <c r="GUE245" s="152"/>
      <c r="GUF245" s="152"/>
      <c r="GUG245" s="152"/>
      <c r="GUH245" s="152"/>
      <c r="GUI245" s="152"/>
      <c r="GUJ245" s="152"/>
      <c r="GUK245" s="152"/>
      <c r="GUL245" s="152"/>
      <c r="GUM245" s="152"/>
      <c r="GUN245" s="152"/>
      <c r="GUO245" s="152"/>
      <c r="GUP245" s="152"/>
      <c r="GUQ245" s="152"/>
      <c r="GUR245" s="152"/>
      <c r="GUS245" s="152"/>
      <c r="GUT245" s="152"/>
      <c r="GUU245" s="152"/>
      <c r="GUV245" s="152"/>
      <c r="GUW245" s="152"/>
      <c r="GUX245" s="152"/>
      <c r="GUY245" s="152"/>
      <c r="GUZ245" s="152"/>
      <c r="GVA245" s="152"/>
      <c r="GVB245" s="152"/>
      <c r="GVC245" s="152"/>
      <c r="GVD245" s="152"/>
      <c r="GVE245" s="152"/>
      <c r="GVF245" s="152"/>
      <c r="GVG245" s="152"/>
      <c r="GVH245" s="152"/>
      <c r="GVI245" s="152"/>
      <c r="GVJ245" s="152"/>
      <c r="GVK245" s="152"/>
      <c r="GVL245" s="152"/>
      <c r="GVM245" s="152"/>
      <c r="GVN245" s="152"/>
      <c r="GVO245" s="152"/>
      <c r="GVP245" s="152"/>
      <c r="GVQ245" s="152"/>
      <c r="GVR245" s="152"/>
      <c r="GVS245" s="152"/>
      <c r="GVT245" s="152"/>
      <c r="GVU245" s="152"/>
      <c r="GVV245" s="152"/>
      <c r="GVW245" s="152"/>
      <c r="GVX245" s="152"/>
      <c r="GVY245" s="152"/>
      <c r="GVZ245" s="152"/>
      <c r="GWA245" s="152"/>
      <c r="GWB245" s="152"/>
      <c r="GWC245" s="152"/>
      <c r="GWD245" s="152"/>
      <c r="GWE245" s="152"/>
      <c r="GWF245" s="152"/>
      <c r="GWG245" s="152"/>
      <c r="GWH245" s="152"/>
      <c r="GWI245" s="152"/>
      <c r="GWJ245" s="152"/>
      <c r="GWK245" s="152"/>
      <c r="GWL245" s="152"/>
      <c r="GWM245" s="152"/>
      <c r="GWN245" s="152"/>
      <c r="GWO245" s="152"/>
      <c r="GWP245" s="152"/>
      <c r="GWQ245" s="152"/>
      <c r="GWR245" s="152"/>
      <c r="GWS245" s="152"/>
      <c r="GWT245" s="152"/>
      <c r="GWU245" s="152"/>
      <c r="GWV245" s="152"/>
      <c r="GWW245" s="152"/>
      <c r="GWX245" s="152"/>
      <c r="GWY245" s="152"/>
      <c r="GWZ245" s="152"/>
      <c r="GXA245" s="152"/>
      <c r="GXB245" s="152"/>
      <c r="GXC245" s="152"/>
      <c r="GXD245" s="152"/>
      <c r="GXE245" s="152"/>
      <c r="GXF245" s="152"/>
      <c r="GXG245" s="152"/>
      <c r="GXH245" s="152"/>
      <c r="GXI245" s="152"/>
      <c r="GXJ245" s="152"/>
      <c r="GXK245" s="152"/>
      <c r="GXL245" s="152"/>
      <c r="GXM245" s="152"/>
      <c r="GXN245" s="152"/>
      <c r="GXO245" s="152"/>
      <c r="GXP245" s="152"/>
      <c r="GXQ245" s="152"/>
      <c r="GXR245" s="152"/>
      <c r="GXS245" s="152"/>
      <c r="GXT245" s="152"/>
      <c r="GXU245" s="152"/>
      <c r="GXV245" s="152"/>
      <c r="GXW245" s="152"/>
      <c r="GXX245" s="152"/>
      <c r="GXY245" s="152"/>
      <c r="GXZ245" s="152"/>
      <c r="GYA245" s="152"/>
      <c r="GYB245" s="152"/>
      <c r="GYC245" s="152"/>
      <c r="GYD245" s="152"/>
      <c r="GYE245" s="152"/>
      <c r="GYF245" s="152"/>
      <c r="GYG245" s="152"/>
      <c r="GYH245" s="152"/>
      <c r="GYI245" s="152"/>
      <c r="GYJ245" s="152"/>
      <c r="GYK245" s="152"/>
      <c r="GYL245" s="152"/>
      <c r="GYM245" s="152"/>
      <c r="GYN245" s="152"/>
      <c r="GYO245" s="152"/>
      <c r="GYP245" s="152"/>
      <c r="GYQ245" s="152"/>
      <c r="GYR245" s="152"/>
      <c r="GYS245" s="152"/>
      <c r="GYT245" s="152"/>
      <c r="GYU245" s="152"/>
      <c r="GYV245" s="152"/>
      <c r="GYW245" s="152"/>
      <c r="GYX245" s="152"/>
      <c r="GYY245" s="152"/>
      <c r="GYZ245" s="152"/>
      <c r="GZA245" s="152"/>
      <c r="GZB245" s="152"/>
      <c r="GZC245" s="152"/>
      <c r="GZD245" s="152"/>
      <c r="GZE245" s="152"/>
      <c r="GZF245" s="152"/>
      <c r="GZG245" s="152"/>
      <c r="GZH245" s="152"/>
      <c r="GZI245" s="152"/>
      <c r="GZJ245" s="152"/>
      <c r="GZK245" s="152"/>
      <c r="GZL245" s="152"/>
      <c r="GZM245" s="152"/>
      <c r="GZN245" s="152"/>
      <c r="GZO245" s="152"/>
      <c r="GZP245" s="152"/>
      <c r="GZQ245" s="152"/>
      <c r="GZR245" s="152"/>
      <c r="GZS245" s="152"/>
      <c r="GZT245" s="152"/>
      <c r="GZU245" s="152"/>
      <c r="GZV245" s="152"/>
      <c r="GZW245" s="152"/>
      <c r="GZX245" s="152"/>
      <c r="GZY245" s="152"/>
      <c r="GZZ245" s="152"/>
      <c r="HAA245" s="152"/>
      <c r="HAB245" s="152"/>
      <c r="HAC245" s="152"/>
      <c r="HAD245" s="152"/>
      <c r="HAE245" s="152"/>
      <c r="HAF245" s="152"/>
      <c r="HAG245" s="152"/>
      <c r="HAH245" s="152"/>
      <c r="HAI245" s="152"/>
      <c r="HAJ245" s="152"/>
      <c r="HAK245" s="152"/>
      <c r="HAL245" s="152"/>
      <c r="HAM245" s="152"/>
      <c r="HAN245" s="152"/>
      <c r="HAO245" s="152"/>
      <c r="HAP245" s="152"/>
      <c r="HAQ245" s="152"/>
      <c r="HAR245" s="152"/>
      <c r="HAS245" s="152"/>
      <c r="HAT245" s="152"/>
      <c r="HAU245" s="152"/>
      <c r="HAV245" s="152"/>
      <c r="HAW245" s="152"/>
      <c r="HAX245" s="152"/>
      <c r="HAY245" s="152"/>
      <c r="HAZ245" s="152"/>
      <c r="HBA245" s="152"/>
      <c r="HBB245" s="152"/>
      <c r="HBC245" s="152"/>
      <c r="HBD245" s="152"/>
      <c r="HBE245" s="152"/>
      <c r="HBF245" s="152"/>
      <c r="HBG245" s="152"/>
      <c r="HBH245" s="152"/>
      <c r="HBI245" s="152"/>
      <c r="HBJ245" s="152"/>
      <c r="HBK245" s="152"/>
      <c r="HBL245" s="152"/>
      <c r="HBM245" s="152"/>
      <c r="HBN245" s="152"/>
      <c r="HBO245" s="152"/>
      <c r="HBP245" s="152"/>
      <c r="HBQ245" s="152"/>
      <c r="HBR245" s="152"/>
      <c r="HBS245" s="152"/>
      <c r="HBT245" s="152"/>
      <c r="HBU245" s="152"/>
      <c r="HBV245" s="152"/>
      <c r="HBW245" s="152"/>
      <c r="HBX245" s="152"/>
      <c r="HBY245" s="152"/>
      <c r="HBZ245" s="152"/>
      <c r="HCA245" s="152"/>
      <c r="HCB245" s="152"/>
      <c r="HCC245" s="152"/>
      <c r="HCD245" s="152"/>
      <c r="HCE245" s="152"/>
      <c r="HCF245" s="152"/>
      <c r="HCG245" s="152"/>
      <c r="HCH245" s="152"/>
      <c r="HCI245" s="152"/>
      <c r="HCJ245" s="152"/>
      <c r="HCK245" s="152"/>
      <c r="HCL245" s="152"/>
      <c r="HCM245" s="152"/>
      <c r="HCN245" s="152"/>
      <c r="HCO245" s="152"/>
      <c r="HCP245" s="152"/>
      <c r="HCQ245" s="152"/>
      <c r="HCR245" s="152"/>
      <c r="HCS245" s="152"/>
      <c r="HCT245" s="152"/>
      <c r="HCU245" s="152"/>
      <c r="HCV245" s="152"/>
      <c r="HCW245" s="152"/>
      <c r="HCX245" s="152"/>
      <c r="HCY245" s="152"/>
      <c r="HCZ245" s="152"/>
      <c r="HDA245" s="152"/>
      <c r="HDB245" s="152"/>
      <c r="HDC245" s="152"/>
      <c r="HDD245" s="152"/>
      <c r="HDE245" s="152"/>
      <c r="HDF245" s="152"/>
      <c r="HDG245" s="152"/>
      <c r="HDH245" s="152"/>
      <c r="HDI245" s="152"/>
      <c r="HDJ245" s="152"/>
      <c r="HDK245" s="152"/>
      <c r="HDL245" s="152"/>
      <c r="HDM245" s="152"/>
      <c r="HDN245" s="152"/>
      <c r="HDO245" s="152"/>
      <c r="HDP245" s="152"/>
      <c r="HDQ245" s="152"/>
      <c r="HDR245" s="152"/>
      <c r="HDS245" s="152"/>
      <c r="HDT245" s="152"/>
      <c r="HDU245" s="152"/>
      <c r="HDV245" s="152"/>
      <c r="HDW245" s="152"/>
      <c r="HDX245" s="152"/>
      <c r="HDY245" s="152"/>
      <c r="HDZ245" s="152"/>
      <c r="HEA245" s="152"/>
      <c r="HEB245" s="152"/>
      <c r="HEC245" s="152"/>
      <c r="HED245" s="152"/>
      <c r="HEE245" s="152"/>
      <c r="HEF245" s="152"/>
      <c r="HEG245" s="152"/>
      <c r="HEH245" s="152"/>
      <c r="HEI245" s="152"/>
      <c r="HEJ245" s="152"/>
      <c r="HEK245" s="152"/>
      <c r="HEL245" s="152"/>
      <c r="HEM245" s="152"/>
      <c r="HEN245" s="152"/>
      <c r="HEO245" s="152"/>
      <c r="HEP245" s="152"/>
      <c r="HEQ245" s="152"/>
      <c r="HER245" s="152"/>
      <c r="HES245" s="152"/>
      <c r="HET245" s="152"/>
      <c r="HEU245" s="152"/>
      <c r="HEV245" s="152"/>
      <c r="HEW245" s="152"/>
      <c r="HEX245" s="152"/>
      <c r="HEY245" s="152"/>
      <c r="HEZ245" s="152"/>
      <c r="HFA245" s="152"/>
      <c r="HFB245" s="152"/>
      <c r="HFC245" s="152"/>
      <c r="HFD245" s="152"/>
      <c r="HFE245" s="152"/>
      <c r="HFF245" s="152"/>
      <c r="HFG245" s="152"/>
      <c r="HFH245" s="152"/>
      <c r="HFI245" s="152"/>
      <c r="HFJ245" s="152"/>
      <c r="HFK245" s="152"/>
      <c r="HFL245" s="152"/>
      <c r="HFM245" s="152"/>
      <c r="HFN245" s="152"/>
      <c r="HFO245" s="152"/>
      <c r="HFP245" s="152"/>
      <c r="HFQ245" s="152"/>
      <c r="HFR245" s="152"/>
      <c r="HFS245" s="152"/>
      <c r="HFT245" s="152"/>
      <c r="HFU245" s="152"/>
      <c r="HFV245" s="152"/>
      <c r="HFW245" s="152"/>
      <c r="HFX245" s="152"/>
      <c r="HFY245" s="152"/>
      <c r="HFZ245" s="152"/>
      <c r="HGA245" s="152"/>
      <c r="HGB245" s="152"/>
      <c r="HGC245" s="152"/>
      <c r="HGD245" s="152"/>
      <c r="HGE245" s="152"/>
      <c r="HGF245" s="152"/>
      <c r="HGG245" s="152"/>
      <c r="HGH245" s="152"/>
      <c r="HGI245" s="152"/>
      <c r="HGJ245" s="152"/>
      <c r="HGK245" s="152"/>
      <c r="HGL245" s="152"/>
      <c r="HGM245" s="152"/>
      <c r="HGN245" s="152"/>
      <c r="HGO245" s="152"/>
      <c r="HGP245" s="152"/>
      <c r="HGQ245" s="152"/>
      <c r="HGR245" s="152"/>
      <c r="HGS245" s="152"/>
      <c r="HGT245" s="152"/>
      <c r="HGU245" s="152"/>
      <c r="HGV245" s="152"/>
      <c r="HGW245" s="152"/>
      <c r="HGX245" s="152"/>
      <c r="HGY245" s="152"/>
      <c r="HGZ245" s="152"/>
      <c r="HHA245" s="152"/>
      <c r="HHB245" s="152"/>
      <c r="HHC245" s="152"/>
      <c r="HHD245" s="152"/>
      <c r="HHE245" s="152"/>
      <c r="HHF245" s="152"/>
      <c r="HHG245" s="152"/>
      <c r="HHH245" s="152"/>
      <c r="HHI245" s="152"/>
      <c r="HHJ245" s="152"/>
      <c r="HHK245" s="152"/>
      <c r="HHL245" s="152"/>
      <c r="HHM245" s="152"/>
      <c r="HHN245" s="152"/>
      <c r="HHO245" s="152"/>
      <c r="HHP245" s="152"/>
      <c r="HHQ245" s="152"/>
      <c r="HHR245" s="152"/>
      <c r="HHS245" s="152"/>
      <c r="HHT245" s="152"/>
      <c r="HHU245" s="152"/>
      <c r="HHV245" s="152"/>
      <c r="HHW245" s="152"/>
      <c r="HHX245" s="152"/>
      <c r="HHY245" s="152"/>
      <c r="HHZ245" s="152"/>
      <c r="HIA245" s="152"/>
      <c r="HIB245" s="152"/>
      <c r="HIC245" s="152"/>
      <c r="HID245" s="152"/>
      <c r="HIE245" s="152"/>
      <c r="HIF245" s="152"/>
      <c r="HIG245" s="152"/>
      <c r="HIH245" s="152"/>
      <c r="HII245" s="152"/>
      <c r="HIJ245" s="152"/>
      <c r="HIK245" s="152"/>
      <c r="HIL245" s="152"/>
      <c r="HIM245" s="152"/>
      <c r="HIN245" s="152"/>
      <c r="HIO245" s="152"/>
      <c r="HIP245" s="152"/>
      <c r="HIQ245" s="152"/>
      <c r="HIR245" s="152"/>
      <c r="HIS245" s="152"/>
      <c r="HIT245" s="152"/>
      <c r="HIU245" s="152"/>
      <c r="HIV245" s="152"/>
      <c r="HIW245" s="152"/>
      <c r="HIX245" s="152"/>
      <c r="HIY245" s="152"/>
      <c r="HIZ245" s="152"/>
      <c r="HJA245" s="152"/>
      <c r="HJB245" s="152"/>
      <c r="HJC245" s="152"/>
      <c r="HJD245" s="152"/>
      <c r="HJE245" s="152"/>
      <c r="HJF245" s="152"/>
      <c r="HJG245" s="152"/>
      <c r="HJH245" s="152"/>
      <c r="HJI245" s="152"/>
      <c r="HJJ245" s="152"/>
      <c r="HJK245" s="152"/>
      <c r="HJL245" s="152"/>
      <c r="HJM245" s="152"/>
      <c r="HJN245" s="152"/>
      <c r="HJO245" s="152"/>
      <c r="HJP245" s="152"/>
      <c r="HJQ245" s="152"/>
      <c r="HJR245" s="152"/>
      <c r="HJS245" s="152"/>
      <c r="HJT245" s="152"/>
      <c r="HJU245" s="152"/>
      <c r="HJV245" s="152"/>
      <c r="HJW245" s="152"/>
      <c r="HJX245" s="152"/>
      <c r="HJY245" s="152"/>
      <c r="HJZ245" s="152"/>
      <c r="HKA245" s="152"/>
      <c r="HKB245" s="152"/>
      <c r="HKC245" s="152"/>
      <c r="HKD245" s="152"/>
      <c r="HKE245" s="152"/>
      <c r="HKF245" s="152"/>
      <c r="HKG245" s="152"/>
      <c r="HKH245" s="152"/>
      <c r="HKI245" s="152"/>
      <c r="HKJ245" s="152"/>
      <c r="HKK245" s="152"/>
      <c r="HKL245" s="152"/>
      <c r="HKM245" s="152"/>
      <c r="HKN245" s="152"/>
      <c r="HKO245" s="152"/>
      <c r="HKP245" s="152"/>
      <c r="HKQ245" s="152"/>
      <c r="HKR245" s="152"/>
      <c r="HKS245" s="152"/>
      <c r="HKT245" s="152"/>
      <c r="HKU245" s="152"/>
      <c r="HKV245" s="152"/>
      <c r="HKW245" s="152"/>
      <c r="HKX245" s="152"/>
      <c r="HKY245" s="152"/>
      <c r="HKZ245" s="152"/>
      <c r="HLA245" s="152"/>
      <c r="HLB245" s="152"/>
      <c r="HLC245" s="152"/>
      <c r="HLD245" s="152"/>
      <c r="HLE245" s="152"/>
      <c r="HLF245" s="152"/>
      <c r="HLG245" s="152"/>
      <c r="HLH245" s="152"/>
      <c r="HLI245" s="152"/>
      <c r="HLJ245" s="152"/>
      <c r="HLK245" s="152"/>
      <c r="HLL245" s="152"/>
      <c r="HLM245" s="152"/>
      <c r="HLN245" s="152"/>
      <c r="HLO245" s="152"/>
      <c r="HLP245" s="152"/>
      <c r="HLQ245" s="152"/>
      <c r="HLR245" s="152"/>
      <c r="HLS245" s="152"/>
      <c r="HLT245" s="152"/>
      <c r="HLU245" s="152"/>
      <c r="HLV245" s="152"/>
      <c r="HLW245" s="152"/>
      <c r="HLX245" s="152"/>
      <c r="HLY245" s="152"/>
      <c r="HLZ245" s="152"/>
      <c r="HMA245" s="152"/>
      <c r="HMB245" s="152"/>
      <c r="HMC245" s="152"/>
      <c r="HMD245" s="152"/>
      <c r="HME245" s="152"/>
      <c r="HMF245" s="152"/>
      <c r="HMG245" s="152"/>
      <c r="HMH245" s="152"/>
      <c r="HMI245" s="152"/>
      <c r="HMJ245" s="152"/>
      <c r="HMK245" s="152"/>
      <c r="HML245" s="152"/>
      <c r="HMM245" s="152"/>
      <c r="HMN245" s="152"/>
      <c r="HMO245" s="152"/>
      <c r="HMP245" s="152"/>
      <c r="HMQ245" s="152"/>
      <c r="HMR245" s="152"/>
      <c r="HMS245" s="152"/>
      <c r="HMT245" s="152"/>
      <c r="HMU245" s="152"/>
      <c r="HMV245" s="152"/>
      <c r="HMW245" s="152"/>
      <c r="HMX245" s="152"/>
      <c r="HMY245" s="152"/>
      <c r="HMZ245" s="152"/>
      <c r="HNA245" s="152"/>
      <c r="HNB245" s="152"/>
      <c r="HNC245" s="152"/>
      <c r="HND245" s="152"/>
      <c r="HNE245" s="152"/>
      <c r="HNF245" s="152"/>
      <c r="HNG245" s="152"/>
      <c r="HNH245" s="152"/>
      <c r="HNI245" s="152"/>
      <c r="HNJ245" s="152"/>
      <c r="HNK245" s="152"/>
      <c r="HNL245" s="152"/>
      <c r="HNM245" s="152"/>
      <c r="HNN245" s="152"/>
      <c r="HNO245" s="152"/>
      <c r="HNP245" s="152"/>
      <c r="HNQ245" s="152"/>
      <c r="HNR245" s="152"/>
      <c r="HNS245" s="152"/>
      <c r="HNT245" s="152"/>
      <c r="HNU245" s="152"/>
      <c r="HNV245" s="152"/>
      <c r="HNW245" s="152"/>
      <c r="HNX245" s="152"/>
      <c r="HNY245" s="152"/>
      <c r="HNZ245" s="152"/>
      <c r="HOA245" s="152"/>
      <c r="HOB245" s="152"/>
      <c r="HOC245" s="152"/>
      <c r="HOD245" s="152"/>
      <c r="HOE245" s="152"/>
      <c r="HOF245" s="152"/>
      <c r="HOG245" s="152"/>
      <c r="HOH245" s="152"/>
      <c r="HOI245" s="152"/>
      <c r="HOJ245" s="152"/>
      <c r="HOK245" s="152"/>
      <c r="HOL245" s="152"/>
      <c r="HOM245" s="152"/>
      <c r="HON245" s="152"/>
      <c r="HOO245" s="152"/>
      <c r="HOP245" s="152"/>
      <c r="HOQ245" s="152"/>
      <c r="HOR245" s="152"/>
      <c r="HOS245" s="152"/>
      <c r="HOT245" s="152"/>
      <c r="HOU245" s="152"/>
      <c r="HOV245" s="152"/>
      <c r="HOW245" s="152"/>
      <c r="HOX245" s="152"/>
      <c r="HOY245" s="152"/>
      <c r="HOZ245" s="152"/>
      <c r="HPA245" s="152"/>
      <c r="HPB245" s="152"/>
      <c r="HPC245" s="152"/>
      <c r="HPD245" s="152"/>
      <c r="HPE245" s="152"/>
      <c r="HPF245" s="152"/>
      <c r="HPG245" s="152"/>
      <c r="HPH245" s="152"/>
      <c r="HPI245" s="152"/>
      <c r="HPJ245" s="152"/>
      <c r="HPK245" s="152"/>
      <c r="HPL245" s="152"/>
      <c r="HPM245" s="152"/>
      <c r="HPN245" s="152"/>
      <c r="HPO245" s="152"/>
      <c r="HPP245" s="152"/>
      <c r="HPQ245" s="152"/>
      <c r="HPR245" s="152"/>
      <c r="HPS245" s="152"/>
      <c r="HPT245" s="152"/>
      <c r="HPU245" s="152"/>
      <c r="HPV245" s="152"/>
      <c r="HPW245" s="152"/>
      <c r="HPX245" s="152"/>
      <c r="HPY245" s="152"/>
      <c r="HPZ245" s="152"/>
      <c r="HQA245" s="152"/>
      <c r="HQB245" s="152"/>
      <c r="HQC245" s="152"/>
      <c r="HQD245" s="152"/>
      <c r="HQE245" s="152"/>
      <c r="HQF245" s="152"/>
      <c r="HQG245" s="152"/>
      <c r="HQH245" s="152"/>
      <c r="HQI245" s="152"/>
      <c r="HQJ245" s="152"/>
      <c r="HQK245" s="152"/>
      <c r="HQL245" s="152"/>
      <c r="HQM245" s="152"/>
      <c r="HQN245" s="152"/>
      <c r="HQO245" s="152"/>
      <c r="HQP245" s="152"/>
      <c r="HQQ245" s="152"/>
      <c r="HQR245" s="152"/>
      <c r="HQS245" s="152"/>
      <c r="HQT245" s="152"/>
      <c r="HQU245" s="152"/>
      <c r="HQV245" s="152"/>
      <c r="HQW245" s="152"/>
      <c r="HQX245" s="152"/>
      <c r="HQY245" s="152"/>
      <c r="HQZ245" s="152"/>
      <c r="HRA245" s="152"/>
      <c r="HRB245" s="152"/>
      <c r="HRC245" s="152"/>
      <c r="HRD245" s="152"/>
      <c r="HRE245" s="152"/>
      <c r="HRF245" s="152"/>
      <c r="HRG245" s="152"/>
      <c r="HRH245" s="152"/>
      <c r="HRI245" s="152"/>
      <c r="HRJ245" s="152"/>
      <c r="HRK245" s="152"/>
      <c r="HRL245" s="152"/>
      <c r="HRM245" s="152"/>
      <c r="HRN245" s="152"/>
      <c r="HRO245" s="152"/>
      <c r="HRP245" s="152"/>
      <c r="HRQ245" s="152"/>
      <c r="HRR245" s="152"/>
      <c r="HRS245" s="152"/>
      <c r="HRT245" s="152"/>
      <c r="HRU245" s="152"/>
      <c r="HRV245" s="152"/>
      <c r="HRW245" s="152"/>
      <c r="HRX245" s="152"/>
      <c r="HRY245" s="152"/>
      <c r="HRZ245" s="152"/>
      <c r="HSA245" s="152"/>
      <c r="HSB245" s="152"/>
      <c r="HSC245" s="152"/>
      <c r="HSD245" s="152"/>
      <c r="HSE245" s="152"/>
      <c r="HSF245" s="152"/>
      <c r="HSG245" s="152"/>
      <c r="HSH245" s="152"/>
      <c r="HSI245" s="152"/>
      <c r="HSJ245" s="152"/>
      <c r="HSK245" s="152"/>
      <c r="HSL245" s="152"/>
      <c r="HSM245" s="152"/>
      <c r="HSN245" s="152"/>
      <c r="HSO245" s="152"/>
      <c r="HSP245" s="152"/>
      <c r="HSQ245" s="152"/>
      <c r="HSR245" s="152"/>
      <c r="HSS245" s="152"/>
      <c r="HST245" s="152"/>
      <c r="HSU245" s="152"/>
      <c r="HSV245" s="152"/>
      <c r="HSW245" s="152"/>
      <c r="HSX245" s="152"/>
      <c r="HSY245" s="152"/>
      <c r="HSZ245" s="152"/>
      <c r="HTA245" s="152"/>
      <c r="HTB245" s="152"/>
      <c r="HTC245" s="152"/>
      <c r="HTD245" s="152"/>
      <c r="HTE245" s="152"/>
      <c r="HTF245" s="152"/>
      <c r="HTG245" s="152"/>
      <c r="HTH245" s="152"/>
      <c r="HTI245" s="152"/>
      <c r="HTJ245" s="152"/>
      <c r="HTK245" s="152"/>
      <c r="HTL245" s="152"/>
      <c r="HTM245" s="152"/>
      <c r="HTN245" s="152"/>
      <c r="HTO245" s="152"/>
      <c r="HTP245" s="152"/>
      <c r="HTQ245" s="152"/>
      <c r="HTR245" s="152"/>
      <c r="HTS245" s="152"/>
      <c r="HTT245" s="152"/>
      <c r="HTU245" s="152"/>
      <c r="HTV245" s="152"/>
      <c r="HTW245" s="152"/>
      <c r="HTX245" s="152"/>
      <c r="HTY245" s="152"/>
      <c r="HTZ245" s="152"/>
      <c r="HUA245" s="152"/>
      <c r="HUB245" s="152"/>
      <c r="HUC245" s="152"/>
      <c r="HUD245" s="152"/>
      <c r="HUE245" s="152"/>
      <c r="HUF245" s="152"/>
      <c r="HUG245" s="152"/>
      <c r="HUH245" s="152"/>
      <c r="HUI245" s="152"/>
      <c r="HUJ245" s="152"/>
      <c r="HUK245" s="152"/>
      <c r="HUL245" s="152"/>
      <c r="HUM245" s="152"/>
      <c r="HUN245" s="152"/>
      <c r="HUO245" s="152"/>
      <c r="HUP245" s="152"/>
      <c r="HUQ245" s="152"/>
      <c r="HUR245" s="152"/>
      <c r="HUS245" s="152"/>
      <c r="HUT245" s="152"/>
      <c r="HUU245" s="152"/>
      <c r="HUV245" s="152"/>
      <c r="HUW245" s="152"/>
      <c r="HUX245" s="152"/>
      <c r="HUY245" s="152"/>
      <c r="HUZ245" s="152"/>
      <c r="HVA245" s="152"/>
      <c r="HVB245" s="152"/>
      <c r="HVC245" s="152"/>
      <c r="HVD245" s="152"/>
      <c r="HVE245" s="152"/>
      <c r="HVF245" s="152"/>
      <c r="HVG245" s="152"/>
      <c r="HVH245" s="152"/>
      <c r="HVI245" s="152"/>
      <c r="HVJ245" s="152"/>
      <c r="HVK245" s="152"/>
      <c r="HVL245" s="152"/>
      <c r="HVM245" s="152"/>
      <c r="HVN245" s="152"/>
      <c r="HVO245" s="152"/>
      <c r="HVP245" s="152"/>
      <c r="HVQ245" s="152"/>
      <c r="HVR245" s="152"/>
      <c r="HVS245" s="152"/>
      <c r="HVT245" s="152"/>
      <c r="HVU245" s="152"/>
      <c r="HVV245" s="152"/>
      <c r="HVW245" s="152"/>
      <c r="HVX245" s="152"/>
      <c r="HVY245" s="152"/>
      <c r="HVZ245" s="152"/>
      <c r="HWA245" s="152"/>
      <c r="HWB245" s="152"/>
      <c r="HWC245" s="152"/>
      <c r="HWD245" s="152"/>
      <c r="HWE245" s="152"/>
      <c r="HWF245" s="152"/>
      <c r="HWG245" s="152"/>
      <c r="HWH245" s="152"/>
      <c r="HWI245" s="152"/>
      <c r="HWJ245" s="152"/>
      <c r="HWK245" s="152"/>
      <c r="HWL245" s="152"/>
      <c r="HWM245" s="152"/>
      <c r="HWN245" s="152"/>
      <c r="HWO245" s="152"/>
      <c r="HWP245" s="152"/>
      <c r="HWQ245" s="152"/>
      <c r="HWR245" s="152"/>
      <c r="HWS245" s="152"/>
      <c r="HWT245" s="152"/>
      <c r="HWU245" s="152"/>
      <c r="HWV245" s="152"/>
      <c r="HWW245" s="152"/>
      <c r="HWX245" s="152"/>
      <c r="HWY245" s="152"/>
      <c r="HWZ245" s="152"/>
      <c r="HXA245" s="152"/>
      <c r="HXB245" s="152"/>
      <c r="HXC245" s="152"/>
      <c r="HXD245" s="152"/>
      <c r="HXE245" s="152"/>
      <c r="HXF245" s="152"/>
      <c r="HXG245" s="152"/>
      <c r="HXH245" s="152"/>
      <c r="HXI245" s="152"/>
      <c r="HXJ245" s="152"/>
      <c r="HXK245" s="152"/>
      <c r="HXL245" s="152"/>
      <c r="HXM245" s="152"/>
      <c r="HXN245" s="152"/>
      <c r="HXO245" s="152"/>
      <c r="HXP245" s="152"/>
      <c r="HXQ245" s="152"/>
      <c r="HXR245" s="152"/>
      <c r="HXS245" s="152"/>
      <c r="HXT245" s="152"/>
      <c r="HXU245" s="152"/>
      <c r="HXV245" s="152"/>
      <c r="HXW245" s="152"/>
      <c r="HXX245" s="152"/>
      <c r="HXY245" s="152"/>
      <c r="HXZ245" s="152"/>
      <c r="HYA245" s="152"/>
      <c r="HYB245" s="152"/>
      <c r="HYC245" s="152"/>
      <c r="HYD245" s="152"/>
      <c r="HYE245" s="152"/>
      <c r="HYF245" s="152"/>
      <c r="HYG245" s="152"/>
      <c r="HYH245" s="152"/>
      <c r="HYI245" s="152"/>
      <c r="HYJ245" s="152"/>
      <c r="HYK245" s="152"/>
      <c r="HYL245" s="152"/>
      <c r="HYM245" s="152"/>
      <c r="HYN245" s="152"/>
      <c r="HYO245" s="152"/>
      <c r="HYP245" s="152"/>
      <c r="HYQ245" s="152"/>
      <c r="HYR245" s="152"/>
      <c r="HYS245" s="152"/>
      <c r="HYT245" s="152"/>
      <c r="HYU245" s="152"/>
      <c r="HYV245" s="152"/>
      <c r="HYW245" s="152"/>
      <c r="HYX245" s="152"/>
      <c r="HYY245" s="152"/>
      <c r="HYZ245" s="152"/>
      <c r="HZA245" s="152"/>
      <c r="HZB245" s="152"/>
      <c r="HZC245" s="152"/>
      <c r="HZD245" s="152"/>
      <c r="HZE245" s="152"/>
      <c r="HZF245" s="152"/>
      <c r="HZG245" s="152"/>
      <c r="HZH245" s="152"/>
      <c r="HZI245" s="152"/>
      <c r="HZJ245" s="152"/>
      <c r="HZK245" s="152"/>
      <c r="HZL245" s="152"/>
      <c r="HZM245" s="152"/>
      <c r="HZN245" s="152"/>
      <c r="HZO245" s="152"/>
      <c r="HZP245" s="152"/>
      <c r="HZQ245" s="152"/>
      <c r="HZR245" s="152"/>
      <c r="HZS245" s="152"/>
      <c r="HZT245" s="152"/>
      <c r="HZU245" s="152"/>
      <c r="HZV245" s="152"/>
      <c r="HZW245" s="152"/>
      <c r="HZX245" s="152"/>
      <c r="HZY245" s="152"/>
      <c r="HZZ245" s="152"/>
      <c r="IAA245" s="152"/>
      <c r="IAB245" s="152"/>
      <c r="IAC245" s="152"/>
      <c r="IAD245" s="152"/>
      <c r="IAE245" s="152"/>
      <c r="IAF245" s="152"/>
      <c r="IAG245" s="152"/>
      <c r="IAH245" s="152"/>
      <c r="IAI245" s="152"/>
      <c r="IAJ245" s="152"/>
      <c r="IAK245" s="152"/>
      <c r="IAL245" s="152"/>
      <c r="IAM245" s="152"/>
      <c r="IAN245" s="152"/>
      <c r="IAO245" s="152"/>
      <c r="IAP245" s="152"/>
      <c r="IAQ245" s="152"/>
      <c r="IAR245" s="152"/>
      <c r="IAS245" s="152"/>
      <c r="IAT245" s="152"/>
      <c r="IAU245" s="152"/>
      <c r="IAV245" s="152"/>
      <c r="IAW245" s="152"/>
      <c r="IAX245" s="152"/>
      <c r="IAY245" s="152"/>
      <c r="IAZ245" s="152"/>
      <c r="IBA245" s="152"/>
      <c r="IBB245" s="152"/>
      <c r="IBC245" s="152"/>
      <c r="IBD245" s="152"/>
      <c r="IBE245" s="152"/>
      <c r="IBF245" s="152"/>
      <c r="IBG245" s="152"/>
      <c r="IBH245" s="152"/>
      <c r="IBI245" s="152"/>
      <c r="IBJ245" s="152"/>
      <c r="IBK245" s="152"/>
      <c r="IBL245" s="152"/>
      <c r="IBM245" s="152"/>
      <c r="IBN245" s="152"/>
      <c r="IBO245" s="152"/>
      <c r="IBP245" s="152"/>
      <c r="IBQ245" s="152"/>
      <c r="IBR245" s="152"/>
      <c r="IBS245" s="152"/>
      <c r="IBT245" s="152"/>
      <c r="IBU245" s="152"/>
      <c r="IBV245" s="152"/>
      <c r="IBW245" s="152"/>
      <c r="IBX245" s="152"/>
      <c r="IBY245" s="152"/>
      <c r="IBZ245" s="152"/>
      <c r="ICA245" s="152"/>
      <c r="ICB245" s="152"/>
      <c r="ICC245" s="152"/>
      <c r="ICD245" s="152"/>
      <c r="ICE245" s="152"/>
      <c r="ICF245" s="152"/>
      <c r="ICG245" s="152"/>
      <c r="ICH245" s="152"/>
      <c r="ICI245" s="152"/>
      <c r="ICJ245" s="152"/>
      <c r="ICK245" s="152"/>
      <c r="ICL245" s="152"/>
      <c r="ICM245" s="152"/>
      <c r="ICN245" s="152"/>
      <c r="ICO245" s="152"/>
      <c r="ICP245" s="152"/>
      <c r="ICQ245" s="152"/>
      <c r="ICR245" s="152"/>
      <c r="ICS245" s="152"/>
      <c r="ICT245" s="152"/>
      <c r="ICU245" s="152"/>
      <c r="ICV245" s="152"/>
      <c r="ICW245" s="152"/>
      <c r="ICX245" s="152"/>
      <c r="ICY245" s="152"/>
      <c r="ICZ245" s="152"/>
      <c r="IDA245" s="152"/>
      <c r="IDB245" s="152"/>
      <c r="IDC245" s="152"/>
      <c r="IDD245" s="152"/>
      <c r="IDE245" s="152"/>
      <c r="IDF245" s="152"/>
      <c r="IDG245" s="152"/>
      <c r="IDH245" s="152"/>
      <c r="IDI245" s="152"/>
      <c r="IDJ245" s="152"/>
      <c r="IDK245" s="152"/>
      <c r="IDL245" s="152"/>
      <c r="IDM245" s="152"/>
      <c r="IDN245" s="152"/>
      <c r="IDO245" s="152"/>
      <c r="IDP245" s="152"/>
      <c r="IDQ245" s="152"/>
      <c r="IDR245" s="152"/>
      <c r="IDS245" s="152"/>
      <c r="IDT245" s="152"/>
      <c r="IDU245" s="152"/>
      <c r="IDV245" s="152"/>
      <c r="IDW245" s="152"/>
      <c r="IDX245" s="152"/>
      <c r="IDY245" s="152"/>
      <c r="IDZ245" s="152"/>
      <c r="IEA245" s="152"/>
      <c r="IEB245" s="152"/>
      <c r="IEC245" s="152"/>
      <c r="IED245" s="152"/>
      <c r="IEE245" s="152"/>
      <c r="IEF245" s="152"/>
      <c r="IEG245" s="152"/>
      <c r="IEH245" s="152"/>
      <c r="IEI245" s="152"/>
      <c r="IEJ245" s="152"/>
      <c r="IEK245" s="152"/>
      <c r="IEL245" s="152"/>
      <c r="IEM245" s="152"/>
      <c r="IEN245" s="152"/>
      <c r="IEO245" s="152"/>
      <c r="IEP245" s="152"/>
      <c r="IEQ245" s="152"/>
      <c r="IER245" s="152"/>
      <c r="IES245" s="152"/>
      <c r="IET245" s="152"/>
      <c r="IEU245" s="152"/>
      <c r="IEV245" s="152"/>
      <c r="IEW245" s="152"/>
      <c r="IEX245" s="152"/>
      <c r="IEY245" s="152"/>
      <c r="IEZ245" s="152"/>
      <c r="IFA245" s="152"/>
      <c r="IFB245" s="152"/>
      <c r="IFC245" s="152"/>
      <c r="IFD245" s="152"/>
      <c r="IFE245" s="152"/>
      <c r="IFF245" s="152"/>
      <c r="IFG245" s="152"/>
      <c r="IFH245" s="152"/>
      <c r="IFI245" s="152"/>
      <c r="IFJ245" s="152"/>
      <c r="IFK245" s="152"/>
      <c r="IFL245" s="152"/>
      <c r="IFM245" s="152"/>
      <c r="IFN245" s="152"/>
      <c r="IFO245" s="152"/>
      <c r="IFP245" s="152"/>
      <c r="IFQ245" s="152"/>
      <c r="IFR245" s="152"/>
      <c r="IFS245" s="152"/>
      <c r="IFT245" s="152"/>
      <c r="IFU245" s="152"/>
      <c r="IFV245" s="152"/>
      <c r="IFW245" s="152"/>
      <c r="IFX245" s="152"/>
      <c r="IFY245" s="152"/>
      <c r="IFZ245" s="152"/>
      <c r="IGA245" s="152"/>
      <c r="IGB245" s="152"/>
      <c r="IGC245" s="152"/>
      <c r="IGD245" s="152"/>
      <c r="IGE245" s="152"/>
      <c r="IGF245" s="152"/>
      <c r="IGG245" s="152"/>
      <c r="IGH245" s="152"/>
      <c r="IGI245" s="152"/>
      <c r="IGJ245" s="152"/>
      <c r="IGK245" s="152"/>
      <c r="IGL245" s="152"/>
      <c r="IGM245" s="152"/>
      <c r="IGN245" s="152"/>
      <c r="IGO245" s="152"/>
      <c r="IGP245" s="152"/>
      <c r="IGQ245" s="152"/>
      <c r="IGR245" s="152"/>
      <c r="IGS245" s="152"/>
      <c r="IGT245" s="152"/>
      <c r="IGU245" s="152"/>
      <c r="IGV245" s="152"/>
      <c r="IGW245" s="152"/>
      <c r="IGX245" s="152"/>
      <c r="IGY245" s="152"/>
      <c r="IGZ245" s="152"/>
      <c r="IHA245" s="152"/>
      <c r="IHB245" s="152"/>
      <c r="IHC245" s="152"/>
      <c r="IHD245" s="152"/>
      <c r="IHE245" s="152"/>
      <c r="IHF245" s="152"/>
      <c r="IHG245" s="152"/>
      <c r="IHH245" s="152"/>
      <c r="IHI245" s="152"/>
      <c r="IHJ245" s="152"/>
      <c r="IHK245" s="152"/>
      <c r="IHL245" s="152"/>
      <c r="IHM245" s="152"/>
      <c r="IHN245" s="152"/>
      <c r="IHO245" s="152"/>
      <c r="IHP245" s="152"/>
      <c r="IHQ245" s="152"/>
      <c r="IHR245" s="152"/>
      <c r="IHS245" s="152"/>
      <c r="IHT245" s="152"/>
      <c r="IHU245" s="152"/>
      <c r="IHV245" s="152"/>
      <c r="IHW245" s="152"/>
      <c r="IHX245" s="152"/>
      <c r="IHY245" s="152"/>
      <c r="IHZ245" s="152"/>
      <c r="IIA245" s="152"/>
      <c r="IIB245" s="152"/>
      <c r="IIC245" s="152"/>
      <c r="IID245" s="152"/>
      <c r="IIE245" s="152"/>
      <c r="IIF245" s="152"/>
      <c r="IIG245" s="152"/>
      <c r="IIH245" s="152"/>
      <c r="III245" s="152"/>
      <c r="IIJ245" s="152"/>
      <c r="IIK245" s="152"/>
      <c r="IIL245" s="152"/>
      <c r="IIM245" s="152"/>
      <c r="IIN245" s="152"/>
      <c r="IIO245" s="152"/>
      <c r="IIP245" s="152"/>
      <c r="IIQ245" s="152"/>
      <c r="IIR245" s="152"/>
      <c r="IIS245" s="152"/>
      <c r="IIT245" s="152"/>
      <c r="IIU245" s="152"/>
      <c r="IIV245" s="152"/>
      <c r="IIW245" s="152"/>
      <c r="IIX245" s="152"/>
      <c r="IIY245" s="152"/>
      <c r="IIZ245" s="152"/>
      <c r="IJA245" s="152"/>
      <c r="IJB245" s="152"/>
      <c r="IJC245" s="152"/>
      <c r="IJD245" s="152"/>
      <c r="IJE245" s="152"/>
      <c r="IJF245" s="152"/>
      <c r="IJG245" s="152"/>
      <c r="IJH245" s="152"/>
      <c r="IJI245" s="152"/>
      <c r="IJJ245" s="152"/>
      <c r="IJK245" s="152"/>
      <c r="IJL245" s="152"/>
      <c r="IJM245" s="152"/>
      <c r="IJN245" s="152"/>
      <c r="IJO245" s="152"/>
      <c r="IJP245" s="152"/>
      <c r="IJQ245" s="152"/>
      <c r="IJR245" s="152"/>
      <c r="IJS245" s="152"/>
      <c r="IJT245" s="152"/>
      <c r="IJU245" s="152"/>
      <c r="IJV245" s="152"/>
      <c r="IJW245" s="152"/>
      <c r="IJX245" s="152"/>
      <c r="IJY245" s="152"/>
      <c r="IJZ245" s="152"/>
      <c r="IKA245" s="152"/>
      <c r="IKB245" s="152"/>
      <c r="IKC245" s="152"/>
      <c r="IKD245" s="152"/>
      <c r="IKE245" s="152"/>
      <c r="IKF245" s="152"/>
      <c r="IKG245" s="152"/>
      <c r="IKH245" s="152"/>
      <c r="IKI245" s="152"/>
      <c r="IKJ245" s="152"/>
      <c r="IKK245" s="152"/>
      <c r="IKL245" s="152"/>
      <c r="IKM245" s="152"/>
      <c r="IKN245" s="152"/>
      <c r="IKO245" s="152"/>
      <c r="IKP245" s="152"/>
      <c r="IKQ245" s="152"/>
      <c r="IKR245" s="152"/>
      <c r="IKS245" s="152"/>
      <c r="IKT245" s="152"/>
      <c r="IKU245" s="152"/>
      <c r="IKV245" s="152"/>
      <c r="IKW245" s="152"/>
      <c r="IKX245" s="152"/>
      <c r="IKY245" s="152"/>
      <c r="IKZ245" s="152"/>
      <c r="ILA245" s="152"/>
      <c r="ILB245" s="152"/>
      <c r="ILC245" s="152"/>
      <c r="ILD245" s="152"/>
      <c r="ILE245" s="152"/>
      <c r="ILF245" s="152"/>
      <c r="ILG245" s="152"/>
      <c r="ILH245" s="152"/>
      <c r="ILI245" s="152"/>
      <c r="ILJ245" s="152"/>
      <c r="ILK245" s="152"/>
      <c r="ILL245" s="152"/>
      <c r="ILM245" s="152"/>
      <c r="ILN245" s="152"/>
      <c r="ILO245" s="152"/>
      <c r="ILP245" s="152"/>
      <c r="ILQ245" s="152"/>
      <c r="ILR245" s="152"/>
      <c r="ILS245" s="152"/>
      <c r="ILT245" s="152"/>
      <c r="ILU245" s="152"/>
      <c r="ILV245" s="152"/>
      <c r="ILW245" s="152"/>
      <c r="ILX245" s="152"/>
      <c r="ILY245" s="152"/>
      <c r="ILZ245" s="152"/>
      <c r="IMA245" s="152"/>
      <c r="IMB245" s="152"/>
      <c r="IMC245" s="152"/>
      <c r="IMD245" s="152"/>
      <c r="IME245" s="152"/>
      <c r="IMF245" s="152"/>
      <c r="IMG245" s="152"/>
      <c r="IMH245" s="152"/>
      <c r="IMI245" s="152"/>
      <c r="IMJ245" s="152"/>
      <c r="IMK245" s="152"/>
      <c r="IML245" s="152"/>
      <c r="IMM245" s="152"/>
      <c r="IMN245" s="152"/>
      <c r="IMO245" s="152"/>
      <c r="IMP245" s="152"/>
      <c r="IMQ245" s="152"/>
      <c r="IMR245" s="152"/>
      <c r="IMS245" s="152"/>
      <c r="IMT245" s="152"/>
      <c r="IMU245" s="152"/>
      <c r="IMV245" s="152"/>
      <c r="IMW245" s="152"/>
      <c r="IMX245" s="152"/>
      <c r="IMY245" s="152"/>
      <c r="IMZ245" s="152"/>
      <c r="INA245" s="152"/>
      <c r="INB245" s="152"/>
      <c r="INC245" s="152"/>
      <c r="IND245" s="152"/>
      <c r="INE245" s="152"/>
      <c r="INF245" s="152"/>
      <c r="ING245" s="152"/>
      <c r="INH245" s="152"/>
      <c r="INI245" s="152"/>
      <c r="INJ245" s="152"/>
      <c r="INK245" s="152"/>
      <c r="INL245" s="152"/>
      <c r="INM245" s="152"/>
      <c r="INN245" s="152"/>
      <c r="INO245" s="152"/>
      <c r="INP245" s="152"/>
      <c r="INQ245" s="152"/>
      <c r="INR245" s="152"/>
      <c r="INS245" s="152"/>
      <c r="INT245" s="152"/>
      <c r="INU245" s="152"/>
      <c r="INV245" s="152"/>
      <c r="INW245" s="152"/>
      <c r="INX245" s="152"/>
      <c r="INY245" s="152"/>
      <c r="INZ245" s="152"/>
      <c r="IOA245" s="152"/>
      <c r="IOB245" s="152"/>
      <c r="IOC245" s="152"/>
      <c r="IOD245" s="152"/>
      <c r="IOE245" s="152"/>
      <c r="IOF245" s="152"/>
      <c r="IOG245" s="152"/>
      <c r="IOH245" s="152"/>
      <c r="IOI245" s="152"/>
      <c r="IOJ245" s="152"/>
      <c r="IOK245" s="152"/>
      <c r="IOL245" s="152"/>
      <c r="IOM245" s="152"/>
      <c r="ION245" s="152"/>
      <c r="IOO245" s="152"/>
      <c r="IOP245" s="152"/>
      <c r="IOQ245" s="152"/>
      <c r="IOR245" s="152"/>
      <c r="IOS245" s="152"/>
      <c r="IOT245" s="152"/>
      <c r="IOU245" s="152"/>
      <c r="IOV245" s="152"/>
      <c r="IOW245" s="152"/>
      <c r="IOX245" s="152"/>
      <c r="IOY245" s="152"/>
      <c r="IOZ245" s="152"/>
      <c r="IPA245" s="152"/>
      <c r="IPB245" s="152"/>
      <c r="IPC245" s="152"/>
      <c r="IPD245" s="152"/>
      <c r="IPE245" s="152"/>
      <c r="IPF245" s="152"/>
      <c r="IPG245" s="152"/>
      <c r="IPH245" s="152"/>
      <c r="IPI245" s="152"/>
      <c r="IPJ245" s="152"/>
      <c r="IPK245" s="152"/>
      <c r="IPL245" s="152"/>
      <c r="IPM245" s="152"/>
      <c r="IPN245" s="152"/>
      <c r="IPO245" s="152"/>
      <c r="IPP245" s="152"/>
      <c r="IPQ245" s="152"/>
      <c r="IPR245" s="152"/>
      <c r="IPS245" s="152"/>
      <c r="IPT245" s="152"/>
      <c r="IPU245" s="152"/>
      <c r="IPV245" s="152"/>
      <c r="IPW245" s="152"/>
      <c r="IPX245" s="152"/>
      <c r="IPY245" s="152"/>
      <c r="IPZ245" s="152"/>
      <c r="IQA245" s="152"/>
      <c r="IQB245" s="152"/>
      <c r="IQC245" s="152"/>
      <c r="IQD245" s="152"/>
      <c r="IQE245" s="152"/>
      <c r="IQF245" s="152"/>
      <c r="IQG245" s="152"/>
      <c r="IQH245" s="152"/>
      <c r="IQI245" s="152"/>
      <c r="IQJ245" s="152"/>
      <c r="IQK245" s="152"/>
      <c r="IQL245" s="152"/>
      <c r="IQM245" s="152"/>
      <c r="IQN245" s="152"/>
      <c r="IQO245" s="152"/>
      <c r="IQP245" s="152"/>
      <c r="IQQ245" s="152"/>
      <c r="IQR245" s="152"/>
      <c r="IQS245" s="152"/>
      <c r="IQT245" s="152"/>
      <c r="IQU245" s="152"/>
      <c r="IQV245" s="152"/>
      <c r="IQW245" s="152"/>
      <c r="IQX245" s="152"/>
      <c r="IQY245" s="152"/>
      <c r="IQZ245" s="152"/>
      <c r="IRA245" s="152"/>
      <c r="IRB245" s="152"/>
      <c r="IRC245" s="152"/>
      <c r="IRD245" s="152"/>
      <c r="IRE245" s="152"/>
      <c r="IRF245" s="152"/>
      <c r="IRG245" s="152"/>
      <c r="IRH245" s="152"/>
      <c r="IRI245" s="152"/>
      <c r="IRJ245" s="152"/>
      <c r="IRK245" s="152"/>
      <c r="IRL245" s="152"/>
      <c r="IRM245" s="152"/>
      <c r="IRN245" s="152"/>
      <c r="IRO245" s="152"/>
      <c r="IRP245" s="152"/>
      <c r="IRQ245" s="152"/>
      <c r="IRR245" s="152"/>
      <c r="IRS245" s="152"/>
      <c r="IRT245" s="152"/>
      <c r="IRU245" s="152"/>
      <c r="IRV245" s="152"/>
      <c r="IRW245" s="152"/>
      <c r="IRX245" s="152"/>
      <c r="IRY245" s="152"/>
      <c r="IRZ245" s="152"/>
      <c r="ISA245" s="152"/>
      <c r="ISB245" s="152"/>
      <c r="ISC245" s="152"/>
      <c r="ISD245" s="152"/>
      <c r="ISE245" s="152"/>
      <c r="ISF245" s="152"/>
      <c r="ISG245" s="152"/>
      <c r="ISH245" s="152"/>
      <c r="ISI245" s="152"/>
      <c r="ISJ245" s="152"/>
      <c r="ISK245" s="152"/>
      <c r="ISL245" s="152"/>
      <c r="ISM245" s="152"/>
      <c r="ISN245" s="152"/>
      <c r="ISO245" s="152"/>
      <c r="ISP245" s="152"/>
      <c r="ISQ245" s="152"/>
      <c r="ISR245" s="152"/>
      <c r="ISS245" s="152"/>
      <c r="IST245" s="152"/>
      <c r="ISU245" s="152"/>
      <c r="ISV245" s="152"/>
      <c r="ISW245" s="152"/>
      <c r="ISX245" s="152"/>
      <c r="ISY245" s="152"/>
      <c r="ISZ245" s="152"/>
      <c r="ITA245" s="152"/>
      <c r="ITB245" s="152"/>
      <c r="ITC245" s="152"/>
      <c r="ITD245" s="152"/>
      <c r="ITE245" s="152"/>
      <c r="ITF245" s="152"/>
      <c r="ITG245" s="152"/>
      <c r="ITH245" s="152"/>
      <c r="ITI245" s="152"/>
      <c r="ITJ245" s="152"/>
      <c r="ITK245" s="152"/>
      <c r="ITL245" s="152"/>
      <c r="ITM245" s="152"/>
      <c r="ITN245" s="152"/>
      <c r="ITO245" s="152"/>
      <c r="ITP245" s="152"/>
      <c r="ITQ245" s="152"/>
      <c r="ITR245" s="152"/>
      <c r="ITS245" s="152"/>
      <c r="ITT245" s="152"/>
      <c r="ITU245" s="152"/>
      <c r="ITV245" s="152"/>
      <c r="ITW245" s="152"/>
      <c r="ITX245" s="152"/>
      <c r="ITY245" s="152"/>
      <c r="ITZ245" s="152"/>
      <c r="IUA245" s="152"/>
      <c r="IUB245" s="152"/>
      <c r="IUC245" s="152"/>
      <c r="IUD245" s="152"/>
      <c r="IUE245" s="152"/>
      <c r="IUF245" s="152"/>
      <c r="IUG245" s="152"/>
      <c r="IUH245" s="152"/>
      <c r="IUI245" s="152"/>
      <c r="IUJ245" s="152"/>
      <c r="IUK245" s="152"/>
      <c r="IUL245" s="152"/>
      <c r="IUM245" s="152"/>
      <c r="IUN245" s="152"/>
      <c r="IUO245" s="152"/>
      <c r="IUP245" s="152"/>
      <c r="IUQ245" s="152"/>
      <c r="IUR245" s="152"/>
      <c r="IUS245" s="152"/>
      <c r="IUT245" s="152"/>
      <c r="IUU245" s="152"/>
      <c r="IUV245" s="152"/>
      <c r="IUW245" s="152"/>
      <c r="IUX245" s="152"/>
      <c r="IUY245" s="152"/>
      <c r="IUZ245" s="152"/>
      <c r="IVA245" s="152"/>
      <c r="IVB245" s="152"/>
      <c r="IVC245" s="152"/>
      <c r="IVD245" s="152"/>
      <c r="IVE245" s="152"/>
      <c r="IVF245" s="152"/>
      <c r="IVG245" s="152"/>
      <c r="IVH245" s="152"/>
      <c r="IVI245" s="152"/>
      <c r="IVJ245" s="152"/>
      <c r="IVK245" s="152"/>
      <c r="IVL245" s="152"/>
      <c r="IVM245" s="152"/>
      <c r="IVN245" s="152"/>
      <c r="IVO245" s="152"/>
      <c r="IVP245" s="152"/>
      <c r="IVQ245" s="152"/>
      <c r="IVR245" s="152"/>
      <c r="IVS245" s="152"/>
      <c r="IVT245" s="152"/>
      <c r="IVU245" s="152"/>
      <c r="IVV245" s="152"/>
      <c r="IVW245" s="152"/>
      <c r="IVX245" s="152"/>
      <c r="IVY245" s="152"/>
      <c r="IVZ245" s="152"/>
      <c r="IWA245" s="152"/>
      <c r="IWB245" s="152"/>
      <c r="IWC245" s="152"/>
      <c r="IWD245" s="152"/>
      <c r="IWE245" s="152"/>
      <c r="IWF245" s="152"/>
      <c r="IWG245" s="152"/>
      <c r="IWH245" s="152"/>
      <c r="IWI245" s="152"/>
      <c r="IWJ245" s="152"/>
      <c r="IWK245" s="152"/>
      <c r="IWL245" s="152"/>
      <c r="IWM245" s="152"/>
      <c r="IWN245" s="152"/>
      <c r="IWO245" s="152"/>
      <c r="IWP245" s="152"/>
      <c r="IWQ245" s="152"/>
      <c r="IWR245" s="152"/>
      <c r="IWS245" s="152"/>
      <c r="IWT245" s="152"/>
      <c r="IWU245" s="152"/>
      <c r="IWV245" s="152"/>
      <c r="IWW245" s="152"/>
      <c r="IWX245" s="152"/>
      <c r="IWY245" s="152"/>
      <c r="IWZ245" s="152"/>
      <c r="IXA245" s="152"/>
      <c r="IXB245" s="152"/>
      <c r="IXC245" s="152"/>
      <c r="IXD245" s="152"/>
      <c r="IXE245" s="152"/>
      <c r="IXF245" s="152"/>
      <c r="IXG245" s="152"/>
      <c r="IXH245" s="152"/>
      <c r="IXI245" s="152"/>
      <c r="IXJ245" s="152"/>
      <c r="IXK245" s="152"/>
      <c r="IXL245" s="152"/>
      <c r="IXM245" s="152"/>
      <c r="IXN245" s="152"/>
      <c r="IXO245" s="152"/>
      <c r="IXP245" s="152"/>
      <c r="IXQ245" s="152"/>
      <c r="IXR245" s="152"/>
      <c r="IXS245" s="152"/>
      <c r="IXT245" s="152"/>
      <c r="IXU245" s="152"/>
      <c r="IXV245" s="152"/>
      <c r="IXW245" s="152"/>
      <c r="IXX245" s="152"/>
      <c r="IXY245" s="152"/>
      <c r="IXZ245" s="152"/>
      <c r="IYA245" s="152"/>
      <c r="IYB245" s="152"/>
      <c r="IYC245" s="152"/>
      <c r="IYD245" s="152"/>
      <c r="IYE245" s="152"/>
      <c r="IYF245" s="152"/>
      <c r="IYG245" s="152"/>
      <c r="IYH245" s="152"/>
      <c r="IYI245" s="152"/>
      <c r="IYJ245" s="152"/>
      <c r="IYK245" s="152"/>
      <c r="IYL245" s="152"/>
      <c r="IYM245" s="152"/>
      <c r="IYN245" s="152"/>
      <c r="IYO245" s="152"/>
      <c r="IYP245" s="152"/>
      <c r="IYQ245" s="152"/>
      <c r="IYR245" s="152"/>
      <c r="IYS245" s="152"/>
      <c r="IYT245" s="152"/>
      <c r="IYU245" s="152"/>
      <c r="IYV245" s="152"/>
      <c r="IYW245" s="152"/>
      <c r="IYX245" s="152"/>
      <c r="IYY245" s="152"/>
      <c r="IYZ245" s="152"/>
      <c r="IZA245" s="152"/>
      <c r="IZB245" s="152"/>
      <c r="IZC245" s="152"/>
      <c r="IZD245" s="152"/>
      <c r="IZE245" s="152"/>
      <c r="IZF245" s="152"/>
      <c r="IZG245" s="152"/>
      <c r="IZH245" s="152"/>
      <c r="IZI245" s="152"/>
      <c r="IZJ245" s="152"/>
      <c r="IZK245" s="152"/>
      <c r="IZL245" s="152"/>
      <c r="IZM245" s="152"/>
      <c r="IZN245" s="152"/>
      <c r="IZO245" s="152"/>
      <c r="IZP245" s="152"/>
      <c r="IZQ245" s="152"/>
      <c r="IZR245" s="152"/>
      <c r="IZS245" s="152"/>
      <c r="IZT245" s="152"/>
      <c r="IZU245" s="152"/>
      <c r="IZV245" s="152"/>
      <c r="IZW245" s="152"/>
      <c r="IZX245" s="152"/>
      <c r="IZY245" s="152"/>
      <c r="IZZ245" s="152"/>
      <c r="JAA245" s="152"/>
      <c r="JAB245" s="152"/>
      <c r="JAC245" s="152"/>
      <c r="JAD245" s="152"/>
      <c r="JAE245" s="152"/>
      <c r="JAF245" s="152"/>
      <c r="JAG245" s="152"/>
      <c r="JAH245" s="152"/>
      <c r="JAI245" s="152"/>
      <c r="JAJ245" s="152"/>
      <c r="JAK245" s="152"/>
      <c r="JAL245" s="152"/>
      <c r="JAM245" s="152"/>
      <c r="JAN245" s="152"/>
      <c r="JAO245" s="152"/>
      <c r="JAP245" s="152"/>
      <c r="JAQ245" s="152"/>
      <c r="JAR245" s="152"/>
      <c r="JAS245" s="152"/>
      <c r="JAT245" s="152"/>
      <c r="JAU245" s="152"/>
      <c r="JAV245" s="152"/>
      <c r="JAW245" s="152"/>
      <c r="JAX245" s="152"/>
      <c r="JAY245" s="152"/>
      <c r="JAZ245" s="152"/>
      <c r="JBA245" s="152"/>
      <c r="JBB245" s="152"/>
      <c r="JBC245" s="152"/>
      <c r="JBD245" s="152"/>
      <c r="JBE245" s="152"/>
      <c r="JBF245" s="152"/>
      <c r="JBG245" s="152"/>
      <c r="JBH245" s="152"/>
      <c r="JBI245" s="152"/>
      <c r="JBJ245" s="152"/>
      <c r="JBK245" s="152"/>
      <c r="JBL245" s="152"/>
      <c r="JBM245" s="152"/>
      <c r="JBN245" s="152"/>
      <c r="JBO245" s="152"/>
      <c r="JBP245" s="152"/>
      <c r="JBQ245" s="152"/>
      <c r="JBR245" s="152"/>
      <c r="JBS245" s="152"/>
      <c r="JBT245" s="152"/>
      <c r="JBU245" s="152"/>
      <c r="JBV245" s="152"/>
      <c r="JBW245" s="152"/>
      <c r="JBX245" s="152"/>
      <c r="JBY245" s="152"/>
      <c r="JBZ245" s="152"/>
      <c r="JCA245" s="152"/>
      <c r="JCB245" s="152"/>
      <c r="JCC245" s="152"/>
      <c r="JCD245" s="152"/>
      <c r="JCE245" s="152"/>
      <c r="JCF245" s="152"/>
      <c r="JCG245" s="152"/>
      <c r="JCH245" s="152"/>
      <c r="JCI245" s="152"/>
      <c r="JCJ245" s="152"/>
      <c r="JCK245" s="152"/>
      <c r="JCL245" s="152"/>
      <c r="JCM245" s="152"/>
      <c r="JCN245" s="152"/>
      <c r="JCO245" s="152"/>
      <c r="JCP245" s="152"/>
      <c r="JCQ245" s="152"/>
      <c r="JCR245" s="152"/>
      <c r="JCS245" s="152"/>
      <c r="JCT245" s="152"/>
      <c r="JCU245" s="152"/>
      <c r="JCV245" s="152"/>
      <c r="JCW245" s="152"/>
      <c r="JCX245" s="152"/>
      <c r="JCY245" s="152"/>
      <c r="JCZ245" s="152"/>
      <c r="JDA245" s="152"/>
      <c r="JDB245" s="152"/>
      <c r="JDC245" s="152"/>
      <c r="JDD245" s="152"/>
      <c r="JDE245" s="152"/>
      <c r="JDF245" s="152"/>
      <c r="JDG245" s="152"/>
      <c r="JDH245" s="152"/>
      <c r="JDI245" s="152"/>
      <c r="JDJ245" s="152"/>
      <c r="JDK245" s="152"/>
      <c r="JDL245" s="152"/>
      <c r="JDM245" s="152"/>
      <c r="JDN245" s="152"/>
      <c r="JDO245" s="152"/>
      <c r="JDP245" s="152"/>
      <c r="JDQ245" s="152"/>
      <c r="JDR245" s="152"/>
      <c r="JDS245" s="152"/>
      <c r="JDT245" s="152"/>
      <c r="JDU245" s="152"/>
      <c r="JDV245" s="152"/>
      <c r="JDW245" s="152"/>
      <c r="JDX245" s="152"/>
      <c r="JDY245" s="152"/>
      <c r="JDZ245" s="152"/>
      <c r="JEA245" s="152"/>
      <c r="JEB245" s="152"/>
      <c r="JEC245" s="152"/>
      <c r="JED245" s="152"/>
      <c r="JEE245" s="152"/>
      <c r="JEF245" s="152"/>
      <c r="JEG245" s="152"/>
      <c r="JEH245" s="152"/>
      <c r="JEI245" s="152"/>
      <c r="JEJ245" s="152"/>
      <c r="JEK245" s="152"/>
      <c r="JEL245" s="152"/>
      <c r="JEM245" s="152"/>
      <c r="JEN245" s="152"/>
      <c r="JEO245" s="152"/>
      <c r="JEP245" s="152"/>
      <c r="JEQ245" s="152"/>
      <c r="JER245" s="152"/>
      <c r="JES245" s="152"/>
      <c r="JET245" s="152"/>
      <c r="JEU245" s="152"/>
      <c r="JEV245" s="152"/>
      <c r="JEW245" s="152"/>
      <c r="JEX245" s="152"/>
      <c r="JEY245" s="152"/>
      <c r="JEZ245" s="152"/>
      <c r="JFA245" s="152"/>
      <c r="JFB245" s="152"/>
      <c r="JFC245" s="152"/>
      <c r="JFD245" s="152"/>
      <c r="JFE245" s="152"/>
      <c r="JFF245" s="152"/>
      <c r="JFG245" s="152"/>
      <c r="JFH245" s="152"/>
      <c r="JFI245" s="152"/>
      <c r="JFJ245" s="152"/>
      <c r="JFK245" s="152"/>
      <c r="JFL245" s="152"/>
      <c r="JFM245" s="152"/>
      <c r="JFN245" s="152"/>
      <c r="JFO245" s="152"/>
      <c r="JFP245" s="152"/>
      <c r="JFQ245" s="152"/>
      <c r="JFR245" s="152"/>
      <c r="JFS245" s="152"/>
      <c r="JFT245" s="152"/>
      <c r="JFU245" s="152"/>
      <c r="JFV245" s="152"/>
      <c r="JFW245" s="152"/>
      <c r="JFX245" s="152"/>
      <c r="JFY245" s="152"/>
      <c r="JFZ245" s="152"/>
      <c r="JGA245" s="152"/>
      <c r="JGB245" s="152"/>
      <c r="JGC245" s="152"/>
      <c r="JGD245" s="152"/>
      <c r="JGE245" s="152"/>
      <c r="JGF245" s="152"/>
      <c r="JGG245" s="152"/>
      <c r="JGH245" s="152"/>
      <c r="JGI245" s="152"/>
      <c r="JGJ245" s="152"/>
      <c r="JGK245" s="152"/>
      <c r="JGL245" s="152"/>
      <c r="JGM245" s="152"/>
      <c r="JGN245" s="152"/>
      <c r="JGO245" s="152"/>
      <c r="JGP245" s="152"/>
      <c r="JGQ245" s="152"/>
      <c r="JGR245" s="152"/>
      <c r="JGS245" s="152"/>
      <c r="JGT245" s="152"/>
      <c r="JGU245" s="152"/>
      <c r="JGV245" s="152"/>
      <c r="JGW245" s="152"/>
      <c r="JGX245" s="152"/>
      <c r="JGY245" s="152"/>
      <c r="JGZ245" s="152"/>
      <c r="JHA245" s="152"/>
      <c r="JHB245" s="152"/>
      <c r="JHC245" s="152"/>
      <c r="JHD245" s="152"/>
      <c r="JHE245" s="152"/>
      <c r="JHF245" s="152"/>
      <c r="JHG245" s="152"/>
      <c r="JHH245" s="152"/>
      <c r="JHI245" s="152"/>
      <c r="JHJ245" s="152"/>
      <c r="JHK245" s="152"/>
      <c r="JHL245" s="152"/>
      <c r="JHM245" s="152"/>
      <c r="JHN245" s="152"/>
      <c r="JHO245" s="152"/>
      <c r="JHP245" s="152"/>
      <c r="JHQ245" s="152"/>
      <c r="JHR245" s="152"/>
      <c r="JHS245" s="152"/>
      <c r="JHT245" s="152"/>
      <c r="JHU245" s="152"/>
      <c r="JHV245" s="152"/>
      <c r="JHW245" s="152"/>
      <c r="JHX245" s="152"/>
      <c r="JHY245" s="152"/>
      <c r="JHZ245" s="152"/>
      <c r="JIA245" s="152"/>
      <c r="JIB245" s="152"/>
      <c r="JIC245" s="152"/>
      <c r="JID245" s="152"/>
      <c r="JIE245" s="152"/>
      <c r="JIF245" s="152"/>
      <c r="JIG245" s="152"/>
      <c r="JIH245" s="152"/>
      <c r="JII245" s="152"/>
      <c r="JIJ245" s="152"/>
      <c r="JIK245" s="152"/>
      <c r="JIL245" s="152"/>
      <c r="JIM245" s="152"/>
      <c r="JIN245" s="152"/>
      <c r="JIO245" s="152"/>
      <c r="JIP245" s="152"/>
      <c r="JIQ245" s="152"/>
      <c r="JIR245" s="152"/>
      <c r="JIS245" s="152"/>
      <c r="JIT245" s="152"/>
      <c r="JIU245" s="152"/>
      <c r="JIV245" s="152"/>
      <c r="JIW245" s="152"/>
      <c r="JIX245" s="152"/>
      <c r="JIY245" s="152"/>
      <c r="JIZ245" s="152"/>
      <c r="JJA245" s="152"/>
      <c r="JJB245" s="152"/>
      <c r="JJC245" s="152"/>
      <c r="JJD245" s="152"/>
      <c r="JJE245" s="152"/>
      <c r="JJF245" s="152"/>
      <c r="JJG245" s="152"/>
      <c r="JJH245" s="152"/>
      <c r="JJI245" s="152"/>
      <c r="JJJ245" s="152"/>
      <c r="JJK245" s="152"/>
      <c r="JJL245" s="152"/>
      <c r="JJM245" s="152"/>
      <c r="JJN245" s="152"/>
      <c r="JJO245" s="152"/>
      <c r="JJP245" s="152"/>
      <c r="JJQ245" s="152"/>
      <c r="JJR245" s="152"/>
      <c r="JJS245" s="152"/>
      <c r="JJT245" s="152"/>
      <c r="JJU245" s="152"/>
      <c r="JJV245" s="152"/>
      <c r="JJW245" s="152"/>
      <c r="JJX245" s="152"/>
      <c r="JJY245" s="152"/>
      <c r="JJZ245" s="152"/>
      <c r="JKA245" s="152"/>
      <c r="JKB245" s="152"/>
      <c r="JKC245" s="152"/>
      <c r="JKD245" s="152"/>
      <c r="JKE245" s="152"/>
      <c r="JKF245" s="152"/>
      <c r="JKG245" s="152"/>
      <c r="JKH245" s="152"/>
      <c r="JKI245" s="152"/>
      <c r="JKJ245" s="152"/>
      <c r="JKK245" s="152"/>
      <c r="JKL245" s="152"/>
      <c r="JKM245" s="152"/>
      <c r="JKN245" s="152"/>
      <c r="JKO245" s="152"/>
      <c r="JKP245" s="152"/>
      <c r="JKQ245" s="152"/>
      <c r="JKR245" s="152"/>
      <c r="JKS245" s="152"/>
      <c r="JKT245" s="152"/>
      <c r="JKU245" s="152"/>
      <c r="JKV245" s="152"/>
      <c r="JKW245" s="152"/>
      <c r="JKX245" s="152"/>
      <c r="JKY245" s="152"/>
      <c r="JKZ245" s="152"/>
      <c r="JLA245" s="152"/>
      <c r="JLB245" s="152"/>
      <c r="JLC245" s="152"/>
      <c r="JLD245" s="152"/>
      <c r="JLE245" s="152"/>
      <c r="JLF245" s="152"/>
      <c r="JLG245" s="152"/>
      <c r="JLH245" s="152"/>
      <c r="JLI245" s="152"/>
      <c r="JLJ245" s="152"/>
      <c r="JLK245" s="152"/>
      <c r="JLL245" s="152"/>
      <c r="JLM245" s="152"/>
      <c r="JLN245" s="152"/>
      <c r="JLO245" s="152"/>
      <c r="JLP245" s="152"/>
      <c r="JLQ245" s="152"/>
      <c r="JLR245" s="152"/>
      <c r="JLS245" s="152"/>
      <c r="JLT245" s="152"/>
      <c r="JLU245" s="152"/>
      <c r="JLV245" s="152"/>
      <c r="JLW245" s="152"/>
      <c r="JLX245" s="152"/>
      <c r="JLY245" s="152"/>
      <c r="JLZ245" s="152"/>
      <c r="JMA245" s="152"/>
      <c r="JMB245" s="152"/>
      <c r="JMC245" s="152"/>
      <c r="JMD245" s="152"/>
      <c r="JME245" s="152"/>
      <c r="JMF245" s="152"/>
      <c r="JMG245" s="152"/>
      <c r="JMH245" s="152"/>
      <c r="JMI245" s="152"/>
      <c r="JMJ245" s="152"/>
      <c r="JMK245" s="152"/>
      <c r="JML245" s="152"/>
      <c r="JMM245" s="152"/>
      <c r="JMN245" s="152"/>
      <c r="JMO245" s="152"/>
      <c r="JMP245" s="152"/>
      <c r="JMQ245" s="152"/>
      <c r="JMR245" s="152"/>
      <c r="JMS245" s="152"/>
      <c r="JMT245" s="152"/>
      <c r="JMU245" s="152"/>
      <c r="JMV245" s="152"/>
      <c r="JMW245" s="152"/>
      <c r="JMX245" s="152"/>
      <c r="JMY245" s="152"/>
      <c r="JMZ245" s="152"/>
      <c r="JNA245" s="152"/>
      <c r="JNB245" s="152"/>
      <c r="JNC245" s="152"/>
      <c r="JND245" s="152"/>
      <c r="JNE245" s="152"/>
      <c r="JNF245" s="152"/>
      <c r="JNG245" s="152"/>
      <c r="JNH245" s="152"/>
      <c r="JNI245" s="152"/>
      <c r="JNJ245" s="152"/>
      <c r="JNK245" s="152"/>
      <c r="JNL245" s="152"/>
      <c r="JNM245" s="152"/>
      <c r="JNN245" s="152"/>
      <c r="JNO245" s="152"/>
      <c r="JNP245" s="152"/>
      <c r="JNQ245" s="152"/>
      <c r="JNR245" s="152"/>
      <c r="JNS245" s="152"/>
      <c r="JNT245" s="152"/>
      <c r="JNU245" s="152"/>
      <c r="JNV245" s="152"/>
      <c r="JNW245" s="152"/>
      <c r="JNX245" s="152"/>
      <c r="JNY245" s="152"/>
      <c r="JNZ245" s="152"/>
      <c r="JOA245" s="152"/>
      <c r="JOB245" s="152"/>
      <c r="JOC245" s="152"/>
      <c r="JOD245" s="152"/>
      <c r="JOE245" s="152"/>
      <c r="JOF245" s="152"/>
      <c r="JOG245" s="152"/>
      <c r="JOH245" s="152"/>
      <c r="JOI245" s="152"/>
      <c r="JOJ245" s="152"/>
      <c r="JOK245" s="152"/>
      <c r="JOL245" s="152"/>
      <c r="JOM245" s="152"/>
      <c r="JON245" s="152"/>
      <c r="JOO245" s="152"/>
      <c r="JOP245" s="152"/>
      <c r="JOQ245" s="152"/>
      <c r="JOR245" s="152"/>
      <c r="JOS245" s="152"/>
      <c r="JOT245" s="152"/>
      <c r="JOU245" s="152"/>
      <c r="JOV245" s="152"/>
      <c r="JOW245" s="152"/>
      <c r="JOX245" s="152"/>
      <c r="JOY245" s="152"/>
      <c r="JOZ245" s="152"/>
      <c r="JPA245" s="152"/>
      <c r="JPB245" s="152"/>
      <c r="JPC245" s="152"/>
      <c r="JPD245" s="152"/>
      <c r="JPE245" s="152"/>
      <c r="JPF245" s="152"/>
      <c r="JPG245" s="152"/>
      <c r="JPH245" s="152"/>
      <c r="JPI245" s="152"/>
      <c r="JPJ245" s="152"/>
      <c r="JPK245" s="152"/>
      <c r="JPL245" s="152"/>
      <c r="JPM245" s="152"/>
      <c r="JPN245" s="152"/>
      <c r="JPO245" s="152"/>
      <c r="JPP245" s="152"/>
      <c r="JPQ245" s="152"/>
      <c r="JPR245" s="152"/>
      <c r="JPS245" s="152"/>
      <c r="JPT245" s="152"/>
      <c r="JPU245" s="152"/>
      <c r="JPV245" s="152"/>
      <c r="JPW245" s="152"/>
      <c r="JPX245" s="152"/>
      <c r="JPY245" s="152"/>
      <c r="JPZ245" s="152"/>
      <c r="JQA245" s="152"/>
      <c r="JQB245" s="152"/>
      <c r="JQC245" s="152"/>
      <c r="JQD245" s="152"/>
      <c r="JQE245" s="152"/>
      <c r="JQF245" s="152"/>
      <c r="JQG245" s="152"/>
      <c r="JQH245" s="152"/>
      <c r="JQI245" s="152"/>
      <c r="JQJ245" s="152"/>
      <c r="JQK245" s="152"/>
      <c r="JQL245" s="152"/>
      <c r="JQM245" s="152"/>
      <c r="JQN245" s="152"/>
      <c r="JQO245" s="152"/>
      <c r="JQP245" s="152"/>
      <c r="JQQ245" s="152"/>
      <c r="JQR245" s="152"/>
      <c r="JQS245" s="152"/>
      <c r="JQT245" s="152"/>
      <c r="JQU245" s="152"/>
      <c r="JQV245" s="152"/>
      <c r="JQW245" s="152"/>
      <c r="JQX245" s="152"/>
      <c r="JQY245" s="152"/>
      <c r="JQZ245" s="152"/>
      <c r="JRA245" s="152"/>
      <c r="JRB245" s="152"/>
      <c r="JRC245" s="152"/>
      <c r="JRD245" s="152"/>
      <c r="JRE245" s="152"/>
      <c r="JRF245" s="152"/>
      <c r="JRG245" s="152"/>
      <c r="JRH245" s="152"/>
      <c r="JRI245" s="152"/>
      <c r="JRJ245" s="152"/>
      <c r="JRK245" s="152"/>
      <c r="JRL245" s="152"/>
      <c r="JRM245" s="152"/>
      <c r="JRN245" s="152"/>
      <c r="JRO245" s="152"/>
      <c r="JRP245" s="152"/>
      <c r="JRQ245" s="152"/>
      <c r="JRR245" s="152"/>
      <c r="JRS245" s="152"/>
      <c r="JRT245" s="152"/>
      <c r="JRU245" s="152"/>
      <c r="JRV245" s="152"/>
      <c r="JRW245" s="152"/>
      <c r="JRX245" s="152"/>
      <c r="JRY245" s="152"/>
      <c r="JRZ245" s="152"/>
      <c r="JSA245" s="152"/>
      <c r="JSB245" s="152"/>
      <c r="JSC245" s="152"/>
      <c r="JSD245" s="152"/>
      <c r="JSE245" s="152"/>
      <c r="JSF245" s="152"/>
      <c r="JSG245" s="152"/>
      <c r="JSH245" s="152"/>
      <c r="JSI245" s="152"/>
      <c r="JSJ245" s="152"/>
      <c r="JSK245" s="152"/>
      <c r="JSL245" s="152"/>
      <c r="JSM245" s="152"/>
      <c r="JSN245" s="152"/>
      <c r="JSO245" s="152"/>
      <c r="JSP245" s="152"/>
      <c r="JSQ245" s="152"/>
      <c r="JSR245" s="152"/>
      <c r="JSS245" s="152"/>
      <c r="JST245" s="152"/>
      <c r="JSU245" s="152"/>
      <c r="JSV245" s="152"/>
      <c r="JSW245" s="152"/>
      <c r="JSX245" s="152"/>
      <c r="JSY245" s="152"/>
      <c r="JSZ245" s="152"/>
      <c r="JTA245" s="152"/>
      <c r="JTB245" s="152"/>
      <c r="JTC245" s="152"/>
      <c r="JTD245" s="152"/>
      <c r="JTE245" s="152"/>
      <c r="JTF245" s="152"/>
      <c r="JTG245" s="152"/>
      <c r="JTH245" s="152"/>
      <c r="JTI245" s="152"/>
      <c r="JTJ245" s="152"/>
      <c r="JTK245" s="152"/>
      <c r="JTL245" s="152"/>
      <c r="JTM245" s="152"/>
      <c r="JTN245" s="152"/>
      <c r="JTO245" s="152"/>
      <c r="JTP245" s="152"/>
      <c r="JTQ245" s="152"/>
      <c r="JTR245" s="152"/>
      <c r="JTS245" s="152"/>
      <c r="JTT245" s="152"/>
      <c r="JTU245" s="152"/>
      <c r="JTV245" s="152"/>
      <c r="JTW245" s="152"/>
      <c r="JTX245" s="152"/>
      <c r="JTY245" s="152"/>
      <c r="JTZ245" s="152"/>
      <c r="JUA245" s="152"/>
      <c r="JUB245" s="152"/>
      <c r="JUC245" s="152"/>
      <c r="JUD245" s="152"/>
      <c r="JUE245" s="152"/>
      <c r="JUF245" s="152"/>
      <c r="JUG245" s="152"/>
      <c r="JUH245" s="152"/>
      <c r="JUI245" s="152"/>
      <c r="JUJ245" s="152"/>
      <c r="JUK245" s="152"/>
      <c r="JUL245" s="152"/>
      <c r="JUM245" s="152"/>
      <c r="JUN245" s="152"/>
      <c r="JUO245" s="152"/>
      <c r="JUP245" s="152"/>
      <c r="JUQ245" s="152"/>
      <c r="JUR245" s="152"/>
      <c r="JUS245" s="152"/>
      <c r="JUT245" s="152"/>
      <c r="JUU245" s="152"/>
      <c r="JUV245" s="152"/>
      <c r="JUW245" s="152"/>
      <c r="JUX245" s="152"/>
      <c r="JUY245" s="152"/>
      <c r="JUZ245" s="152"/>
      <c r="JVA245" s="152"/>
      <c r="JVB245" s="152"/>
      <c r="JVC245" s="152"/>
      <c r="JVD245" s="152"/>
      <c r="JVE245" s="152"/>
      <c r="JVF245" s="152"/>
      <c r="JVG245" s="152"/>
      <c r="JVH245" s="152"/>
      <c r="JVI245" s="152"/>
      <c r="JVJ245" s="152"/>
      <c r="JVK245" s="152"/>
      <c r="JVL245" s="152"/>
      <c r="JVM245" s="152"/>
      <c r="JVN245" s="152"/>
      <c r="JVO245" s="152"/>
      <c r="JVP245" s="152"/>
      <c r="JVQ245" s="152"/>
      <c r="JVR245" s="152"/>
      <c r="JVS245" s="152"/>
      <c r="JVT245" s="152"/>
      <c r="JVU245" s="152"/>
      <c r="JVV245" s="152"/>
      <c r="JVW245" s="152"/>
      <c r="JVX245" s="152"/>
      <c r="JVY245" s="152"/>
      <c r="JVZ245" s="152"/>
      <c r="JWA245" s="152"/>
      <c r="JWB245" s="152"/>
      <c r="JWC245" s="152"/>
      <c r="JWD245" s="152"/>
      <c r="JWE245" s="152"/>
      <c r="JWF245" s="152"/>
      <c r="JWG245" s="152"/>
      <c r="JWH245" s="152"/>
      <c r="JWI245" s="152"/>
      <c r="JWJ245" s="152"/>
      <c r="JWK245" s="152"/>
      <c r="JWL245" s="152"/>
      <c r="JWM245" s="152"/>
      <c r="JWN245" s="152"/>
      <c r="JWO245" s="152"/>
      <c r="JWP245" s="152"/>
      <c r="JWQ245" s="152"/>
      <c r="JWR245" s="152"/>
      <c r="JWS245" s="152"/>
      <c r="JWT245" s="152"/>
      <c r="JWU245" s="152"/>
      <c r="JWV245" s="152"/>
      <c r="JWW245" s="152"/>
      <c r="JWX245" s="152"/>
      <c r="JWY245" s="152"/>
      <c r="JWZ245" s="152"/>
      <c r="JXA245" s="152"/>
      <c r="JXB245" s="152"/>
      <c r="JXC245" s="152"/>
      <c r="JXD245" s="152"/>
      <c r="JXE245" s="152"/>
      <c r="JXF245" s="152"/>
      <c r="JXG245" s="152"/>
      <c r="JXH245" s="152"/>
      <c r="JXI245" s="152"/>
      <c r="JXJ245" s="152"/>
      <c r="JXK245" s="152"/>
      <c r="JXL245" s="152"/>
      <c r="JXM245" s="152"/>
      <c r="JXN245" s="152"/>
      <c r="JXO245" s="152"/>
      <c r="JXP245" s="152"/>
      <c r="JXQ245" s="152"/>
      <c r="JXR245" s="152"/>
      <c r="JXS245" s="152"/>
      <c r="JXT245" s="152"/>
      <c r="JXU245" s="152"/>
      <c r="JXV245" s="152"/>
      <c r="JXW245" s="152"/>
      <c r="JXX245" s="152"/>
      <c r="JXY245" s="152"/>
      <c r="JXZ245" s="152"/>
      <c r="JYA245" s="152"/>
      <c r="JYB245" s="152"/>
      <c r="JYC245" s="152"/>
      <c r="JYD245" s="152"/>
      <c r="JYE245" s="152"/>
      <c r="JYF245" s="152"/>
      <c r="JYG245" s="152"/>
      <c r="JYH245" s="152"/>
      <c r="JYI245" s="152"/>
      <c r="JYJ245" s="152"/>
      <c r="JYK245" s="152"/>
      <c r="JYL245" s="152"/>
      <c r="JYM245" s="152"/>
      <c r="JYN245" s="152"/>
      <c r="JYO245" s="152"/>
      <c r="JYP245" s="152"/>
      <c r="JYQ245" s="152"/>
      <c r="JYR245" s="152"/>
      <c r="JYS245" s="152"/>
      <c r="JYT245" s="152"/>
      <c r="JYU245" s="152"/>
      <c r="JYV245" s="152"/>
      <c r="JYW245" s="152"/>
      <c r="JYX245" s="152"/>
      <c r="JYY245" s="152"/>
      <c r="JYZ245" s="152"/>
      <c r="JZA245" s="152"/>
      <c r="JZB245" s="152"/>
      <c r="JZC245" s="152"/>
      <c r="JZD245" s="152"/>
      <c r="JZE245" s="152"/>
      <c r="JZF245" s="152"/>
      <c r="JZG245" s="152"/>
      <c r="JZH245" s="152"/>
      <c r="JZI245" s="152"/>
      <c r="JZJ245" s="152"/>
      <c r="JZK245" s="152"/>
      <c r="JZL245" s="152"/>
      <c r="JZM245" s="152"/>
      <c r="JZN245" s="152"/>
      <c r="JZO245" s="152"/>
      <c r="JZP245" s="152"/>
      <c r="JZQ245" s="152"/>
      <c r="JZR245" s="152"/>
      <c r="JZS245" s="152"/>
      <c r="JZT245" s="152"/>
      <c r="JZU245" s="152"/>
      <c r="JZV245" s="152"/>
      <c r="JZW245" s="152"/>
      <c r="JZX245" s="152"/>
      <c r="JZY245" s="152"/>
      <c r="JZZ245" s="152"/>
      <c r="KAA245" s="152"/>
      <c r="KAB245" s="152"/>
      <c r="KAC245" s="152"/>
      <c r="KAD245" s="152"/>
      <c r="KAE245" s="152"/>
      <c r="KAF245" s="152"/>
      <c r="KAG245" s="152"/>
      <c r="KAH245" s="152"/>
      <c r="KAI245" s="152"/>
      <c r="KAJ245" s="152"/>
      <c r="KAK245" s="152"/>
      <c r="KAL245" s="152"/>
      <c r="KAM245" s="152"/>
      <c r="KAN245" s="152"/>
      <c r="KAO245" s="152"/>
      <c r="KAP245" s="152"/>
      <c r="KAQ245" s="152"/>
      <c r="KAR245" s="152"/>
      <c r="KAS245" s="152"/>
      <c r="KAT245" s="152"/>
      <c r="KAU245" s="152"/>
      <c r="KAV245" s="152"/>
      <c r="KAW245" s="152"/>
      <c r="KAX245" s="152"/>
      <c r="KAY245" s="152"/>
      <c r="KAZ245" s="152"/>
      <c r="KBA245" s="152"/>
      <c r="KBB245" s="152"/>
      <c r="KBC245" s="152"/>
      <c r="KBD245" s="152"/>
      <c r="KBE245" s="152"/>
      <c r="KBF245" s="152"/>
      <c r="KBG245" s="152"/>
      <c r="KBH245" s="152"/>
      <c r="KBI245" s="152"/>
      <c r="KBJ245" s="152"/>
      <c r="KBK245" s="152"/>
      <c r="KBL245" s="152"/>
      <c r="KBM245" s="152"/>
      <c r="KBN245" s="152"/>
      <c r="KBO245" s="152"/>
      <c r="KBP245" s="152"/>
      <c r="KBQ245" s="152"/>
      <c r="KBR245" s="152"/>
      <c r="KBS245" s="152"/>
      <c r="KBT245" s="152"/>
      <c r="KBU245" s="152"/>
      <c r="KBV245" s="152"/>
      <c r="KBW245" s="152"/>
      <c r="KBX245" s="152"/>
      <c r="KBY245" s="152"/>
      <c r="KBZ245" s="152"/>
      <c r="KCA245" s="152"/>
      <c r="KCB245" s="152"/>
      <c r="KCC245" s="152"/>
      <c r="KCD245" s="152"/>
      <c r="KCE245" s="152"/>
      <c r="KCF245" s="152"/>
      <c r="KCG245" s="152"/>
      <c r="KCH245" s="152"/>
      <c r="KCI245" s="152"/>
      <c r="KCJ245" s="152"/>
      <c r="KCK245" s="152"/>
      <c r="KCL245" s="152"/>
      <c r="KCM245" s="152"/>
      <c r="KCN245" s="152"/>
      <c r="KCO245" s="152"/>
      <c r="KCP245" s="152"/>
      <c r="KCQ245" s="152"/>
      <c r="KCR245" s="152"/>
      <c r="KCS245" s="152"/>
      <c r="KCT245" s="152"/>
      <c r="KCU245" s="152"/>
      <c r="KCV245" s="152"/>
      <c r="KCW245" s="152"/>
      <c r="KCX245" s="152"/>
      <c r="KCY245" s="152"/>
      <c r="KCZ245" s="152"/>
      <c r="KDA245" s="152"/>
      <c r="KDB245" s="152"/>
      <c r="KDC245" s="152"/>
      <c r="KDD245" s="152"/>
      <c r="KDE245" s="152"/>
      <c r="KDF245" s="152"/>
      <c r="KDG245" s="152"/>
      <c r="KDH245" s="152"/>
      <c r="KDI245" s="152"/>
      <c r="KDJ245" s="152"/>
      <c r="KDK245" s="152"/>
      <c r="KDL245" s="152"/>
      <c r="KDM245" s="152"/>
      <c r="KDN245" s="152"/>
      <c r="KDO245" s="152"/>
      <c r="KDP245" s="152"/>
      <c r="KDQ245" s="152"/>
      <c r="KDR245" s="152"/>
      <c r="KDS245" s="152"/>
      <c r="KDT245" s="152"/>
      <c r="KDU245" s="152"/>
      <c r="KDV245" s="152"/>
      <c r="KDW245" s="152"/>
      <c r="KDX245" s="152"/>
      <c r="KDY245" s="152"/>
      <c r="KDZ245" s="152"/>
      <c r="KEA245" s="152"/>
      <c r="KEB245" s="152"/>
      <c r="KEC245" s="152"/>
      <c r="KED245" s="152"/>
      <c r="KEE245" s="152"/>
      <c r="KEF245" s="152"/>
      <c r="KEG245" s="152"/>
      <c r="KEH245" s="152"/>
      <c r="KEI245" s="152"/>
      <c r="KEJ245" s="152"/>
      <c r="KEK245" s="152"/>
      <c r="KEL245" s="152"/>
      <c r="KEM245" s="152"/>
      <c r="KEN245" s="152"/>
      <c r="KEO245" s="152"/>
      <c r="KEP245" s="152"/>
      <c r="KEQ245" s="152"/>
      <c r="KER245" s="152"/>
      <c r="KES245" s="152"/>
      <c r="KET245" s="152"/>
      <c r="KEU245" s="152"/>
      <c r="KEV245" s="152"/>
      <c r="KEW245" s="152"/>
      <c r="KEX245" s="152"/>
      <c r="KEY245" s="152"/>
      <c r="KEZ245" s="152"/>
      <c r="KFA245" s="152"/>
      <c r="KFB245" s="152"/>
      <c r="KFC245" s="152"/>
      <c r="KFD245" s="152"/>
      <c r="KFE245" s="152"/>
      <c r="KFF245" s="152"/>
      <c r="KFG245" s="152"/>
      <c r="KFH245" s="152"/>
      <c r="KFI245" s="152"/>
      <c r="KFJ245" s="152"/>
      <c r="KFK245" s="152"/>
      <c r="KFL245" s="152"/>
      <c r="KFM245" s="152"/>
      <c r="KFN245" s="152"/>
      <c r="KFO245" s="152"/>
      <c r="KFP245" s="152"/>
      <c r="KFQ245" s="152"/>
      <c r="KFR245" s="152"/>
      <c r="KFS245" s="152"/>
      <c r="KFT245" s="152"/>
      <c r="KFU245" s="152"/>
      <c r="KFV245" s="152"/>
      <c r="KFW245" s="152"/>
      <c r="KFX245" s="152"/>
      <c r="KFY245" s="152"/>
      <c r="KFZ245" s="152"/>
      <c r="KGA245" s="152"/>
      <c r="KGB245" s="152"/>
      <c r="KGC245" s="152"/>
      <c r="KGD245" s="152"/>
      <c r="KGE245" s="152"/>
      <c r="KGF245" s="152"/>
      <c r="KGG245" s="152"/>
      <c r="KGH245" s="152"/>
      <c r="KGI245" s="152"/>
      <c r="KGJ245" s="152"/>
      <c r="KGK245" s="152"/>
      <c r="KGL245" s="152"/>
      <c r="KGM245" s="152"/>
      <c r="KGN245" s="152"/>
      <c r="KGO245" s="152"/>
      <c r="KGP245" s="152"/>
      <c r="KGQ245" s="152"/>
      <c r="KGR245" s="152"/>
      <c r="KGS245" s="152"/>
      <c r="KGT245" s="152"/>
      <c r="KGU245" s="152"/>
      <c r="KGV245" s="152"/>
      <c r="KGW245" s="152"/>
      <c r="KGX245" s="152"/>
      <c r="KGY245" s="152"/>
      <c r="KGZ245" s="152"/>
      <c r="KHA245" s="152"/>
      <c r="KHB245" s="152"/>
      <c r="KHC245" s="152"/>
      <c r="KHD245" s="152"/>
      <c r="KHE245" s="152"/>
      <c r="KHF245" s="152"/>
      <c r="KHG245" s="152"/>
      <c r="KHH245" s="152"/>
      <c r="KHI245" s="152"/>
      <c r="KHJ245" s="152"/>
      <c r="KHK245" s="152"/>
      <c r="KHL245" s="152"/>
      <c r="KHM245" s="152"/>
      <c r="KHN245" s="152"/>
      <c r="KHO245" s="152"/>
      <c r="KHP245" s="152"/>
      <c r="KHQ245" s="152"/>
      <c r="KHR245" s="152"/>
      <c r="KHS245" s="152"/>
      <c r="KHT245" s="152"/>
      <c r="KHU245" s="152"/>
      <c r="KHV245" s="152"/>
      <c r="KHW245" s="152"/>
      <c r="KHX245" s="152"/>
      <c r="KHY245" s="152"/>
      <c r="KHZ245" s="152"/>
      <c r="KIA245" s="152"/>
      <c r="KIB245" s="152"/>
      <c r="KIC245" s="152"/>
      <c r="KID245" s="152"/>
      <c r="KIE245" s="152"/>
      <c r="KIF245" s="152"/>
      <c r="KIG245" s="152"/>
      <c r="KIH245" s="152"/>
      <c r="KII245" s="152"/>
      <c r="KIJ245" s="152"/>
      <c r="KIK245" s="152"/>
      <c r="KIL245" s="152"/>
      <c r="KIM245" s="152"/>
      <c r="KIN245" s="152"/>
      <c r="KIO245" s="152"/>
      <c r="KIP245" s="152"/>
      <c r="KIQ245" s="152"/>
      <c r="KIR245" s="152"/>
      <c r="KIS245" s="152"/>
      <c r="KIT245" s="152"/>
      <c r="KIU245" s="152"/>
      <c r="KIV245" s="152"/>
      <c r="KIW245" s="152"/>
      <c r="KIX245" s="152"/>
      <c r="KIY245" s="152"/>
      <c r="KIZ245" s="152"/>
      <c r="KJA245" s="152"/>
      <c r="KJB245" s="152"/>
      <c r="KJC245" s="152"/>
      <c r="KJD245" s="152"/>
      <c r="KJE245" s="152"/>
      <c r="KJF245" s="152"/>
      <c r="KJG245" s="152"/>
      <c r="KJH245" s="152"/>
      <c r="KJI245" s="152"/>
      <c r="KJJ245" s="152"/>
      <c r="KJK245" s="152"/>
      <c r="KJL245" s="152"/>
      <c r="KJM245" s="152"/>
      <c r="KJN245" s="152"/>
      <c r="KJO245" s="152"/>
      <c r="KJP245" s="152"/>
      <c r="KJQ245" s="152"/>
      <c r="KJR245" s="152"/>
      <c r="KJS245" s="152"/>
      <c r="KJT245" s="152"/>
      <c r="KJU245" s="152"/>
      <c r="KJV245" s="152"/>
      <c r="KJW245" s="152"/>
      <c r="KJX245" s="152"/>
      <c r="KJY245" s="152"/>
      <c r="KJZ245" s="152"/>
      <c r="KKA245" s="152"/>
      <c r="KKB245" s="152"/>
      <c r="KKC245" s="152"/>
      <c r="KKD245" s="152"/>
      <c r="KKE245" s="152"/>
      <c r="KKF245" s="152"/>
      <c r="KKG245" s="152"/>
      <c r="KKH245" s="152"/>
      <c r="KKI245" s="152"/>
      <c r="KKJ245" s="152"/>
      <c r="KKK245" s="152"/>
      <c r="KKL245" s="152"/>
      <c r="KKM245" s="152"/>
      <c r="KKN245" s="152"/>
      <c r="KKO245" s="152"/>
      <c r="KKP245" s="152"/>
      <c r="KKQ245" s="152"/>
      <c r="KKR245" s="152"/>
      <c r="KKS245" s="152"/>
      <c r="KKT245" s="152"/>
      <c r="KKU245" s="152"/>
      <c r="KKV245" s="152"/>
      <c r="KKW245" s="152"/>
      <c r="KKX245" s="152"/>
      <c r="KKY245" s="152"/>
      <c r="KKZ245" s="152"/>
      <c r="KLA245" s="152"/>
      <c r="KLB245" s="152"/>
      <c r="KLC245" s="152"/>
      <c r="KLD245" s="152"/>
      <c r="KLE245" s="152"/>
      <c r="KLF245" s="152"/>
      <c r="KLG245" s="152"/>
      <c r="KLH245" s="152"/>
      <c r="KLI245" s="152"/>
      <c r="KLJ245" s="152"/>
      <c r="KLK245" s="152"/>
      <c r="KLL245" s="152"/>
      <c r="KLM245" s="152"/>
      <c r="KLN245" s="152"/>
      <c r="KLO245" s="152"/>
      <c r="KLP245" s="152"/>
      <c r="KLQ245" s="152"/>
      <c r="KLR245" s="152"/>
      <c r="KLS245" s="152"/>
      <c r="KLT245" s="152"/>
      <c r="KLU245" s="152"/>
      <c r="KLV245" s="152"/>
      <c r="KLW245" s="152"/>
      <c r="KLX245" s="152"/>
      <c r="KLY245" s="152"/>
      <c r="KLZ245" s="152"/>
      <c r="KMA245" s="152"/>
      <c r="KMB245" s="152"/>
      <c r="KMC245" s="152"/>
      <c r="KMD245" s="152"/>
      <c r="KME245" s="152"/>
      <c r="KMF245" s="152"/>
      <c r="KMG245" s="152"/>
      <c r="KMH245" s="152"/>
      <c r="KMI245" s="152"/>
      <c r="KMJ245" s="152"/>
      <c r="KMK245" s="152"/>
      <c r="KML245" s="152"/>
      <c r="KMM245" s="152"/>
      <c r="KMN245" s="152"/>
      <c r="KMO245" s="152"/>
      <c r="KMP245" s="152"/>
      <c r="KMQ245" s="152"/>
      <c r="KMR245" s="152"/>
      <c r="KMS245" s="152"/>
      <c r="KMT245" s="152"/>
      <c r="KMU245" s="152"/>
      <c r="KMV245" s="152"/>
      <c r="KMW245" s="152"/>
      <c r="KMX245" s="152"/>
      <c r="KMY245" s="152"/>
      <c r="KMZ245" s="152"/>
      <c r="KNA245" s="152"/>
      <c r="KNB245" s="152"/>
      <c r="KNC245" s="152"/>
      <c r="KND245" s="152"/>
      <c r="KNE245" s="152"/>
      <c r="KNF245" s="152"/>
      <c r="KNG245" s="152"/>
      <c r="KNH245" s="152"/>
      <c r="KNI245" s="152"/>
      <c r="KNJ245" s="152"/>
      <c r="KNK245" s="152"/>
      <c r="KNL245" s="152"/>
      <c r="KNM245" s="152"/>
      <c r="KNN245" s="152"/>
      <c r="KNO245" s="152"/>
      <c r="KNP245" s="152"/>
      <c r="KNQ245" s="152"/>
      <c r="KNR245" s="152"/>
      <c r="KNS245" s="152"/>
      <c r="KNT245" s="152"/>
      <c r="KNU245" s="152"/>
      <c r="KNV245" s="152"/>
      <c r="KNW245" s="152"/>
      <c r="KNX245" s="152"/>
      <c r="KNY245" s="152"/>
      <c r="KNZ245" s="152"/>
      <c r="KOA245" s="152"/>
      <c r="KOB245" s="152"/>
      <c r="KOC245" s="152"/>
      <c r="KOD245" s="152"/>
      <c r="KOE245" s="152"/>
      <c r="KOF245" s="152"/>
      <c r="KOG245" s="152"/>
      <c r="KOH245" s="152"/>
      <c r="KOI245" s="152"/>
      <c r="KOJ245" s="152"/>
      <c r="KOK245" s="152"/>
      <c r="KOL245" s="152"/>
      <c r="KOM245" s="152"/>
      <c r="KON245" s="152"/>
      <c r="KOO245" s="152"/>
      <c r="KOP245" s="152"/>
      <c r="KOQ245" s="152"/>
      <c r="KOR245" s="152"/>
      <c r="KOS245" s="152"/>
      <c r="KOT245" s="152"/>
      <c r="KOU245" s="152"/>
      <c r="KOV245" s="152"/>
      <c r="KOW245" s="152"/>
      <c r="KOX245" s="152"/>
      <c r="KOY245" s="152"/>
      <c r="KOZ245" s="152"/>
      <c r="KPA245" s="152"/>
      <c r="KPB245" s="152"/>
      <c r="KPC245" s="152"/>
      <c r="KPD245" s="152"/>
      <c r="KPE245" s="152"/>
      <c r="KPF245" s="152"/>
      <c r="KPG245" s="152"/>
      <c r="KPH245" s="152"/>
      <c r="KPI245" s="152"/>
      <c r="KPJ245" s="152"/>
      <c r="KPK245" s="152"/>
      <c r="KPL245" s="152"/>
      <c r="KPM245" s="152"/>
      <c r="KPN245" s="152"/>
      <c r="KPO245" s="152"/>
      <c r="KPP245" s="152"/>
      <c r="KPQ245" s="152"/>
      <c r="KPR245" s="152"/>
      <c r="KPS245" s="152"/>
      <c r="KPT245" s="152"/>
      <c r="KPU245" s="152"/>
      <c r="KPV245" s="152"/>
      <c r="KPW245" s="152"/>
      <c r="KPX245" s="152"/>
      <c r="KPY245" s="152"/>
      <c r="KPZ245" s="152"/>
      <c r="KQA245" s="152"/>
      <c r="KQB245" s="152"/>
      <c r="KQC245" s="152"/>
      <c r="KQD245" s="152"/>
      <c r="KQE245" s="152"/>
      <c r="KQF245" s="152"/>
      <c r="KQG245" s="152"/>
      <c r="KQH245" s="152"/>
      <c r="KQI245" s="152"/>
      <c r="KQJ245" s="152"/>
      <c r="KQK245" s="152"/>
      <c r="KQL245" s="152"/>
      <c r="KQM245" s="152"/>
      <c r="KQN245" s="152"/>
      <c r="KQO245" s="152"/>
      <c r="KQP245" s="152"/>
      <c r="KQQ245" s="152"/>
      <c r="KQR245" s="152"/>
      <c r="KQS245" s="152"/>
      <c r="KQT245" s="152"/>
      <c r="KQU245" s="152"/>
      <c r="KQV245" s="152"/>
      <c r="KQW245" s="152"/>
      <c r="KQX245" s="152"/>
      <c r="KQY245" s="152"/>
      <c r="KQZ245" s="152"/>
      <c r="KRA245" s="152"/>
      <c r="KRB245" s="152"/>
      <c r="KRC245" s="152"/>
      <c r="KRD245" s="152"/>
      <c r="KRE245" s="152"/>
      <c r="KRF245" s="152"/>
      <c r="KRG245" s="152"/>
      <c r="KRH245" s="152"/>
      <c r="KRI245" s="152"/>
      <c r="KRJ245" s="152"/>
      <c r="KRK245" s="152"/>
      <c r="KRL245" s="152"/>
      <c r="KRM245" s="152"/>
      <c r="KRN245" s="152"/>
      <c r="KRO245" s="152"/>
      <c r="KRP245" s="152"/>
      <c r="KRQ245" s="152"/>
      <c r="KRR245" s="152"/>
      <c r="KRS245" s="152"/>
      <c r="KRT245" s="152"/>
      <c r="KRU245" s="152"/>
      <c r="KRV245" s="152"/>
      <c r="KRW245" s="152"/>
      <c r="KRX245" s="152"/>
      <c r="KRY245" s="152"/>
      <c r="KRZ245" s="152"/>
      <c r="KSA245" s="152"/>
      <c r="KSB245" s="152"/>
      <c r="KSC245" s="152"/>
      <c r="KSD245" s="152"/>
      <c r="KSE245" s="152"/>
      <c r="KSF245" s="152"/>
      <c r="KSG245" s="152"/>
      <c r="KSH245" s="152"/>
      <c r="KSI245" s="152"/>
      <c r="KSJ245" s="152"/>
      <c r="KSK245" s="152"/>
      <c r="KSL245" s="152"/>
      <c r="KSM245" s="152"/>
      <c r="KSN245" s="152"/>
      <c r="KSO245" s="152"/>
      <c r="KSP245" s="152"/>
      <c r="KSQ245" s="152"/>
      <c r="KSR245" s="152"/>
      <c r="KSS245" s="152"/>
      <c r="KST245" s="152"/>
      <c r="KSU245" s="152"/>
      <c r="KSV245" s="152"/>
      <c r="KSW245" s="152"/>
      <c r="KSX245" s="152"/>
      <c r="KSY245" s="152"/>
      <c r="KSZ245" s="152"/>
      <c r="KTA245" s="152"/>
      <c r="KTB245" s="152"/>
      <c r="KTC245" s="152"/>
      <c r="KTD245" s="152"/>
      <c r="KTE245" s="152"/>
      <c r="KTF245" s="152"/>
      <c r="KTG245" s="152"/>
      <c r="KTH245" s="152"/>
      <c r="KTI245" s="152"/>
      <c r="KTJ245" s="152"/>
      <c r="KTK245" s="152"/>
      <c r="KTL245" s="152"/>
      <c r="KTM245" s="152"/>
      <c r="KTN245" s="152"/>
      <c r="KTO245" s="152"/>
      <c r="KTP245" s="152"/>
      <c r="KTQ245" s="152"/>
      <c r="KTR245" s="152"/>
      <c r="KTS245" s="152"/>
      <c r="KTT245" s="152"/>
      <c r="KTU245" s="152"/>
      <c r="KTV245" s="152"/>
      <c r="KTW245" s="152"/>
      <c r="KTX245" s="152"/>
      <c r="KTY245" s="152"/>
      <c r="KTZ245" s="152"/>
      <c r="KUA245" s="152"/>
      <c r="KUB245" s="152"/>
      <c r="KUC245" s="152"/>
      <c r="KUD245" s="152"/>
      <c r="KUE245" s="152"/>
      <c r="KUF245" s="152"/>
      <c r="KUG245" s="152"/>
      <c r="KUH245" s="152"/>
      <c r="KUI245" s="152"/>
      <c r="KUJ245" s="152"/>
      <c r="KUK245" s="152"/>
      <c r="KUL245" s="152"/>
      <c r="KUM245" s="152"/>
      <c r="KUN245" s="152"/>
      <c r="KUO245" s="152"/>
      <c r="KUP245" s="152"/>
      <c r="KUQ245" s="152"/>
      <c r="KUR245" s="152"/>
      <c r="KUS245" s="152"/>
      <c r="KUT245" s="152"/>
      <c r="KUU245" s="152"/>
      <c r="KUV245" s="152"/>
      <c r="KUW245" s="152"/>
      <c r="KUX245" s="152"/>
      <c r="KUY245" s="152"/>
      <c r="KUZ245" s="152"/>
      <c r="KVA245" s="152"/>
      <c r="KVB245" s="152"/>
      <c r="KVC245" s="152"/>
      <c r="KVD245" s="152"/>
      <c r="KVE245" s="152"/>
      <c r="KVF245" s="152"/>
      <c r="KVG245" s="152"/>
      <c r="KVH245" s="152"/>
      <c r="KVI245" s="152"/>
      <c r="KVJ245" s="152"/>
      <c r="KVK245" s="152"/>
      <c r="KVL245" s="152"/>
      <c r="KVM245" s="152"/>
      <c r="KVN245" s="152"/>
      <c r="KVO245" s="152"/>
      <c r="KVP245" s="152"/>
      <c r="KVQ245" s="152"/>
      <c r="KVR245" s="152"/>
      <c r="KVS245" s="152"/>
      <c r="KVT245" s="152"/>
      <c r="KVU245" s="152"/>
      <c r="KVV245" s="152"/>
      <c r="KVW245" s="152"/>
      <c r="KVX245" s="152"/>
      <c r="KVY245" s="152"/>
      <c r="KVZ245" s="152"/>
      <c r="KWA245" s="152"/>
      <c r="KWB245" s="152"/>
      <c r="KWC245" s="152"/>
      <c r="KWD245" s="152"/>
      <c r="KWE245" s="152"/>
      <c r="KWF245" s="152"/>
      <c r="KWG245" s="152"/>
      <c r="KWH245" s="152"/>
      <c r="KWI245" s="152"/>
      <c r="KWJ245" s="152"/>
      <c r="KWK245" s="152"/>
      <c r="KWL245" s="152"/>
      <c r="KWM245" s="152"/>
      <c r="KWN245" s="152"/>
      <c r="KWO245" s="152"/>
      <c r="KWP245" s="152"/>
      <c r="KWQ245" s="152"/>
      <c r="KWR245" s="152"/>
      <c r="KWS245" s="152"/>
      <c r="KWT245" s="152"/>
      <c r="KWU245" s="152"/>
      <c r="KWV245" s="152"/>
      <c r="KWW245" s="152"/>
      <c r="KWX245" s="152"/>
      <c r="KWY245" s="152"/>
      <c r="KWZ245" s="152"/>
      <c r="KXA245" s="152"/>
      <c r="KXB245" s="152"/>
      <c r="KXC245" s="152"/>
      <c r="KXD245" s="152"/>
      <c r="KXE245" s="152"/>
      <c r="KXF245" s="152"/>
      <c r="KXG245" s="152"/>
      <c r="KXH245" s="152"/>
      <c r="KXI245" s="152"/>
      <c r="KXJ245" s="152"/>
      <c r="KXK245" s="152"/>
      <c r="KXL245" s="152"/>
      <c r="KXM245" s="152"/>
      <c r="KXN245" s="152"/>
      <c r="KXO245" s="152"/>
      <c r="KXP245" s="152"/>
      <c r="KXQ245" s="152"/>
      <c r="KXR245" s="152"/>
      <c r="KXS245" s="152"/>
      <c r="KXT245" s="152"/>
      <c r="KXU245" s="152"/>
      <c r="KXV245" s="152"/>
      <c r="KXW245" s="152"/>
      <c r="KXX245" s="152"/>
      <c r="KXY245" s="152"/>
      <c r="KXZ245" s="152"/>
      <c r="KYA245" s="152"/>
      <c r="KYB245" s="152"/>
      <c r="KYC245" s="152"/>
      <c r="KYD245" s="152"/>
      <c r="KYE245" s="152"/>
      <c r="KYF245" s="152"/>
      <c r="KYG245" s="152"/>
      <c r="KYH245" s="152"/>
      <c r="KYI245" s="152"/>
      <c r="KYJ245" s="152"/>
      <c r="KYK245" s="152"/>
      <c r="KYL245" s="152"/>
      <c r="KYM245" s="152"/>
      <c r="KYN245" s="152"/>
      <c r="KYO245" s="152"/>
      <c r="KYP245" s="152"/>
      <c r="KYQ245" s="152"/>
      <c r="KYR245" s="152"/>
      <c r="KYS245" s="152"/>
      <c r="KYT245" s="152"/>
      <c r="KYU245" s="152"/>
      <c r="KYV245" s="152"/>
      <c r="KYW245" s="152"/>
      <c r="KYX245" s="152"/>
      <c r="KYY245" s="152"/>
      <c r="KYZ245" s="152"/>
      <c r="KZA245" s="152"/>
      <c r="KZB245" s="152"/>
      <c r="KZC245" s="152"/>
      <c r="KZD245" s="152"/>
      <c r="KZE245" s="152"/>
      <c r="KZF245" s="152"/>
      <c r="KZG245" s="152"/>
      <c r="KZH245" s="152"/>
      <c r="KZI245" s="152"/>
      <c r="KZJ245" s="152"/>
      <c r="KZK245" s="152"/>
      <c r="KZL245" s="152"/>
      <c r="KZM245" s="152"/>
      <c r="KZN245" s="152"/>
      <c r="KZO245" s="152"/>
      <c r="KZP245" s="152"/>
      <c r="KZQ245" s="152"/>
      <c r="KZR245" s="152"/>
      <c r="KZS245" s="152"/>
      <c r="KZT245" s="152"/>
      <c r="KZU245" s="152"/>
      <c r="KZV245" s="152"/>
      <c r="KZW245" s="152"/>
      <c r="KZX245" s="152"/>
      <c r="KZY245" s="152"/>
      <c r="KZZ245" s="152"/>
      <c r="LAA245" s="152"/>
      <c r="LAB245" s="152"/>
      <c r="LAC245" s="152"/>
      <c r="LAD245" s="152"/>
      <c r="LAE245" s="152"/>
      <c r="LAF245" s="152"/>
      <c r="LAG245" s="152"/>
      <c r="LAH245" s="152"/>
      <c r="LAI245" s="152"/>
      <c r="LAJ245" s="152"/>
      <c r="LAK245" s="152"/>
      <c r="LAL245" s="152"/>
      <c r="LAM245" s="152"/>
      <c r="LAN245" s="152"/>
      <c r="LAO245" s="152"/>
      <c r="LAP245" s="152"/>
      <c r="LAQ245" s="152"/>
      <c r="LAR245" s="152"/>
      <c r="LAS245" s="152"/>
      <c r="LAT245" s="152"/>
      <c r="LAU245" s="152"/>
      <c r="LAV245" s="152"/>
      <c r="LAW245" s="152"/>
      <c r="LAX245" s="152"/>
      <c r="LAY245" s="152"/>
      <c r="LAZ245" s="152"/>
      <c r="LBA245" s="152"/>
      <c r="LBB245" s="152"/>
      <c r="LBC245" s="152"/>
      <c r="LBD245" s="152"/>
      <c r="LBE245" s="152"/>
      <c r="LBF245" s="152"/>
      <c r="LBG245" s="152"/>
      <c r="LBH245" s="152"/>
      <c r="LBI245" s="152"/>
      <c r="LBJ245" s="152"/>
      <c r="LBK245" s="152"/>
      <c r="LBL245" s="152"/>
      <c r="LBM245" s="152"/>
      <c r="LBN245" s="152"/>
      <c r="LBO245" s="152"/>
      <c r="LBP245" s="152"/>
      <c r="LBQ245" s="152"/>
      <c r="LBR245" s="152"/>
      <c r="LBS245" s="152"/>
      <c r="LBT245" s="152"/>
      <c r="LBU245" s="152"/>
      <c r="LBV245" s="152"/>
      <c r="LBW245" s="152"/>
      <c r="LBX245" s="152"/>
      <c r="LBY245" s="152"/>
      <c r="LBZ245" s="152"/>
      <c r="LCA245" s="152"/>
      <c r="LCB245" s="152"/>
      <c r="LCC245" s="152"/>
      <c r="LCD245" s="152"/>
      <c r="LCE245" s="152"/>
      <c r="LCF245" s="152"/>
      <c r="LCG245" s="152"/>
      <c r="LCH245" s="152"/>
      <c r="LCI245" s="152"/>
      <c r="LCJ245" s="152"/>
      <c r="LCK245" s="152"/>
      <c r="LCL245" s="152"/>
      <c r="LCM245" s="152"/>
      <c r="LCN245" s="152"/>
      <c r="LCO245" s="152"/>
      <c r="LCP245" s="152"/>
      <c r="LCQ245" s="152"/>
      <c r="LCR245" s="152"/>
      <c r="LCS245" s="152"/>
      <c r="LCT245" s="152"/>
      <c r="LCU245" s="152"/>
      <c r="LCV245" s="152"/>
      <c r="LCW245" s="152"/>
      <c r="LCX245" s="152"/>
      <c r="LCY245" s="152"/>
      <c r="LCZ245" s="152"/>
      <c r="LDA245" s="152"/>
      <c r="LDB245" s="152"/>
      <c r="LDC245" s="152"/>
      <c r="LDD245" s="152"/>
      <c r="LDE245" s="152"/>
      <c r="LDF245" s="152"/>
      <c r="LDG245" s="152"/>
      <c r="LDH245" s="152"/>
      <c r="LDI245" s="152"/>
      <c r="LDJ245" s="152"/>
      <c r="LDK245" s="152"/>
      <c r="LDL245" s="152"/>
      <c r="LDM245" s="152"/>
      <c r="LDN245" s="152"/>
      <c r="LDO245" s="152"/>
      <c r="LDP245" s="152"/>
      <c r="LDQ245" s="152"/>
      <c r="LDR245" s="152"/>
      <c r="LDS245" s="152"/>
      <c r="LDT245" s="152"/>
      <c r="LDU245" s="152"/>
      <c r="LDV245" s="152"/>
      <c r="LDW245" s="152"/>
      <c r="LDX245" s="152"/>
      <c r="LDY245" s="152"/>
      <c r="LDZ245" s="152"/>
      <c r="LEA245" s="152"/>
      <c r="LEB245" s="152"/>
      <c r="LEC245" s="152"/>
      <c r="LED245" s="152"/>
      <c r="LEE245" s="152"/>
      <c r="LEF245" s="152"/>
      <c r="LEG245" s="152"/>
      <c r="LEH245" s="152"/>
      <c r="LEI245" s="152"/>
      <c r="LEJ245" s="152"/>
      <c r="LEK245" s="152"/>
      <c r="LEL245" s="152"/>
      <c r="LEM245" s="152"/>
      <c r="LEN245" s="152"/>
      <c r="LEO245" s="152"/>
      <c r="LEP245" s="152"/>
      <c r="LEQ245" s="152"/>
      <c r="LER245" s="152"/>
      <c r="LES245" s="152"/>
      <c r="LET245" s="152"/>
      <c r="LEU245" s="152"/>
      <c r="LEV245" s="152"/>
      <c r="LEW245" s="152"/>
      <c r="LEX245" s="152"/>
      <c r="LEY245" s="152"/>
      <c r="LEZ245" s="152"/>
      <c r="LFA245" s="152"/>
      <c r="LFB245" s="152"/>
      <c r="LFC245" s="152"/>
      <c r="LFD245" s="152"/>
      <c r="LFE245" s="152"/>
      <c r="LFF245" s="152"/>
      <c r="LFG245" s="152"/>
      <c r="LFH245" s="152"/>
      <c r="LFI245" s="152"/>
      <c r="LFJ245" s="152"/>
      <c r="LFK245" s="152"/>
      <c r="LFL245" s="152"/>
      <c r="LFM245" s="152"/>
      <c r="LFN245" s="152"/>
      <c r="LFO245" s="152"/>
      <c r="LFP245" s="152"/>
      <c r="LFQ245" s="152"/>
      <c r="LFR245" s="152"/>
      <c r="LFS245" s="152"/>
      <c r="LFT245" s="152"/>
      <c r="LFU245" s="152"/>
      <c r="LFV245" s="152"/>
      <c r="LFW245" s="152"/>
      <c r="LFX245" s="152"/>
      <c r="LFY245" s="152"/>
      <c r="LFZ245" s="152"/>
      <c r="LGA245" s="152"/>
      <c r="LGB245" s="152"/>
      <c r="LGC245" s="152"/>
      <c r="LGD245" s="152"/>
      <c r="LGE245" s="152"/>
      <c r="LGF245" s="152"/>
      <c r="LGG245" s="152"/>
      <c r="LGH245" s="152"/>
      <c r="LGI245" s="152"/>
      <c r="LGJ245" s="152"/>
      <c r="LGK245" s="152"/>
      <c r="LGL245" s="152"/>
      <c r="LGM245" s="152"/>
      <c r="LGN245" s="152"/>
      <c r="LGO245" s="152"/>
      <c r="LGP245" s="152"/>
      <c r="LGQ245" s="152"/>
      <c r="LGR245" s="152"/>
      <c r="LGS245" s="152"/>
      <c r="LGT245" s="152"/>
      <c r="LGU245" s="152"/>
      <c r="LGV245" s="152"/>
      <c r="LGW245" s="152"/>
      <c r="LGX245" s="152"/>
      <c r="LGY245" s="152"/>
      <c r="LGZ245" s="152"/>
      <c r="LHA245" s="152"/>
      <c r="LHB245" s="152"/>
      <c r="LHC245" s="152"/>
      <c r="LHD245" s="152"/>
      <c r="LHE245" s="152"/>
      <c r="LHF245" s="152"/>
      <c r="LHG245" s="152"/>
      <c r="LHH245" s="152"/>
      <c r="LHI245" s="152"/>
      <c r="LHJ245" s="152"/>
      <c r="LHK245" s="152"/>
      <c r="LHL245" s="152"/>
      <c r="LHM245" s="152"/>
      <c r="LHN245" s="152"/>
      <c r="LHO245" s="152"/>
      <c r="LHP245" s="152"/>
      <c r="LHQ245" s="152"/>
      <c r="LHR245" s="152"/>
      <c r="LHS245" s="152"/>
      <c r="LHT245" s="152"/>
      <c r="LHU245" s="152"/>
      <c r="LHV245" s="152"/>
      <c r="LHW245" s="152"/>
      <c r="LHX245" s="152"/>
      <c r="LHY245" s="152"/>
      <c r="LHZ245" s="152"/>
      <c r="LIA245" s="152"/>
      <c r="LIB245" s="152"/>
      <c r="LIC245" s="152"/>
      <c r="LID245" s="152"/>
      <c r="LIE245" s="152"/>
      <c r="LIF245" s="152"/>
      <c r="LIG245" s="152"/>
      <c r="LIH245" s="152"/>
      <c r="LII245" s="152"/>
      <c r="LIJ245" s="152"/>
      <c r="LIK245" s="152"/>
      <c r="LIL245" s="152"/>
      <c r="LIM245" s="152"/>
      <c r="LIN245" s="152"/>
      <c r="LIO245" s="152"/>
      <c r="LIP245" s="152"/>
      <c r="LIQ245" s="152"/>
      <c r="LIR245" s="152"/>
      <c r="LIS245" s="152"/>
      <c r="LIT245" s="152"/>
      <c r="LIU245" s="152"/>
      <c r="LIV245" s="152"/>
      <c r="LIW245" s="152"/>
      <c r="LIX245" s="152"/>
      <c r="LIY245" s="152"/>
      <c r="LIZ245" s="152"/>
      <c r="LJA245" s="152"/>
      <c r="LJB245" s="152"/>
      <c r="LJC245" s="152"/>
      <c r="LJD245" s="152"/>
      <c r="LJE245" s="152"/>
      <c r="LJF245" s="152"/>
      <c r="LJG245" s="152"/>
      <c r="LJH245" s="152"/>
      <c r="LJI245" s="152"/>
      <c r="LJJ245" s="152"/>
      <c r="LJK245" s="152"/>
      <c r="LJL245" s="152"/>
      <c r="LJM245" s="152"/>
      <c r="LJN245" s="152"/>
      <c r="LJO245" s="152"/>
      <c r="LJP245" s="152"/>
      <c r="LJQ245" s="152"/>
      <c r="LJR245" s="152"/>
      <c r="LJS245" s="152"/>
      <c r="LJT245" s="152"/>
      <c r="LJU245" s="152"/>
      <c r="LJV245" s="152"/>
      <c r="LJW245" s="152"/>
      <c r="LJX245" s="152"/>
      <c r="LJY245" s="152"/>
      <c r="LJZ245" s="152"/>
      <c r="LKA245" s="152"/>
      <c r="LKB245" s="152"/>
      <c r="LKC245" s="152"/>
      <c r="LKD245" s="152"/>
      <c r="LKE245" s="152"/>
      <c r="LKF245" s="152"/>
      <c r="LKG245" s="152"/>
      <c r="LKH245" s="152"/>
      <c r="LKI245" s="152"/>
      <c r="LKJ245" s="152"/>
      <c r="LKK245" s="152"/>
      <c r="LKL245" s="152"/>
      <c r="LKM245" s="152"/>
      <c r="LKN245" s="152"/>
      <c r="LKO245" s="152"/>
      <c r="LKP245" s="152"/>
      <c r="LKQ245" s="152"/>
      <c r="LKR245" s="152"/>
      <c r="LKS245" s="152"/>
      <c r="LKT245" s="152"/>
      <c r="LKU245" s="152"/>
      <c r="LKV245" s="152"/>
      <c r="LKW245" s="152"/>
      <c r="LKX245" s="152"/>
      <c r="LKY245" s="152"/>
      <c r="LKZ245" s="152"/>
      <c r="LLA245" s="152"/>
      <c r="LLB245" s="152"/>
      <c r="LLC245" s="152"/>
      <c r="LLD245" s="152"/>
      <c r="LLE245" s="152"/>
      <c r="LLF245" s="152"/>
      <c r="LLG245" s="152"/>
      <c r="LLH245" s="152"/>
      <c r="LLI245" s="152"/>
      <c r="LLJ245" s="152"/>
      <c r="LLK245" s="152"/>
      <c r="LLL245" s="152"/>
      <c r="LLM245" s="152"/>
      <c r="LLN245" s="152"/>
      <c r="LLO245" s="152"/>
      <c r="LLP245" s="152"/>
      <c r="LLQ245" s="152"/>
      <c r="LLR245" s="152"/>
      <c r="LLS245" s="152"/>
      <c r="LLT245" s="152"/>
      <c r="LLU245" s="152"/>
      <c r="LLV245" s="152"/>
      <c r="LLW245" s="152"/>
      <c r="LLX245" s="152"/>
      <c r="LLY245" s="152"/>
      <c r="LLZ245" s="152"/>
      <c r="LMA245" s="152"/>
      <c r="LMB245" s="152"/>
      <c r="LMC245" s="152"/>
      <c r="LMD245" s="152"/>
      <c r="LME245" s="152"/>
      <c r="LMF245" s="152"/>
      <c r="LMG245" s="152"/>
      <c r="LMH245" s="152"/>
      <c r="LMI245" s="152"/>
      <c r="LMJ245" s="152"/>
      <c r="LMK245" s="152"/>
      <c r="LML245" s="152"/>
      <c r="LMM245" s="152"/>
      <c r="LMN245" s="152"/>
      <c r="LMO245" s="152"/>
      <c r="LMP245" s="152"/>
      <c r="LMQ245" s="152"/>
      <c r="LMR245" s="152"/>
      <c r="LMS245" s="152"/>
      <c r="LMT245" s="152"/>
      <c r="LMU245" s="152"/>
      <c r="LMV245" s="152"/>
      <c r="LMW245" s="152"/>
      <c r="LMX245" s="152"/>
      <c r="LMY245" s="152"/>
      <c r="LMZ245" s="152"/>
      <c r="LNA245" s="152"/>
      <c r="LNB245" s="152"/>
      <c r="LNC245" s="152"/>
      <c r="LND245" s="152"/>
      <c r="LNE245" s="152"/>
      <c r="LNF245" s="152"/>
      <c r="LNG245" s="152"/>
      <c r="LNH245" s="152"/>
      <c r="LNI245" s="152"/>
      <c r="LNJ245" s="152"/>
      <c r="LNK245" s="152"/>
      <c r="LNL245" s="152"/>
      <c r="LNM245" s="152"/>
      <c r="LNN245" s="152"/>
      <c r="LNO245" s="152"/>
      <c r="LNP245" s="152"/>
      <c r="LNQ245" s="152"/>
      <c r="LNR245" s="152"/>
      <c r="LNS245" s="152"/>
      <c r="LNT245" s="152"/>
      <c r="LNU245" s="152"/>
      <c r="LNV245" s="152"/>
      <c r="LNW245" s="152"/>
      <c r="LNX245" s="152"/>
      <c r="LNY245" s="152"/>
      <c r="LNZ245" s="152"/>
      <c r="LOA245" s="152"/>
      <c r="LOB245" s="152"/>
      <c r="LOC245" s="152"/>
      <c r="LOD245" s="152"/>
      <c r="LOE245" s="152"/>
      <c r="LOF245" s="152"/>
      <c r="LOG245" s="152"/>
      <c r="LOH245" s="152"/>
      <c r="LOI245" s="152"/>
      <c r="LOJ245" s="152"/>
      <c r="LOK245" s="152"/>
      <c r="LOL245" s="152"/>
      <c r="LOM245" s="152"/>
      <c r="LON245" s="152"/>
      <c r="LOO245" s="152"/>
      <c r="LOP245" s="152"/>
      <c r="LOQ245" s="152"/>
      <c r="LOR245" s="152"/>
      <c r="LOS245" s="152"/>
      <c r="LOT245" s="152"/>
      <c r="LOU245" s="152"/>
      <c r="LOV245" s="152"/>
      <c r="LOW245" s="152"/>
      <c r="LOX245" s="152"/>
      <c r="LOY245" s="152"/>
      <c r="LOZ245" s="152"/>
      <c r="LPA245" s="152"/>
      <c r="LPB245" s="152"/>
      <c r="LPC245" s="152"/>
      <c r="LPD245" s="152"/>
      <c r="LPE245" s="152"/>
      <c r="LPF245" s="152"/>
      <c r="LPG245" s="152"/>
      <c r="LPH245" s="152"/>
      <c r="LPI245" s="152"/>
      <c r="LPJ245" s="152"/>
      <c r="LPK245" s="152"/>
      <c r="LPL245" s="152"/>
      <c r="LPM245" s="152"/>
      <c r="LPN245" s="152"/>
      <c r="LPO245" s="152"/>
      <c r="LPP245" s="152"/>
      <c r="LPQ245" s="152"/>
      <c r="LPR245" s="152"/>
      <c r="LPS245" s="152"/>
      <c r="LPT245" s="152"/>
      <c r="LPU245" s="152"/>
      <c r="LPV245" s="152"/>
      <c r="LPW245" s="152"/>
      <c r="LPX245" s="152"/>
      <c r="LPY245" s="152"/>
      <c r="LPZ245" s="152"/>
      <c r="LQA245" s="152"/>
      <c r="LQB245" s="152"/>
      <c r="LQC245" s="152"/>
      <c r="LQD245" s="152"/>
      <c r="LQE245" s="152"/>
      <c r="LQF245" s="152"/>
      <c r="LQG245" s="152"/>
      <c r="LQH245" s="152"/>
      <c r="LQI245" s="152"/>
      <c r="LQJ245" s="152"/>
      <c r="LQK245" s="152"/>
      <c r="LQL245" s="152"/>
      <c r="LQM245" s="152"/>
      <c r="LQN245" s="152"/>
      <c r="LQO245" s="152"/>
      <c r="LQP245" s="152"/>
      <c r="LQQ245" s="152"/>
      <c r="LQR245" s="152"/>
      <c r="LQS245" s="152"/>
      <c r="LQT245" s="152"/>
      <c r="LQU245" s="152"/>
      <c r="LQV245" s="152"/>
      <c r="LQW245" s="152"/>
      <c r="LQX245" s="152"/>
      <c r="LQY245" s="152"/>
      <c r="LQZ245" s="152"/>
      <c r="LRA245" s="152"/>
      <c r="LRB245" s="152"/>
      <c r="LRC245" s="152"/>
      <c r="LRD245" s="152"/>
      <c r="LRE245" s="152"/>
      <c r="LRF245" s="152"/>
      <c r="LRG245" s="152"/>
      <c r="LRH245" s="152"/>
      <c r="LRI245" s="152"/>
      <c r="LRJ245" s="152"/>
      <c r="LRK245" s="152"/>
      <c r="LRL245" s="152"/>
      <c r="LRM245" s="152"/>
      <c r="LRN245" s="152"/>
      <c r="LRO245" s="152"/>
      <c r="LRP245" s="152"/>
      <c r="LRQ245" s="152"/>
      <c r="LRR245" s="152"/>
      <c r="LRS245" s="152"/>
      <c r="LRT245" s="152"/>
      <c r="LRU245" s="152"/>
      <c r="LRV245" s="152"/>
      <c r="LRW245" s="152"/>
      <c r="LRX245" s="152"/>
      <c r="LRY245" s="152"/>
      <c r="LRZ245" s="152"/>
      <c r="LSA245" s="152"/>
      <c r="LSB245" s="152"/>
      <c r="LSC245" s="152"/>
      <c r="LSD245" s="152"/>
      <c r="LSE245" s="152"/>
      <c r="LSF245" s="152"/>
      <c r="LSG245" s="152"/>
      <c r="LSH245" s="152"/>
      <c r="LSI245" s="152"/>
      <c r="LSJ245" s="152"/>
      <c r="LSK245" s="152"/>
      <c r="LSL245" s="152"/>
      <c r="LSM245" s="152"/>
      <c r="LSN245" s="152"/>
      <c r="LSO245" s="152"/>
      <c r="LSP245" s="152"/>
      <c r="LSQ245" s="152"/>
      <c r="LSR245" s="152"/>
      <c r="LSS245" s="152"/>
      <c r="LST245" s="152"/>
      <c r="LSU245" s="152"/>
      <c r="LSV245" s="152"/>
      <c r="LSW245" s="152"/>
      <c r="LSX245" s="152"/>
      <c r="LSY245" s="152"/>
      <c r="LSZ245" s="152"/>
      <c r="LTA245" s="152"/>
      <c r="LTB245" s="152"/>
      <c r="LTC245" s="152"/>
      <c r="LTD245" s="152"/>
      <c r="LTE245" s="152"/>
      <c r="LTF245" s="152"/>
      <c r="LTG245" s="152"/>
      <c r="LTH245" s="152"/>
      <c r="LTI245" s="152"/>
      <c r="LTJ245" s="152"/>
      <c r="LTK245" s="152"/>
      <c r="LTL245" s="152"/>
      <c r="LTM245" s="152"/>
      <c r="LTN245" s="152"/>
      <c r="LTO245" s="152"/>
      <c r="LTP245" s="152"/>
      <c r="LTQ245" s="152"/>
      <c r="LTR245" s="152"/>
      <c r="LTS245" s="152"/>
      <c r="LTT245" s="152"/>
      <c r="LTU245" s="152"/>
      <c r="LTV245" s="152"/>
      <c r="LTW245" s="152"/>
      <c r="LTX245" s="152"/>
      <c r="LTY245" s="152"/>
      <c r="LTZ245" s="152"/>
      <c r="LUA245" s="152"/>
      <c r="LUB245" s="152"/>
      <c r="LUC245" s="152"/>
      <c r="LUD245" s="152"/>
      <c r="LUE245" s="152"/>
      <c r="LUF245" s="152"/>
      <c r="LUG245" s="152"/>
      <c r="LUH245" s="152"/>
      <c r="LUI245" s="152"/>
      <c r="LUJ245" s="152"/>
      <c r="LUK245" s="152"/>
      <c r="LUL245" s="152"/>
      <c r="LUM245" s="152"/>
      <c r="LUN245" s="152"/>
      <c r="LUO245" s="152"/>
      <c r="LUP245" s="152"/>
      <c r="LUQ245" s="152"/>
      <c r="LUR245" s="152"/>
      <c r="LUS245" s="152"/>
      <c r="LUT245" s="152"/>
      <c r="LUU245" s="152"/>
      <c r="LUV245" s="152"/>
      <c r="LUW245" s="152"/>
      <c r="LUX245" s="152"/>
      <c r="LUY245" s="152"/>
      <c r="LUZ245" s="152"/>
      <c r="LVA245" s="152"/>
      <c r="LVB245" s="152"/>
      <c r="LVC245" s="152"/>
      <c r="LVD245" s="152"/>
      <c r="LVE245" s="152"/>
      <c r="LVF245" s="152"/>
      <c r="LVG245" s="152"/>
      <c r="LVH245" s="152"/>
      <c r="LVI245" s="152"/>
      <c r="LVJ245" s="152"/>
      <c r="LVK245" s="152"/>
      <c r="LVL245" s="152"/>
      <c r="LVM245" s="152"/>
      <c r="LVN245" s="152"/>
      <c r="LVO245" s="152"/>
      <c r="LVP245" s="152"/>
      <c r="LVQ245" s="152"/>
      <c r="LVR245" s="152"/>
      <c r="LVS245" s="152"/>
      <c r="LVT245" s="152"/>
      <c r="LVU245" s="152"/>
      <c r="LVV245" s="152"/>
      <c r="LVW245" s="152"/>
      <c r="LVX245" s="152"/>
      <c r="LVY245" s="152"/>
      <c r="LVZ245" s="152"/>
      <c r="LWA245" s="152"/>
      <c r="LWB245" s="152"/>
      <c r="LWC245" s="152"/>
      <c r="LWD245" s="152"/>
      <c r="LWE245" s="152"/>
      <c r="LWF245" s="152"/>
      <c r="LWG245" s="152"/>
      <c r="LWH245" s="152"/>
      <c r="LWI245" s="152"/>
      <c r="LWJ245" s="152"/>
      <c r="LWK245" s="152"/>
      <c r="LWL245" s="152"/>
      <c r="LWM245" s="152"/>
      <c r="LWN245" s="152"/>
      <c r="LWO245" s="152"/>
      <c r="LWP245" s="152"/>
      <c r="LWQ245" s="152"/>
      <c r="LWR245" s="152"/>
      <c r="LWS245" s="152"/>
      <c r="LWT245" s="152"/>
      <c r="LWU245" s="152"/>
      <c r="LWV245" s="152"/>
      <c r="LWW245" s="152"/>
      <c r="LWX245" s="152"/>
      <c r="LWY245" s="152"/>
      <c r="LWZ245" s="152"/>
      <c r="LXA245" s="152"/>
      <c r="LXB245" s="152"/>
      <c r="LXC245" s="152"/>
      <c r="LXD245" s="152"/>
      <c r="LXE245" s="152"/>
      <c r="LXF245" s="152"/>
      <c r="LXG245" s="152"/>
      <c r="LXH245" s="152"/>
      <c r="LXI245" s="152"/>
      <c r="LXJ245" s="152"/>
      <c r="LXK245" s="152"/>
      <c r="LXL245" s="152"/>
      <c r="LXM245" s="152"/>
      <c r="LXN245" s="152"/>
      <c r="LXO245" s="152"/>
      <c r="LXP245" s="152"/>
      <c r="LXQ245" s="152"/>
      <c r="LXR245" s="152"/>
      <c r="LXS245" s="152"/>
      <c r="LXT245" s="152"/>
      <c r="LXU245" s="152"/>
      <c r="LXV245" s="152"/>
      <c r="LXW245" s="152"/>
      <c r="LXX245" s="152"/>
      <c r="LXY245" s="152"/>
      <c r="LXZ245" s="152"/>
      <c r="LYA245" s="152"/>
      <c r="LYB245" s="152"/>
      <c r="LYC245" s="152"/>
      <c r="LYD245" s="152"/>
      <c r="LYE245" s="152"/>
      <c r="LYF245" s="152"/>
      <c r="LYG245" s="152"/>
      <c r="LYH245" s="152"/>
      <c r="LYI245" s="152"/>
      <c r="LYJ245" s="152"/>
      <c r="LYK245" s="152"/>
      <c r="LYL245" s="152"/>
      <c r="LYM245" s="152"/>
      <c r="LYN245" s="152"/>
      <c r="LYO245" s="152"/>
      <c r="LYP245" s="152"/>
      <c r="LYQ245" s="152"/>
      <c r="LYR245" s="152"/>
      <c r="LYS245" s="152"/>
      <c r="LYT245" s="152"/>
      <c r="LYU245" s="152"/>
      <c r="LYV245" s="152"/>
      <c r="LYW245" s="152"/>
      <c r="LYX245" s="152"/>
      <c r="LYY245" s="152"/>
      <c r="LYZ245" s="152"/>
      <c r="LZA245" s="152"/>
      <c r="LZB245" s="152"/>
      <c r="LZC245" s="152"/>
      <c r="LZD245" s="152"/>
      <c r="LZE245" s="152"/>
      <c r="LZF245" s="152"/>
      <c r="LZG245" s="152"/>
      <c r="LZH245" s="152"/>
      <c r="LZI245" s="152"/>
      <c r="LZJ245" s="152"/>
      <c r="LZK245" s="152"/>
      <c r="LZL245" s="152"/>
      <c r="LZM245" s="152"/>
      <c r="LZN245" s="152"/>
      <c r="LZO245" s="152"/>
      <c r="LZP245" s="152"/>
      <c r="LZQ245" s="152"/>
      <c r="LZR245" s="152"/>
      <c r="LZS245" s="152"/>
      <c r="LZT245" s="152"/>
      <c r="LZU245" s="152"/>
      <c r="LZV245" s="152"/>
      <c r="LZW245" s="152"/>
      <c r="LZX245" s="152"/>
      <c r="LZY245" s="152"/>
      <c r="LZZ245" s="152"/>
      <c r="MAA245" s="152"/>
      <c r="MAB245" s="152"/>
      <c r="MAC245" s="152"/>
      <c r="MAD245" s="152"/>
      <c r="MAE245" s="152"/>
      <c r="MAF245" s="152"/>
      <c r="MAG245" s="152"/>
      <c r="MAH245" s="152"/>
      <c r="MAI245" s="152"/>
      <c r="MAJ245" s="152"/>
      <c r="MAK245" s="152"/>
      <c r="MAL245" s="152"/>
      <c r="MAM245" s="152"/>
      <c r="MAN245" s="152"/>
      <c r="MAO245" s="152"/>
      <c r="MAP245" s="152"/>
      <c r="MAQ245" s="152"/>
      <c r="MAR245" s="152"/>
      <c r="MAS245" s="152"/>
      <c r="MAT245" s="152"/>
      <c r="MAU245" s="152"/>
      <c r="MAV245" s="152"/>
      <c r="MAW245" s="152"/>
      <c r="MAX245" s="152"/>
      <c r="MAY245" s="152"/>
      <c r="MAZ245" s="152"/>
      <c r="MBA245" s="152"/>
      <c r="MBB245" s="152"/>
      <c r="MBC245" s="152"/>
      <c r="MBD245" s="152"/>
      <c r="MBE245" s="152"/>
      <c r="MBF245" s="152"/>
      <c r="MBG245" s="152"/>
      <c r="MBH245" s="152"/>
      <c r="MBI245" s="152"/>
      <c r="MBJ245" s="152"/>
      <c r="MBK245" s="152"/>
      <c r="MBL245" s="152"/>
      <c r="MBM245" s="152"/>
      <c r="MBN245" s="152"/>
      <c r="MBO245" s="152"/>
      <c r="MBP245" s="152"/>
      <c r="MBQ245" s="152"/>
      <c r="MBR245" s="152"/>
      <c r="MBS245" s="152"/>
      <c r="MBT245" s="152"/>
      <c r="MBU245" s="152"/>
      <c r="MBV245" s="152"/>
      <c r="MBW245" s="152"/>
      <c r="MBX245" s="152"/>
      <c r="MBY245" s="152"/>
      <c r="MBZ245" s="152"/>
      <c r="MCA245" s="152"/>
      <c r="MCB245" s="152"/>
      <c r="MCC245" s="152"/>
      <c r="MCD245" s="152"/>
      <c r="MCE245" s="152"/>
      <c r="MCF245" s="152"/>
      <c r="MCG245" s="152"/>
      <c r="MCH245" s="152"/>
      <c r="MCI245" s="152"/>
      <c r="MCJ245" s="152"/>
      <c r="MCK245" s="152"/>
      <c r="MCL245" s="152"/>
      <c r="MCM245" s="152"/>
      <c r="MCN245" s="152"/>
      <c r="MCO245" s="152"/>
      <c r="MCP245" s="152"/>
      <c r="MCQ245" s="152"/>
      <c r="MCR245" s="152"/>
      <c r="MCS245" s="152"/>
      <c r="MCT245" s="152"/>
      <c r="MCU245" s="152"/>
      <c r="MCV245" s="152"/>
      <c r="MCW245" s="152"/>
      <c r="MCX245" s="152"/>
      <c r="MCY245" s="152"/>
      <c r="MCZ245" s="152"/>
      <c r="MDA245" s="152"/>
      <c r="MDB245" s="152"/>
      <c r="MDC245" s="152"/>
      <c r="MDD245" s="152"/>
      <c r="MDE245" s="152"/>
      <c r="MDF245" s="152"/>
      <c r="MDG245" s="152"/>
      <c r="MDH245" s="152"/>
      <c r="MDI245" s="152"/>
      <c r="MDJ245" s="152"/>
      <c r="MDK245" s="152"/>
      <c r="MDL245" s="152"/>
      <c r="MDM245" s="152"/>
      <c r="MDN245" s="152"/>
      <c r="MDO245" s="152"/>
      <c r="MDP245" s="152"/>
      <c r="MDQ245" s="152"/>
      <c r="MDR245" s="152"/>
      <c r="MDS245" s="152"/>
      <c r="MDT245" s="152"/>
      <c r="MDU245" s="152"/>
      <c r="MDV245" s="152"/>
      <c r="MDW245" s="152"/>
      <c r="MDX245" s="152"/>
      <c r="MDY245" s="152"/>
      <c r="MDZ245" s="152"/>
      <c r="MEA245" s="152"/>
      <c r="MEB245" s="152"/>
      <c r="MEC245" s="152"/>
      <c r="MED245" s="152"/>
      <c r="MEE245" s="152"/>
      <c r="MEF245" s="152"/>
      <c r="MEG245" s="152"/>
      <c r="MEH245" s="152"/>
      <c r="MEI245" s="152"/>
      <c r="MEJ245" s="152"/>
      <c r="MEK245" s="152"/>
      <c r="MEL245" s="152"/>
      <c r="MEM245" s="152"/>
      <c r="MEN245" s="152"/>
      <c r="MEO245" s="152"/>
      <c r="MEP245" s="152"/>
      <c r="MEQ245" s="152"/>
      <c r="MER245" s="152"/>
      <c r="MES245" s="152"/>
      <c r="MET245" s="152"/>
      <c r="MEU245" s="152"/>
      <c r="MEV245" s="152"/>
      <c r="MEW245" s="152"/>
      <c r="MEX245" s="152"/>
      <c r="MEY245" s="152"/>
      <c r="MEZ245" s="152"/>
      <c r="MFA245" s="152"/>
      <c r="MFB245" s="152"/>
      <c r="MFC245" s="152"/>
      <c r="MFD245" s="152"/>
      <c r="MFE245" s="152"/>
      <c r="MFF245" s="152"/>
      <c r="MFG245" s="152"/>
      <c r="MFH245" s="152"/>
      <c r="MFI245" s="152"/>
      <c r="MFJ245" s="152"/>
      <c r="MFK245" s="152"/>
      <c r="MFL245" s="152"/>
      <c r="MFM245" s="152"/>
      <c r="MFN245" s="152"/>
      <c r="MFO245" s="152"/>
      <c r="MFP245" s="152"/>
      <c r="MFQ245" s="152"/>
      <c r="MFR245" s="152"/>
      <c r="MFS245" s="152"/>
      <c r="MFT245" s="152"/>
      <c r="MFU245" s="152"/>
      <c r="MFV245" s="152"/>
      <c r="MFW245" s="152"/>
      <c r="MFX245" s="152"/>
      <c r="MFY245" s="152"/>
      <c r="MFZ245" s="152"/>
      <c r="MGA245" s="152"/>
      <c r="MGB245" s="152"/>
      <c r="MGC245" s="152"/>
      <c r="MGD245" s="152"/>
      <c r="MGE245" s="152"/>
      <c r="MGF245" s="152"/>
      <c r="MGG245" s="152"/>
      <c r="MGH245" s="152"/>
      <c r="MGI245" s="152"/>
      <c r="MGJ245" s="152"/>
      <c r="MGK245" s="152"/>
      <c r="MGL245" s="152"/>
      <c r="MGM245" s="152"/>
      <c r="MGN245" s="152"/>
      <c r="MGO245" s="152"/>
      <c r="MGP245" s="152"/>
      <c r="MGQ245" s="152"/>
      <c r="MGR245" s="152"/>
      <c r="MGS245" s="152"/>
      <c r="MGT245" s="152"/>
      <c r="MGU245" s="152"/>
      <c r="MGV245" s="152"/>
      <c r="MGW245" s="152"/>
      <c r="MGX245" s="152"/>
      <c r="MGY245" s="152"/>
      <c r="MGZ245" s="152"/>
      <c r="MHA245" s="152"/>
      <c r="MHB245" s="152"/>
      <c r="MHC245" s="152"/>
      <c r="MHD245" s="152"/>
      <c r="MHE245" s="152"/>
      <c r="MHF245" s="152"/>
      <c r="MHG245" s="152"/>
      <c r="MHH245" s="152"/>
      <c r="MHI245" s="152"/>
      <c r="MHJ245" s="152"/>
      <c r="MHK245" s="152"/>
      <c r="MHL245" s="152"/>
      <c r="MHM245" s="152"/>
      <c r="MHN245" s="152"/>
      <c r="MHO245" s="152"/>
      <c r="MHP245" s="152"/>
      <c r="MHQ245" s="152"/>
      <c r="MHR245" s="152"/>
      <c r="MHS245" s="152"/>
      <c r="MHT245" s="152"/>
      <c r="MHU245" s="152"/>
      <c r="MHV245" s="152"/>
      <c r="MHW245" s="152"/>
      <c r="MHX245" s="152"/>
      <c r="MHY245" s="152"/>
      <c r="MHZ245" s="152"/>
      <c r="MIA245" s="152"/>
      <c r="MIB245" s="152"/>
      <c r="MIC245" s="152"/>
      <c r="MID245" s="152"/>
      <c r="MIE245" s="152"/>
      <c r="MIF245" s="152"/>
      <c r="MIG245" s="152"/>
      <c r="MIH245" s="152"/>
      <c r="MII245" s="152"/>
      <c r="MIJ245" s="152"/>
      <c r="MIK245" s="152"/>
      <c r="MIL245" s="152"/>
      <c r="MIM245" s="152"/>
      <c r="MIN245" s="152"/>
      <c r="MIO245" s="152"/>
      <c r="MIP245" s="152"/>
      <c r="MIQ245" s="152"/>
      <c r="MIR245" s="152"/>
      <c r="MIS245" s="152"/>
      <c r="MIT245" s="152"/>
      <c r="MIU245" s="152"/>
      <c r="MIV245" s="152"/>
      <c r="MIW245" s="152"/>
      <c r="MIX245" s="152"/>
      <c r="MIY245" s="152"/>
      <c r="MIZ245" s="152"/>
      <c r="MJA245" s="152"/>
      <c r="MJB245" s="152"/>
      <c r="MJC245" s="152"/>
      <c r="MJD245" s="152"/>
      <c r="MJE245" s="152"/>
      <c r="MJF245" s="152"/>
      <c r="MJG245" s="152"/>
      <c r="MJH245" s="152"/>
      <c r="MJI245" s="152"/>
      <c r="MJJ245" s="152"/>
      <c r="MJK245" s="152"/>
      <c r="MJL245" s="152"/>
      <c r="MJM245" s="152"/>
      <c r="MJN245" s="152"/>
      <c r="MJO245" s="152"/>
      <c r="MJP245" s="152"/>
      <c r="MJQ245" s="152"/>
      <c r="MJR245" s="152"/>
      <c r="MJS245" s="152"/>
      <c r="MJT245" s="152"/>
      <c r="MJU245" s="152"/>
      <c r="MJV245" s="152"/>
      <c r="MJW245" s="152"/>
      <c r="MJX245" s="152"/>
      <c r="MJY245" s="152"/>
      <c r="MJZ245" s="152"/>
      <c r="MKA245" s="152"/>
      <c r="MKB245" s="152"/>
      <c r="MKC245" s="152"/>
      <c r="MKD245" s="152"/>
      <c r="MKE245" s="152"/>
      <c r="MKF245" s="152"/>
      <c r="MKG245" s="152"/>
      <c r="MKH245" s="152"/>
      <c r="MKI245" s="152"/>
      <c r="MKJ245" s="152"/>
      <c r="MKK245" s="152"/>
      <c r="MKL245" s="152"/>
      <c r="MKM245" s="152"/>
      <c r="MKN245" s="152"/>
      <c r="MKO245" s="152"/>
      <c r="MKP245" s="152"/>
      <c r="MKQ245" s="152"/>
      <c r="MKR245" s="152"/>
      <c r="MKS245" s="152"/>
      <c r="MKT245" s="152"/>
      <c r="MKU245" s="152"/>
      <c r="MKV245" s="152"/>
      <c r="MKW245" s="152"/>
      <c r="MKX245" s="152"/>
      <c r="MKY245" s="152"/>
      <c r="MKZ245" s="152"/>
      <c r="MLA245" s="152"/>
      <c r="MLB245" s="152"/>
      <c r="MLC245" s="152"/>
      <c r="MLD245" s="152"/>
      <c r="MLE245" s="152"/>
      <c r="MLF245" s="152"/>
      <c r="MLG245" s="152"/>
      <c r="MLH245" s="152"/>
      <c r="MLI245" s="152"/>
      <c r="MLJ245" s="152"/>
      <c r="MLK245" s="152"/>
      <c r="MLL245" s="152"/>
      <c r="MLM245" s="152"/>
      <c r="MLN245" s="152"/>
      <c r="MLO245" s="152"/>
      <c r="MLP245" s="152"/>
      <c r="MLQ245" s="152"/>
      <c r="MLR245" s="152"/>
      <c r="MLS245" s="152"/>
      <c r="MLT245" s="152"/>
      <c r="MLU245" s="152"/>
      <c r="MLV245" s="152"/>
      <c r="MLW245" s="152"/>
      <c r="MLX245" s="152"/>
      <c r="MLY245" s="152"/>
      <c r="MLZ245" s="152"/>
      <c r="MMA245" s="152"/>
      <c r="MMB245" s="152"/>
      <c r="MMC245" s="152"/>
      <c r="MMD245" s="152"/>
      <c r="MME245" s="152"/>
      <c r="MMF245" s="152"/>
      <c r="MMG245" s="152"/>
      <c r="MMH245" s="152"/>
      <c r="MMI245" s="152"/>
      <c r="MMJ245" s="152"/>
      <c r="MMK245" s="152"/>
      <c r="MML245" s="152"/>
      <c r="MMM245" s="152"/>
      <c r="MMN245" s="152"/>
      <c r="MMO245" s="152"/>
      <c r="MMP245" s="152"/>
      <c r="MMQ245" s="152"/>
      <c r="MMR245" s="152"/>
      <c r="MMS245" s="152"/>
      <c r="MMT245" s="152"/>
      <c r="MMU245" s="152"/>
      <c r="MMV245" s="152"/>
      <c r="MMW245" s="152"/>
      <c r="MMX245" s="152"/>
      <c r="MMY245" s="152"/>
      <c r="MMZ245" s="152"/>
      <c r="MNA245" s="152"/>
      <c r="MNB245" s="152"/>
      <c r="MNC245" s="152"/>
      <c r="MND245" s="152"/>
      <c r="MNE245" s="152"/>
      <c r="MNF245" s="152"/>
      <c r="MNG245" s="152"/>
      <c r="MNH245" s="152"/>
      <c r="MNI245" s="152"/>
      <c r="MNJ245" s="152"/>
      <c r="MNK245" s="152"/>
      <c r="MNL245" s="152"/>
      <c r="MNM245" s="152"/>
      <c r="MNN245" s="152"/>
      <c r="MNO245" s="152"/>
      <c r="MNP245" s="152"/>
      <c r="MNQ245" s="152"/>
      <c r="MNR245" s="152"/>
      <c r="MNS245" s="152"/>
      <c r="MNT245" s="152"/>
      <c r="MNU245" s="152"/>
      <c r="MNV245" s="152"/>
      <c r="MNW245" s="152"/>
      <c r="MNX245" s="152"/>
      <c r="MNY245" s="152"/>
      <c r="MNZ245" s="152"/>
      <c r="MOA245" s="152"/>
      <c r="MOB245" s="152"/>
      <c r="MOC245" s="152"/>
      <c r="MOD245" s="152"/>
      <c r="MOE245" s="152"/>
      <c r="MOF245" s="152"/>
      <c r="MOG245" s="152"/>
      <c r="MOH245" s="152"/>
      <c r="MOI245" s="152"/>
      <c r="MOJ245" s="152"/>
      <c r="MOK245" s="152"/>
      <c r="MOL245" s="152"/>
      <c r="MOM245" s="152"/>
      <c r="MON245" s="152"/>
      <c r="MOO245" s="152"/>
      <c r="MOP245" s="152"/>
      <c r="MOQ245" s="152"/>
      <c r="MOR245" s="152"/>
      <c r="MOS245" s="152"/>
      <c r="MOT245" s="152"/>
      <c r="MOU245" s="152"/>
      <c r="MOV245" s="152"/>
      <c r="MOW245" s="152"/>
      <c r="MOX245" s="152"/>
      <c r="MOY245" s="152"/>
      <c r="MOZ245" s="152"/>
      <c r="MPA245" s="152"/>
      <c r="MPB245" s="152"/>
      <c r="MPC245" s="152"/>
      <c r="MPD245" s="152"/>
      <c r="MPE245" s="152"/>
      <c r="MPF245" s="152"/>
      <c r="MPG245" s="152"/>
      <c r="MPH245" s="152"/>
      <c r="MPI245" s="152"/>
      <c r="MPJ245" s="152"/>
      <c r="MPK245" s="152"/>
      <c r="MPL245" s="152"/>
      <c r="MPM245" s="152"/>
      <c r="MPN245" s="152"/>
      <c r="MPO245" s="152"/>
      <c r="MPP245" s="152"/>
      <c r="MPQ245" s="152"/>
      <c r="MPR245" s="152"/>
      <c r="MPS245" s="152"/>
      <c r="MPT245" s="152"/>
      <c r="MPU245" s="152"/>
      <c r="MPV245" s="152"/>
      <c r="MPW245" s="152"/>
      <c r="MPX245" s="152"/>
      <c r="MPY245" s="152"/>
      <c r="MPZ245" s="152"/>
      <c r="MQA245" s="152"/>
      <c r="MQB245" s="152"/>
      <c r="MQC245" s="152"/>
      <c r="MQD245" s="152"/>
      <c r="MQE245" s="152"/>
      <c r="MQF245" s="152"/>
      <c r="MQG245" s="152"/>
      <c r="MQH245" s="152"/>
      <c r="MQI245" s="152"/>
      <c r="MQJ245" s="152"/>
      <c r="MQK245" s="152"/>
      <c r="MQL245" s="152"/>
      <c r="MQM245" s="152"/>
      <c r="MQN245" s="152"/>
      <c r="MQO245" s="152"/>
      <c r="MQP245" s="152"/>
      <c r="MQQ245" s="152"/>
      <c r="MQR245" s="152"/>
      <c r="MQS245" s="152"/>
      <c r="MQT245" s="152"/>
      <c r="MQU245" s="152"/>
      <c r="MQV245" s="152"/>
      <c r="MQW245" s="152"/>
      <c r="MQX245" s="152"/>
      <c r="MQY245" s="152"/>
      <c r="MQZ245" s="152"/>
      <c r="MRA245" s="152"/>
      <c r="MRB245" s="152"/>
      <c r="MRC245" s="152"/>
      <c r="MRD245" s="152"/>
      <c r="MRE245" s="152"/>
      <c r="MRF245" s="152"/>
      <c r="MRG245" s="152"/>
      <c r="MRH245" s="152"/>
      <c r="MRI245" s="152"/>
      <c r="MRJ245" s="152"/>
      <c r="MRK245" s="152"/>
      <c r="MRL245" s="152"/>
      <c r="MRM245" s="152"/>
      <c r="MRN245" s="152"/>
      <c r="MRO245" s="152"/>
      <c r="MRP245" s="152"/>
      <c r="MRQ245" s="152"/>
      <c r="MRR245" s="152"/>
      <c r="MRS245" s="152"/>
      <c r="MRT245" s="152"/>
      <c r="MRU245" s="152"/>
      <c r="MRV245" s="152"/>
      <c r="MRW245" s="152"/>
      <c r="MRX245" s="152"/>
      <c r="MRY245" s="152"/>
      <c r="MRZ245" s="152"/>
      <c r="MSA245" s="152"/>
      <c r="MSB245" s="152"/>
      <c r="MSC245" s="152"/>
      <c r="MSD245" s="152"/>
      <c r="MSE245" s="152"/>
      <c r="MSF245" s="152"/>
      <c r="MSG245" s="152"/>
      <c r="MSH245" s="152"/>
      <c r="MSI245" s="152"/>
      <c r="MSJ245" s="152"/>
      <c r="MSK245" s="152"/>
      <c r="MSL245" s="152"/>
      <c r="MSM245" s="152"/>
      <c r="MSN245" s="152"/>
      <c r="MSO245" s="152"/>
      <c r="MSP245" s="152"/>
      <c r="MSQ245" s="152"/>
      <c r="MSR245" s="152"/>
      <c r="MSS245" s="152"/>
      <c r="MST245" s="152"/>
      <c r="MSU245" s="152"/>
      <c r="MSV245" s="152"/>
      <c r="MSW245" s="152"/>
      <c r="MSX245" s="152"/>
      <c r="MSY245" s="152"/>
      <c r="MSZ245" s="152"/>
      <c r="MTA245" s="152"/>
      <c r="MTB245" s="152"/>
      <c r="MTC245" s="152"/>
      <c r="MTD245" s="152"/>
      <c r="MTE245" s="152"/>
      <c r="MTF245" s="152"/>
      <c r="MTG245" s="152"/>
      <c r="MTH245" s="152"/>
      <c r="MTI245" s="152"/>
      <c r="MTJ245" s="152"/>
      <c r="MTK245" s="152"/>
      <c r="MTL245" s="152"/>
      <c r="MTM245" s="152"/>
      <c r="MTN245" s="152"/>
      <c r="MTO245" s="152"/>
      <c r="MTP245" s="152"/>
      <c r="MTQ245" s="152"/>
      <c r="MTR245" s="152"/>
      <c r="MTS245" s="152"/>
      <c r="MTT245" s="152"/>
      <c r="MTU245" s="152"/>
      <c r="MTV245" s="152"/>
      <c r="MTW245" s="152"/>
      <c r="MTX245" s="152"/>
      <c r="MTY245" s="152"/>
      <c r="MTZ245" s="152"/>
      <c r="MUA245" s="152"/>
      <c r="MUB245" s="152"/>
      <c r="MUC245" s="152"/>
      <c r="MUD245" s="152"/>
      <c r="MUE245" s="152"/>
      <c r="MUF245" s="152"/>
      <c r="MUG245" s="152"/>
      <c r="MUH245" s="152"/>
      <c r="MUI245" s="152"/>
      <c r="MUJ245" s="152"/>
      <c r="MUK245" s="152"/>
      <c r="MUL245" s="152"/>
      <c r="MUM245" s="152"/>
      <c r="MUN245" s="152"/>
      <c r="MUO245" s="152"/>
      <c r="MUP245" s="152"/>
      <c r="MUQ245" s="152"/>
      <c r="MUR245" s="152"/>
      <c r="MUS245" s="152"/>
      <c r="MUT245" s="152"/>
      <c r="MUU245" s="152"/>
      <c r="MUV245" s="152"/>
      <c r="MUW245" s="152"/>
      <c r="MUX245" s="152"/>
      <c r="MUY245" s="152"/>
      <c r="MUZ245" s="152"/>
      <c r="MVA245" s="152"/>
      <c r="MVB245" s="152"/>
      <c r="MVC245" s="152"/>
      <c r="MVD245" s="152"/>
      <c r="MVE245" s="152"/>
      <c r="MVF245" s="152"/>
      <c r="MVG245" s="152"/>
      <c r="MVH245" s="152"/>
      <c r="MVI245" s="152"/>
      <c r="MVJ245" s="152"/>
      <c r="MVK245" s="152"/>
      <c r="MVL245" s="152"/>
      <c r="MVM245" s="152"/>
      <c r="MVN245" s="152"/>
      <c r="MVO245" s="152"/>
      <c r="MVP245" s="152"/>
      <c r="MVQ245" s="152"/>
      <c r="MVR245" s="152"/>
      <c r="MVS245" s="152"/>
      <c r="MVT245" s="152"/>
      <c r="MVU245" s="152"/>
      <c r="MVV245" s="152"/>
      <c r="MVW245" s="152"/>
      <c r="MVX245" s="152"/>
      <c r="MVY245" s="152"/>
      <c r="MVZ245" s="152"/>
      <c r="MWA245" s="152"/>
      <c r="MWB245" s="152"/>
      <c r="MWC245" s="152"/>
      <c r="MWD245" s="152"/>
      <c r="MWE245" s="152"/>
      <c r="MWF245" s="152"/>
      <c r="MWG245" s="152"/>
      <c r="MWH245" s="152"/>
      <c r="MWI245" s="152"/>
      <c r="MWJ245" s="152"/>
      <c r="MWK245" s="152"/>
      <c r="MWL245" s="152"/>
      <c r="MWM245" s="152"/>
      <c r="MWN245" s="152"/>
      <c r="MWO245" s="152"/>
      <c r="MWP245" s="152"/>
      <c r="MWQ245" s="152"/>
      <c r="MWR245" s="152"/>
      <c r="MWS245" s="152"/>
      <c r="MWT245" s="152"/>
      <c r="MWU245" s="152"/>
      <c r="MWV245" s="152"/>
      <c r="MWW245" s="152"/>
      <c r="MWX245" s="152"/>
      <c r="MWY245" s="152"/>
      <c r="MWZ245" s="152"/>
      <c r="MXA245" s="152"/>
      <c r="MXB245" s="152"/>
      <c r="MXC245" s="152"/>
      <c r="MXD245" s="152"/>
      <c r="MXE245" s="152"/>
      <c r="MXF245" s="152"/>
      <c r="MXG245" s="152"/>
      <c r="MXH245" s="152"/>
      <c r="MXI245" s="152"/>
      <c r="MXJ245" s="152"/>
      <c r="MXK245" s="152"/>
      <c r="MXL245" s="152"/>
      <c r="MXM245" s="152"/>
      <c r="MXN245" s="152"/>
      <c r="MXO245" s="152"/>
      <c r="MXP245" s="152"/>
      <c r="MXQ245" s="152"/>
      <c r="MXR245" s="152"/>
      <c r="MXS245" s="152"/>
      <c r="MXT245" s="152"/>
      <c r="MXU245" s="152"/>
      <c r="MXV245" s="152"/>
      <c r="MXW245" s="152"/>
      <c r="MXX245" s="152"/>
      <c r="MXY245" s="152"/>
      <c r="MXZ245" s="152"/>
      <c r="MYA245" s="152"/>
      <c r="MYB245" s="152"/>
      <c r="MYC245" s="152"/>
      <c r="MYD245" s="152"/>
      <c r="MYE245" s="152"/>
      <c r="MYF245" s="152"/>
      <c r="MYG245" s="152"/>
      <c r="MYH245" s="152"/>
      <c r="MYI245" s="152"/>
      <c r="MYJ245" s="152"/>
      <c r="MYK245" s="152"/>
      <c r="MYL245" s="152"/>
      <c r="MYM245" s="152"/>
      <c r="MYN245" s="152"/>
      <c r="MYO245" s="152"/>
      <c r="MYP245" s="152"/>
      <c r="MYQ245" s="152"/>
      <c r="MYR245" s="152"/>
      <c r="MYS245" s="152"/>
      <c r="MYT245" s="152"/>
      <c r="MYU245" s="152"/>
      <c r="MYV245" s="152"/>
      <c r="MYW245" s="152"/>
      <c r="MYX245" s="152"/>
      <c r="MYY245" s="152"/>
      <c r="MYZ245" s="152"/>
      <c r="MZA245" s="152"/>
      <c r="MZB245" s="152"/>
      <c r="MZC245" s="152"/>
      <c r="MZD245" s="152"/>
      <c r="MZE245" s="152"/>
      <c r="MZF245" s="152"/>
      <c r="MZG245" s="152"/>
      <c r="MZH245" s="152"/>
      <c r="MZI245" s="152"/>
      <c r="MZJ245" s="152"/>
      <c r="MZK245" s="152"/>
      <c r="MZL245" s="152"/>
      <c r="MZM245" s="152"/>
      <c r="MZN245" s="152"/>
      <c r="MZO245" s="152"/>
      <c r="MZP245" s="152"/>
      <c r="MZQ245" s="152"/>
      <c r="MZR245" s="152"/>
      <c r="MZS245" s="152"/>
      <c r="MZT245" s="152"/>
      <c r="MZU245" s="152"/>
      <c r="MZV245" s="152"/>
      <c r="MZW245" s="152"/>
      <c r="MZX245" s="152"/>
      <c r="MZY245" s="152"/>
      <c r="MZZ245" s="152"/>
      <c r="NAA245" s="152"/>
      <c r="NAB245" s="152"/>
      <c r="NAC245" s="152"/>
      <c r="NAD245" s="152"/>
      <c r="NAE245" s="152"/>
      <c r="NAF245" s="152"/>
      <c r="NAG245" s="152"/>
      <c r="NAH245" s="152"/>
      <c r="NAI245" s="152"/>
      <c r="NAJ245" s="152"/>
      <c r="NAK245" s="152"/>
      <c r="NAL245" s="152"/>
      <c r="NAM245" s="152"/>
      <c r="NAN245" s="152"/>
      <c r="NAO245" s="152"/>
      <c r="NAP245" s="152"/>
      <c r="NAQ245" s="152"/>
      <c r="NAR245" s="152"/>
      <c r="NAS245" s="152"/>
      <c r="NAT245" s="152"/>
      <c r="NAU245" s="152"/>
      <c r="NAV245" s="152"/>
      <c r="NAW245" s="152"/>
      <c r="NAX245" s="152"/>
      <c r="NAY245" s="152"/>
      <c r="NAZ245" s="152"/>
      <c r="NBA245" s="152"/>
      <c r="NBB245" s="152"/>
      <c r="NBC245" s="152"/>
      <c r="NBD245" s="152"/>
      <c r="NBE245" s="152"/>
      <c r="NBF245" s="152"/>
      <c r="NBG245" s="152"/>
      <c r="NBH245" s="152"/>
      <c r="NBI245" s="152"/>
      <c r="NBJ245" s="152"/>
      <c r="NBK245" s="152"/>
      <c r="NBL245" s="152"/>
      <c r="NBM245" s="152"/>
      <c r="NBN245" s="152"/>
      <c r="NBO245" s="152"/>
      <c r="NBP245" s="152"/>
      <c r="NBQ245" s="152"/>
      <c r="NBR245" s="152"/>
      <c r="NBS245" s="152"/>
      <c r="NBT245" s="152"/>
      <c r="NBU245" s="152"/>
      <c r="NBV245" s="152"/>
      <c r="NBW245" s="152"/>
      <c r="NBX245" s="152"/>
      <c r="NBY245" s="152"/>
      <c r="NBZ245" s="152"/>
      <c r="NCA245" s="152"/>
      <c r="NCB245" s="152"/>
      <c r="NCC245" s="152"/>
      <c r="NCD245" s="152"/>
      <c r="NCE245" s="152"/>
      <c r="NCF245" s="152"/>
      <c r="NCG245" s="152"/>
      <c r="NCH245" s="152"/>
      <c r="NCI245" s="152"/>
      <c r="NCJ245" s="152"/>
      <c r="NCK245" s="152"/>
      <c r="NCL245" s="152"/>
      <c r="NCM245" s="152"/>
      <c r="NCN245" s="152"/>
      <c r="NCO245" s="152"/>
      <c r="NCP245" s="152"/>
      <c r="NCQ245" s="152"/>
      <c r="NCR245" s="152"/>
      <c r="NCS245" s="152"/>
      <c r="NCT245" s="152"/>
      <c r="NCU245" s="152"/>
      <c r="NCV245" s="152"/>
      <c r="NCW245" s="152"/>
      <c r="NCX245" s="152"/>
      <c r="NCY245" s="152"/>
      <c r="NCZ245" s="152"/>
      <c r="NDA245" s="152"/>
      <c r="NDB245" s="152"/>
      <c r="NDC245" s="152"/>
      <c r="NDD245" s="152"/>
      <c r="NDE245" s="152"/>
      <c r="NDF245" s="152"/>
      <c r="NDG245" s="152"/>
      <c r="NDH245" s="152"/>
      <c r="NDI245" s="152"/>
      <c r="NDJ245" s="152"/>
      <c r="NDK245" s="152"/>
      <c r="NDL245" s="152"/>
      <c r="NDM245" s="152"/>
      <c r="NDN245" s="152"/>
      <c r="NDO245" s="152"/>
      <c r="NDP245" s="152"/>
      <c r="NDQ245" s="152"/>
      <c r="NDR245" s="152"/>
      <c r="NDS245" s="152"/>
      <c r="NDT245" s="152"/>
      <c r="NDU245" s="152"/>
      <c r="NDV245" s="152"/>
      <c r="NDW245" s="152"/>
      <c r="NDX245" s="152"/>
      <c r="NDY245" s="152"/>
      <c r="NDZ245" s="152"/>
      <c r="NEA245" s="152"/>
      <c r="NEB245" s="152"/>
      <c r="NEC245" s="152"/>
      <c r="NED245" s="152"/>
      <c r="NEE245" s="152"/>
      <c r="NEF245" s="152"/>
      <c r="NEG245" s="152"/>
      <c r="NEH245" s="152"/>
      <c r="NEI245" s="152"/>
      <c r="NEJ245" s="152"/>
      <c r="NEK245" s="152"/>
      <c r="NEL245" s="152"/>
      <c r="NEM245" s="152"/>
      <c r="NEN245" s="152"/>
      <c r="NEO245" s="152"/>
      <c r="NEP245" s="152"/>
      <c r="NEQ245" s="152"/>
      <c r="NER245" s="152"/>
      <c r="NES245" s="152"/>
      <c r="NET245" s="152"/>
      <c r="NEU245" s="152"/>
      <c r="NEV245" s="152"/>
      <c r="NEW245" s="152"/>
      <c r="NEX245" s="152"/>
      <c r="NEY245" s="152"/>
      <c r="NEZ245" s="152"/>
      <c r="NFA245" s="152"/>
      <c r="NFB245" s="152"/>
      <c r="NFC245" s="152"/>
      <c r="NFD245" s="152"/>
      <c r="NFE245" s="152"/>
      <c r="NFF245" s="152"/>
      <c r="NFG245" s="152"/>
      <c r="NFH245" s="152"/>
      <c r="NFI245" s="152"/>
      <c r="NFJ245" s="152"/>
      <c r="NFK245" s="152"/>
      <c r="NFL245" s="152"/>
      <c r="NFM245" s="152"/>
      <c r="NFN245" s="152"/>
      <c r="NFO245" s="152"/>
      <c r="NFP245" s="152"/>
      <c r="NFQ245" s="152"/>
      <c r="NFR245" s="152"/>
      <c r="NFS245" s="152"/>
      <c r="NFT245" s="152"/>
      <c r="NFU245" s="152"/>
      <c r="NFV245" s="152"/>
      <c r="NFW245" s="152"/>
      <c r="NFX245" s="152"/>
      <c r="NFY245" s="152"/>
      <c r="NFZ245" s="152"/>
      <c r="NGA245" s="152"/>
      <c r="NGB245" s="152"/>
      <c r="NGC245" s="152"/>
      <c r="NGD245" s="152"/>
      <c r="NGE245" s="152"/>
      <c r="NGF245" s="152"/>
      <c r="NGG245" s="152"/>
      <c r="NGH245" s="152"/>
      <c r="NGI245" s="152"/>
      <c r="NGJ245" s="152"/>
      <c r="NGK245" s="152"/>
      <c r="NGL245" s="152"/>
      <c r="NGM245" s="152"/>
      <c r="NGN245" s="152"/>
      <c r="NGO245" s="152"/>
      <c r="NGP245" s="152"/>
      <c r="NGQ245" s="152"/>
      <c r="NGR245" s="152"/>
      <c r="NGS245" s="152"/>
      <c r="NGT245" s="152"/>
      <c r="NGU245" s="152"/>
      <c r="NGV245" s="152"/>
      <c r="NGW245" s="152"/>
      <c r="NGX245" s="152"/>
      <c r="NGY245" s="152"/>
      <c r="NGZ245" s="152"/>
      <c r="NHA245" s="152"/>
      <c r="NHB245" s="152"/>
      <c r="NHC245" s="152"/>
      <c r="NHD245" s="152"/>
      <c r="NHE245" s="152"/>
      <c r="NHF245" s="152"/>
      <c r="NHG245" s="152"/>
      <c r="NHH245" s="152"/>
      <c r="NHI245" s="152"/>
      <c r="NHJ245" s="152"/>
      <c r="NHK245" s="152"/>
      <c r="NHL245" s="152"/>
      <c r="NHM245" s="152"/>
      <c r="NHN245" s="152"/>
      <c r="NHO245" s="152"/>
      <c r="NHP245" s="152"/>
      <c r="NHQ245" s="152"/>
      <c r="NHR245" s="152"/>
      <c r="NHS245" s="152"/>
      <c r="NHT245" s="152"/>
      <c r="NHU245" s="152"/>
      <c r="NHV245" s="152"/>
      <c r="NHW245" s="152"/>
      <c r="NHX245" s="152"/>
      <c r="NHY245" s="152"/>
      <c r="NHZ245" s="152"/>
      <c r="NIA245" s="152"/>
      <c r="NIB245" s="152"/>
      <c r="NIC245" s="152"/>
      <c r="NID245" s="152"/>
      <c r="NIE245" s="152"/>
      <c r="NIF245" s="152"/>
      <c r="NIG245" s="152"/>
      <c r="NIH245" s="152"/>
      <c r="NII245" s="152"/>
      <c r="NIJ245" s="152"/>
      <c r="NIK245" s="152"/>
      <c r="NIL245" s="152"/>
      <c r="NIM245" s="152"/>
      <c r="NIN245" s="152"/>
      <c r="NIO245" s="152"/>
      <c r="NIP245" s="152"/>
      <c r="NIQ245" s="152"/>
      <c r="NIR245" s="152"/>
      <c r="NIS245" s="152"/>
      <c r="NIT245" s="152"/>
      <c r="NIU245" s="152"/>
      <c r="NIV245" s="152"/>
      <c r="NIW245" s="152"/>
      <c r="NIX245" s="152"/>
      <c r="NIY245" s="152"/>
      <c r="NIZ245" s="152"/>
      <c r="NJA245" s="152"/>
      <c r="NJB245" s="152"/>
      <c r="NJC245" s="152"/>
      <c r="NJD245" s="152"/>
      <c r="NJE245" s="152"/>
      <c r="NJF245" s="152"/>
      <c r="NJG245" s="152"/>
      <c r="NJH245" s="152"/>
      <c r="NJI245" s="152"/>
      <c r="NJJ245" s="152"/>
      <c r="NJK245" s="152"/>
      <c r="NJL245" s="152"/>
      <c r="NJM245" s="152"/>
      <c r="NJN245" s="152"/>
      <c r="NJO245" s="152"/>
      <c r="NJP245" s="152"/>
      <c r="NJQ245" s="152"/>
      <c r="NJR245" s="152"/>
      <c r="NJS245" s="152"/>
      <c r="NJT245" s="152"/>
      <c r="NJU245" s="152"/>
      <c r="NJV245" s="152"/>
      <c r="NJW245" s="152"/>
      <c r="NJX245" s="152"/>
      <c r="NJY245" s="152"/>
      <c r="NJZ245" s="152"/>
      <c r="NKA245" s="152"/>
      <c r="NKB245" s="152"/>
      <c r="NKC245" s="152"/>
      <c r="NKD245" s="152"/>
      <c r="NKE245" s="152"/>
      <c r="NKF245" s="152"/>
      <c r="NKG245" s="152"/>
      <c r="NKH245" s="152"/>
      <c r="NKI245" s="152"/>
      <c r="NKJ245" s="152"/>
      <c r="NKK245" s="152"/>
      <c r="NKL245" s="152"/>
      <c r="NKM245" s="152"/>
      <c r="NKN245" s="152"/>
      <c r="NKO245" s="152"/>
      <c r="NKP245" s="152"/>
      <c r="NKQ245" s="152"/>
      <c r="NKR245" s="152"/>
      <c r="NKS245" s="152"/>
      <c r="NKT245" s="152"/>
      <c r="NKU245" s="152"/>
      <c r="NKV245" s="152"/>
      <c r="NKW245" s="152"/>
      <c r="NKX245" s="152"/>
      <c r="NKY245" s="152"/>
      <c r="NKZ245" s="152"/>
      <c r="NLA245" s="152"/>
      <c r="NLB245" s="152"/>
      <c r="NLC245" s="152"/>
      <c r="NLD245" s="152"/>
      <c r="NLE245" s="152"/>
      <c r="NLF245" s="152"/>
      <c r="NLG245" s="152"/>
      <c r="NLH245" s="152"/>
      <c r="NLI245" s="152"/>
      <c r="NLJ245" s="152"/>
      <c r="NLK245" s="152"/>
      <c r="NLL245" s="152"/>
      <c r="NLM245" s="152"/>
      <c r="NLN245" s="152"/>
      <c r="NLO245" s="152"/>
      <c r="NLP245" s="152"/>
      <c r="NLQ245" s="152"/>
      <c r="NLR245" s="152"/>
      <c r="NLS245" s="152"/>
      <c r="NLT245" s="152"/>
      <c r="NLU245" s="152"/>
      <c r="NLV245" s="152"/>
      <c r="NLW245" s="152"/>
      <c r="NLX245" s="152"/>
      <c r="NLY245" s="152"/>
      <c r="NLZ245" s="152"/>
      <c r="NMA245" s="152"/>
      <c r="NMB245" s="152"/>
      <c r="NMC245" s="152"/>
      <c r="NMD245" s="152"/>
      <c r="NME245" s="152"/>
      <c r="NMF245" s="152"/>
      <c r="NMG245" s="152"/>
      <c r="NMH245" s="152"/>
      <c r="NMI245" s="152"/>
      <c r="NMJ245" s="152"/>
      <c r="NMK245" s="152"/>
      <c r="NML245" s="152"/>
      <c r="NMM245" s="152"/>
      <c r="NMN245" s="152"/>
      <c r="NMO245" s="152"/>
      <c r="NMP245" s="152"/>
      <c r="NMQ245" s="152"/>
      <c r="NMR245" s="152"/>
      <c r="NMS245" s="152"/>
      <c r="NMT245" s="152"/>
      <c r="NMU245" s="152"/>
      <c r="NMV245" s="152"/>
      <c r="NMW245" s="152"/>
      <c r="NMX245" s="152"/>
      <c r="NMY245" s="152"/>
      <c r="NMZ245" s="152"/>
      <c r="NNA245" s="152"/>
      <c r="NNB245" s="152"/>
      <c r="NNC245" s="152"/>
      <c r="NND245" s="152"/>
      <c r="NNE245" s="152"/>
      <c r="NNF245" s="152"/>
      <c r="NNG245" s="152"/>
      <c r="NNH245" s="152"/>
      <c r="NNI245" s="152"/>
      <c r="NNJ245" s="152"/>
      <c r="NNK245" s="152"/>
      <c r="NNL245" s="152"/>
      <c r="NNM245" s="152"/>
      <c r="NNN245" s="152"/>
      <c r="NNO245" s="152"/>
      <c r="NNP245" s="152"/>
      <c r="NNQ245" s="152"/>
      <c r="NNR245" s="152"/>
      <c r="NNS245" s="152"/>
      <c r="NNT245" s="152"/>
      <c r="NNU245" s="152"/>
      <c r="NNV245" s="152"/>
      <c r="NNW245" s="152"/>
      <c r="NNX245" s="152"/>
      <c r="NNY245" s="152"/>
      <c r="NNZ245" s="152"/>
      <c r="NOA245" s="152"/>
      <c r="NOB245" s="152"/>
      <c r="NOC245" s="152"/>
      <c r="NOD245" s="152"/>
      <c r="NOE245" s="152"/>
      <c r="NOF245" s="152"/>
      <c r="NOG245" s="152"/>
      <c r="NOH245" s="152"/>
      <c r="NOI245" s="152"/>
      <c r="NOJ245" s="152"/>
      <c r="NOK245" s="152"/>
      <c r="NOL245" s="152"/>
      <c r="NOM245" s="152"/>
      <c r="NON245" s="152"/>
      <c r="NOO245" s="152"/>
      <c r="NOP245" s="152"/>
      <c r="NOQ245" s="152"/>
      <c r="NOR245" s="152"/>
      <c r="NOS245" s="152"/>
      <c r="NOT245" s="152"/>
      <c r="NOU245" s="152"/>
      <c r="NOV245" s="152"/>
      <c r="NOW245" s="152"/>
      <c r="NOX245" s="152"/>
      <c r="NOY245" s="152"/>
      <c r="NOZ245" s="152"/>
      <c r="NPA245" s="152"/>
      <c r="NPB245" s="152"/>
      <c r="NPC245" s="152"/>
      <c r="NPD245" s="152"/>
      <c r="NPE245" s="152"/>
      <c r="NPF245" s="152"/>
      <c r="NPG245" s="152"/>
      <c r="NPH245" s="152"/>
      <c r="NPI245" s="152"/>
      <c r="NPJ245" s="152"/>
      <c r="NPK245" s="152"/>
      <c r="NPL245" s="152"/>
      <c r="NPM245" s="152"/>
      <c r="NPN245" s="152"/>
      <c r="NPO245" s="152"/>
      <c r="NPP245" s="152"/>
      <c r="NPQ245" s="152"/>
      <c r="NPR245" s="152"/>
      <c r="NPS245" s="152"/>
      <c r="NPT245" s="152"/>
      <c r="NPU245" s="152"/>
      <c r="NPV245" s="152"/>
      <c r="NPW245" s="152"/>
      <c r="NPX245" s="152"/>
      <c r="NPY245" s="152"/>
      <c r="NPZ245" s="152"/>
      <c r="NQA245" s="152"/>
      <c r="NQB245" s="152"/>
      <c r="NQC245" s="152"/>
      <c r="NQD245" s="152"/>
      <c r="NQE245" s="152"/>
      <c r="NQF245" s="152"/>
      <c r="NQG245" s="152"/>
      <c r="NQH245" s="152"/>
      <c r="NQI245" s="152"/>
      <c r="NQJ245" s="152"/>
      <c r="NQK245" s="152"/>
      <c r="NQL245" s="152"/>
      <c r="NQM245" s="152"/>
      <c r="NQN245" s="152"/>
      <c r="NQO245" s="152"/>
      <c r="NQP245" s="152"/>
      <c r="NQQ245" s="152"/>
      <c r="NQR245" s="152"/>
      <c r="NQS245" s="152"/>
      <c r="NQT245" s="152"/>
      <c r="NQU245" s="152"/>
      <c r="NQV245" s="152"/>
      <c r="NQW245" s="152"/>
      <c r="NQX245" s="152"/>
      <c r="NQY245" s="152"/>
      <c r="NQZ245" s="152"/>
      <c r="NRA245" s="152"/>
      <c r="NRB245" s="152"/>
      <c r="NRC245" s="152"/>
      <c r="NRD245" s="152"/>
      <c r="NRE245" s="152"/>
      <c r="NRF245" s="152"/>
      <c r="NRG245" s="152"/>
      <c r="NRH245" s="152"/>
      <c r="NRI245" s="152"/>
      <c r="NRJ245" s="152"/>
      <c r="NRK245" s="152"/>
      <c r="NRL245" s="152"/>
      <c r="NRM245" s="152"/>
      <c r="NRN245" s="152"/>
      <c r="NRO245" s="152"/>
      <c r="NRP245" s="152"/>
      <c r="NRQ245" s="152"/>
      <c r="NRR245" s="152"/>
      <c r="NRS245" s="152"/>
      <c r="NRT245" s="152"/>
      <c r="NRU245" s="152"/>
      <c r="NRV245" s="152"/>
      <c r="NRW245" s="152"/>
      <c r="NRX245" s="152"/>
      <c r="NRY245" s="152"/>
      <c r="NRZ245" s="152"/>
      <c r="NSA245" s="152"/>
      <c r="NSB245" s="152"/>
      <c r="NSC245" s="152"/>
      <c r="NSD245" s="152"/>
      <c r="NSE245" s="152"/>
      <c r="NSF245" s="152"/>
      <c r="NSG245" s="152"/>
      <c r="NSH245" s="152"/>
      <c r="NSI245" s="152"/>
      <c r="NSJ245" s="152"/>
      <c r="NSK245" s="152"/>
      <c r="NSL245" s="152"/>
      <c r="NSM245" s="152"/>
      <c r="NSN245" s="152"/>
      <c r="NSO245" s="152"/>
      <c r="NSP245" s="152"/>
      <c r="NSQ245" s="152"/>
      <c r="NSR245" s="152"/>
      <c r="NSS245" s="152"/>
      <c r="NST245" s="152"/>
      <c r="NSU245" s="152"/>
      <c r="NSV245" s="152"/>
      <c r="NSW245" s="152"/>
      <c r="NSX245" s="152"/>
      <c r="NSY245" s="152"/>
      <c r="NSZ245" s="152"/>
      <c r="NTA245" s="152"/>
      <c r="NTB245" s="152"/>
      <c r="NTC245" s="152"/>
      <c r="NTD245" s="152"/>
      <c r="NTE245" s="152"/>
      <c r="NTF245" s="152"/>
      <c r="NTG245" s="152"/>
      <c r="NTH245" s="152"/>
      <c r="NTI245" s="152"/>
      <c r="NTJ245" s="152"/>
      <c r="NTK245" s="152"/>
      <c r="NTL245" s="152"/>
      <c r="NTM245" s="152"/>
      <c r="NTN245" s="152"/>
      <c r="NTO245" s="152"/>
      <c r="NTP245" s="152"/>
      <c r="NTQ245" s="152"/>
      <c r="NTR245" s="152"/>
      <c r="NTS245" s="152"/>
      <c r="NTT245" s="152"/>
      <c r="NTU245" s="152"/>
      <c r="NTV245" s="152"/>
      <c r="NTW245" s="152"/>
      <c r="NTX245" s="152"/>
      <c r="NTY245" s="152"/>
      <c r="NTZ245" s="152"/>
      <c r="NUA245" s="152"/>
      <c r="NUB245" s="152"/>
      <c r="NUC245" s="152"/>
      <c r="NUD245" s="152"/>
      <c r="NUE245" s="152"/>
      <c r="NUF245" s="152"/>
      <c r="NUG245" s="152"/>
      <c r="NUH245" s="152"/>
      <c r="NUI245" s="152"/>
      <c r="NUJ245" s="152"/>
      <c r="NUK245" s="152"/>
      <c r="NUL245" s="152"/>
      <c r="NUM245" s="152"/>
      <c r="NUN245" s="152"/>
      <c r="NUO245" s="152"/>
      <c r="NUP245" s="152"/>
      <c r="NUQ245" s="152"/>
      <c r="NUR245" s="152"/>
      <c r="NUS245" s="152"/>
      <c r="NUT245" s="152"/>
      <c r="NUU245" s="152"/>
      <c r="NUV245" s="152"/>
      <c r="NUW245" s="152"/>
      <c r="NUX245" s="152"/>
      <c r="NUY245" s="152"/>
      <c r="NUZ245" s="152"/>
      <c r="NVA245" s="152"/>
      <c r="NVB245" s="152"/>
      <c r="NVC245" s="152"/>
      <c r="NVD245" s="152"/>
      <c r="NVE245" s="152"/>
      <c r="NVF245" s="152"/>
      <c r="NVG245" s="152"/>
      <c r="NVH245" s="152"/>
      <c r="NVI245" s="152"/>
      <c r="NVJ245" s="152"/>
      <c r="NVK245" s="152"/>
      <c r="NVL245" s="152"/>
      <c r="NVM245" s="152"/>
      <c r="NVN245" s="152"/>
      <c r="NVO245" s="152"/>
      <c r="NVP245" s="152"/>
      <c r="NVQ245" s="152"/>
      <c r="NVR245" s="152"/>
      <c r="NVS245" s="152"/>
      <c r="NVT245" s="152"/>
      <c r="NVU245" s="152"/>
      <c r="NVV245" s="152"/>
      <c r="NVW245" s="152"/>
      <c r="NVX245" s="152"/>
      <c r="NVY245" s="152"/>
      <c r="NVZ245" s="152"/>
      <c r="NWA245" s="152"/>
      <c r="NWB245" s="152"/>
      <c r="NWC245" s="152"/>
      <c r="NWD245" s="152"/>
      <c r="NWE245" s="152"/>
      <c r="NWF245" s="152"/>
      <c r="NWG245" s="152"/>
      <c r="NWH245" s="152"/>
      <c r="NWI245" s="152"/>
      <c r="NWJ245" s="152"/>
      <c r="NWK245" s="152"/>
      <c r="NWL245" s="152"/>
      <c r="NWM245" s="152"/>
      <c r="NWN245" s="152"/>
      <c r="NWO245" s="152"/>
      <c r="NWP245" s="152"/>
      <c r="NWQ245" s="152"/>
      <c r="NWR245" s="152"/>
      <c r="NWS245" s="152"/>
      <c r="NWT245" s="152"/>
      <c r="NWU245" s="152"/>
      <c r="NWV245" s="152"/>
      <c r="NWW245" s="152"/>
      <c r="NWX245" s="152"/>
      <c r="NWY245" s="152"/>
      <c r="NWZ245" s="152"/>
      <c r="NXA245" s="152"/>
      <c r="NXB245" s="152"/>
      <c r="NXC245" s="152"/>
      <c r="NXD245" s="152"/>
      <c r="NXE245" s="152"/>
      <c r="NXF245" s="152"/>
      <c r="NXG245" s="152"/>
      <c r="NXH245" s="152"/>
      <c r="NXI245" s="152"/>
      <c r="NXJ245" s="152"/>
      <c r="NXK245" s="152"/>
      <c r="NXL245" s="152"/>
      <c r="NXM245" s="152"/>
      <c r="NXN245" s="152"/>
      <c r="NXO245" s="152"/>
      <c r="NXP245" s="152"/>
      <c r="NXQ245" s="152"/>
      <c r="NXR245" s="152"/>
      <c r="NXS245" s="152"/>
      <c r="NXT245" s="152"/>
      <c r="NXU245" s="152"/>
      <c r="NXV245" s="152"/>
      <c r="NXW245" s="152"/>
      <c r="NXX245" s="152"/>
      <c r="NXY245" s="152"/>
      <c r="NXZ245" s="152"/>
      <c r="NYA245" s="152"/>
      <c r="NYB245" s="152"/>
      <c r="NYC245" s="152"/>
      <c r="NYD245" s="152"/>
      <c r="NYE245" s="152"/>
      <c r="NYF245" s="152"/>
      <c r="NYG245" s="152"/>
      <c r="NYH245" s="152"/>
      <c r="NYI245" s="152"/>
      <c r="NYJ245" s="152"/>
      <c r="NYK245" s="152"/>
      <c r="NYL245" s="152"/>
      <c r="NYM245" s="152"/>
      <c r="NYN245" s="152"/>
      <c r="NYO245" s="152"/>
      <c r="NYP245" s="152"/>
      <c r="NYQ245" s="152"/>
      <c r="NYR245" s="152"/>
      <c r="NYS245" s="152"/>
      <c r="NYT245" s="152"/>
      <c r="NYU245" s="152"/>
      <c r="NYV245" s="152"/>
      <c r="NYW245" s="152"/>
      <c r="NYX245" s="152"/>
      <c r="NYY245" s="152"/>
      <c r="NYZ245" s="152"/>
      <c r="NZA245" s="152"/>
      <c r="NZB245" s="152"/>
      <c r="NZC245" s="152"/>
      <c r="NZD245" s="152"/>
      <c r="NZE245" s="152"/>
      <c r="NZF245" s="152"/>
      <c r="NZG245" s="152"/>
      <c r="NZH245" s="152"/>
      <c r="NZI245" s="152"/>
      <c r="NZJ245" s="152"/>
      <c r="NZK245" s="152"/>
      <c r="NZL245" s="152"/>
      <c r="NZM245" s="152"/>
      <c r="NZN245" s="152"/>
      <c r="NZO245" s="152"/>
      <c r="NZP245" s="152"/>
      <c r="NZQ245" s="152"/>
      <c r="NZR245" s="152"/>
      <c r="NZS245" s="152"/>
      <c r="NZT245" s="152"/>
      <c r="NZU245" s="152"/>
      <c r="NZV245" s="152"/>
      <c r="NZW245" s="152"/>
      <c r="NZX245" s="152"/>
      <c r="NZY245" s="152"/>
      <c r="NZZ245" s="152"/>
      <c r="OAA245" s="152"/>
      <c r="OAB245" s="152"/>
      <c r="OAC245" s="152"/>
      <c r="OAD245" s="152"/>
      <c r="OAE245" s="152"/>
      <c r="OAF245" s="152"/>
      <c r="OAG245" s="152"/>
      <c r="OAH245" s="152"/>
      <c r="OAI245" s="152"/>
      <c r="OAJ245" s="152"/>
      <c r="OAK245" s="152"/>
      <c r="OAL245" s="152"/>
      <c r="OAM245" s="152"/>
      <c r="OAN245" s="152"/>
      <c r="OAO245" s="152"/>
      <c r="OAP245" s="152"/>
      <c r="OAQ245" s="152"/>
      <c r="OAR245" s="152"/>
      <c r="OAS245" s="152"/>
      <c r="OAT245" s="152"/>
      <c r="OAU245" s="152"/>
      <c r="OAV245" s="152"/>
      <c r="OAW245" s="152"/>
      <c r="OAX245" s="152"/>
      <c r="OAY245" s="152"/>
      <c r="OAZ245" s="152"/>
      <c r="OBA245" s="152"/>
      <c r="OBB245" s="152"/>
      <c r="OBC245" s="152"/>
      <c r="OBD245" s="152"/>
      <c r="OBE245" s="152"/>
      <c r="OBF245" s="152"/>
      <c r="OBG245" s="152"/>
      <c r="OBH245" s="152"/>
      <c r="OBI245" s="152"/>
      <c r="OBJ245" s="152"/>
      <c r="OBK245" s="152"/>
      <c r="OBL245" s="152"/>
      <c r="OBM245" s="152"/>
      <c r="OBN245" s="152"/>
      <c r="OBO245" s="152"/>
      <c r="OBP245" s="152"/>
      <c r="OBQ245" s="152"/>
      <c r="OBR245" s="152"/>
      <c r="OBS245" s="152"/>
      <c r="OBT245" s="152"/>
      <c r="OBU245" s="152"/>
      <c r="OBV245" s="152"/>
      <c r="OBW245" s="152"/>
      <c r="OBX245" s="152"/>
      <c r="OBY245" s="152"/>
      <c r="OBZ245" s="152"/>
      <c r="OCA245" s="152"/>
      <c r="OCB245" s="152"/>
      <c r="OCC245" s="152"/>
      <c r="OCD245" s="152"/>
      <c r="OCE245" s="152"/>
      <c r="OCF245" s="152"/>
      <c r="OCG245" s="152"/>
      <c r="OCH245" s="152"/>
      <c r="OCI245" s="152"/>
      <c r="OCJ245" s="152"/>
      <c r="OCK245" s="152"/>
      <c r="OCL245" s="152"/>
      <c r="OCM245" s="152"/>
      <c r="OCN245" s="152"/>
      <c r="OCO245" s="152"/>
      <c r="OCP245" s="152"/>
      <c r="OCQ245" s="152"/>
      <c r="OCR245" s="152"/>
      <c r="OCS245" s="152"/>
      <c r="OCT245" s="152"/>
      <c r="OCU245" s="152"/>
      <c r="OCV245" s="152"/>
      <c r="OCW245" s="152"/>
      <c r="OCX245" s="152"/>
      <c r="OCY245" s="152"/>
      <c r="OCZ245" s="152"/>
      <c r="ODA245" s="152"/>
      <c r="ODB245" s="152"/>
      <c r="ODC245" s="152"/>
      <c r="ODD245" s="152"/>
      <c r="ODE245" s="152"/>
      <c r="ODF245" s="152"/>
      <c r="ODG245" s="152"/>
      <c r="ODH245" s="152"/>
      <c r="ODI245" s="152"/>
      <c r="ODJ245" s="152"/>
      <c r="ODK245" s="152"/>
      <c r="ODL245" s="152"/>
      <c r="ODM245" s="152"/>
      <c r="ODN245" s="152"/>
      <c r="ODO245" s="152"/>
      <c r="ODP245" s="152"/>
      <c r="ODQ245" s="152"/>
      <c r="ODR245" s="152"/>
      <c r="ODS245" s="152"/>
      <c r="ODT245" s="152"/>
      <c r="ODU245" s="152"/>
      <c r="ODV245" s="152"/>
      <c r="ODW245" s="152"/>
      <c r="ODX245" s="152"/>
      <c r="ODY245" s="152"/>
      <c r="ODZ245" s="152"/>
      <c r="OEA245" s="152"/>
      <c r="OEB245" s="152"/>
      <c r="OEC245" s="152"/>
      <c r="OED245" s="152"/>
      <c r="OEE245" s="152"/>
      <c r="OEF245" s="152"/>
      <c r="OEG245" s="152"/>
      <c r="OEH245" s="152"/>
      <c r="OEI245" s="152"/>
      <c r="OEJ245" s="152"/>
      <c r="OEK245" s="152"/>
      <c r="OEL245" s="152"/>
      <c r="OEM245" s="152"/>
      <c r="OEN245" s="152"/>
      <c r="OEO245" s="152"/>
      <c r="OEP245" s="152"/>
      <c r="OEQ245" s="152"/>
      <c r="OER245" s="152"/>
      <c r="OES245" s="152"/>
      <c r="OET245" s="152"/>
      <c r="OEU245" s="152"/>
      <c r="OEV245" s="152"/>
      <c r="OEW245" s="152"/>
      <c r="OEX245" s="152"/>
      <c r="OEY245" s="152"/>
      <c r="OEZ245" s="152"/>
      <c r="OFA245" s="152"/>
      <c r="OFB245" s="152"/>
      <c r="OFC245" s="152"/>
      <c r="OFD245" s="152"/>
      <c r="OFE245" s="152"/>
      <c r="OFF245" s="152"/>
      <c r="OFG245" s="152"/>
      <c r="OFH245" s="152"/>
      <c r="OFI245" s="152"/>
      <c r="OFJ245" s="152"/>
      <c r="OFK245" s="152"/>
      <c r="OFL245" s="152"/>
      <c r="OFM245" s="152"/>
      <c r="OFN245" s="152"/>
      <c r="OFO245" s="152"/>
      <c r="OFP245" s="152"/>
      <c r="OFQ245" s="152"/>
      <c r="OFR245" s="152"/>
      <c r="OFS245" s="152"/>
      <c r="OFT245" s="152"/>
      <c r="OFU245" s="152"/>
      <c r="OFV245" s="152"/>
      <c r="OFW245" s="152"/>
      <c r="OFX245" s="152"/>
      <c r="OFY245" s="152"/>
      <c r="OFZ245" s="152"/>
      <c r="OGA245" s="152"/>
      <c r="OGB245" s="152"/>
      <c r="OGC245" s="152"/>
      <c r="OGD245" s="152"/>
      <c r="OGE245" s="152"/>
      <c r="OGF245" s="152"/>
      <c r="OGG245" s="152"/>
      <c r="OGH245" s="152"/>
      <c r="OGI245" s="152"/>
      <c r="OGJ245" s="152"/>
      <c r="OGK245" s="152"/>
      <c r="OGL245" s="152"/>
      <c r="OGM245" s="152"/>
      <c r="OGN245" s="152"/>
      <c r="OGO245" s="152"/>
      <c r="OGP245" s="152"/>
      <c r="OGQ245" s="152"/>
      <c r="OGR245" s="152"/>
      <c r="OGS245" s="152"/>
      <c r="OGT245" s="152"/>
      <c r="OGU245" s="152"/>
      <c r="OGV245" s="152"/>
      <c r="OGW245" s="152"/>
      <c r="OGX245" s="152"/>
      <c r="OGY245" s="152"/>
      <c r="OGZ245" s="152"/>
      <c r="OHA245" s="152"/>
      <c r="OHB245" s="152"/>
      <c r="OHC245" s="152"/>
      <c r="OHD245" s="152"/>
      <c r="OHE245" s="152"/>
      <c r="OHF245" s="152"/>
      <c r="OHG245" s="152"/>
      <c r="OHH245" s="152"/>
      <c r="OHI245" s="152"/>
      <c r="OHJ245" s="152"/>
      <c r="OHK245" s="152"/>
      <c r="OHL245" s="152"/>
      <c r="OHM245" s="152"/>
      <c r="OHN245" s="152"/>
      <c r="OHO245" s="152"/>
      <c r="OHP245" s="152"/>
      <c r="OHQ245" s="152"/>
      <c r="OHR245" s="152"/>
      <c r="OHS245" s="152"/>
      <c r="OHT245" s="152"/>
      <c r="OHU245" s="152"/>
      <c r="OHV245" s="152"/>
      <c r="OHW245" s="152"/>
      <c r="OHX245" s="152"/>
      <c r="OHY245" s="152"/>
      <c r="OHZ245" s="152"/>
      <c r="OIA245" s="152"/>
      <c r="OIB245" s="152"/>
      <c r="OIC245" s="152"/>
      <c r="OID245" s="152"/>
      <c r="OIE245" s="152"/>
      <c r="OIF245" s="152"/>
      <c r="OIG245" s="152"/>
      <c r="OIH245" s="152"/>
      <c r="OII245" s="152"/>
      <c r="OIJ245" s="152"/>
      <c r="OIK245" s="152"/>
      <c r="OIL245" s="152"/>
      <c r="OIM245" s="152"/>
      <c r="OIN245" s="152"/>
      <c r="OIO245" s="152"/>
      <c r="OIP245" s="152"/>
      <c r="OIQ245" s="152"/>
      <c r="OIR245" s="152"/>
      <c r="OIS245" s="152"/>
      <c r="OIT245" s="152"/>
      <c r="OIU245" s="152"/>
      <c r="OIV245" s="152"/>
      <c r="OIW245" s="152"/>
      <c r="OIX245" s="152"/>
      <c r="OIY245" s="152"/>
      <c r="OIZ245" s="152"/>
      <c r="OJA245" s="152"/>
      <c r="OJB245" s="152"/>
      <c r="OJC245" s="152"/>
      <c r="OJD245" s="152"/>
      <c r="OJE245" s="152"/>
      <c r="OJF245" s="152"/>
      <c r="OJG245" s="152"/>
      <c r="OJH245" s="152"/>
      <c r="OJI245" s="152"/>
      <c r="OJJ245" s="152"/>
      <c r="OJK245" s="152"/>
      <c r="OJL245" s="152"/>
      <c r="OJM245" s="152"/>
      <c r="OJN245" s="152"/>
      <c r="OJO245" s="152"/>
      <c r="OJP245" s="152"/>
      <c r="OJQ245" s="152"/>
      <c r="OJR245" s="152"/>
      <c r="OJS245" s="152"/>
      <c r="OJT245" s="152"/>
      <c r="OJU245" s="152"/>
      <c r="OJV245" s="152"/>
      <c r="OJW245" s="152"/>
      <c r="OJX245" s="152"/>
      <c r="OJY245" s="152"/>
      <c r="OJZ245" s="152"/>
      <c r="OKA245" s="152"/>
      <c r="OKB245" s="152"/>
      <c r="OKC245" s="152"/>
      <c r="OKD245" s="152"/>
      <c r="OKE245" s="152"/>
      <c r="OKF245" s="152"/>
      <c r="OKG245" s="152"/>
      <c r="OKH245" s="152"/>
      <c r="OKI245" s="152"/>
      <c r="OKJ245" s="152"/>
      <c r="OKK245" s="152"/>
      <c r="OKL245" s="152"/>
      <c r="OKM245" s="152"/>
      <c r="OKN245" s="152"/>
      <c r="OKO245" s="152"/>
      <c r="OKP245" s="152"/>
      <c r="OKQ245" s="152"/>
      <c r="OKR245" s="152"/>
      <c r="OKS245" s="152"/>
      <c r="OKT245" s="152"/>
      <c r="OKU245" s="152"/>
      <c r="OKV245" s="152"/>
      <c r="OKW245" s="152"/>
      <c r="OKX245" s="152"/>
      <c r="OKY245" s="152"/>
      <c r="OKZ245" s="152"/>
      <c r="OLA245" s="152"/>
      <c r="OLB245" s="152"/>
      <c r="OLC245" s="152"/>
      <c r="OLD245" s="152"/>
      <c r="OLE245" s="152"/>
      <c r="OLF245" s="152"/>
      <c r="OLG245" s="152"/>
      <c r="OLH245" s="152"/>
      <c r="OLI245" s="152"/>
      <c r="OLJ245" s="152"/>
      <c r="OLK245" s="152"/>
      <c r="OLL245" s="152"/>
      <c r="OLM245" s="152"/>
      <c r="OLN245" s="152"/>
      <c r="OLO245" s="152"/>
      <c r="OLP245" s="152"/>
      <c r="OLQ245" s="152"/>
      <c r="OLR245" s="152"/>
      <c r="OLS245" s="152"/>
      <c r="OLT245" s="152"/>
      <c r="OLU245" s="152"/>
      <c r="OLV245" s="152"/>
      <c r="OLW245" s="152"/>
      <c r="OLX245" s="152"/>
      <c r="OLY245" s="152"/>
      <c r="OLZ245" s="152"/>
      <c r="OMA245" s="152"/>
      <c r="OMB245" s="152"/>
      <c r="OMC245" s="152"/>
      <c r="OMD245" s="152"/>
      <c r="OME245" s="152"/>
      <c r="OMF245" s="152"/>
      <c r="OMG245" s="152"/>
      <c r="OMH245" s="152"/>
      <c r="OMI245" s="152"/>
      <c r="OMJ245" s="152"/>
      <c r="OMK245" s="152"/>
      <c r="OML245" s="152"/>
      <c r="OMM245" s="152"/>
      <c r="OMN245" s="152"/>
      <c r="OMO245" s="152"/>
      <c r="OMP245" s="152"/>
      <c r="OMQ245" s="152"/>
      <c r="OMR245" s="152"/>
      <c r="OMS245" s="152"/>
      <c r="OMT245" s="152"/>
      <c r="OMU245" s="152"/>
      <c r="OMV245" s="152"/>
      <c r="OMW245" s="152"/>
      <c r="OMX245" s="152"/>
      <c r="OMY245" s="152"/>
      <c r="OMZ245" s="152"/>
      <c r="ONA245" s="152"/>
      <c r="ONB245" s="152"/>
      <c r="ONC245" s="152"/>
      <c r="OND245" s="152"/>
      <c r="ONE245" s="152"/>
      <c r="ONF245" s="152"/>
      <c r="ONG245" s="152"/>
      <c r="ONH245" s="152"/>
      <c r="ONI245" s="152"/>
      <c r="ONJ245" s="152"/>
      <c r="ONK245" s="152"/>
      <c r="ONL245" s="152"/>
      <c r="ONM245" s="152"/>
      <c r="ONN245" s="152"/>
      <c r="ONO245" s="152"/>
      <c r="ONP245" s="152"/>
      <c r="ONQ245" s="152"/>
      <c r="ONR245" s="152"/>
      <c r="ONS245" s="152"/>
      <c r="ONT245" s="152"/>
      <c r="ONU245" s="152"/>
      <c r="ONV245" s="152"/>
      <c r="ONW245" s="152"/>
      <c r="ONX245" s="152"/>
      <c r="ONY245" s="152"/>
      <c r="ONZ245" s="152"/>
      <c r="OOA245" s="152"/>
      <c r="OOB245" s="152"/>
      <c r="OOC245" s="152"/>
      <c r="OOD245" s="152"/>
      <c r="OOE245" s="152"/>
      <c r="OOF245" s="152"/>
      <c r="OOG245" s="152"/>
      <c r="OOH245" s="152"/>
      <c r="OOI245" s="152"/>
      <c r="OOJ245" s="152"/>
      <c r="OOK245" s="152"/>
      <c r="OOL245" s="152"/>
      <c r="OOM245" s="152"/>
      <c r="OON245" s="152"/>
      <c r="OOO245" s="152"/>
      <c r="OOP245" s="152"/>
      <c r="OOQ245" s="152"/>
      <c r="OOR245" s="152"/>
      <c r="OOS245" s="152"/>
      <c r="OOT245" s="152"/>
      <c r="OOU245" s="152"/>
      <c r="OOV245" s="152"/>
      <c r="OOW245" s="152"/>
      <c r="OOX245" s="152"/>
      <c r="OOY245" s="152"/>
      <c r="OOZ245" s="152"/>
      <c r="OPA245" s="152"/>
      <c r="OPB245" s="152"/>
      <c r="OPC245" s="152"/>
      <c r="OPD245" s="152"/>
      <c r="OPE245" s="152"/>
      <c r="OPF245" s="152"/>
      <c r="OPG245" s="152"/>
      <c r="OPH245" s="152"/>
      <c r="OPI245" s="152"/>
      <c r="OPJ245" s="152"/>
      <c r="OPK245" s="152"/>
      <c r="OPL245" s="152"/>
      <c r="OPM245" s="152"/>
      <c r="OPN245" s="152"/>
      <c r="OPO245" s="152"/>
      <c r="OPP245" s="152"/>
      <c r="OPQ245" s="152"/>
      <c r="OPR245" s="152"/>
      <c r="OPS245" s="152"/>
      <c r="OPT245" s="152"/>
      <c r="OPU245" s="152"/>
      <c r="OPV245" s="152"/>
      <c r="OPW245" s="152"/>
      <c r="OPX245" s="152"/>
      <c r="OPY245" s="152"/>
      <c r="OPZ245" s="152"/>
      <c r="OQA245" s="152"/>
      <c r="OQB245" s="152"/>
      <c r="OQC245" s="152"/>
      <c r="OQD245" s="152"/>
      <c r="OQE245" s="152"/>
      <c r="OQF245" s="152"/>
      <c r="OQG245" s="152"/>
      <c r="OQH245" s="152"/>
      <c r="OQI245" s="152"/>
      <c r="OQJ245" s="152"/>
      <c r="OQK245" s="152"/>
      <c r="OQL245" s="152"/>
      <c r="OQM245" s="152"/>
      <c r="OQN245" s="152"/>
      <c r="OQO245" s="152"/>
      <c r="OQP245" s="152"/>
      <c r="OQQ245" s="152"/>
      <c r="OQR245" s="152"/>
      <c r="OQS245" s="152"/>
      <c r="OQT245" s="152"/>
      <c r="OQU245" s="152"/>
      <c r="OQV245" s="152"/>
      <c r="OQW245" s="152"/>
      <c r="OQX245" s="152"/>
      <c r="OQY245" s="152"/>
      <c r="OQZ245" s="152"/>
      <c r="ORA245" s="152"/>
      <c r="ORB245" s="152"/>
      <c r="ORC245" s="152"/>
      <c r="ORD245" s="152"/>
      <c r="ORE245" s="152"/>
      <c r="ORF245" s="152"/>
      <c r="ORG245" s="152"/>
      <c r="ORH245" s="152"/>
      <c r="ORI245" s="152"/>
      <c r="ORJ245" s="152"/>
      <c r="ORK245" s="152"/>
      <c r="ORL245" s="152"/>
      <c r="ORM245" s="152"/>
      <c r="ORN245" s="152"/>
      <c r="ORO245" s="152"/>
      <c r="ORP245" s="152"/>
      <c r="ORQ245" s="152"/>
      <c r="ORR245" s="152"/>
      <c r="ORS245" s="152"/>
      <c r="ORT245" s="152"/>
      <c r="ORU245" s="152"/>
      <c r="ORV245" s="152"/>
      <c r="ORW245" s="152"/>
      <c r="ORX245" s="152"/>
      <c r="ORY245" s="152"/>
      <c r="ORZ245" s="152"/>
      <c r="OSA245" s="152"/>
      <c r="OSB245" s="152"/>
      <c r="OSC245" s="152"/>
      <c r="OSD245" s="152"/>
      <c r="OSE245" s="152"/>
      <c r="OSF245" s="152"/>
      <c r="OSG245" s="152"/>
      <c r="OSH245" s="152"/>
      <c r="OSI245" s="152"/>
      <c r="OSJ245" s="152"/>
      <c r="OSK245" s="152"/>
      <c r="OSL245" s="152"/>
      <c r="OSM245" s="152"/>
      <c r="OSN245" s="152"/>
      <c r="OSO245" s="152"/>
      <c r="OSP245" s="152"/>
      <c r="OSQ245" s="152"/>
      <c r="OSR245" s="152"/>
      <c r="OSS245" s="152"/>
      <c r="OST245" s="152"/>
      <c r="OSU245" s="152"/>
      <c r="OSV245" s="152"/>
      <c r="OSW245" s="152"/>
      <c r="OSX245" s="152"/>
      <c r="OSY245" s="152"/>
      <c r="OSZ245" s="152"/>
      <c r="OTA245" s="152"/>
      <c r="OTB245" s="152"/>
      <c r="OTC245" s="152"/>
      <c r="OTD245" s="152"/>
      <c r="OTE245" s="152"/>
      <c r="OTF245" s="152"/>
      <c r="OTG245" s="152"/>
      <c r="OTH245" s="152"/>
      <c r="OTI245" s="152"/>
      <c r="OTJ245" s="152"/>
      <c r="OTK245" s="152"/>
      <c r="OTL245" s="152"/>
      <c r="OTM245" s="152"/>
      <c r="OTN245" s="152"/>
      <c r="OTO245" s="152"/>
      <c r="OTP245" s="152"/>
      <c r="OTQ245" s="152"/>
      <c r="OTR245" s="152"/>
      <c r="OTS245" s="152"/>
      <c r="OTT245" s="152"/>
      <c r="OTU245" s="152"/>
      <c r="OTV245" s="152"/>
      <c r="OTW245" s="152"/>
      <c r="OTX245" s="152"/>
      <c r="OTY245" s="152"/>
      <c r="OTZ245" s="152"/>
      <c r="OUA245" s="152"/>
      <c r="OUB245" s="152"/>
      <c r="OUC245" s="152"/>
      <c r="OUD245" s="152"/>
      <c r="OUE245" s="152"/>
      <c r="OUF245" s="152"/>
      <c r="OUG245" s="152"/>
      <c r="OUH245" s="152"/>
      <c r="OUI245" s="152"/>
      <c r="OUJ245" s="152"/>
      <c r="OUK245" s="152"/>
      <c r="OUL245" s="152"/>
      <c r="OUM245" s="152"/>
      <c r="OUN245" s="152"/>
      <c r="OUO245" s="152"/>
      <c r="OUP245" s="152"/>
      <c r="OUQ245" s="152"/>
      <c r="OUR245" s="152"/>
      <c r="OUS245" s="152"/>
      <c r="OUT245" s="152"/>
      <c r="OUU245" s="152"/>
      <c r="OUV245" s="152"/>
      <c r="OUW245" s="152"/>
      <c r="OUX245" s="152"/>
      <c r="OUY245" s="152"/>
      <c r="OUZ245" s="152"/>
      <c r="OVA245" s="152"/>
      <c r="OVB245" s="152"/>
      <c r="OVC245" s="152"/>
      <c r="OVD245" s="152"/>
      <c r="OVE245" s="152"/>
      <c r="OVF245" s="152"/>
      <c r="OVG245" s="152"/>
      <c r="OVH245" s="152"/>
      <c r="OVI245" s="152"/>
      <c r="OVJ245" s="152"/>
      <c r="OVK245" s="152"/>
      <c r="OVL245" s="152"/>
      <c r="OVM245" s="152"/>
      <c r="OVN245" s="152"/>
      <c r="OVO245" s="152"/>
      <c r="OVP245" s="152"/>
      <c r="OVQ245" s="152"/>
      <c r="OVR245" s="152"/>
      <c r="OVS245" s="152"/>
      <c r="OVT245" s="152"/>
      <c r="OVU245" s="152"/>
      <c r="OVV245" s="152"/>
      <c r="OVW245" s="152"/>
      <c r="OVX245" s="152"/>
      <c r="OVY245" s="152"/>
      <c r="OVZ245" s="152"/>
      <c r="OWA245" s="152"/>
      <c r="OWB245" s="152"/>
      <c r="OWC245" s="152"/>
      <c r="OWD245" s="152"/>
      <c r="OWE245" s="152"/>
      <c r="OWF245" s="152"/>
      <c r="OWG245" s="152"/>
      <c r="OWH245" s="152"/>
      <c r="OWI245" s="152"/>
      <c r="OWJ245" s="152"/>
      <c r="OWK245" s="152"/>
      <c r="OWL245" s="152"/>
      <c r="OWM245" s="152"/>
      <c r="OWN245" s="152"/>
      <c r="OWO245" s="152"/>
      <c r="OWP245" s="152"/>
      <c r="OWQ245" s="152"/>
      <c r="OWR245" s="152"/>
      <c r="OWS245" s="152"/>
      <c r="OWT245" s="152"/>
      <c r="OWU245" s="152"/>
      <c r="OWV245" s="152"/>
      <c r="OWW245" s="152"/>
      <c r="OWX245" s="152"/>
      <c r="OWY245" s="152"/>
      <c r="OWZ245" s="152"/>
      <c r="OXA245" s="152"/>
      <c r="OXB245" s="152"/>
      <c r="OXC245" s="152"/>
      <c r="OXD245" s="152"/>
      <c r="OXE245" s="152"/>
      <c r="OXF245" s="152"/>
      <c r="OXG245" s="152"/>
      <c r="OXH245" s="152"/>
      <c r="OXI245" s="152"/>
      <c r="OXJ245" s="152"/>
      <c r="OXK245" s="152"/>
      <c r="OXL245" s="152"/>
      <c r="OXM245" s="152"/>
      <c r="OXN245" s="152"/>
      <c r="OXO245" s="152"/>
      <c r="OXP245" s="152"/>
      <c r="OXQ245" s="152"/>
      <c r="OXR245" s="152"/>
      <c r="OXS245" s="152"/>
      <c r="OXT245" s="152"/>
      <c r="OXU245" s="152"/>
      <c r="OXV245" s="152"/>
      <c r="OXW245" s="152"/>
      <c r="OXX245" s="152"/>
      <c r="OXY245" s="152"/>
      <c r="OXZ245" s="152"/>
      <c r="OYA245" s="152"/>
      <c r="OYB245" s="152"/>
      <c r="OYC245" s="152"/>
      <c r="OYD245" s="152"/>
      <c r="OYE245" s="152"/>
      <c r="OYF245" s="152"/>
      <c r="OYG245" s="152"/>
      <c r="OYH245" s="152"/>
      <c r="OYI245" s="152"/>
      <c r="OYJ245" s="152"/>
      <c r="OYK245" s="152"/>
      <c r="OYL245" s="152"/>
      <c r="OYM245" s="152"/>
      <c r="OYN245" s="152"/>
      <c r="OYO245" s="152"/>
      <c r="OYP245" s="152"/>
      <c r="OYQ245" s="152"/>
      <c r="OYR245" s="152"/>
      <c r="OYS245" s="152"/>
      <c r="OYT245" s="152"/>
      <c r="OYU245" s="152"/>
      <c r="OYV245" s="152"/>
      <c r="OYW245" s="152"/>
      <c r="OYX245" s="152"/>
      <c r="OYY245" s="152"/>
      <c r="OYZ245" s="152"/>
      <c r="OZA245" s="152"/>
      <c r="OZB245" s="152"/>
      <c r="OZC245" s="152"/>
      <c r="OZD245" s="152"/>
      <c r="OZE245" s="152"/>
      <c r="OZF245" s="152"/>
      <c r="OZG245" s="152"/>
      <c r="OZH245" s="152"/>
      <c r="OZI245" s="152"/>
      <c r="OZJ245" s="152"/>
      <c r="OZK245" s="152"/>
      <c r="OZL245" s="152"/>
      <c r="OZM245" s="152"/>
      <c r="OZN245" s="152"/>
      <c r="OZO245" s="152"/>
      <c r="OZP245" s="152"/>
      <c r="OZQ245" s="152"/>
      <c r="OZR245" s="152"/>
      <c r="OZS245" s="152"/>
      <c r="OZT245" s="152"/>
      <c r="OZU245" s="152"/>
      <c r="OZV245" s="152"/>
      <c r="OZW245" s="152"/>
      <c r="OZX245" s="152"/>
      <c r="OZY245" s="152"/>
      <c r="OZZ245" s="152"/>
      <c r="PAA245" s="152"/>
      <c r="PAB245" s="152"/>
      <c r="PAC245" s="152"/>
      <c r="PAD245" s="152"/>
      <c r="PAE245" s="152"/>
      <c r="PAF245" s="152"/>
      <c r="PAG245" s="152"/>
      <c r="PAH245" s="152"/>
      <c r="PAI245" s="152"/>
      <c r="PAJ245" s="152"/>
      <c r="PAK245" s="152"/>
      <c r="PAL245" s="152"/>
      <c r="PAM245" s="152"/>
      <c r="PAN245" s="152"/>
      <c r="PAO245" s="152"/>
      <c r="PAP245" s="152"/>
      <c r="PAQ245" s="152"/>
      <c r="PAR245" s="152"/>
      <c r="PAS245" s="152"/>
      <c r="PAT245" s="152"/>
      <c r="PAU245" s="152"/>
      <c r="PAV245" s="152"/>
      <c r="PAW245" s="152"/>
      <c r="PAX245" s="152"/>
      <c r="PAY245" s="152"/>
      <c r="PAZ245" s="152"/>
      <c r="PBA245" s="152"/>
      <c r="PBB245" s="152"/>
      <c r="PBC245" s="152"/>
      <c r="PBD245" s="152"/>
      <c r="PBE245" s="152"/>
      <c r="PBF245" s="152"/>
      <c r="PBG245" s="152"/>
      <c r="PBH245" s="152"/>
      <c r="PBI245" s="152"/>
      <c r="PBJ245" s="152"/>
      <c r="PBK245" s="152"/>
      <c r="PBL245" s="152"/>
      <c r="PBM245" s="152"/>
      <c r="PBN245" s="152"/>
      <c r="PBO245" s="152"/>
      <c r="PBP245" s="152"/>
      <c r="PBQ245" s="152"/>
      <c r="PBR245" s="152"/>
      <c r="PBS245" s="152"/>
      <c r="PBT245" s="152"/>
      <c r="PBU245" s="152"/>
      <c r="PBV245" s="152"/>
      <c r="PBW245" s="152"/>
      <c r="PBX245" s="152"/>
      <c r="PBY245" s="152"/>
      <c r="PBZ245" s="152"/>
      <c r="PCA245" s="152"/>
      <c r="PCB245" s="152"/>
      <c r="PCC245" s="152"/>
      <c r="PCD245" s="152"/>
      <c r="PCE245" s="152"/>
      <c r="PCF245" s="152"/>
      <c r="PCG245" s="152"/>
      <c r="PCH245" s="152"/>
      <c r="PCI245" s="152"/>
      <c r="PCJ245" s="152"/>
      <c r="PCK245" s="152"/>
      <c r="PCL245" s="152"/>
      <c r="PCM245" s="152"/>
      <c r="PCN245" s="152"/>
      <c r="PCO245" s="152"/>
      <c r="PCP245" s="152"/>
      <c r="PCQ245" s="152"/>
      <c r="PCR245" s="152"/>
      <c r="PCS245" s="152"/>
      <c r="PCT245" s="152"/>
      <c r="PCU245" s="152"/>
      <c r="PCV245" s="152"/>
      <c r="PCW245" s="152"/>
      <c r="PCX245" s="152"/>
      <c r="PCY245" s="152"/>
      <c r="PCZ245" s="152"/>
      <c r="PDA245" s="152"/>
      <c r="PDB245" s="152"/>
      <c r="PDC245" s="152"/>
      <c r="PDD245" s="152"/>
      <c r="PDE245" s="152"/>
      <c r="PDF245" s="152"/>
      <c r="PDG245" s="152"/>
      <c r="PDH245" s="152"/>
      <c r="PDI245" s="152"/>
      <c r="PDJ245" s="152"/>
      <c r="PDK245" s="152"/>
      <c r="PDL245" s="152"/>
      <c r="PDM245" s="152"/>
      <c r="PDN245" s="152"/>
      <c r="PDO245" s="152"/>
      <c r="PDP245" s="152"/>
      <c r="PDQ245" s="152"/>
      <c r="PDR245" s="152"/>
      <c r="PDS245" s="152"/>
      <c r="PDT245" s="152"/>
      <c r="PDU245" s="152"/>
      <c r="PDV245" s="152"/>
      <c r="PDW245" s="152"/>
      <c r="PDX245" s="152"/>
      <c r="PDY245" s="152"/>
      <c r="PDZ245" s="152"/>
      <c r="PEA245" s="152"/>
      <c r="PEB245" s="152"/>
      <c r="PEC245" s="152"/>
      <c r="PED245" s="152"/>
      <c r="PEE245" s="152"/>
      <c r="PEF245" s="152"/>
      <c r="PEG245" s="152"/>
      <c r="PEH245" s="152"/>
      <c r="PEI245" s="152"/>
      <c r="PEJ245" s="152"/>
      <c r="PEK245" s="152"/>
      <c r="PEL245" s="152"/>
      <c r="PEM245" s="152"/>
      <c r="PEN245" s="152"/>
      <c r="PEO245" s="152"/>
      <c r="PEP245" s="152"/>
      <c r="PEQ245" s="152"/>
      <c r="PER245" s="152"/>
      <c r="PES245" s="152"/>
      <c r="PET245" s="152"/>
      <c r="PEU245" s="152"/>
      <c r="PEV245" s="152"/>
      <c r="PEW245" s="152"/>
      <c r="PEX245" s="152"/>
      <c r="PEY245" s="152"/>
      <c r="PEZ245" s="152"/>
      <c r="PFA245" s="152"/>
      <c r="PFB245" s="152"/>
      <c r="PFC245" s="152"/>
      <c r="PFD245" s="152"/>
      <c r="PFE245" s="152"/>
      <c r="PFF245" s="152"/>
      <c r="PFG245" s="152"/>
      <c r="PFH245" s="152"/>
      <c r="PFI245" s="152"/>
      <c r="PFJ245" s="152"/>
      <c r="PFK245" s="152"/>
      <c r="PFL245" s="152"/>
      <c r="PFM245" s="152"/>
      <c r="PFN245" s="152"/>
      <c r="PFO245" s="152"/>
      <c r="PFP245" s="152"/>
      <c r="PFQ245" s="152"/>
      <c r="PFR245" s="152"/>
      <c r="PFS245" s="152"/>
      <c r="PFT245" s="152"/>
      <c r="PFU245" s="152"/>
      <c r="PFV245" s="152"/>
      <c r="PFW245" s="152"/>
      <c r="PFX245" s="152"/>
      <c r="PFY245" s="152"/>
      <c r="PFZ245" s="152"/>
      <c r="PGA245" s="152"/>
      <c r="PGB245" s="152"/>
      <c r="PGC245" s="152"/>
      <c r="PGD245" s="152"/>
      <c r="PGE245" s="152"/>
      <c r="PGF245" s="152"/>
      <c r="PGG245" s="152"/>
      <c r="PGH245" s="152"/>
      <c r="PGI245" s="152"/>
      <c r="PGJ245" s="152"/>
      <c r="PGK245" s="152"/>
      <c r="PGL245" s="152"/>
      <c r="PGM245" s="152"/>
      <c r="PGN245" s="152"/>
      <c r="PGO245" s="152"/>
      <c r="PGP245" s="152"/>
      <c r="PGQ245" s="152"/>
      <c r="PGR245" s="152"/>
      <c r="PGS245" s="152"/>
      <c r="PGT245" s="152"/>
      <c r="PGU245" s="152"/>
      <c r="PGV245" s="152"/>
      <c r="PGW245" s="152"/>
      <c r="PGX245" s="152"/>
      <c r="PGY245" s="152"/>
      <c r="PGZ245" s="152"/>
      <c r="PHA245" s="152"/>
      <c r="PHB245" s="152"/>
      <c r="PHC245" s="152"/>
      <c r="PHD245" s="152"/>
      <c r="PHE245" s="152"/>
      <c r="PHF245" s="152"/>
      <c r="PHG245" s="152"/>
      <c r="PHH245" s="152"/>
      <c r="PHI245" s="152"/>
      <c r="PHJ245" s="152"/>
      <c r="PHK245" s="152"/>
      <c r="PHL245" s="152"/>
      <c r="PHM245" s="152"/>
      <c r="PHN245" s="152"/>
      <c r="PHO245" s="152"/>
      <c r="PHP245" s="152"/>
      <c r="PHQ245" s="152"/>
      <c r="PHR245" s="152"/>
      <c r="PHS245" s="152"/>
      <c r="PHT245" s="152"/>
      <c r="PHU245" s="152"/>
      <c r="PHV245" s="152"/>
      <c r="PHW245" s="152"/>
      <c r="PHX245" s="152"/>
      <c r="PHY245" s="152"/>
      <c r="PHZ245" s="152"/>
      <c r="PIA245" s="152"/>
      <c r="PIB245" s="152"/>
      <c r="PIC245" s="152"/>
      <c r="PID245" s="152"/>
      <c r="PIE245" s="152"/>
      <c r="PIF245" s="152"/>
      <c r="PIG245" s="152"/>
      <c r="PIH245" s="152"/>
      <c r="PII245" s="152"/>
      <c r="PIJ245" s="152"/>
      <c r="PIK245" s="152"/>
      <c r="PIL245" s="152"/>
      <c r="PIM245" s="152"/>
      <c r="PIN245" s="152"/>
      <c r="PIO245" s="152"/>
      <c r="PIP245" s="152"/>
      <c r="PIQ245" s="152"/>
      <c r="PIR245" s="152"/>
      <c r="PIS245" s="152"/>
      <c r="PIT245" s="152"/>
      <c r="PIU245" s="152"/>
      <c r="PIV245" s="152"/>
      <c r="PIW245" s="152"/>
      <c r="PIX245" s="152"/>
      <c r="PIY245" s="152"/>
      <c r="PIZ245" s="152"/>
      <c r="PJA245" s="152"/>
      <c r="PJB245" s="152"/>
      <c r="PJC245" s="152"/>
      <c r="PJD245" s="152"/>
      <c r="PJE245" s="152"/>
      <c r="PJF245" s="152"/>
      <c r="PJG245" s="152"/>
      <c r="PJH245" s="152"/>
      <c r="PJI245" s="152"/>
      <c r="PJJ245" s="152"/>
      <c r="PJK245" s="152"/>
      <c r="PJL245" s="152"/>
      <c r="PJM245" s="152"/>
      <c r="PJN245" s="152"/>
      <c r="PJO245" s="152"/>
      <c r="PJP245" s="152"/>
      <c r="PJQ245" s="152"/>
      <c r="PJR245" s="152"/>
      <c r="PJS245" s="152"/>
      <c r="PJT245" s="152"/>
      <c r="PJU245" s="152"/>
      <c r="PJV245" s="152"/>
      <c r="PJW245" s="152"/>
      <c r="PJX245" s="152"/>
      <c r="PJY245" s="152"/>
      <c r="PJZ245" s="152"/>
      <c r="PKA245" s="152"/>
      <c r="PKB245" s="152"/>
      <c r="PKC245" s="152"/>
      <c r="PKD245" s="152"/>
      <c r="PKE245" s="152"/>
      <c r="PKF245" s="152"/>
      <c r="PKG245" s="152"/>
      <c r="PKH245" s="152"/>
      <c r="PKI245" s="152"/>
      <c r="PKJ245" s="152"/>
      <c r="PKK245" s="152"/>
      <c r="PKL245" s="152"/>
      <c r="PKM245" s="152"/>
      <c r="PKN245" s="152"/>
      <c r="PKO245" s="152"/>
      <c r="PKP245" s="152"/>
      <c r="PKQ245" s="152"/>
      <c r="PKR245" s="152"/>
      <c r="PKS245" s="152"/>
      <c r="PKT245" s="152"/>
      <c r="PKU245" s="152"/>
      <c r="PKV245" s="152"/>
      <c r="PKW245" s="152"/>
      <c r="PKX245" s="152"/>
      <c r="PKY245" s="152"/>
      <c r="PKZ245" s="152"/>
      <c r="PLA245" s="152"/>
      <c r="PLB245" s="152"/>
      <c r="PLC245" s="152"/>
      <c r="PLD245" s="152"/>
      <c r="PLE245" s="152"/>
      <c r="PLF245" s="152"/>
      <c r="PLG245" s="152"/>
      <c r="PLH245" s="152"/>
      <c r="PLI245" s="152"/>
      <c r="PLJ245" s="152"/>
      <c r="PLK245" s="152"/>
      <c r="PLL245" s="152"/>
      <c r="PLM245" s="152"/>
      <c r="PLN245" s="152"/>
      <c r="PLO245" s="152"/>
      <c r="PLP245" s="152"/>
      <c r="PLQ245" s="152"/>
      <c r="PLR245" s="152"/>
      <c r="PLS245" s="152"/>
      <c r="PLT245" s="152"/>
      <c r="PLU245" s="152"/>
      <c r="PLV245" s="152"/>
      <c r="PLW245" s="152"/>
      <c r="PLX245" s="152"/>
      <c r="PLY245" s="152"/>
      <c r="PLZ245" s="152"/>
      <c r="PMA245" s="152"/>
      <c r="PMB245" s="152"/>
      <c r="PMC245" s="152"/>
      <c r="PMD245" s="152"/>
      <c r="PME245" s="152"/>
      <c r="PMF245" s="152"/>
      <c r="PMG245" s="152"/>
      <c r="PMH245" s="152"/>
      <c r="PMI245" s="152"/>
      <c r="PMJ245" s="152"/>
      <c r="PMK245" s="152"/>
      <c r="PML245" s="152"/>
      <c r="PMM245" s="152"/>
      <c r="PMN245" s="152"/>
      <c r="PMO245" s="152"/>
      <c r="PMP245" s="152"/>
      <c r="PMQ245" s="152"/>
      <c r="PMR245" s="152"/>
      <c r="PMS245" s="152"/>
      <c r="PMT245" s="152"/>
      <c r="PMU245" s="152"/>
      <c r="PMV245" s="152"/>
      <c r="PMW245" s="152"/>
      <c r="PMX245" s="152"/>
      <c r="PMY245" s="152"/>
      <c r="PMZ245" s="152"/>
      <c r="PNA245" s="152"/>
      <c r="PNB245" s="152"/>
      <c r="PNC245" s="152"/>
      <c r="PND245" s="152"/>
      <c r="PNE245" s="152"/>
      <c r="PNF245" s="152"/>
      <c r="PNG245" s="152"/>
      <c r="PNH245" s="152"/>
      <c r="PNI245" s="152"/>
      <c r="PNJ245" s="152"/>
      <c r="PNK245" s="152"/>
      <c r="PNL245" s="152"/>
      <c r="PNM245" s="152"/>
      <c r="PNN245" s="152"/>
      <c r="PNO245" s="152"/>
      <c r="PNP245" s="152"/>
      <c r="PNQ245" s="152"/>
      <c r="PNR245" s="152"/>
      <c r="PNS245" s="152"/>
      <c r="PNT245" s="152"/>
      <c r="PNU245" s="152"/>
      <c r="PNV245" s="152"/>
      <c r="PNW245" s="152"/>
      <c r="PNX245" s="152"/>
      <c r="PNY245" s="152"/>
      <c r="PNZ245" s="152"/>
      <c r="POA245" s="152"/>
      <c r="POB245" s="152"/>
      <c r="POC245" s="152"/>
      <c r="POD245" s="152"/>
      <c r="POE245" s="152"/>
      <c r="POF245" s="152"/>
      <c r="POG245" s="152"/>
      <c r="POH245" s="152"/>
      <c r="POI245" s="152"/>
      <c r="POJ245" s="152"/>
      <c r="POK245" s="152"/>
      <c r="POL245" s="152"/>
      <c r="POM245" s="152"/>
      <c r="PON245" s="152"/>
      <c r="POO245" s="152"/>
      <c r="POP245" s="152"/>
      <c r="POQ245" s="152"/>
      <c r="POR245" s="152"/>
      <c r="POS245" s="152"/>
      <c r="POT245" s="152"/>
      <c r="POU245" s="152"/>
      <c r="POV245" s="152"/>
      <c r="POW245" s="152"/>
      <c r="POX245" s="152"/>
      <c r="POY245" s="152"/>
      <c r="POZ245" s="152"/>
      <c r="PPA245" s="152"/>
      <c r="PPB245" s="152"/>
      <c r="PPC245" s="152"/>
      <c r="PPD245" s="152"/>
      <c r="PPE245" s="152"/>
      <c r="PPF245" s="152"/>
      <c r="PPG245" s="152"/>
      <c r="PPH245" s="152"/>
      <c r="PPI245" s="152"/>
      <c r="PPJ245" s="152"/>
      <c r="PPK245" s="152"/>
      <c r="PPL245" s="152"/>
      <c r="PPM245" s="152"/>
      <c r="PPN245" s="152"/>
      <c r="PPO245" s="152"/>
      <c r="PPP245" s="152"/>
      <c r="PPQ245" s="152"/>
      <c r="PPR245" s="152"/>
      <c r="PPS245" s="152"/>
      <c r="PPT245" s="152"/>
      <c r="PPU245" s="152"/>
      <c r="PPV245" s="152"/>
      <c r="PPW245" s="152"/>
      <c r="PPX245" s="152"/>
      <c r="PPY245" s="152"/>
      <c r="PPZ245" s="152"/>
      <c r="PQA245" s="152"/>
      <c r="PQB245" s="152"/>
      <c r="PQC245" s="152"/>
      <c r="PQD245" s="152"/>
      <c r="PQE245" s="152"/>
      <c r="PQF245" s="152"/>
      <c r="PQG245" s="152"/>
      <c r="PQH245" s="152"/>
      <c r="PQI245" s="152"/>
      <c r="PQJ245" s="152"/>
      <c r="PQK245" s="152"/>
      <c r="PQL245" s="152"/>
      <c r="PQM245" s="152"/>
      <c r="PQN245" s="152"/>
      <c r="PQO245" s="152"/>
      <c r="PQP245" s="152"/>
      <c r="PQQ245" s="152"/>
      <c r="PQR245" s="152"/>
      <c r="PQS245" s="152"/>
      <c r="PQT245" s="152"/>
      <c r="PQU245" s="152"/>
      <c r="PQV245" s="152"/>
      <c r="PQW245" s="152"/>
      <c r="PQX245" s="152"/>
      <c r="PQY245" s="152"/>
      <c r="PQZ245" s="152"/>
      <c r="PRA245" s="152"/>
      <c r="PRB245" s="152"/>
      <c r="PRC245" s="152"/>
      <c r="PRD245" s="152"/>
      <c r="PRE245" s="152"/>
      <c r="PRF245" s="152"/>
      <c r="PRG245" s="152"/>
      <c r="PRH245" s="152"/>
      <c r="PRI245" s="152"/>
      <c r="PRJ245" s="152"/>
      <c r="PRK245" s="152"/>
      <c r="PRL245" s="152"/>
      <c r="PRM245" s="152"/>
      <c r="PRN245" s="152"/>
      <c r="PRO245" s="152"/>
      <c r="PRP245" s="152"/>
      <c r="PRQ245" s="152"/>
      <c r="PRR245" s="152"/>
      <c r="PRS245" s="152"/>
      <c r="PRT245" s="152"/>
      <c r="PRU245" s="152"/>
      <c r="PRV245" s="152"/>
      <c r="PRW245" s="152"/>
      <c r="PRX245" s="152"/>
      <c r="PRY245" s="152"/>
      <c r="PRZ245" s="152"/>
      <c r="PSA245" s="152"/>
      <c r="PSB245" s="152"/>
      <c r="PSC245" s="152"/>
      <c r="PSD245" s="152"/>
      <c r="PSE245" s="152"/>
      <c r="PSF245" s="152"/>
      <c r="PSG245" s="152"/>
      <c r="PSH245" s="152"/>
      <c r="PSI245" s="152"/>
      <c r="PSJ245" s="152"/>
      <c r="PSK245" s="152"/>
      <c r="PSL245" s="152"/>
      <c r="PSM245" s="152"/>
      <c r="PSN245" s="152"/>
      <c r="PSO245" s="152"/>
      <c r="PSP245" s="152"/>
      <c r="PSQ245" s="152"/>
      <c r="PSR245" s="152"/>
      <c r="PSS245" s="152"/>
      <c r="PST245" s="152"/>
      <c r="PSU245" s="152"/>
      <c r="PSV245" s="152"/>
      <c r="PSW245" s="152"/>
      <c r="PSX245" s="152"/>
      <c r="PSY245" s="152"/>
      <c r="PSZ245" s="152"/>
      <c r="PTA245" s="152"/>
      <c r="PTB245" s="152"/>
      <c r="PTC245" s="152"/>
      <c r="PTD245" s="152"/>
      <c r="PTE245" s="152"/>
      <c r="PTF245" s="152"/>
      <c r="PTG245" s="152"/>
      <c r="PTH245" s="152"/>
      <c r="PTI245" s="152"/>
      <c r="PTJ245" s="152"/>
      <c r="PTK245" s="152"/>
      <c r="PTL245" s="152"/>
      <c r="PTM245" s="152"/>
      <c r="PTN245" s="152"/>
      <c r="PTO245" s="152"/>
      <c r="PTP245" s="152"/>
      <c r="PTQ245" s="152"/>
      <c r="PTR245" s="152"/>
      <c r="PTS245" s="152"/>
      <c r="PTT245" s="152"/>
      <c r="PTU245" s="152"/>
      <c r="PTV245" s="152"/>
      <c r="PTW245" s="152"/>
      <c r="PTX245" s="152"/>
      <c r="PTY245" s="152"/>
      <c r="PTZ245" s="152"/>
      <c r="PUA245" s="152"/>
      <c r="PUB245" s="152"/>
      <c r="PUC245" s="152"/>
      <c r="PUD245" s="152"/>
      <c r="PUE245" s="152"/>
      <c r="PUF245" s="152"/>
      <c r="PUG245" s="152"/>
      <c r="PUH245" s="152"/>
      <c r="PUI245" s="152"/>
      <c r="PUJ245" s="152"/>
      <c r="PUK245" s="152"/>
      <c r="PUL245" s="152"/>
      <c r="PUM245" s="152"/>
      <c r="PUN245" s="152"/>
      <c r="PUO245" s="152"/>
      <c r="PUP245" s="152"/>
      <c r="PUQ245" s="152"/>
      <c r="PUR245" s="152"/>
      <c r="PUS245" s="152"/>
      <c r="PUT245" s="152"/>
      <c r="PUU245" s="152"/>
      <c r="PUV245" s="152"/>
      <c r="PUW245" s="152"/>
      <c r="PUX245" s="152"/>
      <c r="PUY245" s="152"/>
      <c r="PUZ245" s="152"/>
      <c r="PVA245" s="152"/>
      <c r="PVB245" s="152"/>
      <c r="PVC245" s="152"/>
      <c r="PVD245" s="152"/>
      <c r="PVE245" s="152"/>
      <c r="PVF245" s="152"/>
      <c r="PVG245" s="152"/>
      <c r="PVH245" s="152"/>
      <c r="PVI245" s="152"/>
      <c r="PVJ245" s="152"/>
      <c r="PVK245" s="152"/>
      <c r="PVL245" s="152"/>
      <c r="PVM245" s="152"/>
      <c r="PVN245" s="152"/>
      <c r="PVO245" s="152"/>
      <c r="PVP245" s="152"/>
      <c r="PVQ245" s="152"/>
      <c r="PVR245" s="152"/>
      <c r="PVS245" s="152"/>
      <c r="PVT245" s="152"/>
      <c r="PVU245" s="152"/>
      <c r="PVV245" s="152"/>
      <c r="PVW245" s="152"/>
      <c r="PVX245" s="152"/>
      <c r="PVY245" s="152"/>
      <c r="PVZ245" s="152"/>
      <c r="PWA245" s="152"/>
      <c r="PWB245" s="152"/>
      <c r="PWC245" s="152"/>
      <c r="PWD245" s="152"/>
      <c r="PWE245" s="152"/>
      <c r="PWF245" s="152"/>
      <c r="PWG245" s="152"/>
      <c r="PWH245" s="152"/>
      <c r="PWI245" s="152"/>
      <c r="PWJ245" s="152"/>
      <c r="PWK245" s="152"/>
      <c r="PWL245" s="152"/>
      <c r="PWM245" s="152"/>
      <c r="PWN245" s="152"/>
      <c r="PWO245" s="152"/>
      <c r="PWP245" s="152"/>
      <c r="PWQ245" s="152"/>
      <c r="PWR245" s="152"/>
      <c r="PWS245" s="152"/>
      <c r="PWT245" s="152"/>
      <c r="PWU245" s="152"/>
      <c r="PWV245" s="152"/>
      <c r="PWW245" s="152"/>
      <c r="PWX245" s="152"/>
      <c r="PWY245" s="152"/>
      <c r="PWZ245" s="152"/>
      <c r="PXA245" s="152"/>
      <c r="PXB245" s="152"/>
      <c r="PXC245" s="152"/>
      <c r="PXD245" s="152"/>
      <c r="PXE245" s="152"/>
      <c r="PXF245" s="152"/>
      <c r="PXG245" s="152"/>
      <c r="PXH245" s="152"/>
      <c r="PXI245" s="152"/>
      <c r="PXJ245" s="152"/>
      <c r="PXK245" s="152"/>
      <c r="PXL245" s="152"/>
      <c r="PXM245" s="152"/>
      <c r="PXN245" s="152"/>
      <c r="PXO245" s="152"/>
      <c r="PXP245" s="152"/>
      <c r="PXQ245" s="152"/>
      <c r="PXR245" s="152"/>
      <c r="PXS245" s="152"/>
      <c r="PXT245" s="152"/>
      <c r="PXU245" s="152"/>
      <c r="PXV245" s="152"/>
      <c r="PXW245" s="152"/>
      <c r="PXX245" s="152"/>
      <c r="PXY245" s="152"/>
      <c r="PXZ245" s="152"/>
      <c r="PYA245" s="152"/>
      <c r="PYB245" s="152"/>
      <c r="PYC245" s="152"/>
      <c r="PYD245" s="152"/>
      <c r="PYE245" s="152"/>
      <c r="PYF245" s="152"/>
      <c r="PYG245" s="152"/>
      <c r="PYH245" s="152"/>
      <c r="PYI245" s="152"/>
      <c r="PYJ245" s="152"/>
      <c r="PYK245" s="152"/>
      <c r="PYL245" s="152"/>
      <c r="PYM245" s="152"/>
      <c r="PYN245" s="152"/>
      <c r="PYO245" s="152"/>
      <c r="PYP245" s="152"/>
      <c r="PYQ245" s="152"/>
      <c r="PYR245" s="152"/>
      <c r="PYS245" s="152"/>
      <c r="PYT245" s="152"/>
      <c r="PYU245" s="152"/>
      <c r="PYV245" s="152"/>
      <c r="PYW245" s="152"/>
      <c r="PYX245" s="152"/>
      <c r="PYY245" s="152"/>
      <c r="PYZ245" s="152"/>
      <c r="PZA245" s="152"/>
      <c r="PZB245" s="152"/>
      <c r="PZC245" s="152"/>
      <c r="PZD245" s="152"/>
      <c r="PZE245" s="152"/>
      <c r="PZF245" s="152"/>
      <c r="PZG245" s="152"/>
      <c r="PZH245" s="152"/>
      <c r="PZI245" s="152"/>
      <c r="PZJ245" s="152"/>
      <c r="PZK245" s="152"/>
      <c r="PZL245" s="152"/>
      <c r="PZM245" s="152"/>
      <c r="PZN245" s="152"/>
      <c r="PZO245" s="152"/>
      <c r="PZP245" s="152"/>
      <c r="PZQ245" s="152"/>
      <c r="PZR245" s="152"/>
      <c r="PZS245" s="152"/>
      <c r="PZT245" s="152"/>
      <c r="PZU245" s="152"/>
      <c r="PZV245" s="152"/>
      <c r="PZW245" s="152"/>
      <c r="PZX245" s="152"/>
      <c r="PZY245" s="152"/>
      <c r="PZZ245" s="152"/>
      <c r="QAA245" s="152"/>
      <c r="QAB245" s="152"/>
      <c r="QAC245" s="152"/>
      <c r="QAD245" s="152"/>
      <c r="QAE245" s="152"/>
      <c r="QAF245" s="152"/>
      <c r="QAG245" s="152"/>
      <c r="QAH245" s="152"/>
      <c r="QAI245" s="152"/>
      <c r="QAJ245" s="152"/>
      <c r="QAK245" s="152"/>
      <c r="QAL245" s="152"/>
      <c r="QAM245" s="152"/>
      <c r="QAN245" s="152"/>
      <c r="QAO245" s="152"/>
      <c r="QAP245" s="152"/>
      <c r="QAQ245" s="152"/>
      <c r="QAR245" s="152"/>
      <c r="QAS245" s="152"/>
      <c r="QAT245" s="152"/>
      <c r="QAU245" s="152"/>
      <c r="QAV245" s="152"/>
      <c r="QAW245" s="152"/>
      <c r="QAX245" s="152"/>
      <c r="QAY245" s="152"/>
      <c r="QAZ245" s="152"/>
      <c r="QBA245" s="152"/>
      <c r="QBB245" s="152"/>
      <c r="QBC245" s="152"/>
      <c r="QBD245" s="152"/>
      <c r="QBE245" s="152"/>
      <c r="QBF245" s="152"/>
      <c r="QBG245" s="152"/>
      <c r="QBH245" s="152"/>
      <c r="QBI245" s="152"/>
      <c r="QBJ245" s="152"/>
      <c r="QBK245" s="152"/>
      <c r="QBL245" s="152"/>
      <c r="QBM245" s="152"/>
      <c r="QBN245" s="152"/>
      <c r="QBO245" s="152"/>
      <c r="QBP245" s="152"/>
      <c r="QBQ245" s="152"/>
      <c r="QBR245" s="152"/>
      <c r="QBS245" s="152"/>
      <c r="QBT245" s="152"/>
      <c r="QBU245" s="152"/>
      <c r="QBV245" s="152"/>
      <c r="QBW245" s="152"/>
      <c r="QBX245" s="152"/>
      <c r="QBY245" s="152"/>
      <c r="QBZ245" s="152"/>
      <c r="QCA245" s="152"/>
      <c r="QCB245" s="152"/>
      <c r="QCC245" s="152"/>
      <c r="QCD245" s="152"/>
      <c r="QCE245" s="152"/>
      <c r="QCF245" s="152"/>
      <c r="QCG245" s="152"/>
      <c r="QCH245" s="152"/>
      <c r="QCI245" s="152"/>
      <c r="QCJ245" s="152"/>
      <c r="QCK245" s="152"/>
      <c r="QCL245" s="152"/>
      <c r="QCM245" s="152"/>
      <c r="QCN245" s="152"/>
      <c r="QCO245" s="152"/>
      <c r="QCP245" s="152"/>
      <c r="QCQ245" s="152"/>
      <c r="QCR245" s="152"/>
      <c r="QCS245" s="152"/>
      <c r="QCT245" s="152"/>
      <c r="QCU245" s="152"/>
      <c r="QCV245" s="152"/>
      <c r="QCW245" s="152"/>
      <c r="QCX245" s="152"/>
      <c r="QCY245" s="152"/>
      <c r="QCZ245" s="152"/>
      <c r="QDA245" s="152"/>
      <c r="QDB245" s="152"/>
      <c r="QDC245" s="152"/>
      <c r="QDD245" s="152"/>
      <c r="QDE245" s="152"/>
      <c r="QDF245" s="152"/>
      <c r="QDG245" s="152"/>
      <c r="QDH245" s="152"/>
      <c r="QDI245" s="152"/>
      <c r="QDJ245" s="152"/>
      <c r="QDK245" s="152"/>
      <c r="QDL245" s="152"/>
      <c r="QDM245" s="152"/>
      <c r="QDN245" s="152"/>
      <c r="QDO245" s="152"/>
      <c r="QDP245" s="152"/>
      <c r="QDQ245" s="152"/>
      <c r="QDR245" s="152"/>
      <c r="QDS245" s="152"/>
      <c r="QDT245" s="152"/>
      <c r="QDU245" s="152"/>
      <c r="QDV245" s="152"/>
      <c r="QDW245" s="152"/>
      <c r="QDX245" s="152"/>
      <c r="QDY245" s="152"/>
      <c r="QDZ245" s="152"/>
      <c r="QEA245" s="152"/>
      <c r="QEB245" s="152"/>
      <c r="QEC245" s="152"/>
      <c r="QED245" s="152"/>
      <c r="QEE245" s="152"/>
      <c r="QEF245" s="152"/>
      <c r="QEG245" s="152"/>
      <c r="QEH245" s="152"/>
      <c r="QEI245" s="152"/>
      <c r="QEJ245" s="152"/>
      <c r="QEK245" s="152"/>
      <c r="QEL245" s="152"/>
      <c r="QEM245" s="152"/>
      <c r="QEN245" s="152"/>
      <c r="QEO245" s="152"/>
      <c r="QEP245" s="152"/>
      <c r="QEQ245" s="152"/>
      <c r="QER245" s="152"/>
      <c r="QES245" s="152"/>
      <c r="QET245" s="152"/>
      <c r="QEU245" s="152"/>
      <c r="QEV245" s="152"/>
      <c r="QEW245" s="152"/>
      <c r="QEX245" s="152"/>
      <c r="QEY245" s="152"/>
      <c r="QEZ245" s="152"/>
      <c r="QFA245" s="152"/>
      <c r="QFB245" s="152"/>
      <c r="QFC245" s="152"/>
      <c r="QFD245" s="152"/>
      <c r="QFE245" s="152"/>
      <c r="QFF245" s="152"/>
      <c r="QFG245" s="152"/>
      <c r="QFH245" s="152"/>
      <c r="QFI245" s="152"/>
      <c r="QFJ245" s="152"/>
      <c r="QFK245" s="152"/>
      <c r="QFL245" s="152"/>
      <c r="QFM245" s="152"/>
      <c r="QFN245" s="152"/>
      <c r="QFO245" s="152"/>
      <c r="QFP245" s="152"/>
      <c r="QFQ245" s="152"/>
      <c r="QFR245" s="152"/>
      <c r="QFS245" s="152"/>
      <c r="QFT245" s="152"/>
      <c r="QFU245" s="152"/>
      <c r="QFV245" s="152"/>
      <c r="QFW245" s="152"/>
      <c r="QFX245" s="152"/>
      <c r="QFY245" s="152"/>
      <c r="QFZ245" s="152"/>
      <c r="QGA245" s="152"/>
      <c r="QGB245" s="152"/>
      <c r="QGC245" s="152"/>
      <c r="QGD245" s="152"/>
      <c r="QGE245" s="152"/>
      <c r="QGF245" s="152"/>
      <c r="QGG245" s="152"/>
      <c r="QGH245" s="152"/>
      <c r="QGI245" s="152"/>
      <c r="QGJ245" s="152"/>
      <c r="QGK245" s="152"/>
      <c r="QGL245" s="152"/>
      <c r="QGM245" s="152"/>
      <c r="QGN245" s="152"/>
      <c r="QGO245" s="152"/>
      <c r="QGP245" s="152"/>
      <c r="QGQ245" s="152"/>
      <c r="QGR245" s="152"/>
      <c r="QGS245" s="152"/>
      <c r="QGT245" s="152"/>
      <c r="QGU245" s="152"/>
      <c r="QGV245" s="152"/>
      <c r="QGW245" s="152"/>
      <c r="QGX245" s="152"/>
      <c r="QGY245" s="152"/>
      <c r="QGZ245" s="152"/>
      <c r="QHA245" s="152"/>
      <c r="QHB245" s="152"/>
      <c r="QHC245" s="152"/>
      <c r="QHD245" s="152"/>
      <c r="QHE245" s="152"/>
      <c r="QHF245" s="152"/>
      <c r="QHG245" s="152"/>
      <c r="QHH245" s="152"/>
      <c r="QHI245" s="152"/>
      <c r="QHJ245" s="152"/>
      <c r="QHK245" s="152"/>
      <c r="QHL245" s="152"/>
      <c r="QHM245" s="152"/>
      <c r="QHN245" s="152"/>
      <c r="QHO245" s="152"/>
      <c r="QHP245" s="152"/>
      <c r="QHQ245" s="152"/>
      <c r="QHR245" s="152"/>
      <c r="QHS245" s="152"/>
      <c r="QHT245" s="152"/>
      <c r="QHU245" s="152"/>
      <c r="QHV245" s="152"/>
      <c r="QHW245" s="152"/>
      <c r="QHX245" s="152"/>
      <c r="QHY245" s="152"/>
      <c r="QHZ245" s="152"/>
      <c r="QIA245" s="152"/>
      <c r="QIB245" s="152"/>
      <c r="QIC245" s="152"/>
      <c r="QID245" s="152"/>
      <c r="QIE245" s="152"/>
      <c r="QIF245" s="152"/>
      <c r="QIG245" s="152"/>
      <c r="QIH245" s="152"/>
      <c r="QII245" s="152"/>
      <c r="QIJ245" s="152"/>
      <c r="QIK245" s="152"/>
      <c r="QIL245" s="152"/>
      <c r="QIM245" s="152"/>
      <c r="QIN245" s="152"/>
      <c r="QIO245" s="152"/>
      <c r="QIP245" s="152"/>
      <c r="QIQ245" s="152"/>
      <c r="QIR245" s="152"/>
      <c r="QIS245" s="152"/>
      <c r="QIT245" s="152"/>
      <c r="QIU245" s="152"/>
      <c r="QIV245" s="152"/>
      <c r="QIW245" s="152"/>
      <c r="QIX245" s="152"/>
      <c r="QIY245" s="152"/>
      <c r="QIZ245" s="152"/>
      <c r="QJA245" s="152"/>
      <c r="QJB245" s="152"/>
      <c r="QJC245" s="152"/>
      <c r="QJD245" s="152"/>
      <c r="QJE245" s="152"/>
      <c r="QJF245" s="152"/>
      <c r="QJG245" s="152"/>
      <c r="QJH245" s="152"/>
      <c r="QJI245" s="152"/>
      <c r="QJJ245" s="152"/>
      <c r="QJK245" s="152"/>
      <c r="QJL245" s="152"/>
      <c r="QJM245" s="152"/>
      <c r="QJN245" s="152"/>
      <c r="QJO245" s="152"/>
      <c r="QJP245" s="152"/>
      <c r="QJQ245" s="152"/>
      <c r="QJR245" s="152"/>
      <c r="QJS245" s="152"/>
      <c r="QJT245" s="152"/>
      <c r="QJU245" s="152"/>
      <c r="QJV245" s="152"/>
      <c r="QJW245" s="152"/>
      <c r="QJX245" s="152"/>
      <c r="QJY245" s="152"/>
      <c r="QJZ245" s="152"/>
      <c r="QKA245" s="152"/>
      <c r="QKB245" s="152"/>
      <c r="QKC245" s="152"/>
      <c r="QKD245" s="152"/>
      <c r="QKE245" s="152"/>
      <c r="QKF245" s="152"/>
      <c r="QKG245" s="152"/>
      <c r="QKH245" s="152"/>
      <c r="QKI245" s="152"/>
      <c r="QKJ245" s="152"/>
      <c r="QKK245" s="152"/>
      <c r="QKL245" s="152"/>
      <c r="QKM245" s="152"/>
      <c r="QKN245" s="152"/>
      <c r="QKO245" s="152"/>
      <c r="QKP245" s="152"/>
      <c r="QKQ245" s="152"/>
      <c r="QKR245" s="152"/>
      <c r="QKS245" s="152"/>
      <c r="QKT245" s="152"/>
      <c r="QKU245" s="152"/>
      <c r="QKV245" s="152"/>
      <c r="QKW245" s="152"/>
      <c r="QKX245" s="152"/>
      <c r="QKY245" s="152"/>
      <c r="QKZ245" s="152"/>
      <c r="QLA245" s="152"/>
      <c r="QLB245" s="152"/>
      <c r="QLC245" s="152"/>
      <c r="QLD245" s="152"/>
      <c r="QLE245" s="152"/>
      <c r="QLF245" s="152"/>
      <c r="QLG245" s="152"/>
      <c r="QLH245" s="152"/>
      <c r="QLI245" s="152"/>
      <c r="QLJ245" s="152"/>
      <c r="QLK245" s="152"/>
      <c r="QLL245" s="152"/>
      <c r="QLM245" s="152"/>
      <c r="QLN245" s="152"/>
      <c r="QLO245" s="152"/>
      <c r="QLP245" s="152"/>
      <c r="QLQ245" s="152"/>
      <c r="QLR245" s="152"/>
      <c r="QLS245" s="152"/>
      <c r="QLT245" s="152"/>
      <c r="QLU245" s="152"/>
      <c r="QLV245" s="152"/>
      <c r="QLW245" s="152"/>
      <c r="QLX245" s="152"/>
      <c r="QLY245" s="152"/>
      <c r="QLZ245" s="152"/>
      <c r="QMA245" s="152"/>
      <c r="QMB245" s="152"/>
      <c r="QMC245" s="152"/>
      <c r="QMD245" s="152"/>
      <c r="QME245" s="152"/>
      <c r="QMF245" s="152"/>
      <c r="QMG245" s="152"/>
      <c r="QMH245" s="152"/>
      <c r="QMI245" s="152"/>
      <c r="QMJ245" s="152"/>
      <c r="QMK245" s="152"/>
      <c r="QML245" s="152"/>
      <c r="QMM245" s="152"/>
      <c r="QMN245" s="152"/>
      <c r="QMO245" s="152"/>
      <c r="QMP245" s="152"/>
      <c r="QMQ245" s="152"/>
      <c r="QMR245" s="152"/>
      <c r="QMS245" s="152"/>
      <c r="QMT245" s="152"/>
      <c r="QMU245" s="152"/>
      <c r="QMV245" s="152"/>
      <c r="QMW245" s="152"/>
      <c r="QMX245" s="152"/>
      <c r="QMY245" s="152"/>
      <c r="QMZ245" s="152"/>
      <c r="QNA245" s="152"/>
      <c r="QNB245" s="152"/>
      <c r="QNC245" s="152"/>
      <c r="QND245" s="152"/>
      <c r="QNE245" s="152"/>
      <c r="QNF245" s="152"/>
      <c r="QNG245" s="152"/>
      <c r="QNH245" s="152"/>
      <c r="QNI245" s="152"/>
      <c r="QNJ245" s="152"/>
      <c r="QNK245" s="152"/>
      <c r="QNL245" s="152"/>
      <c r="QNM245" s="152"/>
      <c r="QNN245" s="152"/>
      <c r="QNO245" s="152"/>
      <c r="QNP245" s="152"/>
      <c r="QNQ245" s="152"/>
      <c r="QNR245" s="152"/>
      <c r="QNS245" s="152"/>
      <c r="QNT245" s="152"/>
      <c r="QNU245" s="152"/>
      <c r="QNV245" s="152"/>
      <c r="QNW245" s="152"/>
      <c r="QNX245" s="152"/>
      <c r="QNY245" s="152"/>
      <c r="QNZ245" s="152"/>
      <c r="QOA245" s="152"/>
      <c r="QOB245" s="152"/>
      <c r="QOC245" s="152"/>
      <c r="QOD245" s="152"/>
      <c r="QOE245" s="152"/>
      <c r="QOF245" s="152"/>
      <c r="QOG245" s="152"/>
      <c r="QOH245" s="152"/>
      <c r="QOI245" s="152"/>
      <c r="QOJ245" s="152"/>
      <c r="QOK245" s="152"/>
      <c r="QOL245" s="152"/>
      <c r="QOM245" s="152"/>
      <c r="QON245" s="152"/>
      <c r="QOO245" s="152"/>
      <c r="QOP245" s="152"/>
      <c r="QOQ245" s="152"/>
      <c r="QOR245" s="152"/>
      <c r="QOS245" s="152"/>
      <c r="QOT245" s="152"/>
      <c r="QOU245" s="152"/>
      <c r="QOV245" s="152"/>
      <c r="QOW245" s="152"/>
      <c r="QOX245" s="152"/>
      <c r="QOY245" s="152"/>
      <c r="QOZ245" s="152"/>
      <c r="QPA245" s="152"/>
      <c r="QPB245" s="152"/>
      <c r="QPC245" s="152"/>
      <c r="QPD245" s="152"/>
      <c r="QPE245" s="152"/>
      <c r="QPF245" s="152"/>
      <c r="QPG245" s="152"/>
      <c r="QPH245" s="152"/>
      <c r="QPI245" s="152"/>
      <c r="QPJ245" s="152"/>
      <c r="QPK245" s="152"/>
      <c r="QPL245" s="152"/>
      <c r="QPM245" s="152"/>
      <c r="QPN245" s="152"/>
      <c r="QPO245" s="152"/>
      <c r="QPP245" s="152"/>
      <c r="QPQ245" s="152"/>
      <c r="QPR245" s="152"/>
      <c r="QPS245" s="152"/>
      <c r="QPT245" s="152"/>
      <c r="QPU245" s="152"/>
      <c r="QPV245" s="152"/>
      <c r="QPW245" s="152"/>
      <c r="QPX245" s="152"/>
      <c r="QPY245" s="152"/>
      <c r="QPZ245" s="152"/>
      <c r="QQA245" s="152"/>
      <c r="QQB245" s="152"/>
      <c r="QQC245" s="152"/>
      <c r="QQD245" s="152"/>
      <c r="QQE245" s="152"/>
      <c r="QQF245" s="152"/>
      <c r="QQG245" s="152"/>
      <c r="QQH245" s="152"/>
      <c r="QQI245" s="152"/>
      <c r="QQJ245" s="152"/>
      <c r="QQK245" s="152"/>
      <c r="QQL245" s="152"/>
      <c r="QQM245" s="152"/>
      <c r="QQN245" s="152"/>
      <c r="QQO245" s="152"/>
      <c r="QQP245" s="152"/>
      <c r="QQQ245" s="152"/>
      <c r="QQR245" s="152"/>
      <c r="QQS245" s="152"/>
      <c r="QQT245" s="152"/>
      <c r="QQU245" s="152"/>
      <c r="QQV245" s="152"/>
      <c r="QQW245" s="152"/>
      <c r="QQX245" s="152"/>
      <c r="QQY245" s="152"/>
      <c r="QQZ245" s="152"/>
      <c r="QRA245" s="152"/>
      <c r="QRB245" s="152"/>
      <c r="QRC245" s="152"/>
      <c r="QRD245" s="152"/>
      <c r="QRE245" s="152"/>
      <c r="QRF245" s="152"/>
      <c r="QRG245" s="152"/>
      <c r="QRH245" s="152"/>
      <c r="QRI245" s="152"/>
      <c r="QRJ245" s="152"/>
      <c r="QRK245" s="152"/>
      <c r="QRL245" s="152"/>
      <c r="QRM245" s="152"/>
      <c r="QRN245" s="152"/>
      <c r="QRO245" s="152"/>
      <c r="QRP245" s="152"/>
      <c r="QRQ245" s="152"/>
      <c r="QRR245" s="152"/>
      <c r="QRS245" s="152"/>
      <c r="QRT245" s="152"/>
      <c r="QRU245" s="152"/>
      <c r="QRV245" s="152"/>
      <c r="QRW245" s="152"/>
      <c r="QRX245" s="152"/>
      <c r="QRY245" s="152"/>
      <c r="QRZ245" s="152"/>
      <c r="QSA245" s="152"/>
      <c r="QSB245" s="152"/>
      <c r="QSC245" s="152"/>
      <c r="QSD245" s="152"/>
      <c r="QSE245" s="152"/>
      <c r="QSF245" s="152"/>
      <c r="QSG245" s="152"/>
      <c r="QSH245" s="152"/>
      <c r="QSI245" s="152"/>
      <c r="QSJ245" s="152"/>
      <c r="QSK245" s="152"/>
      <c r="QSL245" s="152"/>
      <c r="QSM245" s="152"/>
      <c r="QSN245" s="152"/>
      <c r="QSO245" s="152"/>
      <c r="QSP245" s="152"/>
      <c r="QSQ245" s="152"/>
      <c r="QSR245" s="152"/>
      <c r="QSS245" s="152"/>
      <c r="QST245" s="152"/>
      <c r="QSU245" s="152"/>
      <c r="QSV245" s="152"/>
      <c r="QSW245" s="152"/>
      <c r="QSX245" s="152"/>
      <c r="QSY245" s="152"/>
      <c r="QSZ245" s="152"/>
      <c r="QTA245" s="152"/>
      <c r="QTB245" s="152"/>
      <c r="QTC245" s="152"/>
      <c r="QTD245" s="152"/>
      <c r="QTE245" s="152"/>
      <c r="QTF245" s="152"/>
      <c r="QTG245" s="152"/>
      <c r="QTH245" s="152"/>
      <c r="QTI245" s="152"/>
      <c r="QTJ245" s="152"/>
      <c r="QTK245" s="152"/>
      <c r="QTL245" s="152"/>
      <c r="QTM245" s="152"/>
      <c r="QTN245" s="152"/>
      <c r="QTO245" s="152"/>
      <c r="QTP245" s="152"/>
      <c r="QTQ245" s="152"/>
      <c r="QTR245" s="152"/>
      <c r="QTS245" s="152"/>
      <c r="QTT245" s="152"/>
      <c r="QTU245" s="152"/>
      <c r="QTV245" s="152"/>
      <c r="QTW245" s="152"/>
      <c r="QTX245" s="152"/>
      <c r="QTY245" s="152"/>
      <c r="QTZ245" s="152"/>
      <c r="QUA245" s="152"/>
      <c r="QUB245" s="152"/>
      <c r="QUC245" s="152"/>
      <c r="QUD245" s="152"/>
      <c r="QUE245" s="152"/>
      <c r="QUF245" s="152"/>
      <c r="QUG245" s="152"/>
      <c r="QUH245" s="152"/>
      <c r="QUI245" s="152"/>
      <c r="QUJ245" s="152"/>
      <c r="QUK245" s="152"/>
      <c r="QUL245" s="152"/>
      <c r="QUM245" s="152"/>
      <c r="QUN245" s="152"/>
      <c r="QUO245" s="152"/>
      <c r="QUP245" s="152"/>
      <c r="QUQ245" s="152"/>
      <c r="QUR245" s="152"/>
      <c r="QUS245" s="152"/>
      <c r="QUT245" s="152"/>
      <c r="QUU245" s="152"/>
      <c r="QUV245" s="152"/>
      <c r="QUW245" s="152"/>
      <c r="QUX245" s="152"/>
      <c r="QUY245" s="152"/>
      <c r="QUZ245" s="152"/>
      <c r="QVA245" s="152"/>
      <c r="QVB245" s="152"/>
      <c r="QVC245" s="152"/>
      <c r="QVD245" s="152"/>
      <c r="QVE245" s="152"/>
      <c r="QVF245" s="152"/>
      <c r="QVG245" s="152"/>
      <c r="QVH245" s="152"/>
      <c r="QVI245" s="152"/>
      <c r="QVJ245" s="152"/>
      <c r="QVK245" s="152"/>
      <c r="QVL245" s="152"/>
      <c r="QVM245" s="152"/>
      <c r="QVN245" s="152"/>
      <c r="QVO245" s="152"/>
      <c r="QVP245" s="152"/>
      <c r="QVQ245" s="152"/>
      <c r="QVR245" s="152"/>
      <c r="QVS245" s="152"/>
      <c r="QVT245" s="152"/>
      <c r="QVU245" s="152"/>
      <c r="QVV245" s="152"/>
      <c r="QVW245" s="152"/>
      <c r="QVX245" s="152"/>
      <c r="QVY245" s="152"/>
      <c r="QVZ245" s="152"/>
      <c r="QWA245" s="152"/>
      <c r="QWB245" s="152"/>
      <c r="QWC245" s="152"/>
      <c r="QWD245" s="152"/>
      <c r="QWE245" s="152"/>
      <c r="QWF245" s="152"/>
      <c r="QWG245" s="152"/>
      <c r="QWH245" s="152"/>
      <c r="QWI245" s="152"/>
      <c r="QWJ245" s="152"/>
      <c r="QWK245" s="152"/>
      <c r="QWL245" s="152"/>
      <c r="QWM245" s="152"/>
      <c r="QWN245" s="152"/>
      <c r="QWO245" s="152"/>
      <c r="QWP245" s="152"/>
      <c r="QWQ245" s="152"/>
      <c r="QWR245" s="152"/>
      <c r="QWS245" s="152"/>
      <c r="QWT245" s="152"/>
      <c r="QWU245" s="152"/>
      <c r="QWV245" s="152"/>
      <c r="QWW245" s="152"/>
      <c r="QWX245" s="152"/>
      <c r="QWY245" s="152"/>
      <c r="QWZ245" s="152"/>
      <c r="QXA245" s="152"/>
      <c r="QXB245" s="152"/>
      <c r="QXC245" s="152"/>
      <c r="QXD245" s="152"/>
      <c r="QXE245" s="152"/>
      <c r="QXF245" s="152"/>
      <c r="QXG245" s="152"/>
      <c r="QXH245" s="152"/>
      <c r="QXI245" s="152"/>
      <c r="QXJ245" s="152"/>
      <c r="QXK245" s="152"/>
      <c r="QXL245" s="152"/>
      <c r="QXM245" s="152"/>
      <c r="QXN245" s="152"/>
      <c r="QXO245" s="152"/>
      <c r="QXP245" s="152"/>
      <c r="QXQ245" s="152"/>
      <c r="QXR245" s="152"/>
      <c r="QXS245" s="152"/>
      <c r="QXT245" s="152"/>
      <c r="QXU245" s="152"/>
      <c r="QXV245" s="152"/>
      <c r="QXW245" s="152"/>
      <c r="QXX245" s="152"/>
      <c r="QXY245" s="152"/>
      <c r="QXZ245" s="152"/>
      <c r="QYA245" s="152"/>
      <c r="QYB245" s="152"/>
      <c r="QYC245" s="152"/>
      <c r="QYD245" s="152"/>
      <c r="QYE245" s="152"/>
      <c r="QYF245" s="152"/>
      <c r="QYG245" s="152"/>
      <c r="QYH245" s="152"/>
      <c r="QYI245" s="152"/>
      <c r="QYJ245" s="152"/>
      <c r="QYK245" s="152"/>
      <c r="QYL245" s="152"/>
      <c r="QYM245" s="152"/>
      <c r="QYN245" s="152"/>
      <c r="QYO245" s="152"/>
      <c r="QYP245" s="152"/>
      <c r="QYQ245" s="152"/>
      <c r="QYR245" s="152"/>
      <c r="QYS245" s="152"/>
      <c r="QYT245" s="152"/>
      <c r="QYU245" s="152"/>
      <c r="QYV245" s="152"/>
      <c r="QYW245" s="152"/>
      <c r="QYX245" s="152"/>
      <c r="QYY245" s="152"/>
      <c r="QYZ245" s="152"/>
      <c r="QZA245" s="152"/>
      <c r="QZB245" s="152"/>
      <c r="QZC245" s="152"/>
      <c r="QZD245" s="152"/>
      <c r="QZE245" s="152"/>
      <c r="QZF245" s="152"/>
      <c r="QZG245" s="152"/>
      <c r="QZH245" s="152"/>
      <c r="QZI245" s="152"/>
      <c r="QZJ245" s="152"/>
      <c r="QZK245" s="152"/>
      <c r="QZL245" s="152"/>
      <c r="QZM245" s="152"/>
      <c r="QZN245" s="152"/>
      <c r="QZO245" s="152"/>
      <c r="QZP245" s="152"/>
      <c r="QZQ245" s="152"/>
      <c r="QZR245" s="152"/>
      <c r="QZS245" s="152"/>
      <c r="QZT245" s="152"/>
      <c r="QZU245" s="152"/>
      <c r="QZV245" s="152"/>
      <c r="QZW245" s="152"/>
      <c r="QZX245" s="152"/>
      <c r="QZY245" s="152"/>
      <c r="QZZ245" s="152"/>
      <c r="RAA245" s="152"/>
      <c r="RAB245" s="152"/>
      <c r="RAC245" s="152"/>
      <c r="RAD245" s="152"/>
      <c r="RAE245" s="152"/>
      <c r="RAF245" s="152"/>
      <c r="RAG245" s="152"/>
      <c r="RAH245" s="152"/>
      <c r="RAI245" s="152"/>
      <c r="RAJ245" s="152"/>
      <c r="RAK245" s="152"/>
      <c r="RAL245" s="152"/>
      <c r="RAM245" s="152"/>
      <c r="RAN245" s="152"/>
      <c r="RAO245" s="152"/>
      <c r="RAP245" s="152"/>
      <c r="RAQ245" s="152"/>
      <c r="RAR245" s="152"/>
      <c r="RAS245" s="152"/>
      <c r="RAT245" s="152"/>
      <c r="RAU245" s="152"/>
      <c r="RAV245" s="152"/>
      <c r="RAW245" s="152"/>
      <c r="RAX245" s="152"/>
      <c r="RAY245" s="152"/>
      <c r="RAZ245" s="152"/>
      <c r="RBA245" s="152"/>
      <c r="RBB245" s="152"/>
      <c r="RBC245" s="152"/>
      <c r="RBD245" s="152"/>
      <c r="RBE245" s="152"/>
      <c r="RBF245" s="152"/>
      <c r="RBG245" s="152"/>
      <c r="RBH245" s="152"/>
      <c r="RBI245" s="152"/>
      <c r="RBJ245" s="152"/>
      <c r="RBK245" s="152"/>
      <c r="RBL245" s="152"/>
      <c r="RBM245" s="152"/>
      <c r="RBN245" s="152"/>
      <c r="RBO245" s="152"/>
      <c r="RBP245" s="152"/>
      <c r="RBQ245" s="152"/>
      <c r="RBR245" s="152"/>
      <c r="RBS245" s="152"/>
      <c r="RBT245" s="152"/>
      <c r="RBU245" s="152"/>
      <c r="RBV245" s="152"/>
      <c r="RBW245" s="152"/>
      <c r="RBX245" s="152"/>
      <c r="RBY245" s="152"/>
      <c r="RBZ245" s="152"/>
      <c r="RCA245" s="152"/>
      <c r="RCB245" s="152"/>
      <c r="RCC245" s="152"/>
      <c r="RCD245" s="152"/>
      <c r="RCE245" s="152"/>
      <c r="RCF245" s="152"/>
      <c r="RCG245" s="152"/>
      <c r="RCH245" s="152"/>
      <c r="RCI245" s="152"/>
      <c r="RCJ245" s="152"/>
      <c r="RCK245" s="152"/>
      <c r="RCL245" s="152"/>
      <c r="RCM245" s="152"/>
      <c r="RCN245" s="152"/>
      <c r="RCO245" s="152"/>
      <c r="RCP245" s="152"/>
      <c r="RCQ245" s="152"/>
      <c r="RCR245" s="152"/>
      <c r="RCS245" s="152"/>
      <c r="RCT245" s="152"/>
      <c r="RCU245" s="152"/>
      <c r="RCV245" s="152"/>
      <c r="RCW245" s="152"/>
      <c r="RCX245" s="152"/>
      <c r="RCY245" s="152"/>
      <c r="RCZ245" s="152"/>
      <c r="RDA245" s="152"/>
      <c r="RDB245" s="152"/>
      <c r="RDC245" s="152"/>
      <c r="RDD245" s="152"/>
      <c r="RDE245" s="152"/>
      <c r="RDF245" s="152"/>
      <c r="RDG245" s="152"/>
      <c r="RDH245" s="152"/>
      <c r="RDI245" s="152"/>
      <c r="RDJ245" s="152"/>
      <c r="RDK245" s="152"/>
      <c r="RDL245" s="152"/>
      <c r="RDM245" s="152"/>
      <c r="RDN245" s="152"/>
      <c r="RDO245" s="152"/>
      <c r="RDP245" s="152"/>
      <c r="RDQ245" s="152"/>
      <c r="RDR245" s="152"/>
      <c r="RDS245" s="152"/>
      <c r="RDT245" s="152"/>
      <c r="RDU245" s="152"/>
      <c r="RDV245" s="152"/>
      <c r="RDW245" s="152"/>
      <c r="RDX245" s="152"/>
      <c r="RDY245" s="152"/>
      <c r="RDZ245" s="152"/>
      <c r="REA245" s="152"/>
      <c r="REB245" s="152"/>
      <c r="REC245" s="152"/>
      <c r="RED245" s="152"/>
      <c r="REE245" s="152"/>
      <c r="REF245" s="152"/>
      <c r="REG245" s="152"/>
      <c r="REH245" s="152"/>
      <c r="REI245" s="152"/>
      <c r="REJ245" s="152"/>
      <c r="REK245" s="152"/>
      <c r="REL245" s="152"/>
      <c r="REM245" s="152"/>
      <c r="REN245" s="152"/>
      <c r="REO245" s="152"/>
      <c r="REP245" s="152"/>
      <c r="REQ245" s="152"/>
      <c r="RER245" s="152"/>
      <c r="RES245" s="152"/>
      <c r="RET245" s="152"/>
      <c r="REU245" s="152"/>
      <c r="REV245" s="152"/>
      <c r="REW245" s="152"/>
      <c r="REX245" s="152"/>
      <c r="REY245" s="152"/>
      <c r="REZ245" s="152"/>
      <c r="RFA245" s="152"/>
      <c r="RFB245" s="152"/>
      <c r="RFC245" s="152"/>
      <c r="RFD245" s="152"/>
      <c r="RFE245" s="152"/>
      <c r="RFF245" s="152"/>
      <c r="RFG245" s="152"/>
      <c r="RFH245" s="152"/>
      <c r="RFI245" s="152"/>
      <c r="RFJ245" s="152"/>
      <c r="RFK245" s="152"/>
      <c r="RFL245" s="152"/>
      <c r="RFM245" s="152"/>
      <c r="RFN245" s="152"/>
      <c r="RFO245" s="152"/>
      <c r="RFP245" s="152"/>
      <c r="RFQ245" s="152"/>
      <c r="RFR245" s="152"/>
      <c r="RFS245" s="152"/>
      <c r="RFT245" s="152"/>
      <c r="RFU245" s="152"/>
      <c r="RFV245" s="152"/>
      <c r="RFW245" s="152"/>
      <c r="RFX245" s="152"/>
      <c r="RFY245" s="152"/>
      <c r="RFZ245" s="152"/>
      <c r="RGA245" s="152"/>
      <c r="RGB245" s="152"/>
      <c r="RGC245" s="152"/>
      <c r="RGD245" s="152"/>
      <c r="RGE245" s="152"/>
      <c r="RGF245" s="152"/>
      <c r="RGG245" s="152"/>
      <c r="RGH245" s="152"/>
      <c r="RGI245" s="152"/>
      <c r="RGJ245" s="152"/>
      <c r="RGK245" s="152"/>
      <c r="RGL245" s="152"/>
      <c r="RGM245" s="152"/>
      <c r="RGN245" s="152"/>
      <c r="RGO245" s="152"/>
      <c r="RGP245" s="152"/>
      <c r="RGQ245" s="152"/>
      <c r="RGR245" s="152"/>
      <c r="RGS245" s="152"/>
      <c r="RGT245" s="152"/>
      <c r="RGU245" s="152"/>
      <c r="RGV245" s="152"/>
      <c r="RGW245" s="152"/>
      <c r="RGX245" s="152"/>
      <c r="RGY245" s="152"/>
      <c r="RGZ245" s="152"/>
      <c r="RHA245" s="152"/>
      <c r="RHB245" s="152"/>
      <c r="RHC245" s="152"/>
      <c r="RHD245" s="152"/>
      <c r="RHE245" s="152"/>
      <c r="RHF245" s="152"/>
      <c r="RHG245" s="152"/>
      <c r="RHH245" s="152"/>
      <c r="RHI245" s="152"/>
      <c r="RHJ245" s="152"/>
      <c r="RHK245" s="152"/>
      <c r="RHL245" s="152"/>
      <c r="RHM245" s="152"/>
      <c r="RHN245" s="152"/>
      <c r="RHO245" s="152"/>
      <c r="RHP245" s="152"/>
      <c r="RHQ245" s="152"/>
      <c r="RHR245" s="152"/>
      <c r="RHS245" s="152"/>
      <c r="RHT245" s="152"/>
      <c r="RHU245" s="152"/>
      <c r="RHV245" s="152"/>
      <c r="RHW245" s="152"/>
      <c r="RHX245" s="152"/>
      <c r="RHY245" s="152"/>
      <c r="RHZ245" s="152"/>
      <c r="RIA245" s="152"/>
      <c r="RIB245" s="152"/>
      <c r="RIC245" s="152"/>
      <c r="RID245" s="152"/>
      <c r="RIE245" s="152"/>
      <c r="RIF245" s="152"/>
      <c r="RIG245" s="152"/>
      <c r="RIH245" s="152"/>
      <c r="RII245" s="152"/>
      <c r="RIJ245" s="152"/>
      <c r="RIK245" s="152"/>
      <c r="RIL245" s="152"/>
      <c r="RIM245" s="152"/>
      <c r="RIN245" s="152"/>
      <c r="RIO245" s="152"/>
      <c r="RIP245" s="152"/>
      <c r="RIQ245" s="152"/>
      <c r="RIR245" s="152"/>
      <c r="RIS245" s="152"/>
      <c r="RIT245" s="152"/>
      <c r="RIU245" s="152"/>
      <c r="RIV245" s="152"/>
      <c r="RIW245" s="152"/>
      <c r="RIX245" s="152"/>
      <c r="RIY245" s="152"/>
      <c r="RIZ245" s="152"/>
      <c r="RJA245" s="152"/>
      <c r="RJB245" s="152"/>
      <c r="RJC245" s="152"/>
      <c r="RJD245" s="152"/>
      <c r="RJE245" s="152"/>
      <c r="RJF245" s="152"/>
      <c r="RJG245" s="152"/>
      <c r="RJH245" s="152"/>
      <c r="RJI245" s="152"/>
      <c r="RJJ245" s="152"/>
      <c r="RJK245" s="152"/>
      <c r="RJL245" s="152"/>
      <c r="RJM245" s="152"/>
      <c r="RJN245" s="152"/>
      <c r="RJO245" s="152"/>
      <c r="RJP245" s="152"/>
      <c r="RJQ245" s="152"/>
      <c r="RJR245" s="152"/>
      <c r="RJS245" s="152"/>
      <c r="RJT245" s="152"/>
      <c r="RJU245" s="152"/>
      <c r="RJV245" s="152"/>
      <c r="RJW245" s="152"/>
      <c r="RJX245" s="152"/>
      <c r="RJY245" s="152"/>
      <c r="RJZ245" s="152"/>
      <c r="RKA245" s="152"/>
      <c r="RKB245" s="152"/>
      <c r="RKC245" s="152"/>
      <c r="RKD245" s="152"/>
      <c r="RKE245" s="152"/>
      <c r="RKF245" s="152"/>
      <c r="RKG245" s="152"/>
      <c r="RKH245" s="152"/>
      <c r="RKI245" s="152"/>
      <c r="RKJ245" s="152"/>
      <c r="RKK245" s="152"/>
      <c r="RKL245" s="152"/>
      <c r="RKM245" s="152"/>
      <c r="RKN245" s="152"/>
      <c r="RKO245" s="152"/>
      <c r="RKP245" s="152"/>
      <c r="RKQ245" s="152"/>
      <c r="RKR245" s="152"/>
      <c r="RKS245" s="152"/>
      <c r="RKT245" s="152"/>
      <c r="RKU245" s="152"/>
      <c r="RKV245" s="152"/>
      <c r="RKW245" s="152"/>
      <c r="RKX245" s="152"/>
      <c r="RKY245" s="152"/>
      <c r="RKZ245" s="152"/>
      <c r="RLA245" s="152"/>
      <c r="RLB245" s="152"/>
      <c r="RLC245" s="152"/>
      <c r="RLD245" s="152"/>
      <c r="RLE245" s="152"/>
      <c r="RLF245" s="152"/>
      <c r="RLG245" s="152"/>
      <c r="RLH245" s="152"/>
      <c r="RLI245" s="152"/>
      <c r="RLJ245" s="152"/>
      <c r="RLK245" s="152"/>
      <c r="RLL245" s="152"/>
      <c r="RLM245" s="152"/>
      <c r="RLN245" s="152"/>
      <c r="RLO245" s="152"/>
      <c r="RLP245" s="152"/>
      <c r="RLQ245" s="152"/>
      <c r="RLR245" s="152"/>
      <c r="RLS245" s="152"/>
      <c r="RLT245" s="152"/>
      <c r="RLU245" s="152"/>
      <c r="RLV245" s="152"/>
      <c r="RLW245" s="152"/>
      <c r="RLX245" s="152"/>
      <c r="RLY245" s="152"/>
      <c r="RLZ245" s="152"/>
      <c r="RMA245" s="152"/>
      <c r="RMB245" s="152"/>
      <c r="RMC245" s="152"/>
      <c r="RMD245" s="152"/>
      <c r="RME245" s="152"/>
      <c r="RMF245" s="152"/>
      <c r="RMG245" s="152"/>
      <c r="RMH245" s="152"/>
      <c r="RMI245" s="152"/>
      <c r="RMJ245" s="152"/>
      <c r="RMK245" s="152"/>
      <c r="RML245" s="152"/>
      <c r="RMM245" s="152"/>
      <c r="RMN245" s="152"/>
      <c r="RMO245" s="152"/>
      <c r="RMP245" s="152"/>
      <c r="RMQ245" s="152"/>
      <c r="RMR245" s="152"/>
      <c r="RMS245" s="152"/>
      <c r="RMT245" s="152"/>
      <c r="RMU245" s="152"/>
      <c r="RMV245" s="152"/>
      <c r="RMW245" s="152"/>
      <c r="RMX245" s="152"/>
      <c r="RMY245" s="152"/>
      <c r="RMZ245" s="152"/>
      <c r="RNA245" s="152"/>
      <c r="RNB245" s="152"/>
      <c r="RNC245" s="152"/>
      <c r="RND245" s="152"/>
      <c r="RNE245" s="152"/>
      <c r="RNF245" s="152"/>
      <c r="RNG245" s="152"/>
      <c r="RNH245" s="152"/>
      <c r="RNI245" s="152"/>
      <c r="RNJ245" s="152"/>
      <c r="RNK245" s="152"/>
      <c r="RNL245" s="152"/>
      <c r="RNM245" s="152"/>
      <c r="RNN245" s="152"/>
      <c r="RNO245" s="152"/>
      <c r="RNP245" s="152"/>
      <c r="RNQ245" s="152"/>
      <c r="RNR245" s="152"/>
      <c r="RNS245" s="152"/>
      <c r="RNT245" s="152"/>
      <c r="RNU245" s="152"/>
      <c r="RNV245" s="152"/>
      <c r="RNW245" s="152"/>
      <c r="RNX245" s="152"/>
      <c r="RNY245" s="152"/>
      <c r="RNZ245" s="152"/>
      <c r="ROA245" s="152"/>
      <c r="ROB245" s="152"/>
      <c r="ROC245" s="152"/>
      <c r="ROD245" s="152"/>
      <c r="ROE245" s="152"/>
      <c r="ROF245" s="152"/>
      <c r="ROG245" s="152"/>
      <c r="ROH245" s="152"/>
      <c r="ROI245" s="152"/>
      <c r="ROJ245" s="152"/>
      <c r="ROK245" s="152"/>
      <c r="ROL245" s="152"/>
      <c r="ROM245" s="152"/>
      <c r="RON245" s="152"/>
      <c r="ROO245" s="152"/>
      <c r="ROP245" s="152"/>
      <c r="ROQ245" s="152"/>
      <c r="ROR245" s="152"/>
      <c r="ROS245" s="152"/>
      <c r="ROT245" s="152"/>
      <c r="ROU245" s="152"/>
      <c r="ROV245" s="152"/>
      <c r="ROW245" s="152"/>
      <c r="ROX245" s="152"/>
      <c r="ROY245" s="152"/>
      <c r="ROZ245" s="152"/>
      <c r="RPA245" s="152"/>
      <c r="RPB245" s="152"/>
      <c r="RPC245" s="152"/>
      <c r="RPD245" s="152"/>
      <c r="RPE245" s="152"/>
      <c r="RPF245" s="152"/>
      <c r="RPG245" s="152"/>
      <c r="RPH245" s="152"/>
      <c r="RPI245" s="152"/>
      <c r="RPJ245" s="152"/>
      <c r="RPK245" s="152"/>
      <c r="RPL245" s="152"/>
      <c r="RPM245" s="152"/>
      <c r="RPN245" s="152"/>
      <c r="RPO245" s="152"/>
      <c r="RPP245" s="152"/>
      <c r="RPQ245" s="152"/>
      <c r="RPR245" s="152"/>
      <c r="RPS245" s="152"/>
      <c r="RPT245" s="152"/>
      <c r="RPU245" s="152"/>
      <c r="RPV245" s="152"/>
      <c r="RPW245" s="152"/>
      <c r="RPX245" s="152"/>
      <c r="RPY245" s="152"/>
      <c r="RPZ245" s="152"/>
      <c r="RQA245" s="152"/>
      <c r="RQB245" s="152"/>
      <c r="RQC245" s="152"/>
      <c r="RQD245" s="152"/>
      <c r="RQE245" s="152"/>
      <c r="RQF245" s="152"/>
      <c r="RQG245" s="152"/>
      <c r="RQH245" s="152"/>
      <c r="RQI245" s="152"/>
      <c r="RQJ245" s="152"/>
      <c r="RQK245" s="152"/>
      <c r="RQL245" s="152"/>
      <c r="RQM245" s="152"/>
      <c r="RQN245" s="152"/>
      <c r="RQO245" s="152"/>
      <c r="RQP245" s="152"/>
      <c r="RQQ245" s="152"/>
      <c r="RQR245" s="152"/>
      <c r="RQS245" s="152"/>
      <c r="RQT245" s="152"/>
      <c r="RQU245" s="152"/>
      <c r="RQV245" s="152"/>
      <c r="RQW245" s="152"/>
      <c r="RQX245" s="152"/>
      <c r="RQY245" s="152"/>
      <c r="RQZ245" s="152"/>
      <c r="RRA245" s="152"/>
      <c r="RRB245" s="152"/>
      <c r="RRC245" s="152"/>
      <c r="RRD245" s="152"/>
      <c r="RRE245" s="152"/>
      <c r="RRF245" s="152"/>
      <c r="RRG245" s="152"/>
      <c r="RRH245" s="152"/>
      <c r="RRI245" s="152"/>
      <c r="RRJ245" s="152"/>
      <c r="RRK245" s="152"/>
      <c r="RRL245" s="152"/>
      <c r="RRM245" s="152"/>
      <c r="RRN245" s="152"/>
      <c r="RRO245" s="152"/>
      <c r="RRP245" s="152"/>
      <c r="RRQ245" s="152"/>
      <c r="RRR245" s="152"/>
      <c r="RRS245" s="152"/>
      <c r="RRT245" s="152"/>
      <c r="RRU245" s="152"/>
      <c r="RRV245" s="152"/>
      <c r="RRW245" s="152"/>
      <c r="RRX245" s="152"/>
      <c r="RRY245" s="152"/>
      <c r="RRZ245" s="152"/>
      <c r="RSA245" s="152"/>
      <c r="RSB245" s="152"/>
      <c r="RSC245" s="152"/>
      <c r="RSD245" s="152"/>
      <c r="RSE245" s="152"/>
      <c r="RSF245" s="152"/>
      <c r="RSG245" s="152"/>
      <c r="RSH245" s="152"/>
      <c r="RSI245" s="152"/>
      <c r="RSJ245" s="152"/>
      <c r="RSK245" s="152"/>
      <c r="RSL245" s="152"/>
      <c r="RSM245" s="152"/>
      <c r="RSN245" s="152"/>
      <c r="RSO245" s="152"/>
      <c r="RSP245" s="152"/>
      <c r="RSQ245" s="152"/>
      <c r="RSR245" s="152"/>
      <c r="RSS245" s="152"/>
      <c r="RST245" s="152"/>
      <c r="RSU245" s="152"/>
      <c r="RSV245" s="152"/>
      <c r="RSW245" s="152"/>
      <c r="RSX245" s="152"/>
      <c r="RSY245" s="152"/>
      <c r="RSZ245" s="152"/>
      <c r="RTA245" s="152"/>
      <c r="RTB245" s="152"/>
      <c r="RTC245" s="152"/>
      <c r="RTD245" s="152"/>
      <c r="RTE245" s="152"/>
      <c r="RTF245" s="152"/>
      <c r="RTG245" s="152"/>
      <c r="RTH245" s="152"/>
      <c r="RTI245" s="152"/>
      <c r="RTJ245" s="152"/>
      <c r="RTK245" s="152"/>
      <c r="RTL245" s="152"/>
      <c r="RTM245" s="152"/>
      <c r="RTN245" s="152"/>
      <c r="RTO245" s="152"/>
      <c r="RTP245" s="152"/>
      <c r="RTQ245" s="152"/>
      <c r="RTR245" s="152"/>
      <c r="RTS245" s="152"/>
      <c r="RTT245" s="152"/>
      <c r="RTU245" s="152"/>
      <c r="RTV245" s="152"/>
      <c r="RTW245" s="152"/>
      <c r="RTX245" s="152"/>
      <c r="RTY245" s="152"/>
      <c r="RTZ245" s="152"/>
      <c r="RUA245" s="152"/>
      <c r="RUB245" s="152"/>
      <c r="RUC245" s="152"/>
      <c r="RUD245" s="152"/>
      <c r="RUE245" s="152"/>
      <c r="RUF245" s="152"/>
      <c r="RUG245" s="152"/>
      <c r="RUH245" s="152"/>
      <c r="RUI245" s="152"/>
      <c r="RUJ245" s="152"/>
      <c r="RUK245" s="152"/>
      <c r="RUL245" s="152"/>
      <c r="RUM245" s="152"/>
      <c r="RUN245" s="152"/>
      <c r="RUO245" s="152"/>
      <c r="RUP245" s="152"/>
      <c r="RUQ245" s="152"/>
      <c r="RUR245" s="152"/>
      <c r="RUS245" s="152"/>
      <c r="RUT245" s="152"/>
      <c r="RUU245" s="152"/>
      <c r="RUV245" s="152"/>
      <c r="RUW245" s="152"/>
      <c r="RUX245" s="152"/>
      <c r="RUY245" s="152"/>
      <c r="RUZ245" s="152"/>
      <c r="RVA245" s="152"/>
      <c r="RVB245" s="152"/>
      <c r="RVC245" s="152"/>
      <c r="RVD245" s="152"/>
      <c r="RVE245" s="152"/>
      <c r="RVF245" s="152"/>
      <c r="RVG245" s="152"/>
      <c r="RVH245" s="152"/>
      <c r="RVI245" s="152"/>
      <c r="RVJ245" s="152"/>
      <c r="RVK245" s="152"/>
      <c r="RVL245" s="152"/>
      <c r="RVM245" s="152"/>
      <c r="RVN245" s="152"/>
      <c r="RVO245" s="152"/>
      <c r="RVP245" s="152"/>
      <c r="RVQ245" s="152"/>
      <c r="RVR245" s="152"/>
      <c r="RVS245" s="152"/>
      <c r="RVT245" s="152"/>
      <c r="RVU245" s="152"/>
      <c r="RVV245" s="152"/>
      <c r="RVW245" s="152"/>
      <c r="RVX245" s="152"/>
      <c r="RVY245" s="152"/>
      <c r="RVZ245" s="152"/>
      <c r="RWA245" s="152"/>
      <c r="RWB245" s="152"/>
      <c r="RWC245" s="152"/>
      <c r="RWD245" s="152"/>
      <c r="RWE245" s="152"/>
      <c r="RWF245" s="152"/>
      <c r="RWG245" s="152"/>
      <c r="RWH245" s="152"/>
      <c r="RWI245" s="152"/>
      <c r="RWJ245" s="152"/>
      <c r="RWK245" s="152"/>
      <c r="RWL245" s="152"/>
      <c r="RWM245" s="152"/>
      <c r="RWN245" s="152"/>
      <c r="RWO245" s="152"/>
      <c r="RWP245" s="152"/>
      <c r="RWQ245" s="152"/>
      <c r="RWR245" s="152"/>
      <c r="RWS245" s="152"/>
      <c r="RWT245" s="152"/>
      <c r="RWU245" s="152"/>
      <c r="RWV245" s="152"/>
      <c r="RWW245" s="152"/>
      <c r="RWX245" s="152"/>
      <c r="RWY245" s="152"/>
      <c r="RWZ245" s="152"/>
      <c r="RXA245" s="152"/>
      <c r="RXB245" s="152"/>
      <c r="RXC245" s="152"/>
      <c r="RXD245" s="152"/>
      <c r="RXE245" s="152"/>
      <c r="RXF245" s="152"/>
      <c r="RXG245" s="152"/>
      <c r="RXH245" s="152"/>
      <c r="RXI245" s="152"/>
      <c r="RXJ245" s="152"/>
      <c r="RXK245" s="152"/>
      <c r="RXL245" s="152"/>
      <c r="RXM245" s="152"/>
      <c r="RXN245" s="152"/>
      <c r="RXO245" s="152"/>
      <c r="RXP245" s="152"/>
      <c r="RXQ245" s="152"/>
      <c r="RXR245" s="152"/>
      <c r="RXS245" s="152"/>
      <c r="RXT245" s="152"/>
      <c r="RXU245" s="152"/>
      <c r="RXV245" s="152"/>
      <c r="RXW245" s="152"/>
      <c r="RXX245" s="152"/>
      <c r="RXY245" s="152"/>
      <c r="RXZ245" s="152"/>
      <c r="RYA245" s="152"/>
      <c r="RYB245" s="152"/>
      <c r="RYC245" s="152"/>
      <c r="RYD245" s="152"/>
      <c r="RYE245" s="152"/>
      <c r="RYF245" s="152"/>
      <c r="RYG245" s="152"/>
      <c r="RYH245" s="152"/>
      <c r="RYI245" s="152"/>
      <c r="RYJ245" s="152"/>
      <c r="RYK245" s="152"/>
      <c r="RYL245" s="152"/>
      <c r="RYM245" s="152"/>
      <c r="RYN245" s="152"/>
      <c r="RYO245" s="152"/>
      <c r="RYP245" s="152"/>
      <c r="RYQ245" s="152"/>
      <c r="RYR245" s="152"/>
      <c r="RYS245" s="152"/>
      <c r="RYT245" s="152"/>
      <c r="RYU245" s="152"/>
      <c r="RYV245" s="152"/>
      <c r="RYW245" s="152"/>
      <c r="RYX245" s="152"/>
      <c r="RYY245" s="152"/>
      <c r="RYZ245" s="152"/>
      <c r="RZA245" s="152"/>
      <c r="RZB245" s="152"/>
      <c r="RZC245" s="152"/>
      <c r="RZD245" s="152"/>
      <c r="RZE245" s="152"/>
      <c r="RZF245" s="152"/>
      <c r="RZG245" s="152"/>
      <c r="RZH245" s="152"/>
      <c r="RZI245" s="152"/>
      <c r="RZJ245" s="152"/>
      <c r="RZK245" s="152"/>
      <c r="RZL245" s="152"/>
      <c r="RZM245" s="152"/>
      <c r="RZN245" s="152"/>
      <c r="RZO245" s="152"/>
      <c r="RZP245" s="152"/>
      <c r="RZQ245" s="152"/>
      <c r="RZR245" s="152"/>
      <c r="RZS245" s="152"/>
      <c r="RZT245" s="152"/>
      <c r="RZU245" s="152"/>
      <c r="RZV245" s="152"/>
      <c r="RZW245" s="152"/>
      <c r="RZX245" s="152"/>
      <c r="RZY245" s="152"/>
      <c r="RZZ245" s="152"/>
      <c r="SAA245" s="152"/>
      <c r="SAB245" s="152"/>
      <c r="SAC245" s="152"/>
      <c r="SAD245" s="152"/>
      <c r="SAE245" s="152"/>
      <c r="SAF245" s="152"/>
      <c r="SAG245" s="152"/>
      <c r="SAH245" s="152"/>
      <c r="SAI245" s="152"/>
      <c r="SAJ245" s="152"/>
      <c r="SAK245" s="152"/>
      <c r="SAL245" s="152"/>
      <c r="SAM245" s="152"/>
      <c r="SAN245" s="152"/>
      <c r="SAO245" s="152"/>
      <c r="SAP245" s="152"/>
      <c r="SAQ245" s="152"/>
      <c r="SAR245" s="152"/>
      <c r="SAS245" s="152"/>
      <c r="SAT245" s="152"/>
      <c r="SAU245" s="152"/>
      <c r="SAV245" s="152"/>
      <c r="SAW245" s="152"/>
      <c r="SAX245" s="152"/>
      <c r="SAY245" s="152"/>
      <c r="SAZ245" s="152"/>
      <c r="SBA245" s="152"/>
      <c r="SBB245" s="152"/>
      <c r="SBC245" s="152"/>
      <c r="SBD245" s="152"/>
      <c r="SBE245" s="152"/>
      <c r="SBF245" s="152"/>
      <c r="SBG245" s="152"/>
      <c r="SBH245" s="152"/>
      <c r="SBI245" s="152"/>
      <c r="SBJ245" s="152"/>
      <c r="SBK245" s="152"/>
      <c r="SBL245" s="152"/>
      <c r="SBM245" s="152"/>
      <c r="SBN245" s="152"/>
      <c r="SBO245" s="152"/>
      <c r="SBP245" s="152"/>
      <c r="SBQ245" s="152"/>
      <c r="SBR245" s="152"/>
      <c r="SBS245" s="152"/>
      <c r="SBT245" s="152"/>
      <c r="SBU245" s="152"/>
      <c r="SBV245" s="152"/>
      <c r="SBW245" s="152"/>
      <c r="SBX245" s="152"/>
      <c r="SBY245" s="152"/>
      <c r="SBZ245" s="152"/>
      <c r="SCA245" s="152"/>
      <c r="SCB245" s="152"/>
      <c r="SCC245" s="152"/>
      <c r="SCD245" s="152"/>
      <c r="SCE245" s="152"/>
      <c r="SCF245" s="152"/>
      <c r="SCG245" s="152"/>
      <c r="SCH245" s="152"/>
      <c r="SCI245" s="152"/>
      <c r="SCJ245" s="152"/>
      <c r="SCK245" s="152"/>
      <c r="SCL245" s="152"/>
      <c r="SCM245" s="152"/>
      <c r="SCN245" s="152"/>
      <c r="SCO245" s="152"/>
      <c r="SCP245" s="152"/>
      <c r="SCQ245" s="152"/>
      <c r="SCR245" s="152"/>
      <c r="SCS245" s="152"/>
      <c r="SCT245" s="152"/>
      <c r="SCU245" s="152"/>
      <c r="SCV245" s="152"/>
      <c r="SCW245" s="152"/>
      <c r="SCX245" s="152"/>
      <c r="SCY245" s="152"/>
      <c r="SCZ245" s="152"/>
      <c r="SDA245" s="152"/>
      <c r="SDB245" s="152"/>
      <c r="SDC245" s="152"/>
      <c r="SDD245" s="152"/>
      <c r="SDE245" s="152"/>
      <c r="SDF245" s="152"/>
      <c r="SDG245" s="152"/>
      <c r="SDH245" s="152"/>
      <c r="SDI245" s="152"/>
      <c r="SDJ245" s="152"/>
      <c r="SDK245" s="152"/>
      <c r="SDL245" s="152"/>
      <c r="SDM245" s="152"/>
      <c r="SDN245" s="152"/>
      <c r="SDO245" s="152"/>
      <c r="SDP245" s="152"/>
      <c r="SDQ245" s="152"/>
      <c r="SDR245" s="152"/>
      <c r="SDS245" s="152"/>
      <c r="SDT245" s="152"/>
      <c r="SDU245" s="152"/>
      <c r="SDV245" s="152"/>
      <c r="SDW245" s="152"/>
      <c r="SDX245" s="152"/>
      <c r="SDY245" s="152"/>
      <c r="SDZ245" s="152"/>
      <c r="SEA245" s="152"/>
      <c r="SEB245" s="152"/>
      <c r="SEC245" s="152"/>
      <c r="SED245" s="152"/>
      <c r="SEE245" s="152"/>
      <c r="SEF245" s="152"/>
      <c r="SEG245" s="152"/>
      <c r="SEH245" s="152"/>
      <c r="SEI245" s="152"/>
      <c r="SEJ245" s="152"/>
      <c r="SEK245" s="152"/>
      <c r="SEL245" s="152"/>
      <c r="SEM245" s="152"/>
      <c r="SEN245" s="152"/>
      <c r="SEO245" s="152"/>
      <c r="SEP245" s="152"/>
      <c r="SEQ245" s="152"/>
      <c r="SER245" s="152"/>
      <c r="SES245" s="152"/>
      <c r="SET245" s="152"/>
      <c r="SEU245" s="152"/>
      <c r="SEV245" s="152"/>
      <c r="SEW245" s="152"/>
      <c r="SEX245" s="152"/>
      <c r="SEY245" s="152"/>
      <c r="SEZ245" s="152"/>
      <c r="SFA245" s="152"/>
      <c r="SFB245" s="152"/>
      <c r="SFC245" s="152"/>
      <c r="SFD245" s="152"/>
      <c r="SFE245" s="152"/>
      <c r="SFF245" s="152"/>
      <c r="SFG245" s="152"/>
      <c r="SFH245" s="152"/>
      <c r="SFI245" s="152"/>
      <c r="SFJ245" s="152"/>
      <c r="SFK245" s="152"/>
      <c r="SFL245" s="152"/>
      <c r="SFM245" s="152"/>
      <c r="SFN245" s="152"/>
      <c r="SFO245" s="152"/>
      <c r="SFP245" s="152"/>
      <c r="SFQ245" s="152"/>
      <c r="SFR245" s="152"/>
      <c r="SFS245" s="152"/>
      <c r="SFT245" s="152"/>
      <c r="SFU245" s="152"/>
      <c r="SFV245" s="152"/>
      <c r="SFW245" s="152"/>
      <c r="SFX245" s="152"/>
      <c r="SFY245" s="152"/>
      <c r="SFZ245" s="152"/>
      <c r="SGA245" s="152"/>
      <c r="SGB245" s="152"/>
      <c r="SGC245" s="152"/>
      <c r="SGD245" s="152"/>
      <c r="SGE245" s="152"/>
      <c r="SGF245" s="152"/>
      <c r="SGG245" s="152"/>
      <c r="SGH245" s="152"/>
      <c r="SGI245" s="152"/>
      <c r="SGJ245" s="152"/>
      <c r="SGK245" s="152"/>
      <c r="SGL245" s="152"/>
      <c r="SGM245" s="152"/>
      <c r="SGN245" s="152"/>
      <c r="SGO245" s="152"/>
      <c r="SGP245" s="152"/>
      <c r="SGQ245" s="152"/>
      <c r="SGR245" s="152"/>
      <c r="SGS245" s="152"/>
      <c r="SGT245" s="152"/>
      <c r="SGU245" s="152"/>
      <c r="SGV245" s="152"/>
      <c r="SGW245" s="152"/>
      <c r="SGX245" s="152"/>
      <c r="SGY245" s="152"/>
      <c r="SGZ245" s="152"/>
      <c r="SHA245" s="152"/>
      <c r="SHB245" s="152"/>
      <c r="SHC245" s="152"/>
      <c r="SHD245" s="152"/>
      <c r="SHE245" s="152"/>
      <c r="SHF245" s="152"/>
      <c r="SHG245" s="152"/>
      <c r="SHH245" s="152"/>
      <c r="SHI245" s="152"/>
      <c r="SHJ245" s="152"/>
      <c r="SHK245" s="152"/>
      <c r="SHL245" s="152"/>
      <c r="SHM245" s="152"/>
      <c r="SHN245" s="152"/>
      <c r="SHO245" s="152"/>
      <c r="SHP245" s="152"/>
      <c r="SHQ245" s="152"/>
      <c r="SHR245" s="152"/>
      <c r="SHS245" s="152"/>
      <c r="SHT245" s="152"/>
      <c r="SHU245" s="152"/>
      <c r="SHV245" s="152"/>
      <c r="SHW245" s="152"/>
      <c r="SHX245" s="152"/>
      <c r="SHY245" s="152"/>
      <c r="SHZ245" s="152"/>
      <c r="SIA245" s="152"/>
      <c r="SIB245" s="152"/>
      <c r="SIC245" s="152"/>
      <c r="SID245" s="152"/>
      <c r="SIE245" s="152"/>
      <c r="SIF245" s="152"/>
      <c r="SIG245" s="152"/>
      <c r="SIH245" s="152"/>
      <c r="SII245" s="152"/>
      <c r="SIJ245" s="152"/>
      <c r="SIK245" s="152"/>
      <c r="SIL245" s="152"/>
      <c r="SIM245" s="152"/>
      <c r="SIN245" s="152"/>
      <c r="SIO245" s="152"/>
      <c r="SIP245" s="152"/>
      <c r="SIQ245" s="152"/>
      <c r="SIR245" s="152"/>
      <c r="SIS245" s="152"/>
      <c r="SIT245" s="152"/>
      <c r="SIU245" s="152"/>
      <c r="SIV245" s="152"/>
      <c r="SIW245" s="152"/>
      <c r="SIX245" s="152"/>
      <c r="SIY245" s="152"/>
      <c r="SIZ245" s="152"/>
      <c r="SJA245" s="152"/>
      <c r="SJB245" s="152"/>
      <c r="SJC245" s="152"/>
      <c r="SJD245" s="152"/>
      <c r="SJE245" s="152"/>
      <c r="SJF245" s="152"/>
      <c r="SJG245" s="152"/>
      <c r="SJH245" s="152"/>
      <c r="SJI245" s="152"/>
      <c r="SJJ245" s="152"/>
      <c r="SJK245" s="152"/>
      <c r="SJL245" s="152"/>
      <c r="SJM245" s="152"/>
      <c r="SJN245" s="152"/>
      <c r="SJO245" s="152"/>
      <c r="SJP245" s="152"/>
      <c r="SJQ245" s="152"/>
      <c r="SJR245" s="152"/>
      <c r="SJS245" s="152"/>
      <c r="SJT245" s="152"/>
      <c r="SJU245" s="152"/>
      <c r="SJV245" s="152"/>
      <c r="SJW245" s="152"/>
      <c r="SJX245" s="152"/>
      <c r="SJY245" s="152"/>
      <c r="SJZ245" s="152"/>
      <c r="SKA245" s="152"/>
      <c r="SKB245" s="152"/>
      <c r="SKC245" s="152"/>
      <c r="SKD245" s="152"/>
      <c r="SKE245" s="152"/>
      <c r="SKF245" s="152"/>
      <c r="SKG245" s="152"/>
      <c r="SKH245" s="152"/>
      <c r="SKI245" s="152"/>
      <c r="SKJ245" s="152"/>
      <c r="SKK245" s="152"/>
      <c r="SKL245" s="152"/>
      <c r="SKM245" s="152"/>
      <c r="SKN245" s="152"/>
      <c r="SKO245" s="152"/>
      <c r="SKP245" s="152"/>
      <c r="SKQ245" s="152"/>
      <c r="SKR245" s="152"/>
      <c r="SKS245" s="152"/>
      <c r="SKT245" s="152"/>
      <c r="SKU245" s="152"/>
      <c r="SKV245" s="152"/>
      <c r="SKW245" s="152"/>
      <c r="SKX245" s="152"/>
      <c r="SKY245" s="152"/>
      <c r="SKZ245" s="152"/>
      <c r="SLA245" s="152"/>
      <c r="SLB245" s="152"/>
      <c r="SLC245" s="152"/>
      <c r="SLD245" s="152"/>
      <c r="SLE245" s="152"/>
      <c r="SLF245" s="152"/>
      <c r="SLG245" s="152"/>
      <c r="SLH245" s="152"/>
      <c r="SLI245" s="152"/>
      <c r="SLJ245" s="152"/>
      <c r="SLK245" s="152"/>
      <c r="SLL245" s="152"/>
      <c r="SLM245" s="152"/>
      <c r="SLN245" s="152"/>
      <c r="SLO245" s="152"/>
      <c r="SLP245" s="152"/>
      <c r="SLQ245" s="152"/>
      <c r="SLR245" s="152"/>
      <c r="SLS245" s="152"/>
      <c r="SLT245" s="152"/>
      <c r="SLU245" s="152"/>
      <c r="SLV245" s="152"/>
      <c r="SLW245" s="152"/>
      <c r="SLX245" s="152"/>
      <c r="SLY245" s="152"/>
      <c r="SLZ245" s="152"/>
      <c r="SMA245" s="152"/>
      <c r="SMB245" s="152"/>
      <c r="SMC245" s="152"/>
      <c r="SMD245" s="152"/>
      <c r="SME245" s="152"/>
      <c r="SMF245" s="152"/>
      <c r="SMG245" s="152"/>
      <c r="SMH245" s="152"/>
      <c r="SMI245" s="152"/>
      <c r="SMJ245" s="152"/>
      <c r="SMK245" s="152"/>
      <c r="SML245" s="152"/>
      <c r="SMM245" s="152"/>
      <c r="SMN245" s="152"/>
      <c r="SMO245" s="152"/>
      <c r="SMP245" s="152"/>
      <c r="SMQ245" s="152"/>
      <c r="SMR245" s="152"/>
      <c r="SMS245" s="152"/>
      <c r="SMT245" s="152"/>
      <c r="SMU245" s="152"/>
      <c r="SMV245" s="152"/>
      <c r="SMW245" s="152"/>
      <c r="SMX245" s="152"/>
      <c r="SMY245" s="152"/>
      <c r="SMZ245" s="152"/>
      <c r="SNA245" s="152"/>
      <c r="SNB245" s="152"/>
      <c r="SNC245" s="152"/>
      <c r="SND245" s="152"/>
      <c r="SNE245" s="152"/>
      <c r="SNF245" s="152"/>
      <c r="SNG245" s="152"/>
      <c r="SNH245" s="152"/>
      <c r="SNI245" s="152"/>
      <c r="SNJ245" s="152"/>
      <c r="SNK245" s="152"/>
      <c r="SNL245" s="152"/>
      <c r="SNM245" s="152"/>
      <c r="SNN245" s="152"/>
      <c r="SNO245" s="152"/>
      <c r="SNP245" s="152"/>
      <c r="SNQ245" s="152"/>
      <c r="SNR245" s="152"/>
      <c r="SNS245" s="152"/>
      <c r="SNT245" s="152"/>
      <c r="SNU245" s="152"/>
      <c r="SNV245" s="152"/>
      <c r="SNW245" s="152"/>
      <c r="SNX245" s="152"/>
      <c r="SNY245" s="152"/>
      <c r="SNZ245" s="152"/>
      <c r="SOA245" s="152"/>
      <c r="SOB245" s="152"/>
      <c r="SOC245" s="152"/>
      <c r="SOD245" s="152"/>
      <c r="SOE245" s="152"/>
      <c r="SOF245" s="152"/>
      <c r="SOG245" s="152"/>
      <c r="SOH245" s="152"/>
      <c r="SOI245" s="152"/>
      <c r="SOJ245" s="152"/>
      <c r="SOK245" s="152"/>
      <c r="SOL245" s="152"/>
      <c r="SOM245" s="152"/>
      <c r="SON245" s="152"/>
      <c r="SOO245" s="152"/>
      <c r="SOP245" s="152"/>
      <c r="SOQ245" s="152"/>
      <c r="SOR245" s="152"/>
      <c r="SOS245" s="152"/>
      <c r="SOT245" s="152"/>
      <c r="SOU245" s="152"/>
      <c r="SOV245" s="152"/>
      <c r="SOW245" s="152"/>
      <c r="SOX245" s="152"/>
      <c r="SOY245" s="152"/>
      <c r="SOZ245" s="152"/>
      <c r="SPA245" s="152"/>
      <c r="SPB245" s="152"/>
      <c r="SPC245" s="152"/>
      <c r="SPD245" s="152"/>
      <c r="SPE245" s="152"/>
      <c r="SPF245" s="152"/>
      <c r="SPG245" s="152"/>
      <c r="SPH245" s="152"/>
      <c r="SPI245" s="152"/>
      <c r="SPJ245" s="152"/>
      <c r="SPK245" s="152"/>
      <c r="SPL245" s="152"/>
      <c r="SPM245" s="152"/>
      <c r="SPN245" s="152"/>
      <c r="SPO245" s="152"/>
      <c r="SPP245" s="152"/>
      <c r="SPQ245" s="152"/>
      <c r="SPR245" s="152"/>
      <c r="SPS245" s="152"/>
      <c r="SPT245" s="152"/>
      <c r="SPU245" s="152"/>
      <c r="SPV245" s="152"/>
      <c r="SPW245" s="152"/>
      <c r="SPX245" s="152"/>
      <c r="SPY245" s="152"/>
      <c r="SPZ245" s="152"/>
      <c r="SQA245" s="152"/>
      <c r="SQB245" s="152"/>
      <c r="SQC245" s="152"/>
      <c r="SQD245" s="152"/>
      <c r="SQE245" s="152"/>
      <c r="SQF245" s="152"/>
      <c r="SQG245" s="152"/>
      <c r="SQH245" s="152"/>
      <c r="SQI245" s="152"/>
      <c r="SQJ245" s="152"/>
      <c r="SQK245" s="152"/>
      <c r="SQL245" s="152"/>
      <c r="SQM245" s="152"/>
      <c r="SQN245" s="152"/>
      <c r="SQO245" s="152"/>
      <c r="SQP245" s="152"/>
      <c r="SQQ245" s="152"/>
      <c r="SQR245" s="152"/>
      <c r="SQS245" s="152"/>
      <c r="SQT245" s="152"/>
      <c r="SQU245" s="152"/>
      <c r="SQV245" s="152"/>
      <c r="SQW245" s="152"/>
      <c r="SQX245" s="152"/>
      <c r="SQY245" s="152"/>
      <c r="SQZ245" s="152"/>
      <c r="SRA245" s="152"/>
      <c r="SRB245" s="152"/>
      <c r="SRC245" s="152"/>
      <c r="SRD245" s="152"/>
      <c r="SRE245" s="152"/>
      <c r="SRF245" s="152"/>
      <c r="SRG245" s="152"/>
      <c r="SRH245" s="152"/>
      <c r="SRI245" s="152"/>
      <c r="SRJ245" s="152"/>
      <c r="SRK245" s="152"/>
      <c r="SRL245" s="152"/>
      <c r="SRM245" s="152"/>
      <c r="SRN245" s="152"/>
      <c r="SRO245" s="152"/>
      <c r="SRP245" s="152"/>
      <c r="SRQ245" s="152"/>
      <c r="SRR245" s="152"/>
      <c r="SRS245" s="152"/>
      <c r="SRT245" s="152"/>
      <c r="SRU245" s="152"/>
      <c r="SRV245" s="152"/>
      <c r="SRW245" s="152"/>
      <c r="SRX245" s="152"/>
      <c r="SRY245" s="152"/>
      <c r="SRZ245" s="152"/>
      <c r="SSA245" s="152"/>
      <c r="SSB245" s="152"/>
      <c r="SSC245" s="152"/>
      <c r="SSD245" s="152"/>
      <c r="SSE245" s="152"/>
      <c r="SSF245" s="152"/>
      <c r="SSG245" s="152"/>
      <c r="SSH245" s="152"/>
      <c r="SSI245" s="152"/>
      <c r="SSJ245" s="152"/>
      <c r="SSK245" s="152"/>
      <c r="SSL245" s="152"/>
      <c r="SSM245" s="152"/>
      <c r="SSN245" s="152"/>
      <c r="SSO245" s="152"/>
      <c r="SSP245" s="152"/>
      <c r="SSQ245" s="152"/>
      <c r="SSR245" s="152"/>
      <c r="SSS245" s="152"/>
      <c r="SST245" s="152"/>
      <c r="SSU245" s="152"/>
      <c r="SSV245" s="152"/>
      <c r="SSW245" s="152"/>
      <c r="SSX245" s="152"/>
      <c r="SSY245" s="152"/>
      <c r="SSZ245" s="152"/>
      <c r="STA245" s="152"/>
      <c r="STB245" s="152"/>
      <c r="STC245" s="152"/>
      <c r="STD245" s="152"/>
      <c r="STE245" s="152"/>
      <c r="STF245" s="152"/>
      <c r="STG245" s="152"/>
      <c r="STH245" s="152"/>
      <c r="STI245" s="152"/>
      <c r="STJ245" s="152"/>
      <c r="STK245" s="152"/>
      <c r="STL245" s="152"/>
      <c r="STM245" s="152"/>
      <c r="STN245" s="152"/>
      <c r="STO245" s="152"/>
      <c r="STP245" s="152"/>
      <c r="STQ245" s="152"/>
      <c r="STR245" s="152"/>
      <c r="STS245" s="152"/>
      <c r="STT245" s="152"/>
      <c r="STU245" s="152"/>
      <c r="STV245" s="152"/>
      <c r="STW245" s="152"/>
      <c r="STX245" s="152"/>
      <c r="STY245" s="152"/>
      <c r="STZ245" s="152"/>
      <c r="SUA245" s="152"/>
      <c r="SUB245" s="152"/>
      <c r="SUC245" s="152"/>
      <c r="SUD245" s="152"/>
      <c r="SUE245" s="152"/>
      <c r="SUF245" s="152"/>
      <c r="SUG245" s="152"/>
      <c r="SUH245" s="152"/>
      <c r="SUI245" s="152"/>
      <c r="SUJ245" s="152"/>
      <c r="SUK245" s="152"/>
      <c r="SUL245" s="152"/>
      <c r="SUM245" s="152"/>
      <c r="SUN245" s="152"/>
      <c r="SUO245" s="152"/>
      <c r="SUP245" s="152"/>
      <c r="SUQ245" s="152"/>
      <c r="SUR245" s="152"/>
      <c r="SUS245" s="152"/>
      <c r="SUT245" s="152"/>
      <c r="SUU245" s="152"/>
      <c r="SUV245" s="152"/>
      <c r="SUW245" s="152"/>
      <c r="SUX245" s="152"/>
      <c r="SUY245" s="152"/>
      <c r="SUZ245" s="152"/>
      <c r="SVA245" s="152"/>
      <c r="SVB245" s="152"/>
      <c r="SVC245" s="152"/>
      <c r="SVD245" s="152"/>
      <c r="SVE245" s="152"/>
      <c r="SVF245" s="152"/>
      <c r="SVG245" s="152"/>
      <c r="SVH245" s="152"/>
      <c r="SVI245" s="152"/>
      <c r="SVJ245" s="152"/>
      <c r="SVK245" s="152"/>
      <c r="SVL245" s="152"/>
      <c r="SVM245" s="152"/>
      <c r="SVN245" s="152"/>
      <c r="SVO245" s="152"/>
      <c r="SVP245" s="152"/>
      <c r="SVQ245" s="152"/>
      <c r="SVR245" s="152"/>
      <c r="SVS245" s="152"/>
      <c r="SVT245" s="152"/>
      <c r="SVU245" s="152"/>
      <c r="SVV245" s="152"/>
      <c r="SVW245" s="152"/>
      <c r="SVX245" s="152"/>
      <c r="SVY245" s="152"/>
      <c r="SVZ245" s="152"/>
      <c r="SWA245" s="152"/>
      <c r="SWB245" s="152"/>
      <c r="SWC245" s="152"/>
      <c r="SWD245" s="152"/>
      <c r="SWE245" s="152"/>
      <c r="SWF245" s="152"/>
      <c r="SWG245" s="152"/>
      <c r="SWH245" s="152"/>
      <c r="SWI245" s="152"/>
      <c r="SWJ245" s="152"/>
      <c r="SWK245" s="152"/>
      <c r="SWL245" s="152"/>
      <c r="SWM245" s="152"/>
      <c r="SWN245" s="152"/>
      <c r="SWO245" s="152"/>
      <c r="SWP245" s="152"/>
      <c r="SWQ245" s="152"/>
      <c r="SWR245" s="152"/>
      <c r="SWS245" s="152"/>
      <c r="SWT245" s="152"/>
      <c r="SWU245" s="152"/>
      <c r="SWV245" s="152"/>
      <c r="SWW245" s="152"/>
      <c r="SWX245" s="152"/>
      <c r="SWY245" s="152"/>
      <c r="SWZ245" s="152"/>
      <c r="SXA245" s="152"/>
      <c r="SXB245" s="152"/>
      <c r="SXC245" s="152"/>
      <c r="SXD245" s="152"/>
      <c r="SXE245" s="152"/>
      <c r="SXF245" s="152"/>
      <c r="SXG245" s="152"/>
      <c r="SXH245" s="152"/>
      <c r="SXI245" s="152"/>
      <c r="SXJ245" s="152"/>
      <c r="SXK245" s="152"/>
      <c r="SXL245" s="152"/>
      <c r="SXM245" s="152"/>
      <c r="SXN245" s="152"/>
      <c r="SXO245" s="152"/>
      <c r="SXP245" s="152"/>
      <c r="SXQ245" s="152"/>
      <c r="SXR245" s="152"/>
      <c r="SXS245" s="152"/>
      <c r="SXT245" s="152"/>
      <c r="SXU245" s="152"/>
      <c r="SXV245" s="152"/>
      <c r="SXW245" s="152"/>
      <c r="SXX245" s="152"/>
      <c r="SXY245" s="152"/>
      <c r="SXZ245" s="152"/>
      <c r="SYA245" s="152"/>
      <c r="SYB245" s="152"/>
      <c r="SYC245" s="152"/>
      <c r="SYD245" s="152"/>
      <c r="SYE245" s="152"/>
      <c r="SYF245" s="152"/>
      <c r="SYG245" s="152"/>
      <c r="SYH245" s="152"/>
      <c r="SYI245" s="152"/>
      <c r="SYJ245" s="152"/>
      <c r="SYK245" s="152"/>
      <c r="SYL245" s="152"/>
      <c r="SYM245" s="152"/>
      <c r="SYN245" s="152"/>
      <c r="SYO245" s="152"/>
      <c r="SYP245" s="152"/>
      <c r="SYQ245" s="152"/>
      <c r="SYR245" s="152"/>
      <c r="SYS245" s="152"/>
      <c r="SYT245" s="152"/>
      <c r="SYU245" s="152"/>
      <c r="SYV245" s="152"/>
      <c r="SYW245" s="152"/>
      <c r="SYX245" s="152"/>
      <c r="SYY245" s="152"/>
      <c r="SYZ245" s="152"/>
      <c r="SZA245" s="152"/>
      <c r="SZB245" s="152"/>
      <c r="SZC245" s="152"/>
      <c r="SZD245" s="152"/>
      <c r="SZE245" s="152"/>
      <c r="SZF245" s="152"/>
      <c r="SZG245" s="152"/>
      <c r="SZH245" s="152"/>
      <c r="SZI245" s="152"/>
      <c r="SZJ245" s="152"/>
      <c r="SZK245" s="152"/>
      <c r="SZL245" s="152"/>
      <c r="SZM245" s="152"/>
      <c r="SZN245" s="152"/>
      <c r="SZO245" s="152"/>
      <c r="SZP245" s="152"/>
      <c r="SZQ245" s="152"/>
      <c r="SZR245" s="152"/>
      <c r="SZS245" s="152"/>
      <c r="SZT245" s="152"/>
      <c r="SZU245" s="152"/>
      <c r="SZV245" s="152"/>
      <c r="SZW245" s="152"/>
      <c r="SZX245" s="152"/>
      <c r="SZY245" s="152"/>
      <c r="SZZ245" s="152"/>
      <c r="TAA245" s="152"/>
      <c r="TAB245" s="152"/>
      <c r="TAC245" s="152"/>
      <c r="TAD245" s="152"/>
      <c r="TAE245" s="152"/>
      <c r="TAF245" s="152"/>
      <c r="TAG245" s="152"/>
      <c r="TAH245" s="152"/>
      <c r="TAI245" s="152"/>
      <c r="TAJ245" s="152"/>
      <c r="TAK245" s="152"/>
      <c r="TAL245" s="152"/>
      <c r="TAM245" s="152"/>
      <c r="TAN245" s="152"/>
      <c r="TAO245" s="152"/>
      <c r="TAP245" s="152"/>
      <c r="TAQ245" s="152"/>
      <c r="TAR245" s="152"/>
      <c r="TAS245" s="152"/>
      <c r="TAT245" s="152"/>
      <c r="TAU245" s="152"/>
      <c r="TAV245" s="152"/>
      <c r="TAW245" s="152"/>
      <c r="TAX245" s="152"/>
      <c r="TAY245" s="152"/>
      <c r="TAZ245" s="152"/>
      <c r="TBA245" s="152"/>
      <c r="TBB245" s="152"/>
      <c r="TBC245" s="152"/>
      <c r="TBD245" s="152"/>
      <c r="TBE245" s="152"/>
      <c r="TBF245" s="152"/>
      <c r="TBG245" s="152"/>
      <c r="TBH245" s="152"/>
      <c r="TBI245" s="152"/>
      <c r="TBJ245" s="152"/>
      <c r="TBK245" s="152"/>
      <c r="TBL245" s="152"/>
      <c r="TBM245" s="152"/>
      <c r="TBN245" s="152"/>
      <c r="TBO245" s="152"/>
      <c r="TBP245" s="152"/>
      <c r="TBQ245" s="152"/>
      <c r="TBR245" s="152"/>
      <c r="TBS245" s="152"/>
      <c r="TBT245" s="152"/>
      <c r="TBU245" s="152"/>
      <c r="TBV245" s="152"/>
      <c r="TBW245" s="152"/>
      <c r="TBX245" s="152"/>
      <c r="TBY245" s="152"/>
      <c r="TBZ245" s="152"/>
      <c r="TCA245" s="152"/>
      <c r="TCB245" s="152"/>
      <c r="TCC245" s="152"/>
      <c r="TCD245" s="152"/>
      <c r="TCE245" s="152"/>
      <c r="TCF245" s="152"/>
      <c r="TCG245" s="152"/>
      <c r="TCH245" s="152"/>
      <c r="TCI245" s="152"/>
      <c r="TCJ245" s="152"/>
      <c r="TCK245" s="152"/>
      <c r="TCL245" s="152"/>
      <c r="TCM245" s="152"/>
      <c r="TCN245" s="152"/>
      <c r="TCO245" s="152"/>
      <c r="TCP245" s="152"/>
      <c r="TCQ245" s="152"/>
      <c r="TCR245" s="152"/>
      <c r="TCS245" s="152"/>
      <c r="TCT245" s="152"/>
      <c r="TCU245" s="152"/>
      <c r="TCV245" s="152"/>
      <c r="TCW245" s="152"/>
      <c r="TCX245" s="152"/>
      <c r="TCY245" s="152"/>
      <c r="TCZ245" s="152"/>
      <c r="TDA245" s="152"/>
      <c r="TDB245" s="152"/>
      <c r="TDC245" s="152"/>
      <c r="TDD245" s="152"/>
      <c r="TDE245" s="152"/>
      <c r="TDF245" s="152"/>
      <c r="TDG245" s="152"/>
      <c r="TDH245" s="152"/>
      <c r="TDI245" s="152"/>
      <c r="TDJ245" s="152"/>
      <c r="TDK245" s="152"/>
      <c r="TDL245" s="152"/>
      <c r="TDM245" s="152"/>
      <c r="TDN245" s="152"/>
      <c r="TDO245" s="152"/>
      <c r="TDP245" s="152"/>
      <c r="TDQ245" s="152"/>
      <c r="TDR245" s="152"/>
      <c r="TDS245" s="152"/>
      <c r="TDT245" s="152"/>
      <c r="TDU245" s="152"/>
      <c r="TDV245" s="152"/>
      <c r="TDW245" s="152"/>
      <c r="TDX245" s="152"/>
      <c r="TDY245" s="152"/>
      <c r="TDZ245" s="152"/>
      <c r="TEA245" s="152"/>
      <c r="TEB245" s="152"/>
      <c r="TEC245" s="152"/>
      <c r="TED245" s="152"/>
      <c r="TEE245" s="152"/>
      <c r="TEF245" s="152"/>
      <c r="TEG245" s="152"/>
      <c r="TEH245" s="152"/>
      <c r="TEI245" s="152"/>
      <c r="TEJ245" s="152"/>
      <c r="TEK245" s="152"/>
      <c r="TEL245" s="152"/>
      <c r="TEM245" s="152"/>
      <c r="TEN245" s="152"/>
      <c r="TEO245" s="152"/>
      <c r="TEP245" s="152"/>
      <c r="TEQ245" s="152"/>
      <c r="TER245" s="152"/>
      <c r="TES245" s="152"/>
      <c r="TET245" s="152"/>
      <c r="TEU245" s="152"/>
      <c r="TEV245" s="152"/>
      <c r="TEW245" s="152"/>
      <c r="TEX245" s="152"/>
      <c r="TEY245" s="152"/>
      <c r="TEZ245" s="152"/>
      <c r="TFA245" s="152"/>
      <c r="TFB245" s="152"/>
      <c r="TFC245" s="152"/>
      <c r="TFD245" s="152"/>
      <c r="TFE245" s="152"/>
      <c r="TFF245" s="152"/>
      <c r="TFG245" s="152"/>
      <c r="TFH245" s="152"/>
      <c r="TFI245" s="152"/>
      <c r="TFJ245" s="152"/>
      <c r="TFK245" s="152"/>
      <c r="TFL245" s="152"/>
      <c r="TFM245" s="152"/>
      <c r="TFN245" s="152"/>
      <c r="TFO245" s="152"/>
      <c r="TFP245" s="152"/>
      <c r="TFQ245" s="152"/>
      <c r="TFR245" s="152"/>
      <c r="TFS245" s="152"/>
      <c r="TFT245" s="152"/>
      <c r="TFU245" s="152"/>
      <c r="TFV245" s="152"/>
      <c r="TFW245" s="152"/>
      <c r="TFX245" s="152"/>
      <c r="TFY245" s="152"/>
      <c r="TFZ245" s="152"/>
      <c r="TGA245" s="152"/>
      <c r="TGB245" s="152"/>
      <c r="TGC245" s="152"/>
      <c r="TGD245" s="152"/>
      <c r="TGE245" s="152"/>
      <c r="TGF245" s="152"/>
      <c r="TGG245" s="152"/>
      <c r="TGH245" s="152"/>
      <c r="TGI245" s="152"/>
      <c r="TGJ245" s="152"/>
      <c r="TGK245" s="152"/>
      <c r="TGL245" s="152"/>
      <c r="TGM245" s="152"/>
      <c r="TGN245" s="152"/>
      <c r="TGO245" s="152"/>
      <c r="TGP245" s="152"/>
      <c r="TGQ245" s="152"/>
      <c r="TGR245" s="152"/>
      <c r="TGS245" s="152"/>
      <c r="TGT245" s="152"/>
      <c r="TGU245" s="152"/>
      <c r="TGV245" s="152"/>
      <c r="TGW245" s="152"/>
      <c r="TGX245" s="152"/>
      <c r="TGY245" s="152"/>
      <c r="TGZ245" s="152"/>
      <c r="THA245" s="152"/>
      <c r="THB245" s="152"/>
      <c r="THC245" s="152"/>
      <c r="THD245" s="152"/>
      <c r="THE245" s="152"/>
      <c r="THF245" s="152"/>
      <c r="THG245" s="152"/>
      <c r="THH245" s="152"/>
      <c r="THI245" s="152"/>
      <c r="THJ245" s="152"/>
      <c r="THK245" s="152"/>
      <c r="THL245" s="152"/>
      <c r="THM245" s="152"/>
      <c r="THN245" s="152"/>
      <c r="THO245" s="152"/>
      <c r="THP245" s="152"/>
      <c r="THQ245" s="152"/>
      <c r="THR245" s="152"/>
      <c r="THS245" s="152"/>
      <c r="THT245" s="152"/>
      <c r="THU245" s="152"/>
      <c r="THV245" s="152"/>
      <c r="THW245" s="152"/>
      <c r="THX245" s="152"/>
      <c r="THY245" s="152"/>
      <c r="THZ245" s="152"/>
      <c r="TIA245" s="152"/>
      <c r="TIB245" s="152"/>
      <c r="TIC245" s="152"/>
      <c r="TID245" s="152"/>
      <c r="TIE245" s="152"/>
      <c r="TIF245" s="152"/>
      <c r="TIG245" s="152"/>
      <c r="TIH245" s="152"/>
      <c r="TII245" s="152"/>
      <c r="TIJ245" s="152"/>
      <c r="TIK245" s="152"/>
      <c r="TIL245" s="152"/>
      <c r="TIM245" s="152"/>
      <c r="TIN245" s="152"/>
      <c r="TIO245" s="152"/>
      <c r="TIP245" s="152"/>
      <c r="TIQ245" s="152"/>
      <c r="TIR245" s="152"/>
      <c r="TIS245" s="152"/>
      <c r="TIT245" s="152"/>
      <c r="TIU245" s="152"/>
      <c r="TIV245" s="152"/>
      <c r="TIW245" s="152"/>
      <c r="TIX245" s="152"/>
      <c r="TIY245" s="152"/>
      <c r="TIZ245" s="152"/>
      <c r="TJA245" s="152"/>
      <c r="TJB245" s="152"/>
      <c r="TJC245" s="152"/>
      <c r="TJD245" s="152"/>
      <c r="TJE245" s="152"/>
      <c r="TJF245" s="152"/>
      <c r="TJG245" s="152"/>
      <c r="TJH245" s="152"/>
      <c r="TJI245" s="152"/>
      <c r="TJJ245" s="152"/>
      <c r="TJK245" s="152"/>
      <c r="TJL245" s="152"/>
      <c r="TJM245" s="152"/>
      <c r="TJN245" s="152"/>
      <c r="TJO245" s="152"/>
      <c r="TJP245" s="152"/>
      <c r="TJQ245" s="152"/>
      <c r="TJR245" s="152"/>
      <c r="TJS245" s="152"/>
      <c r="TJT245" s="152"/>
      <c r="TJU245" s="152"/>
      <c r="TJV245" s="152"/>
      <c r="TJW245" s="152"/>
      <c r="TJX245" s="152"/>
      <c r="TJY245" s="152"/>
      <c r="TJZ245" s="152"/>
      <c r="TKA245" s="152"/>
      <c r="TKB245" s="152"/>
      <c r="TKC245" s="152"/>
      <c r="TKD245" s="152"/>
      <c r="TKE245" s="152"/>
      <c r="TKF245" s="152"/>
      <c r="TKG245" s="152"/>
      <c r="TKH245" s="152"/>
      <c r="TKI245" s="152"/>
      <c r="TKJ245" s="152"/>
      <c r="TKK245" s="152"/>
      <c r="TKL245" s="152"/>
      <c r="TKM245" s="152"/>
      <c r="TKN245" s="152"/>
      <c r="TKO245" s="152"/>
      <c r="TKP245" s="152"/>
      <c r="TKQ245" s="152"/>
      <c r="TKR245" s="152"/>
      <c r="TKS245" s="152"/>
      <c r="TKT245" s="152"/>
      <c r="TKU245" s="152"/>
      <c r="TKV245" s="152"/>
      <c r="TKW245" s="152"/>
      <c r="TKX245" s="152"/>
      <c r="TKY245" s="152"/>
      <c r="TKZ245" s="152"/>
      <c r="TLA245" s="152"/>
      <c r="TLB245" s="152"/>
      <c r="TLC245" s="152"/>
      <c r="TLD245" s="152"/>
      <c r="TLE245" s="152"/>
      <c r="TLF245" s="152"/>
      <c r="TLG245" s="152"/>
      <c r="TLH245" s="152"/>
      <c r="TLI245" s="152"/>
      <c r="TLJ245" s="152"/>
      <c r="TLK245" s="152"/>
      <c r="TLL245" s="152"/>
      <c r="TLM245" s="152"/>
      <c r="TLN245" s="152"/>
      <c r="TLO245" s="152"/>
      <c r="TLP245" s="152"/>
      <c r="TLQ245" s="152"/>
      <c r="TLR245" s="152"/>
      <c r="TLS245" s="152"/>
      <c r="TLT245" s="152"/>
      <c r="TLU245" s="152"/>
      <c r="TLV245" s="152"/>
      <c r="TLW245" s="152"/>
      <c r="TLX245" s="152"/>
      <c r="TLY245" s="152"/>
      <c r="TLZ245" s="152"/>
      <c r="TMA245" s="152"/>
      <c r="TMB245" s="152"/>
      <c r="TMC245" s="152"/>
      <c r="TMD245" s="152"/>
      <c r="TME245" s="152"/>
      <c r="TMF245" s="152"/>
      <c r="TMG245" s="152"/>
      <c r="TMH245" s="152"/>
      <c r="TMI245" s="152"/>
      <c r="TMJ245" s="152"/>
      <c r="TMK245" s="152"/>
      <c r="TML245" s="152"/>
      <c r="TMM245" s="152"/>
      <c r="TMN245" s="152"/>
      <c r="TMO245" s="152"/>
      <c r="TMP245" s="152"/>
      <c r="TMQ245" s="152"/>
      <c r="TMR245" s="152"/>
      <c r="TMS245" s="152"/>
      <c r="TMT245" s="152"/>
      <c r="TMU245" s="152"/>
      <c r="TMV245" s="152"/>
      <c r="TMW245" s="152"/>
      <c r="TMX245" s="152"/>
      <c r="TMY245" s="152"/>
      <c r="TMZ245" s="152"/>
      <c r="TNA245" s="152"/>
      <c r="TNB245" s="152"/>
      <c r="TNC245" s="152"/>
      <c r="TND245" s="152"/>
      <c r="TNE245" s="152"/>
      <c r="TNF245" s="152"/>
      <c r="TNG245" s="152"/>
      <c r="TNH245" s="152"/>
      <c r="TNI245" s="152"/>
      <c r="TNJ245" s="152"/>
      <c r="TNK245" s="152"/>
      <c r="TNL245" s="152"/>
      <c r="TNM245" s="152"/>
      <c r="TNN245" s="152"/>
      <c r="TNO245" s="152"/>
      <c r="TNP245" s="152"/>
      <c r="TNQ245" s="152"/>
      <c r="TNR245" s="152"/>
      <c r="TNS245" s="152"/>
      <c r="TNT245" s="152"/>
      <c r="TNU245" s="152"/>
      <c r="TNV245" s="152"/>
      <c r="TNW245" s="152"/>
      <c r="TNX245" s="152"/>
      <c r="TNY245" s="152"/>
      <c r="TNZ245" s="152"/>
      <c r="TOA245" s="152"/>
      <c r="TOB245" s="152"/>
      <c r="TOC245" s="152"/>
      <c r="TOD245" s="152"/>
      <c r="TOE245" s="152"/>
      <c r="TOF245" s="152"/>
      <c r="TOG245" s="152"/>
      <c r="TOH245" s="152"/>
      <c r="TOI245" s="152"/>
      <c r="TOJ245" s="152"/>
      <c r="TOK245" s="152"/>
      <c r="TOL245" s="152"/>
      <c r="TOM245" s="152"/>
      <c r="TON245" s="152"/>
      <c r="TOO245" s="152"/>
      <c r="TOP245" s="152"/>
      <c r="TOQ245" s="152"/>
      <c r="TOR245" s="152"/>
      <c r="TOS245" s="152"/>
      <c r="TOT245" s="152"/>
      <c r="TOU245" s="152"/>
      <c r="TOV245" s="152"/>
      <c r="TOW245" s="152"/>
      <c r="TOX245" s="152"/>
      <c r="TOY245" s="152"/>
      <c r="TOZ245" s="152"/>
      <c r="TPA245" s="152"/>
      <c r="TPB245" s="152"/>
      <c r="TPC245" s="152"/>
      <c r="TPD245" s="152"/>
      <c r="TPE245" s="152"/>
      <c r="TPF245" s="152"/>
      <c r="TPG245" s="152"/>
      <c r="TPH245" s="152"/>
      <c r="TPI245" s="152"/>
      <c r="TPJ245" s="152"/>
      <c r="TPK245" s="152"/>
      <c r="TPL245" s="152"/>
      <c r="TPM245" s="152"/>
      <c r="TPN245" s="152"/>
      <c r="TPO245" s="152"/>
      <c r="TPP245" s="152"/>
      <c r="TPQ245" s="152"/>
      <c r="TPR245" s="152"/>
      <c r="TPS245" s="152"/>
      <c r="TPT245" s="152"/>
      <c r="TPU245" s="152"/>
      <c r="TPV245" s="152"/>
      <c r="TPW245" s="152"/>
      <c r="TPX245" s="152"/>
      <c r="TPY245" s="152"/>
      <c r="TPZ245" s="152"/>
      <c r="TQA245" s="152"/>
      <c r="TQB245" s="152"/>
      <c r="TQC245" s="152"/>
      <c r="TQD245" s="152"/>
      <c r="TQE245" s="152"/>
      <c r="TQF245" s="152"/>
      <c r="TQG245" s="152"/>
      <c r="TQH245" s="152"/>
      <c r="TQI245" s="152"/>
      <c r="TQJ245" s="152"/>
      <c r="TQK245" s="152"/>
      <c r="TQL245" s="152"/>
      <c r="TQM245" s="152"/>
      <c r="TQN245" s="152"/>
      <c r="TQO245" s="152"/>
      <c r="TQP245" s="152"/>
      <c r="TQQ245" s="152"/>
      <c r="TQR245" s="152"/>
      <c r="TQS245" s="152"/>
      <c r="TQT245" s="152"/>
      <c r="TQU245" s="152"/>
      <c r="TQV245" s="152"/>
      <c r="TQW245" s="152"/>
      <c r="TQX245" s="152"/>
      <c r="TQY245" s="152"/>
      <c r="TQZ245" s="152"/>
      <c r="TRA245" s="152"/>
      <c r="TRB245" s="152"/>
      <c r="TRC245" s="152"/>
      <c r="TRD245" s="152"/>
      <c r="TRE245" s="152"/>
      <c r="TRF245" s="152"/>
      <c r="TRG245" s="152"/>
      <c r="TRH245" s="152"/>
      <c r="TRI245" s="152"/>
      <c r="TRJ245" s="152"/>
      <c r="TRK245" s="152"/>
      <c r="TRL245" s="152"/>
      <c r="TRM245" s="152"/>
      <c r="TRN245" s="152"/>
      <c r="TRO245" s="152"/>
      <c r="TRP245" s="152"/>
      <c r="TRQ245" s="152"/>
      <c r="TRR245" s="152"/>
      <c r="TRS245" s="152"/>
      <c r="TRT245" s="152"/>
      <c r="TRU245" s="152"/>
      <c r="TRV245" s="152"/>
      <c r="TRW245" s="152"/>
      <c r="TRX245" s="152"/>
      <c r="TRY245" s="152"/>
      <c r="TRZ245" s="152"/>
      <c r="TSA245" s="152"/>
      <c r="TSB245" s="152"/>
      <c r="TSC245" s="152"/>
      <c r="TSD245" s="152"/>
      <c r="TSE245" s="152"/>
      <c r="TSF245" s="152"/>
      <c r="TSG245" s="152"/>
      <c r="TSH245" s="152"/>
      <c r="TSI245" s="152"/>
      <c r="TSJ245" s="152"/>
      <c r="TSK245" s="152"/>
      <c r="TSL245" s="152"/>
      <c r="TSM245" s="152"/>
      <c r="TSN245" s="152"/>
      <c r="TSO245" s="152"/>
      <c r="TSP245" s="152"/>
      <c r="TSQ245" s="152"/>
      <c r="TSR245" s="152"/>
      <c r="TSS245" s="152"/>
      <c r="TST245" s="152"/>
      <c r="TSU245" s="152"/>
      <c r="TSV245" s="152"/>
      <c r="TSW245" s="152"/>
      <c r="TSX245" s="152"/>
      <c r="TSY245" s="152"/>
      <c r="TSZ245" s="152"/>
      <c r="TTA245" s="152"/>
      <c r="TTB245" s="152"/>
      <c r="TTC245" s="152"/>
      <c r="TTD245" s="152"/>
      <c r="TTE245" s="152"/>
      <c r="TTF245" s="152"/>
      <c r="TTG245" s="152"/>
      <c r="TTH245" s="152"/>
      <c r="TTI245" s="152"/>
      <c r="TTJ245" s="152"/>
      <c r="TTK245" s="152"/>
      <c r="TTL245" s="152"/>
      <c r="TTM245" s="152"/>
      <c r="TTN245" s="152"/>
      <c r="TTO245" s="152"/>
      <c r="TTP245" s="152"/>
      <c r="TTQ245" s="152"/>
      <c r="TTR245" s="152"/>
      <c r="TTS245" s="152"/>
      <c r="TTT245" s="152"/>
      <c r="TTU245" s="152"/>
      <c r="TTV245" s="152"/>
      <c r="TTW245" s="152"/>
      <c r="TTX245" s="152"/>
      <c r="TTY245" s="152"/>
      <c r="TTZ245" s="152"/>
      <c r="TUA245" s="152"/>
      <c r="TUB245" s="152"/>
      <c r="TUC245" s="152"/>
      <c r="TUD245" s="152"/>
      <c r="TUE245" s="152"/>
      <c r="TUF245" s="152"/>
      <c r="TUG245" s="152"/>
      <c r="TUH245" s="152"/>
      <c r="TUI245" s="152"/>
      <c r="TUJ245" s="152"/>
      <c r="TUK245" s="152"/>
      <c r="TUL245" s="152"/>
      <c r="TUM245" s="152"/>
      <c r="TUN245" s="152"/>
      <c r="TUO245" s="152"/>
      <c r="TUP245" s="152"/>
      <c r="TUQ245" s="152"/>
      <c r="TUR245" s="152"/>
      <c r="TUS245" s="152"/>
      <c r="TUT245" s="152"/>
      <c r="TUU245" s="152"/>
      <c r="TUV245" s="152"/>
      <c r="TUW245" s="152"/>
      <c r="TUX245" s="152"/>
      <c r="TUY245" s="152"/>
      <c r="TUZ245" s="152"/>
      <c r="TVA245" s="152"/>
      <c r="TVB245" s="152"/>
      <c r="TVC245" s="152"/>
      <c r="TVD245" s="152"/>
      <c r="TVE245" s="152"/>
      <c r="TVF245" s="152"/>
      <c r="TVG245" s="152"/>
      <c r="TVH245" s="152"/>
      <c r="TVI245" s="152"/>
      <c r="TVJ245" s="152"/>
      <c r="TVK245" s="152"/>
      <c r="TVL245" s="152"/>
      <c r="TVM245" s="152"/>
      <c r="TVN245" s="152"/>
      <c r="TVO245" s="152"/>
      <c r="TVP245" s="152"/>
      <c r="TVQ245" s="152"/>
      <c r="TVR245" s="152"/>
      <c r="TVS245" s="152"/>
      <c r="TVT245" s="152"/>
      <c r="TVU245" s="152"/>
      <c r="TVV245" s="152"/>
      <c r="TVW245" s="152"/>
      <c r="TVX245" s="152"/>
      <c r="TVY245" s="152"/>
      <c r="TVZ245" s="152"/>
      <c r="TWA245" s="152"/>
      <c r="TWB245" s="152"/>
      <c r="TWC245" s="152"/>
      <c r="TWD245" s="152"/>
      <c r="TWE245" s="152"/>
      <c r="TWF245" s="152"/>
      <c r="TWG245" s="152"/>
      <c r="TWH245" s="152"/>
      <c r="TWI245" s="152"/>
      <c r="TWJ245" s="152"/>
      <c r="TWK245" s="152"/>
      <c r="TWL245" s="152"/>
      <c r="TWM245" s="152"/>
      <c r="TWN245" s="152"/>
      <c r="TWO245" s="152"/>
      <c r="TWP245" s="152"/>
      <c r="TWQ245" s="152"/>
      <c r="TWR245" s="152"/>
      <c r="TWS245" s="152"/>
      <c r="TWT245" s="152"/>
      <c r="TWU245" s="152"/>
      <c r="TWV245" s="152"/>
      <c r="TWW245" s="152"/>
      <c r="TWX245" s="152"/>
      <c r="TWY245" s="152"/>
      <c r="TWZ245" s="152"/>
      <c r="TXA245" s="152"/>
      <c r="TXB245" s="152"/>
      <c r="TXC245" s="152"/>
      <c r="TXD245" s="152"/>
      <c r="TXE245" s="152"/>
      <c r="TXF245" s="152"/>
      <c r="TXG245" s="152"/>
      <c r="TXH245" s="152"/>
      <c r="TXI245" s="152"/>
      <c r="TXJ245" s="152"/>
      <c r="TXK245" s="152"/>
      <c r="TXL245" s="152"/>
      <c r="TXM245" s="152"/>
      <c r="TXN245" s="152"/>
      <c r="TXO245" s="152"/>
      <c r="TXP245" s="152"/>
      <c r="TXQ245" s="152"/>
      <c r="TXR245" s="152"/>
      <c r="TXS245" s="152"/>
      <c r="TXT245" s="152"/>
      <c r="TXU245" s="152"/>
      <c r="TXV245" s="152"/>
      <c r="TXW245" s="152"/>
      <c r="TXX245" s="152"/>
      <c r="TXY245" s="152"/>
      <c r="TXZ245" s="152"/>
      <c r="TYA245" s="152"/>
      <c r="TYB245" s="152"/>
      <c r="TYC245" s="152"/>
      <c r="TYD245" s="152"/>
      <c r="TYE245" s="152"/>
      <c r="TYF245" s="152"/>
      <c r="TYG245" s="152"/>
      <c r="TYH245" s="152"/>
      <c r="TYI245" s="152"/>
      <c r="TYJ245" s="152"/>
      <c r="TYK245" s="152"/>
      <c r="TYL245" s="152"/>
      <c r="TYM245" s="152"/>
      <c r="TYN245" s="152"/>
      <c r="TYO245" s="152"/>
      <c r="TYP245" s="152"/>
      <c r="TYQ245" s="152"/>
      <c r="TYR245" s="152"/>
      <c r="TYS245" s="152"/>
      <c r="TYT245" s="152"/>
      <c r="TYU245" s="152"/>
      <c r="TYV245" s="152"/>
      <c r="TYW245" s="152"/>
      <c r="TYX245" s="152"/>
      <c r="TYY245" s="152"/>
      <c r="TYZ245" s="152"/>
      <c r="TZA245" s="152"/>
      <c r="TZB245" s="152"/>
      <c r="TZC245" s="152"/>
      <c r="TZD245" s="152"/>
      <c r="TZE245" s="152"/>
      <c r="TZF245" s="152"/>
      <c r="TZG245" s="152"/>
      <c r="TZH245" s="152"/>
      <c r="TZI245" s="152"/>
      <c r="TZJ245" s="152"/>
      <c r="TZK245" s="152"/>
      <c r="TZL245" s="152"/>
      <c r="TZM245" s="152"/>
      <c r="TZN245" s="152"/>
      <c r="TZO245" s="152"/>
      <c r="TZP245" s="152"/>
      <c r="TZQ245" s="152"/>
      <c r="TZR245" s="152"/>
      <c r="TZS245" s="152"/>
      <c r="TZT245" s="152"/>
      <c r="TZU245" s="152"/>
      <c r="TZV245" s="152"/>
      <c r="TZW245" s="152"/>
      <c r="TZX245" s="152"/>
      <c r="TZY245" s="152"/>
      <c r="TZZ245" s="152"/>
      <c r="UAA245" s="152"/>
      <c r="UAB245" s="152"/>
      <c r="UAC245" s="152"/>
      <c r="UAD245" s="152"/>
      <c r="UAE245" s="152"/>
      <c r="UAF245" s="152"/>
      <c r="UAG245" s="152"/>
      <c r="UAH245" s="152"/>
      <c r="UAI245" s="152"/>
      <c r="UAJ245" s="152"/>
      <c r="UAK245" s="152"/>
      <c r="UAL245" s="152"/>
      <c r="UAM245" s="152"/>
      <c r="UAN245" s="152"/>
      <c r="UAO245" s="152"/>
      <c r="UAP245" s="152"/>
      <c r="UAQ245" s="152"/>
      <c r="UAR245" s="152"/>
      <c r="UAS245" s="152"/>
      <c r="UAT245" s="152"/>
      <c r="UAU245" s="152"/>
      <c r="UAV245" s="152"/>
      <c r="UAW245" s="152"/>
      <c r="UAX245" s="152"/>
      <c r="UAY245" s="152"/>
      <c r="UAZ245" s="152"/>
      <c r="UBA245" s="152"/>
      <c r="UBB245" s="152"/>
      <c r="UBC245" s="152"/>
      <c r="UBD245" s="152"/>
      <c r="UBE245" s="152"/>
      <c r="UBF245" s="152"/>
      <c r="UBG245" s="152"/>
      <c r="UBH245" s="152"/>
      <c r="UBI245" s="152"/>
      <c r="UBJ245" s="152"/>
      <c r="UBK245" s="152"/>
      <c r="UBL245" s="152"/>
      <c r="UBM245" s="152"/>
      <c r="UBN245" s="152"/>
      <c r="UBO245" s="152"/>
      <c r="UBP245" s="152"/>
      <c r="UBQ245" s="152"/>
      <c r="UBR245" s="152"/>
      <c r="UBS245" s="152"/>
      <c r="UBT245" s="152"/>
      <c r="UBU245" s="152"/>
      <c r="UBV245" s="152"/>
      <c r="UBW245" s="152"/>
      <c r="UBX245" s="152"/>
      <c r="UBY245" s="152"/>
      <c r="UBZ245" s="152"/>
      <c r="UCA245" s="152"/>
      <c r="UCB245" s="152"/>
      <c r="UCC245" s="152"/>
      <c r="UCD245" s="152"/>
      <c r="UCE245" s="152"/>
      <c r="UCF245" s="152"/>
      <c r="UCG245" s="152"/>
      <c r="UCH245" s="152"/>
      <c r="UCI245" s="152"/>
      <c r="UCJ245" s="152"/>
      <c r="UCK245" s="152"/>
      <c r="UCL245" s="152"/>
      <c r="UCM245" s="152"/>
      <c r="UCN245" s="152"/>
      <c r="UCO245" s="152"/>
      <c r="UCP245" s="152"/>
      <c r="UCQ245" s="152"/>
      <c r="UCR245" s="152"/>
      <c r="UCS245" s="152"/>
      <c r="UCT245" s="152"/>
      <c r="UCU245" s="152"/>
      <c r="UCV245" s="152"/>
      <c r="UCW245" s="152"/>
      <c r="UCX245" s="152"/>
      <c r="UCY245" s="152"/>
      <c r="UCZ245" s="152"/>
      <c r="UDA245" s="152"/>
      <c r="UDB245" s="152"/>
      <c r="UDC245" s="152"/>
      <c r="UDD245" s="152"/>
      <c r="UDE245" s="152"/>
      <c r="UDF245" s="152"/>
      <c r="UDG245" s="152"/>
      <c r="UDH245" s="152"/>
      <c r="UDI245" s="152"/>
      <c r="UDJ245" s="152"/>
      <c r="UDK245" s="152"/>
      <c r="UDL245" s="152"/>
      <c r="UDM245" s="152"/>
      <c r="UDN245" s="152"/>
      <c r="UDO245" s="152"/>
      <c r="UDP245" s="152"/>
      <c r="UDQ245" s="152"/>
      <c r="UDR245" s="152"/>
      <c r="UDS245" s="152"/>
      <c r="UDT245" s="152"/>
      <c r="UDU245" s="152"/>
      <c r="UDV245" s="152"/>
      <c r="UDW245" s="152"/>
      <c r="UDX245" s="152"/>
      <c r="UDY245" s="152"/>
      <c r="UDZ245" s="152"/>
      <c r="UEA245" s="152"/>
      <c r="UEB245" s="152"/>
      <c r="UEC245" s="152"/>
      <c r="UED245" s="152"/>
      <c r="UEE245" s="152"/>
      <c r="UEF245" s="152"/>
      <c r="UEG245" s="152"/>
      <c r="UEH245" s="152"/>
      <c r="UEI245" s="152"/>
      <c r="UEJ245" s="152"/>
      <c r="UEK245" s="152"/>
      <c r="UEL245" s="152"/>
      <c r="UEM245" s="152"/>
      <c r="UEN245" s="152"/>
      <c r="UEO245" s="152"/>
      <c r="UEP245" s="152"/>
      <c r="UEQ245" s="152"/>
      <c r="UER245" s="152"/>
      <c r="UES245" s="152"/>
      <c r="UET245" s="152"/>
      <c r="UEU245" s="152"/>
      <c r="UEV245" s="152"/>
      <c r="UEW245" s="152"/>
      <c r="UEX245" s="152"/>
      <c r="UEY245" s="152"/>
      <c r="UEZ245" s="152"/>
      <c r="UFA245" s="152"/>
      <c r="UFB245" s="152"/>
      <c r="UFC245" s="152"/>
      <c r="UFD245" s="152"/>
      <c r="UFE245" s="152"/>
      <c r="UFF245" s="152"/>
      <c r="UFG245" s="152"/>
      <c r="UFH245" s="152"/>
      <c r="UFI245" s="152"/>
      <c r="UFJ245" s="152"/>
      <c r="UFK245" s="152"/>
      <c r="UFL245" s="152"/>
      <c r="UFM245" s="152"/>
      <c r="UFN245" s="152"/>
      <c r="UFO245" s="152"/>
      <c r="UFP245" s="152"/>
      <c r="UFQ245" s="152"/>
      <c r="UFR245" s="152"/>
      <c r="UFS245" s="152"/>
      <c r="UFT245" s="152"/>
      <c r="UFU245" s="152"/>
      <c r="UFV245" s="152"/>
      <c r="UFW245" s="152"/>
      <c r="UFX245" s="152"/>
      <c r="UFY245" s="152"/>
      <c r="UFZ245" s="152"/>
      <c r="UGA245" s="152"/>
      <c r="UGB245" s="152"/>
      <c r="UGC245" s="152"/>
      <c r="UGD245" s="152"/>
      <c r="UGE245" s="152"/>
      <c r="UGF245" s="152"/>
      <c r="UGG245" s="152"/>
      <c r="UGH245" s="152"/>
      <c r="UGI245" s="152"/>
      <c r="UGJ245" s="152"/>
      <c r="UGK245" s="152"/>
      <c r="UGL245" s="152"/>
      <c r="UGM245" s="152"/>
      <c r="UGN245" s="152"/>
      <c r="UGO245" s="152"/>
      <c r="UGP245" s="152"/>
      <c r="UGQ245" s="152"/>
      <c r="UGR245" s="152"/>
      <c r="UGS245" s="152"/>
      <c r="UGT245" s="152"/>
      <c r="UGU245" s="152"/>
      <c r="UGV245" s="152"/>
      <c r="UGW245" s="152"/>
      <c r="UGX245" s="152"/>
      <c r="UGY245" s="152"/>
      <c r="UGZ245" s="152"/>
      <c r="UHA245" s="152"/>
      <c r="UHB245" s="152"/>
      <c r="UHC245" s="152"/>
      <c r="UHD245" s="152"/>
      <c r="UHE245" s="152"/>
      <c r="UHF245" s="152"/>
      <c r="UHG245" s="152"/>
      <c r="UHH245" s="152"/>
      <c r="UHI245" s="152"/>
      <c r="UHJ245" s="152"/>
      <c r="UHK245" s="152"/>
      <c r="UHL245" s="152"/>
      <c r="UHM245" s="152"/>
      <c r="UHN245" s="152"/>
      <c r="UHO245" s="152"/>
      <c r="UHP245" s="152"/>
      <c r="UHQ245" s="152"/>
      <c r="UHR245" s="152"/>
      <c r="UHS245" s="152"/>
      <c r="UHT245" s="152"/>
      <c r="UHU245" s="152"/>
      <c r="UHV245" s="152"/>
      <c r="UHW245" s="152"/>
      <c r="UHX245" s="152"/>
      <c r="UHY245" s="152"/>
      <c r="UHZ245" s="152"/>
      <c r="UIA245" s="152"/>
      <c r="UIB245" s="152"/>
      <c r="UIC245" s="152"/>
      <c r="UID245" s="152"/>
      <c r="UIE245" s="152"/>
      <c r="UIF245" s="152"/>
      <c r="UIG245" s="152"/>
      <c r="UIH245" s="152"/>
      <c r="UII245" s="152"/>
      <c r="UIJ245" s="152"/>
      <c r="UIK245" s="152"/>
      <c r="UIL245" s="152"/>
      <c r="UIM245" s="152"/>
      <c r="UIN245" s="152"/>
      <c r="UIO245" s="152"/>
      <c r="UIP245" s="152"/>
      <c r="UIQ245" s="152"/>
      <c r="UIR245" s="152"/>
      <c r="UIS245" s="152"/>
      <c r="UIT245" s="152"/>
      <c r="UIU245" s="152"/>
      <c r="UIV245" s="152"/>
      <c r="UIW245" s="152"/>
      <c r="UIX245" s="152"/>
      <c r="UIY245" s="152"/>
      <c r="UIZ245" s="152"/>
      <c r="UJA245" s="152"/>
      <c r="UJB245" s="152"/>
      <c r="UJC245" s="152"/>
      <c r="UJD245" s="152"/>
      <c r="UJE245" s="152"/>
      <c r="UJF245" s="152"/>
      <c r="UJG245" s="152"/>
      <c r="UJH245" s="152"/>
      <c r="UJI245" s="152"/>
      <c r="UJJ245" s="152"/>
      <c r="UJK245" s="152"/>
      <c r="UJL245" s="152"/>
      <c r="UJM245" s="152"/>
      <c r="UJN245" s="152"/>
      <c r="UJO245" s="152"/>
      <c r="UJP245" s="152"/>
      <c r="UJQ245" s="152"/>
      <c r="UJR245" s="152"/>
      <c r="UJS245" s="152"/>
      <c r="UJT245" s="152"/>
      <c r="UJU245" s="152"/>
      <c r="UJV245" s="152"/>
      <c r="UJW245" s="152"/>
      <c r="UJX245" s="152"/>
      <c r="UJY245" s="152"/>
      <c r="UJZ245" s="152"/>
      <c r="UKA245" s="152"/>
      <c r="UKB245" s="152"/>
      <c r="UKC245" s="152"/>
      <c r="UKD245" s="152"/>
      <c r="UKE245" s="152"/>
      <c r="UKF245" s="152"/>
      <c r="UKG245" s="152"/>
      <c r="UKH245" s="152"/>
      <c r="UKI245" s="152"/>
      <c r="UKJ245" s="152"/>
      <c r="UKK245" s="152"/>
      <c r="UKL245" s="152"/>
      <c r="UKM245" s="152"/>
      <c r="UKN245" s="152"/>
      <c r="UKO245" s="152"/>
      <c r="UKP245" s="152"/>
      <c r="UKQ245" s="152"/>
      <c r="UKR245" s="152"/>
      <c r="UKS245" s="152"/>
      <c r="UKT245" s="152"/>
      <c r="UKU245" s="152"/>
      <c r="UKV245" s="152"/>
      <c r="UKW245" s="152"/>
      <c r="UKX245" s="152"/>
      <c r="UKY245" s="152"/>
      <c r="UKZ245" s="152"/>
      <c r="ULA245" s="152"/>
      <c r="ULB245" s="152"/>
      <c r="ULC245" s="152"/>
      <c r="ULD245" s="152"/>
      <c r="ULE245" s="152"/>
      <c r="ULF245" s="152"/>
      <c r="ULG245" s="152"/>
      <c r="ULH245" s="152"/>
      <c r="ULI245" s="152"/>
      <c r="ULJ245" s="152"/>
      <c r="ULK245" s="152"/>
      <c r="ULL245" s="152"/>
      <c r="ULM245" s="152"/>
      <c r="ULN245" s="152"/>
      <c r="ULO245" s="152"/>
      <c r="ULP245" s="152"/>
      <c r="ULQ245" s="152"/>
      <c r="ULR245" s="152"/>
      <c r="ULS245" s="152"/>
      <c r="ULT245" s="152"/>
      <c r="ULU245" s="152"/>
      <c r="ULV245" s="152"/>
      <c r="ULW245" s="152"/>
      <c r="ULX245" s="152"/>
      <c r="ULY245" s="152"/>
      <c r="ULZ245" s="152"/>
      <c r="UMA245" s="152"/>
      <c r="UMB245" s="152"/>
      <c r="UMC245" s="152"/>
      <c r="UMD245" s="152"/>
      <c r="UME245" s="152"/>
      <c r="UMF245" s="152"/>
      <c r="UMG245" s="152"/>
      <c r="UMH245" s="152"/>
      <c r="UMI245" s="152"/>
      <c r="UMJ245" s="152"/>
      <c r="UMK245" s="152"/>
      <c r="UML245" s="152"/>
      <c r="UMM245" s="152"/>
      <c r="UMN245" s="152"/>
      <c r="UMO245" s="152"/>
      <c r="UMP245" s="152"/>
      <c r="UMQ245" s="152"/>
      <c r="UMR245" s="152"/>
      <c r="UMS245" s="152"/>
      <c r="UMT245" s="152"/>
      <c r="UMU245" s="152"/>
      <c r="UMV245" s="152"/>
      <c r="UMW245" s="152"/>
      <c r="UMX245" s="152"/>
      <c r="UMY245" s="152"/>
      <c r="UMZ245" s="152"/>
      <c r="UNA245" s="152"/>
      <c r="UNB245" s="152"/>
      <c r="UNC245" s="152"/>
      <c r="UND245" s="152"/>
      <c r="UNE245" s="152"/>
      <c r="UNF245" s="152"/>
      <c r="UNG245" s="152"/>
      <c r="UNH245" s="152"/>
      <c r="UNI245" s="152"/>
      <c r="UNJ245" s="152"/>
      <c r="UNK245" s="152"/>
      <c r="UNL245" s="152"/>
      <c r="UNM245" s="152"/>
      <c r="UNN245" s="152"/>
      <c r="UNO245" s="152"/>
      <c r="UNP245" s="152"/>
      <c r="UNQ245" s="152"/>
      <c r="UNR245" s="152"/>
      <c r="UNS245" s="152"/>
      <c r="UNT245" s="152"/>
      <c r="UNU245" s="152"/>
      <c r="UNV245" s="152"/>
      <c r="UNW245" s="152"/>
      <c r="UNX245" s="152"/>
      <c r="UNY245" s="152"/>
      <c r="UNZ245" s="152"/>
      <c r="UOA245" s="152"/>
      <c r="UOB245" s="152"/>
      <c r="UOC245" s="152"/>
      <c r="UOD245" s="152"/>
      <c r="UOE245" s="152"/>
      <c r="UOF245" s="152"/>
      <c r="UOG245" s="152"/>
      <c r="UOH245" s="152"/>
      <c r="UOI245" s="152"/>
      <c r="UOJ245" s="152"/>
      <c r="UOK245" s="152"/>
      <c r="UOL245" s="152"/>
      <c r="UOM245" s="152"/>
      <c r="UON245" s="152"/>
      <c r="UOO245" s="152"/>
      <c r="UOP245" s="152"/>
      <c r="UOQ245" s="152"/>
      <c r="UOR245" s="152"/>
      <c r="UOS245" s="152"/>
      <c r="UOT245" s="152"/>
      <c r="UOU245" s="152"/>
      <c r="UOV245" s="152"/>
      <c r="UOW245" s="152"/>
      <c r="UOX245" s="152"/>
      <c r="UOY245" s="152"/>
      <c r="UOZ245" s="152"/>
      <c r="UPA245" s="152"/>
      <c r="UPB245" s="152"/>
      <c r="UPC245" s="152"/>
      <c r="UPD245" s="152"/>
      <c r="UPE245" s="152"/>
      <c r="UPF245" s="152"/>
      <c r="UPG245" s="152"/>
      <c r="UPH245" s="152"/>
      <c r="UPI245" s="152"/>
      <c r="UPJ245" s="152"/>
      <c r="UPK245" s="152"/>
      <c r="UPL245" s="152"/>
      <c r="UPM245" s="152"/>
      <c r="UPN245" s="152"/>
      <c r="UPO245" s="152"/>
      <c r="UPP245" s="152"/>
      <c r="UPQ245" s="152"/>
      <c r="UPR245" s="152"/>
      <c r="UPS245" s="152"/>
      <c r="UPT245" s="152"/>
      <c r="UPU245" s="152"/>
      <c r="UPV245" s="152"/>
      <c r="UPW245" s="152"/>
      <c r="UPX245" s="152"/>
      <c r="UPY245" s="152"/>
      <c r="UPZ245" s="152"/>
      <c r="UQA245" s="152"/>
      <c r="UQB245" s="152"/>
      <c r="UQC245" s="152"/>
      <c r="UQD245" s="152"/>
      <c r="UQE245" s="152"/>
      <c r="UQF245" s="152"/>
      <c r="UQG245" s="152"/>
      <c r="UQH245" s="152"/>
      <c r="UQI245" s="152"/>
      <c r="UQJ245" s="152"/>
      <c r="UQK245" s="152"/>
      <c r="UQL245" s="152"/>
      <c r="UQM245" s="152"/>
      <c r="UQN245" s="152"/>
      <c r="UQO245" s="152"/>
      <c r="UQP245" s="152"/>
      <c r="UQQ245" s="152"/>
      <c r="UQR245" s="152"/>
      <c r="UQS245" s="152"/>
      <c r="UQT245" s="152"/>
      <c r="UQU245" s="152"/>
      <c r="UQV245" s="152"/>
      <c r="UQW245" s="152"/>
      <c r="UQX245" s="152"/>
      <c r="UQY245" s="152"/>
      <c r="UQZ245" s="152"/>
      <c r="URA245" s="152"/>
      <c r="URB245" s="152"/>
      <c r="URC245" s="152"/>
      <c r="URD245" s="152"/>
      <c r="URE245" s="152"/>
      <c r="URF245" s="152"/>
      <c r="URG245" s="152"/>
      <c r="URH245" s="152"/>
      <c r="URI245" s="152"/>
      <c r="URJ245" s="152"/>
      <c r="URK245" s="152"/>
      <c r="URL245" s="152"/>
      <c r="URM245" s="152"/>
      <c r="URN245" s="152"/>
      <c r="URO245" s="152"/>
      <c r="URP245" s="152"/>
      <c r="URQ245" s="152"/>
      <c r="URR245" s="152"/>
      <c r="URS245" s="152"/>
      <c r="URT245" s="152"/>
      <c r="URU245" s="152"/>
      <c r="URV245" s="152"/>
      <c r="URW245" s="152"/>
      <c r="URX245" s="152"/>
      <c r="URY245" s="152"/>
      <c r="URZ245" s="152"/>
      <c r="USA245" s="152"/>
      <c r="USB245" s="152"/>
      <c r="USC245" s="152"/>
      <c r="USD245" s="152"/>
      <c r="USE245" s="152"/>
      <c r="USF245" s="152"/>
      <c r="USG245" s="152"/>
      <c r="USH245" s="152"/>
      <c r="USI245" s="152"/>
      <c r="USJ245" s="152"/>
      <c r="USK245" s="152"/>
      <c r="USL245" s="152"/>
      <c r="USM245" s="152"/>
      <c r="USN245" s="152"/>
      <c r="USO245" s="152"/>
      <c r="USP245" s="152"/>
      <c r="USQ245" s="152"/>
      <c r="USR245" s="152"/>
      <c r="USS245" s="152"/>
      <c r="UST245" s="152"/>
      <c r="USU245" s="152"/>
      <c r="USV245" s="152"/>
      <c r="USW245" s="152"/>
      <c r="USX245" s="152"/>
      <c r="USY245" s="152"/>
      <c r="USZ245" s="152"/>
      <c r="UTA245" s="152"/>
      <c r="UTB245" s="152"/>
      <c r="UTC245" s="152"/>
      <c r="UTD245" s="152"/>
      <c r="UTE245" s="152"/>
      <c r="UTF245" s="152"/>
      <c r="UTG245" s="152"/>
      <c r="UTH245" s="152"/>
      <c r="UTI245" s="152"/>
      <c r="UTJ245" s="152"/>
      <c r="UTK245" s="152"/>
      <c r="UTL245" s="152"/>
      <c r="UTM245" s="152"/>
      <c r="UTN245" s="152"/>
      <c r="UTO245" s="152"/>
      <c r="UTP245" s="152"/>
      <c r="UTQ245" s="152"/>
      <c r="UTR245" s="152"/>
      <c r="UTS245" s="152"/>
      <c r="UTT245" s="152"/>
      <c r="UTU245" s="152"/>
      <c r="UTV245" s="152"/>
      <c r="UTW245" s="152"/>
      <c r="UTX245" s="152"/>
      <c r="UTY245" s="152"/>
      <c r="UTZ245" s="152"/>
      <c r="UUA245" s="152"/>
      <c r="UUB245" s="152"/>
      <c r="UUC245" s="152"/>
      <c r="UUD245" s="152"/>
      <c r="UUE245" s="152"/>
      <c r="UUF245" s="152"/>
      <c r="UUG245" s="152"/>
      <c r="UUH245" s="152"/>
      <c r="UUI245" s="152"/>
      <c r="UUJ245" s="152"/>
      <c r="UUK245" s="152"/>
      <c r="UUL245" s="152"/>
      <c r="UUM245" s="152"/>
      <c r="UUN245" s="152"/>
      <c r="UUO245" s="152"/>
      <c r="UUP245" s="152"/>
      <c r="UUQ245" s="152"/>
      <c r="UUR245" s="152"/>
      <c r="UUS245" s="152"/>
      <c r="UUT245" s="152"/>
      <c r="UUU245" s="152"/>
      <c r="UUV245" s="152"/>
      <c r="UUW245" s="152"/>
      <c r="UUX245" s="152"/>
      <c r="UUY245" s="152"/>
      <c r="UUZ245" s="152"/>
      <c r="UVA245" s="152"/>
      <c r="UVB245" s="152"/>
      <c r="UVC245" s="152"/>
      <c r="UVD245" s="152"/>
      <c r="UVE245" s="152"/>
      <c r="UVF245" s="152"/>
      <c r="UVG245" s="152"/>
      <c r="UVH245" s="152"/>
      <c r="UVI245" s="152"/>
      <c r="UVJ245" s="152"/>
      <c r="UVK245" s="152"/>
      <c r="UVL245" s="152"/>
      <c r="UVM245" s="152"/>
      <c r="UVN245" s="152"/>
      <c r="UVO245" s="152"/>
      <c r="UVP245" s="152"/>
      <c r="UVQ245" s="152"/>
      <c r="UVR245" s="152"/>
      <c r="UVS245" s="152"/>
      <c r="UVT245" s="152"/>
      <c r="UVU245" s="152"/>
      <c r="UVV245" s="152"/>
      <c r="UVW245" s="152"/>
      <c r="UVX245" s="152"/>
      <c r="UVY245" s="152"/>
      <c r="UVZ245" s="152"/>
      <c r="UWA245" s="152"/>
      <c r="UWB245" s="152"/>
      <c r="UWC245" s="152"/>
      <c r="UWD245" s="152"/>
      <c r="UWE245" s="152"/>
      <c r="UWF245" s="152"/>
      <c r="UWG245" s="152"/>
      <c r="UWH245" s="152"/>
      <c r="UWI245" s="152"/>
      <c r="UWJ245" s="152"/>
      <c r="UWK245" s="152"/>
      <c r="UWL245" s="152"/>
      <c r="UWM245" s="152"/>
      <c r="UWN245" s="152"/>
      <c r="UWO245" s="152"/>
      <c r="UWP245" s="152"/>
      <c r="UWQ245" s="152"/>
      <c r="UWR245" s="152"/>
      <c r="UWS245" s="152"/>
      <c r="UWT245" s="152"/>
      <c r="UWU245" s="152"/>
      <c r="UWV245" s="152"/>
      <c r="UWW245" s="152"/>
      <c r="UWX245" s="152"/>
      <c r="UWY245" s="152"/>
      <c r="UWZ245" s="152"/>
      <c r="UXA245" s="152"/>
      <c r="UXB245" s="152"/>
      <c r="UXC245" s="152"/>
      <c r="UXD245" s="152"/>
      <c r="UXE245" s="152"/>
      <c r="UXF245" s="152"/>
      <c r="UXG245" s="152"/>
      <c r="UXH245" s="152"/>
      <c r="UXI245" s="152"/>
      <c r="UXJ245" s="152"/>
      <c r="UXK245" s="152"/>
      <c r="UXL245" s="152"/>
      <c r="UXM245" s="152"/>
      <c r="UXN245" s="152"/>
      <c r="UXO245" s="152"/>
      <c r="UXP245" s="152"/>
      <c r="UXQ245" s="152"/>
      <c r="UXR245" s="152"/>
      <c r="UXS245" s="152"/>
      <c r="UXT245" s="152"/>
      <c r="UXU245" s="152"/>
      <c r="UXV245" s="152"/>
      <c r="UXW245" s="152"/>
      <c r="UXX245" s="152"/>
      <c r="UXY245" s="152"/>
      <c r="UXZ245" s="152"/>
      <c r="UYA245" s="152"/>
      <c r="UYB245" s="152"/>
      <c r="UYC245" s="152"/>
      <c r="UYD245" s="152"/>
      <c r="UYE245" s="152"/>
      <c r="UYF245" s="152"/>
      <c r="UYG245" s="152"/>
      <c r="UYH245" s="152"/>
      <c r="UYI245" s="152"/>
      <c r="UYJ245" s="152"/>
      <c r="UYK245" s="152"/>
      <c r="UYL245" s="152"/>
      <c r="UYM245" s="152"/>
      <c r="UYN245" s="152"/>
      <c r="UYO245" s="152"/>
      <c r="UYP245" s="152"/>
      <c r="UYQ245" s="152"/>
      <c r="UYR245" s="152"/>
      <c r="UYS245" s="152"/>
      <c r="UYT245" s="152"/>
      <c r="UYU245" s="152"/>
      <c r="UYV245" s="152"/>
      <c r="UYW245" s="152"/>
      <c r="UYX245" s="152"/>
      <c r="UYY245" s="152"/>
      <c r="UYZ245" s="152"/>
      <c r="UZA245" s="152"/>
      <c r="UZB245" s="152"/>
      <c r="UZC245" s="152"/>
      <c r="UZD245" s="152"/>
      <c r="UZE245" s="152"/>
      <c r="UZF245" s="152"/>
      <c r="UZG245" s="152"/>
      <c r="UZH245" s="152"/>
      <c r="UZI245" s="152"/>
      <c r="UZJ245" s="152"/>
      <c r="UZK245" s="152"/>
      <c r="UZL245" s="152"/>
      <c r="UZM245" s="152"/>
      <c r="UZN245" s="152"/>
      <c r="UZO245" s="152"/>
      <c r="UZP245" s="152"/>
      <c r="UZQ245" s="152"/>
      <c r="UZR245" s="152"/>
      <c r="UZS245" s="152"/>
      <c r="UZT245" s="152"/>
      <c r="UZU245" s="152"/>
      <c r="UZV245" s="152"/>
      <c r="UZW245" s="152"/>
      <c r="UZX245" s="152"/>
      <c r="UZY245" s="152"/>
      <c r="UZZ245" s="152"/>
      <c r="VAA245" s="152"/>
      <c r="VAB245" s="152"/>
      <c r="VAC245" s="152"/>
      <c r="VAD245" s="152"/>
      <c r="VAE245" s="152"/>
      <c r="VAF245" s="152"/>
      <c r="VAG245" s="152"/>
      <c r="VAH245" s="152"/>
      <c r="VAI245" s="152"/>
      <c r="VAJ245" s="152"/>
      <c r="VAK245" s="152"/>
      <c r="VAL245" s="152"/>
      <c r="VAM245" s="152"/>
      <c r="VAN245" s="152"/>
      <c r="VAO245" s="152"/>
      <c r="VAP245" s="152"/>
      <c r="VAQ245" s="152"/>
      <c r="VAR245" s="152"/>
      <c r="VAS245" s="152"/>
      <c r="VAT245" s="152"/>
      <c r="VAU245" s="152"/>
      <c r="VAV245" s="152"/>
      <c r="VAW245" s="152"/>
      <c r="VAX245" s="152"/>
      <c r="VAY245" s="152"/>
      <c r="VAZ245" s="152"/>
      <c r="VBA245" s="152"/>
      <c r="VBB245" s="152"/>
      <c r="VBC245" s="152"/>
      <c r="VBD245" s="152"/>
      <c r="VBE245" s="152"/>
      <c r="VBF245" s="152"/>
      <c r="VBG245" s="152"/>
      <c r="VBH245" s="152"/>
      <c r="VBI245" s="152"/>
      <c r="VBJ245" s="152"/>
      <c r="VBK245" s="152"/>
      <c r="VBL245" s="152"/>
      <c r="VBM245" s="152"/>
      <c r="VBN245" s="152"/>
      <c r="VBO245" s="152"/>
      <c r="VBP245" s="152"/>
      <c r="VBQ245" s="152"/>
      <c r="VBR245" s="152"/>
      <c r="VBS245" s="152"/>
      <c r="VBT245" s="152"/>
      <c r="VBU245" s="152"/>
      <c r="VBV245" s="152"/>
      <c r="VBW245" s="152"/>
      <c r="VBX245" s="152"/>
      <c r="VBY245" s="152"/>
      <c r="VBZ245" s="152"/>
      <c r="VCA245" s="152"/>
      <c r="VCB245" s="152"/>
      <c r="VCC245" s="152"/>
      <c r="VCD245" s="152"/>
      <c r="VCE245" s="152"/>
      <c r="VCF245" s="152"/>
      <c r="VCG245" s="152"/>
      <c r="VCH245" s="152"/>
      <c r="VCI245" s="152"/>
      <c r="VCJ245" s="152"/>
      <c r="VCK245" s="152"/>
      <c r="VCL245" s="152"/>
      <c r="VCM245" s="152"/>
      <c r="VCN245" s="152"/>
      <c r="VCO245" s="152"/>
      <c r="VCP245" s="152"/>
      <c r="VCQ245" s="152"/>
      <c r="VCR245" s="152"/>
      <c r="VCS245" s="152"/>
      <c r="VCT245" s="152"/>
      <c r="VCU245" s="152"/>
      <c r="VCV245" s="152"/>
      <c r="VCW245" s="152"/>
      <c r="VCX245" s="152"/>
      <c r="VCY245" s="152"/>
      <c r="VCZ245" s="152"/>
      <c r="VDA245" s="152"/>
      <c r="VDB245" s="152"/>
      <c r="VDC245" s="152"/>
      <c r="VDD245" s="152"/>
      <c r="VDE245" s="152"/>
      <c r="VDF245" s="152"/>
      <c r="VDG245" s="152"/>
      <c r="VDH245" s="152"/>
      <c r="VDI245" s="152"/>
      <c r="VDJ245" s="152"/>
      <c r="VDK245" s="152"/>
      <c r="VDL245" s="152"/>
      <c r="VDM245" s="152"/>
      <c r="VDN245" s="152"/>
      <c r="VDO245" s="152"/>
      <c r="VDP245" s="152"/>
      <c r="VDQ245" s="152"/>
      <c r="VDR245" s="152"/>
      <c r="VDS245" s="152"/>
      <c r="VDT245" s="152"/>
      <c r="VDU245" s="152"/>
      <c r="VDV245" s="152"/>
      <c r="VDW245" s="152"/>
      <c r="VDX245" s="152"/>
      <c r="VDY245" s="152"/>
      <c r="VDZ245" s="152"/>
      <c r="VEA245" s="152"/>
      <c r="VEB245" s="152"/>
      <c r="VEC245" s="152"/>
      <c r="VED245" s="152"/>
      <c r="VEE245" s="152"/>
      <c r="VEF245" s="152"/>
      <c r="VEG245" s="152"/>
      <c r="VEH245" s="152"/>
      <c r="VEI245" s="152"/>
      <c r="VEJ245" s="152"/>
      <c r="VEK245" s="152"/>
      <c r="VEL245" s="152"/>
      <c r="VEM245" s="152"/>
      <c r="VEN245" s="152"/>
      <c r="VEO245" s="152"/>
      <c r="VEP245" s="152"/>
      <c r="VEQ245" s="152"/>
      <c r="VER245" s="152"/>
      <c r="VES245" s="152"/>
      <c r="VET245" s="152"/>
      <c r="VEU245" s="152"/>
      <c r="VEV245" s="152"/>
      <c r="VEW245" s="152"/>
      <c r="VEX245" s="152"/>
      <c r="VEY245" s="152"/>
      <c r="VEZ245" s="152"/>
      <c r="VFA245" s="152"/>
      <c r="VFB245" s="152"/>
      <c r="VFC245" s="152"/>
      <c r="VFD245" s="152"/>
      <c r="VFE245" s="152"/>
      <c r="VFF245" s="152"/>
      <c r="VFG245" s="152"/>
      <c r="VFH245" s="152"/>
      <c r="VFI245" s="152"/>
      <c r="VFJ245" s="152"/>
      <c r="VFK245" s="152"/>
      <c r="VFL245" s="152"/>
      <c r="VFM245" s="152"/>
      <c r="VFN245" s="152"/>
      <c r="VFO245" s="152"/>
      <c r="VFP245" s="152"/>
      <c r="VFQ245" s="152"/>
      <c r="VFR245" s="152"/>
      <c r="VFS245" s="152"/>
      <c r="VFT245" s="152"/>
      <c r="VFU245" s="152"/>
      <c r="VFV245" s="152"/>
      <c r="VFW245" s="152"/>
      <c r="VFX245" s="152"/>
      <c r="VFY245" s="152"/>
      <c r="VFZ245" s="152"/>
      <c r="VGA245" s="152"/>
      <c r="VGB245" s="152"/>
      <c r="VGC245" s="152"/>
      <c r="VGD245" s="152"/>
      <c r="VGE245" s="152"/>
      <c r="VGF245" s="152"/>
      <c r="VGG245" s="152"/>
      <c r="VGH245" s="152"/>
      <c r="VGI245" s="152"/>
      <c r="VGJ245" s="152"/>
      <c r="VGK245" s="152"/>
      <c r="VGL245" s="152"/>
      <c r="VGM245" s="152"/>
      <c r="VGN245" s="152"/>
      <c r="VGO245" s="152"/>
      <c r="VGP245" s="152"/>
      <c r="VGQ245" s="152"/>
      <c r="VGR245" s="152"/>
      <c r="VGS245" s="152"/>
      <c r="VGT245" s="152"/>
      <c r="VGU245" s="152"/>
      <c r="VGV245" s="152"/>
      <c r="VGW245" s="152"/>
      <c r="VGX245" s="152"/>
      <c r="VGY245" s="152"/>
      <c r="VGZ245" s="152"/>
      <c r="VHA245" s="152"/>
      <c r="VHB245" s="152"/>
      <c r="VHC245" s="152"/>
      <c r="VHD245" s="152"/>
      <c r="VHE245" s="152"/>
      <c r="VHF245" s="152"/>
      <c r="VHG245" s="152"/>
      <c r="VHH245" s="152"/>
      <c r="VHI245" s="152"/>
      <c r="VHJ245" s="152"/>
      <c r="VHK245" s="152"/>
      <c r="VHL245" s="152"/>
      <c r="VHM245" s="152"/>
      <c r="VHN245" s="152"/>
      <c r="VHO245" s="152"/>
      <c r="VHP245" s="152"/>
      <c r="VHQ245" s="152"/>
      <c r="VHR245" s="152"/>
      <c r="VHS245" s="152"/>
      <c r="VHT245" s="152"/>
      <c r="VHU245" s="152"/>
      <c r="VHV245" s="152"/>
      <c r="VHW245" s="152"/>
      <c r="VHX245" s="152"/>
      <c r="VHY245" s="152"/>
      <c r="VHZ245" s="152"/>
      <c r="VIA245" s="152"/>
      <c r="VIB245" s="152"/>
      <c r="VIC245" s="152"/>
      <c r="VID245" s="152"/>
      <c r="VIE245" s="152"/>
      <c r="VIF245" s="152"/>
      <c r="VIG245" s="152"/>
      <c r="VIH245" s="152"/>
      <c r="VII245" s="152"/>
      <c r="VIJ245" s="152"/>
      <c r="VIK245" s="152"/>
      <c r="VIL245" s="152"/>
      <c r="VIM245" s="152"/>
      <c r="VIN245" s="152"/>
      <c r="VIO245" s="152"/>
      <c r="VIP245" s="152"/>
      <c r="VIQ245" s="152"/>
      <c r="VIR245" s="152"/>
      <c r="VIS245" s="152"/>
      <c r="VIT245" s="152"/>
      <c r="VIU245" s="152"/>
      <c r="VIV245" s="152"/>
      <c r="VIW245" s="152"/>
      <c r="VIX245" s="152"/>
      <c r="VIY245" s="152"/>
      <c r="VIZ245" s="152"/>
      <c r="VJA245" s="152"/>
      <c r="VJB245" s="152"/>
      <c r="VJC245" s="152"/>
      <c r="VJD245" s="152"/>
      <c r="VJE245" s="152"/>
      <c r="VJF245" s="152"/>
      <c r="VJG245" s="152"/>
      <c r="VJH245" s="152"/>
      <c r="VJI245" s="152"/>
      <c r="VJJ245" s="152"/>
      <c r="VJK245" s="152"/>
      <c r="VJL245" s="152"/>
      <c r="VJM245" s="152"/>
      <c r="VJN245" s="152"/>
      <c r="VJO245" s="152"/>
      <c r="VJP245" s="152"/>
      <c r="VJQ245" s="152"/>
      <c r="VJR245" s="152"/>
      <c r="VJS245" s="152"/>
      <c r="VJT245" s="152"/>
      <c r="VJU245" s="152"/>
      <c r="VJV245" s="152"/>
      <c r="VJW245" s="152"/>
      <c r="VJX245" s="152"/>
      <c r="VJY245" s="152"/>
      <c r="VJZ245" s="152"/>
      <c r="VKA245" s="152"/>
      <c r="VKB245" s="152"/>
      <c r="VKC245" s="152"/>
      <c r="VKD245" s="152"/>
      <c r="VKE245" s="152"/>
      <c r="VKF245" s="152"/>
      <c r="VKG245" s="152"/>
      <c r="VKH245" s="152"/>
      <c r="VKI245" s="152"/>
      <c r="VKJ245" s="152"/>
      <c r="VKK245" s="152"/>
      <c r="VKL245" s="152"/>
      <c r="VKM245" s="152"/>
      <c r="VKN245" s="152"/>
      <c r="VKO245" s="152"/>
      <c r="VKP245" s="152"/>
      <c r="VKQ245" s="152"/>
      <c r="VKR245" s="152"/>
      <c r="VKS245" s="152"/>
      <c r="VKT245" s="152"/>
      <c r="VKU245" s="152"/>
      <c r="VKV245" s="152"/>
      <c r="VKW245" s="152"/>
      <c r="VKX245" s="152"/>
      <c r="VKY245" s="152"/>
      <c r="VKZ245" s="152"/>
      <c r="VLA245" s="152"/>
      <c r="VLB245" s="152"/>
      <c r="VLC245" s="152"/>
      <c r="VLD245" s="152"/>
      <c r="VLE245" s="152"/>
      <c r="VLF245" s="152"/>
      <c r="VLG245" s="152"/>
      <c r="VLH245" s="152"/>
      <c r="VLI245" s="152"/>
      <c r="VLJ245" s="152"/>
      <c r="VLK245" s="152"/>
      <c r="VLL245" s="152"/>
      <c r="VLM245" s="152"/>
      <c r="VLN245" s="152"/>
      <c r="VLO245" s="152"/>
      <c r="VLP245" s="152"/>
      <c r="VLQ245" s="152"/>
      <c r="VLR245" s="152"/>
      <c r="VLS245" s="152"/>
      <c r="VLT245" s="152"/>
      <c r="VLU245" s="152"/>
      <c r="VLV245" s="152"/>
      <c r="VLW245" s="152"/>
      <c r="VLX245" s="152"/>
      <c r="VLY245" s="152"/>
      <c r="VLZ245" s="152"/>
      <c r="VMA245" s="152"/>
      <c r="VMB245" s="152"/>
      <c r="VMC245" s="152"/>
      <c r="VMD245" s="152"/>
      <c r="VME245" s="152"/>
      <c r="VMF245" s="152"/>
      <c r="VMG245" s="152"/>
      <c r="VMH245" s="152"/>
      <c r="VMI245" s="152"/>
      <c r="VMJ245" s="152"/>
      <c r="VMK245" s="152"/>
      <c r="VML245" s="152"/>
      <c r="VMM245" s="152"/>
      <c r="VMN245" s="152"/>
      <c r="VMO245" s="152"/>
      <c r="VMP245" s="152"/>
      <c r="VMQ245" s="152"/>
      <c r="VMR245" s="152"/>
      <c r="VMS245" s="152"/>
      <c r="VMT245" s="152"/>
      <c r="VMU245" s="152"/>
      <c r="VMV245" s="152"/>
      <c r="VMW245" s="152"/>
      <c r="VMX245" s="152"/>
      <c r="VMY245" s="152"/>
      <c r="VMZ245" s="152"/>
      <c r="VNA245" s="152"/>
      <c r="VNB245" s="152"/>
      <c r="VNC245" s="152"/>
      <c r="VND245" s="152"/>
      <c r="VNE245" s="152"/>
      <c r="VNF245" s="152"/>
      <c r="VNG245" s="152"/>
      <c r="VNH245" s="152"/>
      <c r="VNI245" s="152"/>
      <c r="VNJ245" s="152"/>
      <c r="VNK245" s="152"/>
      <c r="VNL245" s="152"/>
      <c r="VNM245" s="152"/>
      <c r="VNN245" s="152"/>
      <c r="VNO245" s="152"/>
      <c r="VNP245" s="152"/>
      <c r="VNQ245" s="152"/>
      <c r="VNR245" s="152"/>
      <c r="VNS245" s="152"/>
      <c r="VNT245" s="152"/>
      <c r="VNU245" s="152"/>
      <c r="VNV245" s="152"/>
      <c r="VNW245" s="152"/>
      <c r="VNX245" s="152"/>
      <c r="VNY245" s="152"/>
      <c r="VNZ245" s="152"/>
      <c r="VOA245" s="152"/>
      <c r="VOB245" s="152"/>
      <c r="VOC245" s="152"/>
      <c r="VOD245" s="152"/>
      <c r="VOE245" s="152"/>
      <c r="VOF245" s="152"/>
      <c r="VOG245" s="152"/>
      <c r="VOH245" s="152"/>
      <c r="VOI245" s="152"/>
      <c r="VOJ245" s="152"/>
      <c r="VOK245" s="152"/>
      <c r="VOL245" s="152"/>
      <c r="VOM245" s="152"/>
      <c r="VON245" s="152"/>
      <c r="VOO245" s="152"/>
      <c r="VOP245" s="152"/>
      <c r="VOQ245" s="152"/>
      <c r="VOR245" s="152"/>
      <c r="VOS245" s="152"/>
      <c r="VOT245" s="152"/>
      <c r="VOU245" s="152"/>
      <c r="VOV245" s="152"/>
      <c r="VOW245" s="152"/>
      <c r="VOX245" s="152"/>
      <c r="VOY245" s="152"/>
      <c r="VOZ245" s="152"/>
      <c r="VPA245" s="152"/>
      <c r="VPB245" s="152"/>
      <c r="VPC245" s="152"/>
      <c r="VPD245" s="152"/>
      <c r="VPE245" s="152"/>
      <c r="VPF245" s="152"/>
      <c r="VPG245" s="152"/>
      <c r="VPH245" s="152"/>
      <c r="VPI245" s="152"/>
      <c r="VPJ245" s="152"/>
      <c r="VPK245" s="152"/>
      <c r="VPL245" s="152"/>
      <c r="VPM245" s="152"/>
      <c r="VPN245" s="152"/>
      <c r="VPO245" s="152"/>
      <c r="VPP245" s="152"/>
      <c r="VPQ245" s="152"/>
      <c r="VPR245" s="152"/>
      <c r="VPS245" s="152"/>
      <c r="VPT245" s="152"/>
      <c r="VPU245" s="152"/>
      <c r="VPV245" s="152"/>
      <c r="VPW245" s="152"/>
      <c r="VPX245" s="152"/>
      <c r="VPY245" s="152"/>
      <c r="VPZ245" s="152"/>
      <c r="VQA245" s="152"/>
      <c r="VQB245" s="152"/>
      <c r="VQC245" s="152"/>
      <c r="VQD245" s="152"/>
      <c r="VQE245" s="152"/>
      <c r="VQF245" s="152"/>
      <c r="VQG245" s="152"/>
      <c r="VQH245" s="152"/>
      <c r="VQI245" s="152"/>
      <c r="VQJ245" s="152"/>
      <c r="VQK245" s="152"/>
      <c r="VQL245" s="152"/>
      <c r="VQM245" s="152"/>
      <c r="VQN245" s="152"/>
      <c r="VQO245" s="152"/>
      <c r="VQP245" s="152"/>
      <c r="VQQ245" s="152"/>
      <c r="VQR245" s="152"/>
      <c r="VQS245" s="152"/>
      <c r="VQT245" s="152"/>
      <c r="VQU245" s="152"/>
      <c r="VQV245" s="152"/>
      <c r="VQW245" s="152"/>
      <c r="VQX245" s="152"/>
      <c r="VQY245" s="152"/>
      <c r="VQZ245" s="152"/>
      <c r="VRA245" s="152"/>
      <c r="VRB245" s="152"/>
      <c r="VRC245" s="152"/>
      <c r="VRD245" s="152"/>
      <c r="VRE245" s="152"/>
      <c r="VRF245" s="152"/>
      <c r="VRG245" s="152"/>
      <c r="VRH245" s="152"/>
      <c r="VRI245" s="152"/>
      <c r="VRJ245" s="152"/>
      <c r="VRK245" s="152"/>
      <c r="VRL245" s="152"/>
      <c r="VRM245" s="152"/>
      <c r="VRN245" s="152"/>
      <c r="VRO245" s="152"/>
      <c r="VRP245" s="152"/>
      <c r="VRQ245" s="152"/>
      <c r="VRR245" s="152"/>
      <c r="VRS245" s="152"/>
      <c r="VRT245" s="152"/>
      <c r="VRU245" s="152"/>
      <c r="VRV245" s="152"/>
      <c r="VRW245" s="152"/>
      <c r="VRX245" s="152"/>
      <c r="VRY245" s="152"/>
      <c r="VRZ245" s="152"/>
      <c r="VSA245" s="152"/>
      <c r="VSB245" s="152"/>
      <c r="VSC245" s="152"/>
      <c r="VSD245" s="152"/>
      <c r="VSE245" s="152"/>
      <c r="VSF245" s="152"/>
      <c r="VSG245" s="152"/>
      <c r="VSH245" s="152"/>
      <c r="VSI245" s="152"/>
      <c r="VSJ245" s="152"/>
      <c r="VSK245" s="152"/>
      <c r="VSL245" s="152"/>
      <c r="VSM245" s="152"/>
      <c r="VSN245" s="152"/>
      <c r="VSO245" s="152"/>
      <c r="VSP245" s="152"/>
      <c r="VSQ245" s="152"/>
      <c r="VSR245" s="152"/>
      <c r="VSS245" s="152"/>
      <c r="VST245" s="152"/>
      <c r="VSU245" s="152"/>
      <c r="VSV245" s="152"/>
      <c r="VSW245" s="152"/>
      <c r="VSX245" s="152"/>
      <c r="VSY245" s="152"/>
      <c r="VSZ245" s="152"/>
      <c r="VTA245" s="152"/>
      <c r="VTB245" s="152"/>
      <c r="VTC245" s="152"/>
      <c r="VTD245" s="152"/>
      <c r="VTE245" s="152"/>
      <c r="VTF245" s="152"/>
      <c r="VTG245" s="152"/>
      <c r="VTH245" s="152"/>
      <c r="VTI245" s="152"/>
      <c r="VTJ245" s="152"/>
      <c r="VTK245" s="152"/>
      <c r="VTL245" s="152"/>
      <c r="VTM245" s="152"/>
      <c r="VTN245" s="152"/>
      <c r="VTO245" s="152"/>
      <c r="VTP245" s="152"/>
      <c r="VTQ245" s="152"/>
      <c r="VTR245" s="152"/>
      <c r="VTS245" s="152"/>
      <c r="VTT245" s="152"/>
      <c r="VTU245" s="152"/>
      <c r="VTV245" s="152"/>
      <c r="VTW245" s="152"/>
      <c r="VTX245" s="152"/>
      <c r="VTY245" s="152"/>
      <c r="VTZ245" s="152"/>
      <c r="VUA245" s="152"/>
      <c r="VUB245" s="152"/>
      <c r="VUC245" s="152"/>
      <c r="VUD245" s="152"/>
      <c r="VUE245" s="152"/>
      <c r="VUF245" s="152"/>
      <c r="VUG245" s="152"/>
      <c r="VUH245" s="152"/>
      <c r="VUI245" s="152"/>
      <c r="VUJ245" s="152"/>
      <c r="VUK245" s="152"/>
      <c r="VUL245" s="152"/>
      <c r="VUM245" s="152"/>
      <c r="VUN245" s="152"/>
      <c r="VUO245" s="152"/>
      <c r="VUP245" s="152"/>
      <c r="VUQ245" s="152"/>
      <c r="VUR245" s="152"/>
      <c r="VUS245" s="152"/>
      <c r="VUT245" s="152"/>
      <c r="VUU245" s="152"/>
      <c r="VUV245" s="152"/>
      <c r="VUW245" s="152"/>
      <c r="VUX245" s="152"/>
      <c r="VUY245" s="152"/>
      <c r="VUZ245" s="152"/>
      <c r="VVA245" s="152"/>
      <c r="VVB245" s="152"/>
      <c r="VVC245" s="152"/>
      <c r="VVD245" s="152"/>
      <c r="VVE245" s="152"/>
      <c r="VVF245" s="152"/>
      <c r="VVG245" s="152"/>
      <c r="VVH245" s="152"/>
      <c r="VVI245" s="152"/>
      <c r="VVJ245" s="152"/>
      <c r="VVK245" s="152"/>
      <c r="VVL245" s="152"/>
      <c r="VVM245" s="152"/>
      <c r="VVN245" s="152"/>
      <c r="VVO245" s="152"/>
      <c r="VVP245" s="152"/>
      <c r="VVQ245" s="152"/>
      <c r="VVR245" s="152"/>
      <c r="VVS245" s="152"/>
      <c r="VVT245" s="152"/>
      <c r="VVU245" s="152"/>
      <c r="VVV245" s="152"/>
      <c r="VVW245" s="152"/>
      <c r="VVX245" s="152"/>
      <c r="VVY245" s="152"/>
      <c r="VVZ245" s="152"/>
      <c r="VWA245" s="152"/>
      <c r="VWB245" s="152"/>
      <c r="VWC245" s="152"/>
      <c r="VWD245" s="152"/>
      <c r="VWE245" s="152"/>
      <c r="VWF245" s="152"/>
      <c r="VWG245" s="152"/>
      <c r="VWH245" s="152"/>
      <c r="VWI245" s="152"/>
      <c r="VWJ245" s="152"/>
      <c r="VWK245" s="152"/>
      <c r="VWL245" s="152"/>
      <c r="VWM245" s="152"/>
      <c r="VWN245" s="152"/>
      <c r="VWO245" s="152"/>
      <c r="VWP245" s="152"/>
      <c r="VWQ245" s="152"/>
      <c r="VWR245" s="152"/>
      <c r="VWS245" s="152"/>
      <c r="VWT245" s="152"/>
      <c r="VWU245" s="152"/>
      <c r="VWV245" s="152"/>
      <c r="VWW245" s="152"/>
      <c r="VWX245" s="152"/>
      <c r="VWY245" s="152"/>
      <c r="VWZ245" s="152"/>
      <c r="VXA245" s="152"/>
      <c r="VXB245" s="152"/>
      <c r="VXC245" s="152"/>
      <c r="VXD245" s="152"/>
      <c r="VXE245" s="152"/>
      <c r="VXF245" s="152"/>
      <c r="VXG245" s="152"/>
      <c r="VXH245" s="152"/>
      <c r="VXI245" s="152"/>
      <c r="VXJ245" s="152"/>
      <c r="VXK245" s="152"/>
      <c r="VXL245" s="152"/>
      <c r="VXM245" s="152"/>
      <c r="VXN245" s="152"/>
      <c r="VXO245" s="152"/>
      <c r="VXP245" s="152"/>
      <c r="VXQ245" s="152"/>
      <c r="VXR245" s="152"/>
      <c r="VXS245" s="152"/>
      <c r="VXT245" s="152"/>
      <c r="VXU245" s="152"/>
      <c r="VXV245" s="152"/>
      <c r="VXW245" s="152"/>
      <c r="VXX245" s="152"/>
      <c r="VXY245" s="152"/>
      <c r="VXZ245" s="152"/>
      <c r="VYA245" s="152"/>
      <c r="VYB245" s="152"/>
      <c r="VYC245" s="152"/>
      <c r="VYD245" s="152"/>
      <c r="VYE245" s="152"/>
      <c r="VYF245" s="152"/>
      <c r="VYG245" s="152"/>
      <c r="VYH245" s="152"/>
      <c r="VYI245" s="152"/>
      <c r="VYJ245" s="152"/>
      <c r="VYK245" s="152"/>
      <c r="VYL245" s="152"/>
      <c r="VYM245" s="152"/>
      <c r="VYN245" s="152"/>
      <c r="VYO245" s="152"/>
      <c r="VYP245" s="152"/>
      <c r="VYQ245" s="152"/>
      <c r="VYR245" s="152"/>
      <c r="VYS245" s="152"/>
      <c r="VYT245" s="152"/>
      <c r="VYU245" s="152"/>
      <c r="VYV245" s="152"/>
      <c r="VYW245" s="152"/>
      <c r="VYX245" s="152"/>
      <c r="VYY245" s="152"/>
      <c r="VYZ245" s="152"/>
      <c r="VZA245" s="152"/>
      <c r="VZB245" s="152"/>
      <c r="VZC245" s="152"/>
      <c r="VZD245" s="152"/>
      <c r="VZE245" s="152"/>
      <c r="VZF245" s="152"/>
      <c r="VZG245" s="152"/>
      <c r="VZH245" s="152"/>
      <c r="VZI245" s="152"/>
      <c r="VZJ245" s="152"/>
      <c r="VZK245" s="152"/>
      <c r="VZL245" s="152"/>
      <c r="VZM245" s="152"/>
      <c r="VZN245" s="152"/>
      <c r="VZO245" s="152"/>
      <c r="VZP245" s="152"/>
      <c r="VZQ245" s="152"/>
      <c r="VZR245" s="152"/>
      <c r="VZS245" s="152"/>
      <c r="VZT245" s="152"/>
      <c r="VZU245" s="152"/>
      <c r="VZV245" s="152"/>
      <c r="VZW245" s="152"/>
      <c r="VZX245" s="152"/>
      <c r="VZY245" s="152"/>
      <c r="VZZ245" s="152"/>
      <c r="WAA245" s="152"/>
      <c r="WAB245" s="152"/>
      <c r="WAC245" s="152"/>
      <c r="WAD245" s="152"/>
      <c r="WAE245" s="152"/>
      <c r="WAF245" s="152"/>
      <c r="WAG245" s="152"/>
      <c r="WAH245" s="152"/>
      <c r="WAI245" s="152"/>
      <c r="WAJ245" s="152"/>
      <c r="WAK245" s="152"/>
      <c r="WAL245" s="152"/>
      <c r="WAM245" s="152"/>
      <c r="WAN245" s="152"/>
      <c r="WAO245" s="152"/>
      <c r="WAP245" s="152"/>
      <c r="WAQ245" s="152"/>
      <c r="WAR245" s="152"/>
      <c r="WAS245" s="152"/>
      <c r="WAT245" s="152"/>
      <c r="WAU245" s="152"/>
      <c r="WAV245" s="152"/>
      <c r="WAW245" s="152"/>
      <c r="WAX245" s="152"/>
      <c r="WAY245" s="152"/>
      <c r="WAZ245" s="152"/>
      <c r="WBA245" s="152"/>
      <c r="WBB245" s="152"/>
      <c r="WBC245" s="152"/>
      <c r="WBD245" s="152"/>
      <c r="WBE245" s="152"/>
      <c r="WBF245" s="152"/>
      <c r="WBG245" s="152"/>
      <c r="WBH245" s="152"/>
      <c r="WBI245" s="152"/>
      <c r="WBJ245" s="152"/>
      <c r="WBK245" s="152"/>
      <c r="WBL245" s="152"/>
      <c r="WBM245" s="152"/>
      <c r="WBN245" s="152"/>
      <c r="WBO245" s="152"/>
      <c r="WBP245" s="152"/>
      <c r="WBQ245" s="152"/>
      <c r="WBR245" s="152"/>
      <c r="WBS245" s="152"/>
      <c r="WBT245" s="152"/>
      <c r="WBU245" s="152"/>
      <c r="WBV245" s="152"/>
      <c r="WBW245" s="152"/>
      <c r="WBX245" s="152"/>
      <c r="WBY245" s="152"/>
      <c r="WBZ245" s="152"/>
      <c r="WCA245" s="152"/>
      <c r="WCB245" s="152"/>
      <c r="WCC245" s="152"/>
      <c r="WCD245" s="152"/>
      <c r="WCE245" s="152"/>
      <c r="WCF245" s="152"/>
      <c r="WCG245" s="152"/>
      <c r="WCH245" s="152"/>
      <c r="WCI245" s="152"/>
      <c r="WCJ245" s="152"/>
      <c r="WCK245" s="152"/>
      <c r="WCL245" s="152"/>
      <c r="WCM245" s="152"/>
      <c r="WCN245" s="152"/>
      <c r="WCO245" s="152"/>
      <c r="WCP245" s="152"/>
      <c r="WCQ245" s="152"/>
      <c r="WCR245" s="152"/>
      <c r="WCS245" s="152"/>
      <c r="WCT245" s="152"/>
      <c r="WCU245" s="152"/>
      <c r="WCV245" s="152"/>
      <c r="WCW245" s="152"/>
      <c r="WCX245" s="152"/>
      <c r="WCY245" s="152"/>
      <c r="WCZ245" s="152"/>
      <c r="WDA245" s="152"/>
      <c r="WDB245" s="152"/>
      <c r="WDC245" s="152"/>
      <c r="WDD245" s="152"/>
      <c r="WDE245" s="152"/>
      <c r="WDF245" s="152"/>
      <c r="WDG245" s="152"/>
      <c r="WDH245" s="152"/>
      <c r="WDI245" s="152"/>
      <c r="WDJ245" s="152"/>
      <c r="WDK245" s="152"/>
      <c r="WDL245" s="152"/>
      <c r="WDM245" s="152"/>
      <c r="WDN245" s="152"/>
      <c r="WDO245" s="152"/>
      <c r="WDP245" s="152"/>
      <c r="WDQ245" s="152"/>
      <c r="WDR245" s="152"/>
      <c r="WDS245" s="152"/>
      <c r="WDT245" s="152"/>
      <c r="WDU245" s="152"/>
      <c r="WDV245" s="152"/>
      <c r="WDW245" s="152"/>
      <c r="WDX245" s="152"/>
      <c r="WDY245" s="152"/>
      <c r="WDZ245" s="152"/>
      <c r="WEA245" s="152"/>
      <c r="WEB245" s="152"/>
      <c r="WEC245" s="152"/>
      <c r="WED245" s="152"/>
      <c r="WEE245" s="152"/>
      <c r="WEF245" s="152"/>
      <c r="WEG245" s="152"/>
      <c r="WEH245" s="152"/>
      <c r="WEI245" s="152"/>
      <c r="WEJ245" s="152"/>
      <c r="WEK245" s="152"/>
      <c r="WEL245" s="152"/>
      <c r="WEM245" s="152"/>
      <c r="WEN245" s="152"/>
      <c r="WEO245" s="152"/>
      <c r="WEP245" s="152"/>
      <c r="WEQ245" s="152"/>
      <c r="WER245" s="152"/>
      <c r="WES245" s="152"/>
      <c r="WET245" s="152"/>
      <c r="WEU245" s="152"/>
      <c r="WEV245" s="152"/>
      <c r="WEW245" s="152"/>
      <c r="WEX245" s="152"/>
      <c r="WEY245" s="152"/>
      <c r="WEZ245" s="152"/>
      <c r="WFA245" s="152"/>
      <c r="WFB245" s="152"/>
      <c r="WFC245" s="152"/>
      <c r="WFD245" s="152"/>
      <c r="WFE245" s="152"/>
      <c r="WFF245" s="152"/>
      <c r="WFG245" s="152"/>
      <c r="WFH245" s="152"/>
      <c r="WFI245" s="152"/>
      <c r="WFJ245" s="152"/>
      <c r="WFK245" s="152"/>
      <c r="WFL245" s="152"/>
      <c r="WFM245" s="152"/>
      <c r="WFN245" s="152"/>
      <c r="WFO245" s="152"/>
      <c r="WFP245" s="152"/>
      <c r="WFQ245" s="152"/>
      <c r="WFR245" s="152"/>
      <c r="WFS245" s="152"/>
      <c r="WFT245" s="152"/>
      <c r="WFU245" s="152"/>
      <c r="WFV245" s="152"/>
      <c r="WFW245" s="152"/>
      <c r="WFX245" s="152"/>
      <c r="WFY245" s="152"/>
      <c r="WFZ245" s="152"/>
      <c r="WGA245" s="152"/>
      <c r="WGB245" s="152"/>
      <c r="WGC245" s="152"/>
      <c r="WGD245" s="152"/>
      <c r="WGE245" s="152"/>
      <c r="WGF245" s="152"/>
      <c r="WGG245" s="152"/>
      <c r="WGH245" s="152"/>
      <c r="WGI245" s="152"/>
      <c r="WGJ245" s="152"/>
      <c r="WGK245" s="152"/>
      <c r="WGL245" s="152"/>
      <c r="WGM245" s="152"/>
      <c r="WGN245" s="152"/>
      <c r="WGO245" s="152"/>
      <c r="WGP245" s="152"/>
      <c r="WGQ245" s="152"/>
      <c r="WGR245" s="152"/>
      <c r="WGS245" s="152"/>
      <c r="WGT245" s="152"/>
      <c r="WGU245" s="152"/>
      <c r="WGV245" s="152"/>
      <c r="WGW245" s="152"/>
      <c r="WGX245" s="152"/>
      <c r="WGY245" s="152"/>
      <c r="WGZ245" s="152"/>
      <c r="WHA245" s="152"/>
      <c r="WHB245" s="152"/>
      <c r="WHC245" s="152"/>
      <c r="WHD245" s="152"/>
      <c r="WHE245" s="152"/>
      <c r="WHF245" s="152"/>
      <c r="WHG245" s="152"/>
      <c r="WHH245" s="152"/>
      <c r="WHI245" s="152"/>
      <c r="WHJ245" s="152"/>
      <c r="WHK245" s="152"/>
      <c r="WHL245" s="152"/>
      <c r="WHM245" s="152"/>
      <c r="WHN245" s="152"/>
      <c r="WHO245" s="152"/>
      <c r="WHP245" s="152"/>
      <c r="WHQ245" s="152"/>
      <c r="WHR245" s="152"/>
      <c r="WHS245" s="152"/>
      <c r="WHT245" s="152"/>
      <c r="WHU245" s="152"/>
      <c r="WHV245" s="152"/>
      <c r="WHW245" s="152"/>
      <c r="WHX245" s="152"/>
      <c r="WHY245" s="152"/>
      <c r="WHZ245" s="152"/>
      <c r="WIA245" s="152"/>
      <c r="WIB245" s="152"/>
      <c r="WIC245" s="152"/>
      <c r="WID245" s="152"/>
      <c r="WIE245" s="152"/>
      <c r="WIF245" s="152"/>
      <c r="WIG245" s="152"/>
      <c r="WIH245" s="152"/>
      <c r="WII245" s="152"/>
      <c r="WIJ245" s="152"/>
      <c r="WIK245" s="152"/>
      <c r="WIL245" s="152"/>
      <c r="WIM245" s="152"/>
      <c r="WIN245" s="152"/>
      <c r="WIO245" s="152"/>
      <c r="WIP245" s="152"/>
      <c r="WIQ245" s="152"/>
      <c r="WIR245" s="152"/>
      <c r="WIS245" s="152"/>
      <c r="WIT245" s="152"/>
      <c r="WIU245" s="152"/>
      <c r="WIV245" s="152"/>
      <c r="WIW245" s="152"/>
      <c r="WIX245" s="152"/>
      <c r="WIY245" s="152"/>
      <c r="WIZ245" s="152"/>
      <c r="WJA245" s="152"/>
      <c r="WJB245" s="152"/>
      <c r="WJC245" s="152"/>
      <c r="WJD245" s="152"/>
      <c r="WJE245" s="152"/>
      <c r="WJF245" s="152"/>
      <c r="WJG245" s="152"/>
      <c r="WJH245" s="152"/>
      <c r="WJI245" s="152"/>
      <c r="WJJ245" s="152"/>
      <c r="WJK245" s="152"/>
      <c r="WJL245" s="152"/>
      <c r="WJM245" s="152"/>
      <c r="WJN245" s="152"/>
      <c r="WJO245" s="152"/>
      <c r="WJP245" s="152"/>
      <c r="WJQ245" s="152"/>
      <c r="WJR245" s="152"/>
      <c r="WJS245" s="152"/>
      <c r="WJT245" s="152"/>
      <c r="WJU245" s="152"/>
      <c r="WJV245" s="152"/>
      <c r="WJW245" s="152"/>
      <c r="WJX245" s="152"/>
      <c r="WJY245" s="152"/>
      <c r="WJZ245" s="152"/>
      <c r="WKA245" s="152"/>
      <c r="WKB245" s="152"/>
      <c r="WKC245" s="152"/>
      <c r="WKD245" s="152"/>
      <c r="WKE245" s="152"/>
      <c r="WKF245" s="152"/>
      <c r="WKG245" s="152"/>
      <c r="WKH245" s="152"/>
      <c r="WKI245" s="152"/>
      <c r="WKJ245" s="152"/>
      <c r="WKK245" s="152"/>
      <c r="WKL245" s="152"/>
      <c r="WKM245" s="152"/>
      <c r="WKN245" s="152"/>
      <c r="WKO245" s="152"/>
      <c r="WKP245" s="152"/>
      <c r="WKQ245" s="152"/>
      <c r="WKR245" s="152"/>
      <c r="WKS245" s="152"/>
      <c r="WKT245" s="152"/>
      <c r="WKU245" s="152"/>
      <c r="WKV245" s="152"/>
      <c r="WKW245" s="152"/>
      <c r="WKX245" s="152"/>
      <c r="WKY245" s="152"/>
      <c r="WKZ245" s="152"/>
      <c r="WLA245" s="152"/>
      <c r="WLB245" s="152"/>
      <c r="WLC245" s="152"/>
      <c r="WLD245" s="152"/>
      <c r="WLE245" s="152"/>
      <c r="WLF245" s="152"/>
      <c r="WLG245" s="152"/>
      <c r="WLH245" s="152"/>
      <c r="WLI245" s="152"/>
      <c r="WLJ245" s="152"/>
      <c r="WLK245" s="152"/>
      <c r="WLL245" s="152"/>
      <c r="WLM245" s="152"/>
      <c r="WLN245" s="152"/>
      <c r="WLO245" s="152"/>
      <c r="WLP245" s="152"/>
      <c r="WLQ245" s="152"/>
      <c r="WLR245" s="152"/>
      <c r="WLS245" s="152"/>
      <c r="WLT245" s="152"/>
      <c r="WLU245" s="152"/>
      <c r="WLV245" s="152"/>
      <c r="WLW245" s="152"/>
      <c r="WLX245" s="152"/>
      <c r="WLY245" s="152"/>
      <c r="WLZ245" s="152"/>
      <c r="WMA245" s="152"/>
      <c r="WMB245" s="152"/>
      <c r="WMC245" s="152"/>
      <c r="WMD245" s="152"/>
      <c r="WME245" s="152"/>
      <c r="WMF245" s="152"/>
      <c r="WMG245" s="152"/>
      <c r="WMH245" s="152"/>
      <c r="WMI245" s="152"/>
      <c r="WMJ245" s="152"/>
      <c r="WMK245" s="152"/>
      <c r="WML245" s="152"/>
      <c r="WMM245" s="152"/>
      <c r="WMN245" s="152"/>
      <c r="WMO245" s="152"/>
      <c r="WMP245" s="152"/>
      <c r="WMQ245" s="152"/>
      <c r="WMR245" s="152"/>
      <c r="WMS245" s="152"/>
      <c r="WMT245" s="152"/>
      <c r="WMU245" s="152"/>
      <c r="WMV245" s="152"/>
      <c r="WMW245" s="152"/>
      <c r="WMX245" s="152"/>
      <c r="WMY245" s="152"/>
      <c r="WMZ245" s="152"/>
      <c r="WNA245" s="152"/>
      <c r="WNB245" s="152"/>
      <c r="WNC245" s="152"/>
      <c r="WND245" s="152"/>
      <c r="WNE245" s="152"/>
      <c r="WNF245" s="152"/>
      <c r="WNG245" s="152"/>
      <c r="WNH245" s="152"/>
      <c r="WNI245" s="152"/>
      <c r="WNJ245" s="152"/>
      <c r="WNK245" s="152"/>
      <c r="WNL245" s="152"/>
      <c r="WNM245" s="152"/>
      <c r="WNN245" s="152"/>
      <c r="WNO245" s="152"/>
      <c r="WNP245" s="152"/>
      <c r="WNQ245" s="152"/>
      <c r="WNR245" s="152"/>
      <c r="WNS245" s="152"/>
      <c r="WNT245" s="152"/>
      <c r="WNU245" s="152"/>
      <c r="WNV245" s="152"/>
      <c r="WNW245" s="152"/>
      <c r="WNX245" s="152"/>
      <c r="WNY245" s="152"/>
      <c r="WNZ245" s="152"/>
      <c r="WOA245" s="152"/>
      <c r="WOB245" s="152"/>
      <c r="WOC245" s="152"/>
      <c r="WOD245" s="152"/>
      <c r="WOE245" s="152"/>
      <c r="WOF245" s="152"/>
      <c r="WOG245" s="152"/>
      <c r="WOH245" s="152"/>
      <c r="WOI245" s="152"/>
      <c r="WOJ245" s="152"/>
      <c r="WOK245" s="152"/>
      <c r="WOL245" s="152"/>
      <c r="WOM245" s="152"/>
      <c r="WON245" s="152"/>
      <c r="WOO245" s="152"/>
      <c r="WOP245" s="152"/>
      <c r="WOQ245" s="152"/>
      <c r="WOR245" s="152"/>
      <c r="WOS245" s="152"/>
      <c r="WOT245" s="152"/>
      <c r="WOU245" s="152"/>
      <c r="WOV245" s="152"/>
      <c r="WOW245" s="152"/>
      <c r="WOX245" s="152"/>
      <c r="WOY245" s="152"/>
      <c r="WOZ245" s="152"/>
      <c r="WPA245" s="152"/>
      <c r="WPB245" s="152"/>
      <c r="WPC245" s="152"/>
      <c r="WPD245" s="152"/>
      <c r="WPE245" s="152"/>
      <c r="WPF245" s="152"/>
      <c r="WPG245" s="152"/>
      <c r="WPH245" s="152"/>
      <c r="WPI245" s="152"/>
      <c r="WPJ245" s="152"/>
      <c r="WPK245" s="152"/>
      <c r="WPL245" s="152"/>
      <c r="WPM245" s="152"/>
      <c r="WPN245" s="152"/>
      <c r="WPO245" s="152"/>
      <c r="WPP245" s="152"/>
      <c r="WPQ245" s="152"/>
      <c r="WPR245" s="152"/>
      <c r="WPS245" s="152"/>
      <c r="WPT245" s="152"/>
      <c r="WPU245" s="152"/>
      <c r="WPV245" s="152"/>
      <c r="WPW245" s="152"/>
      <c r="WPX245" s="152"/>
      <c r="WPY245" s="152"/>
      <c r="WPZ245" s="152"/>
      <c r="WQA245" s="152"/>
      <c r="WQB245" s="152"/>
      <c r="WQC245" s="152"/>
      <c r="WQD245" s="152"/>
      <c r="WQE245" s="152"/>
      <c r="WQF245" s="152"/>
      <c r="WQG245" s="152"/>
      <c r="WQH245" s="152"/>
      <c r="WQI245" s="152"/>
      <c r="WQJ245" s="152"/>
      <c r="WQK245" s="152"/>
      <c r="WQL245" s="152"/>
      <c r="WQM245" s="152"/>
      <c r="WQN245" s="152"/>
      <c r="WQO245" s="152"/>
      <c r="WQP245" s="152"/>
      <c r="WQQ245" s="152"/>
      <c r="WQR245" s="152"/>
      <c r="WQS245" s="152"/>
      <c r="WQT245" s="152"/>
      <c r="WQU245" s="152"/>
      <c r="WQV245" s="152"/>
      <c r="WQW245" s="152"/>
      <c r="WQX245" s="152"/>
      <c r="WQY245" s="152"/>
      <c r="WQZ245" s="152"/>
      <c r="WRA245" s="152"/>
      <c r="WRB245" s="152"/>
      <c r="WRC245" s="152"/>
      <c r="WRD245" s="152"/>
      <c r="WRE245" s="152"/>
      <c r="WRF245" s="152"/>
      <c r="WRG245" s="152"/>
      <c r="WRH245" s="152"/>
      <c r="WRI245" s="152"/>
      <c r="WRJ245" s="152"/>
      <c r="WRK245" s="152"/>
      <c r="WRL245" s="152"/>
      <c r="WRM245" s="152"/>
      <c r="WRN245" s="152"/>
      <c r="WRO245" s="152"/>
      <c r="WRP245" s="152"/>
      <c r="WRQ245" s="152"/>
      <c r="WRR245" s="152"/>
      <c r="WRS245" s="152"/>
      <c r="WRT245" s="152"/>
      <c r="WRU245" s="152"/>
      <c r="WRV245" s="152"/>
      <c r="WRW245" s="152"/>
      <c r="WRX245" s="152"/>
      <c r="WRY245" s="152"/>
      <c r="WRZ245" s="152"/>
      <c r="WSA245" s="152"/>
      <c r="WSB245" s="152"/>
      <c r="WSC245" s="152"/>
      <c r="WSD245" s="152"/>
      <c r="WSE245" s="152"/>
      <c r="WSF245" s="152"/>
      <c r="WSG245" s="152"/>
      <c r="WSH245" s="152"/>
      <c r="WSI245" s="152"/>
      <c r="WSJ245" s="152"/>
      <c r="WSK245" s="152"/>
      <c r="WSL245" s="152"/>
      <c r="WSM245" s="152"/>
      <c r="WSN245" s="152"/>
      <c r="WSO245" s="152"/>
      <c r="WSP245" s="152"/>
      <c r="WSQ245" s="152"/>
      <c r="WSR245" s="152"/>
      <c r="WSS245" s="152"/>
      <c r="WST245" s="152"/>
      <c r="WSU245" s="152"/>
      <c r="WSV245" s="152"/>
      <c r="WSW245" s="152"/>
      <c r="WSX245" s="152"/>
      <c r="WSY245" s="152"/>
      <c r="WSZ245" s="152"/>
      <c r="WTA245" s="152"/>
      <c r="WTB245" s="152"/>
      <c r="WTC245" s="152"/>
      <c r="WTD245" s="152"/>
      <c r="WTE245" s="152"/>
      <c r="WTF245" s="152"/>
      <c r="WTG245" s="152"/>
      <c r="WTH245" s="152"/>
      <c r="WTI245" s="152"/>
      <c r="WTJ245" s="152"/>
      <c r="WTK245" s="152"/>
      <c r="WTL245" s="152"/>
      <c r="WTM245" s="152"/>
      <c r="WTN245" s="152"/>
      <c r="WTO245" s="152"/>
      <c r="WTP245" s="152"/>
      <c r="WTQ245" s="152"/>
      <c r="WTR245" s="152"/>
      <c r="WTS245" s="152"/>
      <c r="WTT245" s="152"/>
      <c r="WTU245" s="152"/>
      <c r="WTV245" s="152"/>
      <c r="WTW245" s="152"/>
      <c r="WTX245" s="152"/>
      <c r="WTY245" s="152"/>
      <c r="WTZ245" s="152"/>
      <c r="WUA245" s="152"/>
      <c r="WUB245" s="152"/>
      <c r="WUC245" s="152"/>
      <c r="WUD245" s="152"/>
      <c r="WUE245" s="152"/>
      <c r="WUF245" s="152"/>
      <c r="WUG245" s="152"/>
      <c r="WUH245" s="152"/>
      <c r="WUI245" s="152"/>
      <c r="WUJ245" s="152"/>
      <c r="WUK245" s="152"/>
      <c r="WUL245" s="152"/>
      <c r="WUM245" s="152"/>
      <c r="WUN245" s="152"/>
      <c r="WUO245" s="152"/>
      <c r="WUP245" s="152"/>
      <c r="WUQ245" s="152"/>
      <c r="WUR245" s="152"/>
      <c r="WUS245" s="152"/>
      <c r="WUT245" s="152"/>
      <c r="WUU245" s="152"/>
      <c r="WUV245" s="152"/>
      <c r="WUW245" s="152"/>
      <c r="WUX245" s="152"/>
      <c r="WUY245" s="152"/>
      <c r="WUZ245" s="152"/>
      <c r="WVA245" s="152"/>
      <c r="WVB245" s="152"/>
      <c r="WVC245" s="152"/>
      <c r="WVD245" s="152"/>
      <c r="WVE245" s="152"/>
      <c r="WVF245" s="152"/>
      <c r="WVG245" s="152"/>
      <c r="WVH245" s="152"/>
      <c r="WVI245" s="152"/>
      <c r="WVJ245" s="152"/>
      <c r="WVK245" s="152"/>
      <c r="WVL245" s="152"/>
      <c r="WVM245" s="152"/>
      <c r="WVN245" s="152"/>
      <c r="WVO245" s="152"/>
      <c r="WVP245" s="152"/>
      <c r="WVQ245" s="152"/>
      <c r="WVR245" s="152"/>
      <c r="WVS245" s="152"/>
      <c r="WVT245" s="152"/>
      <c r="WVU245" s="152"/>
      <c r="WVV245" s="152"/>
      <c r="WVW245" s="152"/>
      <c r="WVX245" s="152"/>
      <c r="WVY245" s="152"/>
      <c r="WVZ245" s="152"/>
      <c r="WWA245" s="152"/>
      <c r="WWB245" s="152"/>
      <c r="WWC245" s="152"/>
      <c r="WWD245" s="152"/>
      <c r="WWE245" s="152"/>
      <c r="WWF245" s="152"/>
      <c r="WWG245" s="152"/>
      <c r="WWH245" s="152"/>
      <c r="WWI245" s="152"/>
      <c r="WWJ245" s="152"/>
      <c r="WWK245" s="152"/>
      <c r="WWL245" s="152"/>
      <c r="WWM245" s="152"/>
      <c r="WWN245" s="152"/>
      <c r="WWO245" s="152"/>
      <c r="WWP245" s="152"/>
      <c r="WWQ245" s="152"/>
      <c r="WWR245" s="152"/>
      <c r="WWS245" s="152"/>
      <c r="WWT245" s="152"/>
      <c r="WWU245" s="152"/>
      <c r="WWV245" s="152"/>
      <c r="WWW245" s="152"/>
      <c r="WWX245" s="152"/>
      <c r="WWY245" s="152"/>
      <c r="WWZ245" s="152"/>
      <c r="WXA245" s="152"/>
      <c r="WXB245" s="152"/>
      <c r="WXC245" s="152"/>
      <c r="WXD245" s="152"/>
      <c r="WXE245" s="152"/>
      <c r="WXF245" s="152"/>
      <c r="WXG245" s="152"/>
      <c r="WXH245" s="152"/>
      <c r="WXI245" s="152"/>
      <c r="WXJ245" s="152"/>
      <c r="WXK245" s="152"/>
      <c r="WXL245" s="152"/>
      <c r="WXM245" s="152"/>
      <c r="WXN245" s="152"/>
      <c r="WXO245" s="152"/>
      <c r="WXP245" s="152"/>
      <c r="WXQ245" s="152"/>
      <c r="WXR245" s="152"/>
      <c r="WXS245" s="152"/>
      <c r="WXT245" s="152"/>
      <c r="WXU245" s="152"/>
      <c r="WXV245" s="152"/>
      <c r="WXW245" s="152"/>
      <c r="WXX245" s="152"/>
      <c r="WXY245" s="152"/>
      <c r="WXZ245" s="152"/>
      <c r="WYA245" s="152"/>
      <c r="WYB245" s="152"/>
      <c r="WYC245" s="152"/>
      <c r="WYD245" s="152"/>
      <c r="WYE245" s="152"/>
      <c r="WYF245" s="152"/>
      <c r="WYG245" s="152"/>
      <c r="WYH245" s="152"/>
      <c r="WYI245" s="152"/>
      <c r="WYJ245" s="152"/>
      <c r="WYK245" s="152"/>
      <c r="WYL245" s="152"/>
      <c r="WYM245" s="152"/>
      <c r="WYN245" s="152"/>
      <c r="WYO245" s="152"/>
      <c r="WYP245" s="152"/>
      <c r="WYQ245" s="152"/>
      <c r="WYR245" s="152"/>
      <c r="WYS245" s="152"/>
      <c r="WYT245" s="152"/>
      <c r="WYU245" s="152"/>
      <c r="WYV245" s="152"/>
      <c r="WYW245" s="152"/>
      <c r="WYX245" s="152"/>
      <c r="WYY245" s="152"/>
      <c r="WYZ245" s="152"/>
      <c r="WZA245" s="152"/>
      <c r="WZB245" s="152"/>
      <c r="WZC245" s="152"/>
      <c r="WZD245" s="152"/>
      <c r="WZE245" s="152"/>
      <c r="WZF245" s="152"/>
      <c r="WZG245" s="152"/>
      <c r="WZH245" s="152"/>
      <c r="WZI245" s="152"/>
      <c r="WZJ245" s="152"/>
      <c r="WZK245" s="152"/>
      <c r="WZL245" s="152"/>
      <c r="WZM245" s="152"/>
      <c r="WZN245" s="152"/>
      <c r="WZO245" s="152"/>
      <c r="WZP245" s="152"/>
      <c r="WZQ245" s="152"/>
      <c r="WZR245" s="152"/>
      <c r="WZS245" s="152"/>
      <c r="WZT245" s="152"/>
      <c r="WZU245" s="152"/>
      <c r="WZV245" s="152"/>
      <c r="WZW245" s="152"/>
      <c r="WZX245" s="152"/>
      <c r="WZY245" s="152"/>
      <c r="WZZ245" s="152"/>
      <c r="XAA245" s="152"/>
      <c r="XAB245" s="152"/>
      <c r="XAC245" s="152"/>
      <c r="XAD245" s="152"/>
      <c r="XAE245" s="152"/>
      <c r="XAF245" s="152"/>
      <c r="XAG245" s="152"/>
      <c r="XAH245" s="152"/>
      <c r="XAI245" s="152"/>
      <c r="XAJ245" s="152"/>
      <c r="XAK245" s="152"/>
      <c r="XAL245" s="152"/>
      <c r="XAM245" s="152"/>
      <c r="XAN245" s="152"/>
      <c r="XAO245" s="152"/>
      <c r="XAP245" s="152"/>
      <c r="XAQ245" s="152"/>
      <c r="XAR245" s="152"/>
      <c r="XAS245" s="152"/>
      <c r="XAT245" s="152"/>
      <c r="XAU245" s="152"/>
      <c r="XAV245" s="152"/>
      <c r="XAW245" s="152"/>
      <c r="XAX245" s="152"/>
      <c r="XAY245" s="152"/>
      <c r="XAZ245" s="152"/>
      <c r="XBA245" s="152"/>
      <c r="XBB245" s="152"/>
      <c r="XBC245" s="152"/>
      <c r="XBD245" s="152"/>
      <c r="XBE245" s="152"/>
      <c r="XBF245" s="152"/>
      <c r="XBG245" s="152"/>
      <c r="XBH245" s="152"/>
      <c r="XBI245" s="152"/>
      <c r="XBJ245" s="152"/>
      <c r="XBK245" s="152"/>
      <c r="XBL245" s="152"/>
      <c r="XBM245" s="152"/>
      <c r="XBN245" s="152"/>
      <c r="XBO245" s="152"/>
      <c r="XBP245" s="152"/>
      <c r="XBQ245" s="152"/>
      <c r="XBR245" s="152"/>
      <c r="XBS245" s="152"/>
      <c r="XBT245" s="152"/>
      <c r="XBU245" s="152"/>
      <c r="XBV245" s="152"/>
      <c r="XBW245" s="152"/>
      <c r="XBX245" s="152"/>
      <c r="XBY245" s="152"/>
      <c r="XBZ245" s="152"/>
      <c r="XCA245" s="152"/>
      <c r="XCB245" s="152"/>
      <c r="XCC245" s="152"/>
      <c r="XCD245" s="152"/>
    </row>
    <row r="246" spans="1:16306" s="40" customFormat="1" ht="102" x14ac:dyDescent="0.25">
      <c r="A246" s="127" t="s">
        <v>2599</v>
      </c>
      <c r="B246" s="32" t="s">
        <v>182</v>
      </c>
      <c r="C246" s="33" t="s">
        <v>105</v>
      </c>
      <c r="D246" s="33" t="s">
        <v>1812</v>
      </c>
      <c r="E246" s="33" t="s">
        <v>1812</v>
      </c>
      <c r="F246" s="168" t="s">
        <v>2600</v>
      </c>
      <c r="G246" s="32" t="s">
        <v>1424</v>
      </c>
      <c r="H246" s="45">
        <v>100</v>
      </c>
      <c r="I246" s="32">
        <v>710000000</v>
      </c>
      <c r="J246" s="32" t="s">
        <v>1192</v>
      </c>
      <c r="K246" s="32" t="s">
        <v>1453</v>
      </c>
      <c r="L246" s="64" t="s">
        <v>1220</v>
      </c>
      <c r="M246" s="32"/>
      <c r="N246" s="32" t="s">
        <v>2601</v>
      </c>
      <c r="O246" s="35" t="s">
        <v>2602</v>
      </c>
      <c r="P246" s="32"/>
      <c r="Q246" s="32"/>
      <c r="R246" s="36"/>
      <c r="S246" s="36"/>
      <c r="T246" s="36">
        <f>U246/1.12</f>
        <v>26785714.285714284</v>
      </c>
      <c r="U246" s="36">
        <v>30000000</v>
      </c>
      <c r="V246" s="35" t="s">
        <v>1558</v>
      </c>
      <c r="W246" s="32">
        <v>2016</v>
      </c>
      <c r="X246" s="165" t="s">
        <v>2531</v>
      </c>
    </row>
    <row r="247" spans="1:16306" s="102" customFormat="1" ht="76.5" x14ac:dyDescent="0.2">
      <c r="A247" s="70" t="s">
        <v>2603</v>
      </c>
      <c r="B247" s="32" t="s">
        <v>182</v>
      </c>
      <c r="C247" s="94" t="s">
        <v>592</v>
      </c>
      <c r="D247" s="99" t="s">
        <v>2604</v>
      </c>
      <c r="E247" s="99" t="s">
        <v>2604</v>
      </c>
      <c r="F247" s="99" t="s">
        <v>2605</v>
      </c>
      <c r="G247" s="32" t="s">
        <v>2231</v>
      </c>
      <c r="H247" s="34">
        <v>50</v>
      </c>
      <c r="I247" s="32">
        <v>710000000</v>
      </c>
      <c r="J247" s="32" t="s">
        <v>1192</v>
      </c>
      <c r="K247" s="77" t="s">
        <v>1453</v>
      </c>
      <c r="L247" s="32" t="s">
        <v>1199</v>
      </c>
      <c r="M247" s="77"/>
      <c r="N247" s="32" t="s">
        <v>1476</v>
      </c>
      <c r="O247" s="35" t="s">
        <v>2281</v>
      </c>
      <c r="P247" s="32"/>
      <c r="Q247" s="32"/>
      <c r="R247" s="36"/>
      <c r="S247" s="36"/>
      <c r="T247" s="36">
        <v>0</v>
      </c>
      <c r="U247" s="36">
        <v>0</v>
      </c>
      <c r="V247" s="37"/>
      <c r="W247" s="32">
        <v>2016</v>
      </c>
      <c r="X247" s="72" t="s">
        <v>3062</v>
      </c>
    </row>
    <row r="248" spans="1:16306" s="102" customFormat="1" ht="76.5" x14ac:dyDescent="0.2">
      <c r="A248" s="127" t="s">
        <v>3077</v>
      </c>
      <c r="B248" s="32" t="s">
        <v>182</v>
      </c>
      <c r="C248" s="99" t="s">
        <v>592</v>
      </c>
      <c r="D248" s="99" t="s">
        <v>2604</v>
      </c>
      <c r="E248" s="99" t="s">
        <v>2604</v>
      </c>
      <c r="F248" s="33" t="s">
        <v>2605</v>
      </c>
      <c r="G248" s="32" t="s">
        <v>2231</v>
      </c>
      <c r="H248" s="34">
        <v>50</v>
      </c>
      <c r="I248" s="41">
        <v>710000000</v>
      </c>
      <c r="J248" s="32" t="s">
        <v>1192</v>
      </c>
      <c r="K248" s="91" t="s">
        <v>1427</v>
      </c>
      <c r="L248" s="32" t="s">
        <v>1199</v>
      </c>
      <c r="M248" s="32"/>
      <c r="N248" s="32" t="s">
        <v>1472</v>
      </c>
      <c r="O248" s="35" t="s">
        <v>2281</v>
      </c>
      <c r="P248" s="32"/>
      <c r="Q248" s="32"/>
      <c r="R248" s="36"/>
      <c r="S248" s="36"/>
      <c r="T248" s="36">
        <v>107142857.14285713</v>
      </c>
      <c r="U248" s="36">
        <v>120000000</v>
      </c>
      <c r="V248" s="32"/>
      <c r="W248" s="37">
        <v>2016</v>
      </c>
      <c r="X248" s="72" t="s">
        <v>3078</v>
      </c>
    </row>
    <row r="249" spans="1:16306" s="171" customFormat="1" ht="102" x14ac:dyDescent="0.2">
      <c r="A249" s="127" t="s">
        <v>2606</v>
      </c>
      <c r="B249" s="32" t="s">
        <v>182</v>
      </c>
      <c r="C249" s="99" t="s">
        <v>105</v>
      </c>
      <c r="D249" s="99" t="s">
        <v>2607</v>
      </c>
      <c r="E249" s="99" t="s">
        <v>1828</v>
      </c>
      <c r="F249" s="33" t="s">
        <v>2608</v>
      </c>
      <c r="G249" s="32" t="s">
        <v>1424</v>
      </c>
      <c r="H249" s="34">
        <v>100</v>
      </c>
      <c r="I249" s="32">
        <v>710000000</v>
      </c>
      <c r="J249" s="32" t="s">
        <v>1192</v>
      </c>
      <c r="K249" s="32" t="s">
        <v>1453</v>
      </c>
      <c r="L249" s="32" t="s">
        <v>1192</v>
      </c>
      <c r="M249" s="32"/>
      <c r="N249" s="32" t="s">
        <v>2609</v>
      </c>
      <c r="O249" s="35" t="s">
        <v>2596</v>
      </c>
      <c r="P249" s="32"/>
      <c r="Q249" s="32"/>
      <c r="R249" s="36"/>
      <c r="S249" s="36"/>
      <c r="T249" s="36">
        <v>8928571.4285714272</v>
      </c>
      <c r="U249" s="36">
        <v>10000000</v>
      </c>
      <c r="V249" s="35" t="s">
        <v>1556</v>
      </c>
      <c r="W249" s="37">
        <v>2016</v>
      </c>
      <c r="X249" s="72" t="s">
        <v>2531</v>
      </c>
    </row>
    <row r="250" spans="1:16306" s="102" customFormat="1" ht="72" x14ac:dyDescent="0.2">
      <c r="A250" s="127" t="s">
        <v>3079</v>
      </c>
      <c r="B250" s="32" t="s">
        <v>182</v>
      </c>
      <c r="C250" s="99" t="s">
        <v>2906</v>
      </c>
      <c r="D250" s="99" t="s">
        <v>3080</v>
      </c>
      <c r="E250" s="99" t="s">
        <v>3080</v>
      </c>
      <c r="F250" s="99" t="s">
        <v>3081</v>
      </c>
      <c r="G250" s="32" t="s">
        <v>1424</v>
      </c>
      <c r="H250" s="34">
        <v>100</v>
      </c>
      <c r="I250" s="41">
        <v>710000000</v>
      </c>
      <c r="J250" s="32" t="s">
        <v>1192</v>
      </c>
      <c r="K250" s="91" t="s">
        <v>1428</v>
      </c>
      <c r="L250" s="32" t="s">
        <v>1193</v>
      </c>
      <c r="M250" s="32"/>
      <c r="N250" s="32" t="s">
        <v>3082</v>
      </c>
      <c r="O250" s="32" t="s">
        <v>3083</v>
      </c>
      <c r="P250" s="32"/>
      <c r="Q250" s="32"/>
      <c r="R250" s="32"/>
      <c r="S250" s="32"/>
      <c r="T250" s="36">
        <v>401785.71428571426</v>
      </c>
      <c r="U250" s="36">
        <v>450000</v>
      </c>
      <c r="V250" s="35" t="s">
        <v>1558</v>
      </c>
      <c r="W250" s="32">
        <v>2016</v>
      </c>
      <c r="X250" s="72" t="s">
        <v>3068</v>
      </c>
    </row>
    <row r="251" spans="1:16306" s="102" customFormat="1" ht="89.25" x14ac:dyDescent="0.2">
      <c r="A251" s="127" t="s">
        <v>3084</v>
      </c>
      <c r="B251" s="32" t="s">
        <v>182</v>
      </c>
      <c r="C251" s="33" t="s">
        <v>263</v>
      </c>
      <c r="D251" s="99" t="s">
        <v>1826</v>
      </c>
      <c r="E251" s="99" t="s">
        <v>1826</v>
      </c>
      <c r="F251" s="99" t="s">
        <v>3085</v>
      </c>
      <c r="G251" s="32" t="s">
        <v>2232</v>
      </c>
      <c r="H251" s="34">
        <v>60</v>
      </c>
      <c r="I251" s="41">
        <v>710000000</v>
      </c>
      <c r="J251" s="32" t="s">
        <v>1192</v>
      </c>
      <c r="K251" s="91" t="s">
        <v>1428</v>
      </c>
      <c r="L251" s="32" t="s">
        <v>1192</v>
      </c>
      <c r="M251" s="32"/>
      <c r="N251" s="32" t="s">
        <v>1470</v>
      </c>
      <c r="O251" s="35" t="s">
        <v>3086</v>
      </c>
      <c r="P251" s="32"/>
      <c r="Q251" s="32"/>
      <c r="R251" s="36"/>
      <c r="S251" s="36"/>
      <c r="T251" s="36">
        <v>261160.71428571426</v>
      </c>
      <c r="U251" s="36">
        <v>292500</v>
      </c>
      <c r="V251" s="35" t="s">
        <v>1558</v>
      </c>
      <c r="W251" s="37">
        <v>2016</v>
      </c>
      <c r="X251" s="72" t="s">
        <v>3068</v>
      </c>
    </row>
    <row r="252" spans="1:16306" s="40" customFormat="1" ht="45.75" customHeight="1" x14ac:dyDescent="0.25">
      <c r="A252" s="127" t="s">
        <v>3087</v>
      </c>
      <c r="B252" s="32" t="s">
        <v>182</v>
      </c>
      <c r="C252" s="32" t="s">
        <v>2916</v>
      </c>
      <c r="D252" s="184" t="s">
        <v>3088</v>
      </c>
      <c r="E252" s="184" t="s">
        <v>3088</v>
      </c>
      <c r="F252" s="167" t="s">
        <v>3089</v>
      </c>
      <c r="G252" s="32" t="s">
        <v>1424</v>
      </c>
      <c r="H252" s="46">
        <v>70</v>
      </c>
      <c r="I252" s="32">
        <v>710000000</v>
      </c>
      <c r="J252" s="32" t="s">
        <v>1192</v>
      </c>
      <c r="K252" s="32" t="s">
        <v>3090</v>
      </c>
      <c r="L252" s="32" t="s">
        <v>1192</v>
      </c>
      <c r="M252" s="32"/>
      <c r="N252" s="32" t="s">
        <v>3091</v>
      </c>
      <c r="O252" s="35" t="s">
        <v>3092</v>
      </c>
      <c r="P252" s="32"/>
      <c r="Q252" s="44"/>
      <c r="R252" s="36"/>
      <c r="S252" s="36"/>
      <c r="T252" s="48">
        <v>56249999.999999993</v>
      </c>
      <c r="U252" s="48">
        <v>63000000</v>
      </c>
      <c r="V252" s="35" t="s">
        <v>1556</v>
      </c>
      <c r="W252" s="32">
        <v>2016</v>
      </c>
      <c r="X252" s="72" t="s">
        <v>3068</v>
      </c>
    </row>
    <row r="253" spans="1:16306" s="40" customFormat="1" ht="45.75" customHeight="1" x14ac:dyDescent="0.25">
      <c r="A253" s="127" t="s">
        <v>3093</v>
      </c>
      <c r="B253" s="32" t="s">
        <v>182</v>
      </c>
      <c r="C253" s="32" t="s">
        <v>2916</v>
      </c>
      <c r="D253" s="184" t="s">
        <v>3088</v>
      </c>
      <c r="E253" s="184" t="s">
        <v>3088</v>
      </c>
      <c r="F253" s="167" t="s">
        <v>3094</v>
      </c>
      <c r="G253" s="32" t="s">
        <v>1424</v>
      </c>
      <c r="H253" s="46">
        <v>70</v>
      </c>
      <c r="I253" s="32">
        <v>710000000</v>
      </c>
      <c r="J253" s="32" t="s">
        <v>1192</v>
      </c>
      <c r="K253" s="32" t="s">
        <v>3090</v>
      </c>
      <c r="L253" s="32" t="s">
        <v>1192</v>
      </c>
      <c r="M253" s="32"/>
      <c r="N253" s="32" t="s">
        <v>3091</v>
      </c>
      <c r="O253" s="35" t="s">
        <v>3092</v>
      </c>
      <c r="P253" s="32"/>
      <c r="Q253" s="44"/>
      <c r="R253" s="36"/>
      <c r="S253" s="36"/>
      <c r="T253" s="48">
        <v>40178571.428571425</v>
      </c>
      <c r="U253" s="48">
        <v>45000000</v>
      </c>
      <c r="V253" s="35" t="s">
        <v>1556</v>
      </c>
      <c r="W253" s="32">
        <v>2016</v>
      </c>
      <c r="X253" s="72" t="s">
        <v>3068</v>
      </c>
    </row>
    <row r="254" spans="1:16306" s="40" customFormat="1" ht="45.75" customHeight="1" x14ac:dyDescent="0.25">
      <c r="A254" s="127" t="s">
        <v>3095</v>
      </c>
      <c r="B254" s="32" t="s">
        <v>182</v>
      </c>
      <c r="C254" s="32" t="s">
        <v>2916</v>
      </c>
      <c r="D254" s="184" t="s">
        <v>3088</v>
      </c>
      <c r="E254" s="184" t="s">
        <v>3088</v>
      </c>
      <c r="F254" s="167" t="s">
        <v>3096</v>
      </c>
      <c r="G254" s="32" t="s">
        <v>1424</v>
      </c>
      <c r="H254" s="46">
        <v>70</v>
      </c>
      <c r="I254" s="32">
        <v>710000000</v>
      </c>
      <c r="J254" s="32" t="s">
        <v>1192</v>
      </c>
      <c r="K254" s="32" t="s">
        <v>3090</v>
      </c>
      <c r="L254" s="32" t="s">
        <v>1192</v>
      </c>
      <c r="M254" s="32"/>
      <c r="N254" s="32" t="s">
        <v>3091</v>
      </c>
      <c r="O254" s="35" t="s">
        <v>3092</v>
      </c>
      <c r="P254" s="32"/>
      <c r="Q254" s="44"/>
      <c r="R254" s="36"/>
      <c r="S254" s="36"/>
      <c r="T254" s="48">
        <v>89285714.285714284</v>
      </c>
      <c r="U254" s="48">
        <v>100000000</v>
      </c>
      <c r="V254" s="35" t="s">
        <v>1556</v>
      </c>
      <c r="W254" s="32">
        <v>2016</v>
      </c>
      <c r="X254" s="72" t="s">
        <v>3068</v>
      </c>
    </row>
    <row r="255" spans="1:16306" s="40" customFormat="1" ht="45.75" customHeight="1" x14ac:dyDescent="0.25">
      <c r="A255" s="127" t="s">
        <v>3097</v>
      </c>
      <c r="B255" s="32" t="s">
        <v>182</v>
      </c>
      <c r="C255" s="32" t="s">
        <v>2916</v>
      </c>
      <c r="D255" s="184" t="s">
        <v>3088</v>
      </c>
      <c r="E255" s="184" t="s">
        <v>3088</v>
      </c>
      <c r="F255" s="167" t="s">
        <v>3098</v>
      </c>
      <c r="G255" s="32" t="s">
        <v>1424</v>
      </c>
      <c r="H255" s="46">
        <v>70</v>
      </c>
      <c r="I255" s="32">
        <v>710000000</v>
      </c>
      <c r="J255" s="32" t="s">
        <v>1192</v>
      </c>
      <c r="K255" s="32" t="s">
        <v>3090</v>
      </c>
      <c r="L255" s="32" t="s">
        <v>1192</v>
      </c>
      <c r="M255" s="32"/>
      <c r="N255" s="32" t="s">
        <v>3091</v>
      </c>
      <c r="O255" s="35" t="s">
        <v>3092</v>
      </c>
      <c r="P255" s="32"/>
      <c r="Q255" s="44"/>
      <c r="R255" s="36"/>
      <c r="S255" s="36"/>
      <c r="T255" s="48">
        <v>68875000</v>
      </c>
      <c r="U255" s="48">
        <v>77140000</v>
      </c>
      <c r="V255" s="35" t="s">
        <v>1556</v>
      </c>
      <c r="W255" s="32">
        <v>2016</v>
      </c>
      <c r="X255" s="72" t="s">
        <v>3068</v>
      </c>
    </row>
    <row r="256" spans="1:16306" s="40" customFormat="1" ht="45.75" customHeight="1" x14ac:dyDescent="0.25">
      <c r="A256" s="127" t="s">
        <v>3099</v>
      </c>
      <c r="B256" s="32" t="s">
        <v>182</v>
      </c>
      <c r="C256" s="32" t="s">
        <v>2916</v>
      </c>
      <c r="D256" s="184" t="s">
        <v>3088</v>
      </c>
      <c r="E256" s="184" t="s">
        <v>3088</v>
      </c>
      <c r="F256" s="167" t="s">
        <v>3100</v>
      </c>
      <c r="G256" s="32" t="s">
        <v>1424</v>
      </c>
      <c r="H256" s="46">
        <v>70</v>
      </c>
      <c r="I256" s="32">
        <v>710000000</v>
      </c>
      <c r="J256" s="32" t="s">
        <v>1192</v>
      </c>
      <c r="K256" s="32" t="s">
        <v>3090</v>
      </c>
      <c r="L256" s="32" t="s">
        <v>1192</v>
      </c>
      <c r="M256" s="32"/>
      <c r="N256" s="32" t="s">
        <v>3091</v>
      </c>
      <c r="O256" s="35" t="s">
        <v>3092</v>
      </c>
      <c r="P256" s="32"/>
      <c r="Q256" s="44"/>
      <c r="R256" s="36"/>
      <c r="S256" s="36"/>
      <c r="T256" s="48">
        <v>44642857.142857142</v>
      </c>
      <c r="U256" s="48">
        <v>50000000</v>
      </c>
      <c r="V256" s="35" t="s">
        <v>1556</v>
      </c>
      <c r="W256" s="32">
        <v>2016</v>
      </c>
      <c r="X256" s="72" t="s">
        <v>3068</v>
      </c>
    </row>
    <row r="257" spans="1:24" s="40" customFormat="1" ht="45.75" customHeight="1" x14ac:dyDescent="0.25">
      <c r="A257" s="127" t="s">
        <v>3101</v>
      </c>
      <c r="B257" s="32" t="s">
        <v>182</v>
      </c>
      <c r="C257" s="32" t="s">
        <v>2916</v>
      </c>
      <c r="D257" s="184" t="s">
        <v>3088</v>
      </c>
      <c r="E257" s="184" t="s">
        <v>3088</v>
      </c>
      <c r="F257" s="167" t="s">
        <v>3102</v>
      </c>
      <c r="G257" s="32" t="s">
        <v>1424</v>
      </c>
      <c r="H257" s="46">
        <v>70</v>
      </c>
      <c r="I257" s="32">
        <v>710000000</v>
      </c>
      <c r="J257" s="32" t="s">
        <v>1192</v>
      </c>
      <c r="K257" s="32" t="s">
        <v>3090</v>
      </c>
      <c r="L257" s="32" t="s">
        <v>1192</v>
      </c>
      <c r="M257" s="32"/>
      <c r="N257" s="32" t="s">
        <v>3091</v>
      </c>
      <c r="O257" s="35" t="s">
        <v>3092</v>
      </c>
      <c r="P257" s="32"/>
      <c r="Q257" s="44"/>
      <c r="R257" s="36"/>
      <c r="S257" s="36"/>
      <c r="T257" s="48">
        <v>15089285.714285713</v>
      </c>
      <c r="U257" s="48">
        <v>16900000</v>
      </c>
      <c r="V257" s="35" t="s">
        <v>1556</v>
      </c>
      <c r="W257" s="32">
        <v>2016</v>
      </c>
      <c r="X257" s="72" t="s">
        <v>3068</v>
      </c>
    </row>
    <row r="258" spans="1:24" s="40" customFormat="1" ht="45.75" customHeight="1" x14ac:dyDescent="0.25">
      <c r="A258" s="127" t="s">
        <v>3103</v>
      </c>
      <c r="B258" s="32" t="s">
        <v>182</v>
      </c>
      <c r="C258" s="32" t="s">
        <v>2916</v>
      </c>
      <c r="D258" s="184" t="s">
        <v>3088</v>
      </c>
      <c r="E258" s="184" t="s">
        <v>3088</v>
      </c>
      <c r="F258" s="167" t="s">
        <v>3104</v>
      </c>
      <c r="G258" s="32" t="s">
        <v>1424</v>
      </c>
      <c r="H258" s="46">
        <v>70</v>
      </c>
      <c r="I258" s="32">
        <v>710000000</v>
      </c>
      <c r="J258" s="32" t="s">
        <v>1192</v>
      </c>
      <c r="K258" s="32" t="s">
        <v>3090</v>
      </c>
      <c r="L258" s="32" t="s">
        <v>1192</v>
      </c>
      <c r="M258" s="32"/>
      <c r="N258" s="32" t="s">
        <v>3091</v>
      </c>
      <c r="O258" s="35" t="s">
        <v>3092</v>
      </c>
      <c r="P258" s="32"/>
      <c r="Q258" s="44"/>
      <c r="R258" s="36"/>
      <c r="S258" s="36"/>
      <c r="T258" s="48">
        <v>17857142.857142854</v>
      </c>
      <c r="U258" s="48">
        <v>20000000</v>
      </c>
      <c r="V258" s="35" t="s">
        <v>1556</v>
      </c>
      <c r="W258" s="32">
        <v>2016</v>
      </c>
      <c r="X258" s="72" t="s">
        <v>3068</v>
      </c>
    </row>
    <row r="259" spans="1:24" s="40" customFormat="1" ht="45.75" customHeight="1" x14ac:dyDescent="0.25">
      <c r="A259" s="127" t="s">
        <v>3105</v>
      </c>
      <c r="B259" s="32" t="s">
        <v>182</v>
      </c>
      <c r="C259" s="32" t="s">
        <v>2916</v>
      </c>
      <c r="D259" s="184" t="s">
        <v>3088</v>
      </c>
      <c r="E259" s="184" t="s">
        <v>3088</v>
      </c>
      <c r="F259" s="167" t="s">
        <v>3106</v>
      </c>
      <c r="G259" s="32" t="s">
        <v>1424</v>
      </c>
      <c r="H259" s="46">
        <v>70</v>
      </c>
      <c r="I259" s="32">
        <v>710000000</v>
      </c>
      <c r="J259" s="32" t="s">
        <v>1192</v>
      </c>
      <c r="K259" s="32" t="s">
        <v>3090</v>
      </c>
      <c r="L259" s="32" t="s">
        <v>1192</v>
      </c>
      <c r="M259" s="32"/>
      <c r="N259" s="32" t="s">
        <v>3091</v>
      </c>
      <c r="O259" s="35" t="s">
        <v>3092</v>
      </c>
      <c r="P259" s="32"/>
      <c r="Q259" s="44"/>
      <c r="R259" s="36"/>
      <c r="S259" s="36"/>
      <c r="T259" s="48">
        <v>17500000</v>
      </c>
      <c r="U259" s="48">
        <v>19600000</v>
      </c>
      <c r="V259" s="35" t="s">
        <v>1556</v>
      </c>
      <c r="W259" s="32">
        <v>2016</v>
      </c>
      <c r="X259" s="72" t="s">
        <v>3068</v>
      </c>
    </row>
    <row r="260" spans="1:24" s="40" customFormat="1" ht="45.75" customHeight="1" x14ac:dyDescent="0.25">
      <c r="A260" s="127" t="s">
        <v>3107</v>
      </c>
      <c r="B260" s="32" t="s">
        <v>182</v>
      </c>
      <c r="C260" s="32" t="s">
        <v>2916</v>
      </c>
      <c r="D260" s="184" t="s">
        <v>3088</v>
      </c>
      <c r="E260" s="184" t="s">
        <v>3088</v>
      </c>
      <c r="F260" s="167" t="s">
        <v>3108</v>
      </c>
      <c r="G260" s="32" t="s">
        <v>1424</v>
      </c>
      <c r="H260" s="46">
        <v>70</v>
      </c>
      <c r="I260" s="32">
        <v>710000000</v>
      </c>
      <c r="J260" s="32" t="s">
        <v>1192</v>
      </c>
      <c r="K260" s="32" t="s">
        <v>3090</v>
      </c>
      <c r="L260" s="32" t="s">
        <v>1192</v>
      </c>
      <c r="M260" s="58"/>
      <c r="N260" s="32" t="s">
        <v>3091</v>
      </c>
      <c r="O260" s="35" t="s">
        <v>3092</v>
      </c>
      <c r="P260" s="54"/>
      <c r="Q260" s="61"/>
      <c r="R260" s="59"/>
      <c r="S260" s="59"/>
      <c r="T260" s="48">
        <v>17857142.857142854</v>
      </c>
      <c r="U260" s="48">
        <v>20000000</v>
      </c>
      <c r="V260" s="35" t="s">
        <v>1556</v>
      </c>
      <c r="W260" s="32">
        <v>2016</v>
      </c>
      <c r="X260" s="72" t="s">
        <v>3068</v>
      </c>
    </row>
    <row r="261" spans="1:24" s="40" customFormat="1" ht="45.75" customHeight="1" x14ac:dyDescent="0.25">
      <c r="A261" s="127" t="s">
        <v>3109</v>
      </c>
      <c r="B261" s="32" t="s">
        <v>182</v>
      </c>
      <c r="C261" s="32" t="s">
        <v>3110</v>
      </c>
      <c r="D261" s="184" t="s">
        <v>3088</v>
      </c>
      <c r="E261" s="184" t="s">
        <v>3088</v>
      </c>
      <c r="F261" s="167" t="s">
        <v>3111</v>
      </c>
      <c r="G261" s="32" t="s">
        <v>1424</v>
      </c>
      <c r="H261" s="46">
        <v>70</v>
      </c>
      <c r="I261" s="32">
        <v>710000000</v>
      </c>
      <c r="J261" s="32" t="s">
        <v>1192</v>
      </c>
      <c r="K261" s="32" t="s">
        <v>3090</v>
      </c>
      <c r="L261" s="32" t="s">
        <v>1192</v>
      </c>
      <c r="M261" s="77"/>
      <c r="N261" s="32" t="s">
        <v>3091</v>
      </c>
      <c r="O261" s="35" t="s">
        <v>3092</v>
      </c>
      <c r="P261" s="77"/>
      <c r="Q261" s="77"/>
      <c r="R261" s="36"/>
      <c r="S261" s="36"/>
      <c r="T261" s="48">
        <v>13839285.714285713</v>
      </c>
      <c r="U261" s="48">
        <v>15500000</v>
      </c>
      <c r="V261" s="35" t="s">
        <v>1556</v>
      </c>
      <c r="W261" s="32">
        <v>2016</v>
      </c>
      <c r="X261" s="72" t="s">
        <v>3068</v>
      </c>
    </row>
    <row r="262" spans="1:24" s="40" customFormat="1" ht="45.75" customHeight="1" x14ac:dyDescent="0.25">
      <c r="A262" s="127" t="s">
        <v>3112</v>
      </c>
      <c r="B262" s="32" t="s">
        <v>182</v>
      </c>
      <c r="C262" s="32" t="s">
        <v>3113</v>
      </c>
      <c r="D262" s="184" t="s">
        <v>3088</v>
      </c>
      <c r="E262" s="184" t="s">
        <v>3088</v>
      </c>
      <c r="F262" s="167" t="s">
        <v>3114</v>
      </c>
      <c r="G262" s="32" t="s">
        <v>1424</v>
      </c>
      <c r="H262" s="46">
        <v>70</v>
      </c>
      <c r="I262" s="32">
        <v>710000000</v>
      </c>
      <c r="J262" s="32" t="s">
        <v>1192</v>
      </c>
      <c r="K262" s="32" t="s">
        <v>3090</v>
      </c>
      <c r="L262" s="32" t="s">
        <v>1192</v>
      </c>
      <c r="M262" s="61"/>
      <c r="N262" s="32" t="s">
        <v>3091</v>
      </c>
      <c r="O262" s="35" t="s">
        <v>3092</v>
      </c>
      <c r="P262" s="61"/>
      <c r="Q262" s="61"/>
      <c r="R262" s="59"/>
      <c r="S262" s="60"/>
      <c r="T262" s="48">
        <v>13392857.142857142</v>
      </c>
      <c r="U262" s="48">
        <v>15000000</v>
      </c>
      <c r="V262" s="35" t="s">
        <v>1556</v>
      </c>
      <c r="W262" s="32">
        <v>2016</v>
      </c>
      <c r="X262" s="72" t="s">
        <v>3068</v>
      </c>
    </row>
    <row r="263" spans="1:24" s="40" customFormat="1" ht="66.75" customHeight="1" x14ac:dyDescent="0.25">
      <c r="A263" s="70" t="s">
        <v>3115</v>
      </c>
      <c r="B263" s="32" t="s">
        <v>182</v>
      </c>
      <c r="C263" s="32" t="s">
        <v>2943</v>
      </c>
      <c r="D263" s="44" t="s">
        <v>3116</v>
      </c>
      <c r="E263" s="44" t="s">
        <v>3116</v>
      </c>
      <c r="F263" s="44" t="s">
        <v>3116</v>
      </c>
      <c r="G263" s="32" t="s">
        <v>1424</v>
      </c>
      <c r="H263" s="46">
        <v>50</v>
      </c>
      <c r="I263" s="32">
        <v>710000000</v>
      </c>
      <c r="J263" s="32" t="s">
        <v>1192</v>
      </c>
      <c r="K263" s="32" t="s">
        <v>1427</v>
      </c>
      <c r="L263" s="32" t="s">
        <v>1192</v>
      </c>
      <c r="M263" s="44"/>
      <c r="N263" s="32" t="s">
        <v>1436</v>
      </c>
      <c r="O263" s="35" t="s">
        <v>3117</v>
      </c>
      <c r="P263" s="38"/>
      <c r="Q263" s="38"/>
      <c r="R263" s="38"/>
      <c r="S263" s="38"/>
      <c r="T263" s="47">
        <v>1653571.4300000002</v>
      </c>
      <c r="U263" s="47">
        <v>1852000.0016000003</v>
      </c>
      <c r="V263" s="32" t="s">
        <v>1557</v>
      </c>
      <c r="W263" s="37">
        <v>2016</v>
      </c>
      <c r="X263" s="72" t="s">
        <v>3068</v>
      </c>
    </row>
    <row r="264" spans="1:24" s="102" customFormat="1" x14ac:dyDescent="0.25">
      <c r="A264" s="141" t="s">
        <v>194</v>
      </c>
      <c r="B264" s="38"/>
      <c r="C264" s="110"/>
      <c r="D264" s="104"/>
      <c r="E264" s="105"/>
      <c r="F264" s="62"/>
      <c r="G264" s="56"/>
      <c r="H264" s="57"/>
      <c r="I264" s="54"/>
      <c r="J264" s="38"/>
      <c r="K264" s="58"/>
      <c r="L264" s="58"/>
      <c r="M264" s="58"/>
      <c r="N264" s="58"/>
      <c r="O264" s="170"/>
      <c r="P264" s="54"/>
      <c r="Q264" s="54"/>
      <c r="R264" s="59"/>
      <c r="S264" s="59"/>
      <c r="T264" s="59">
        <f>SUM(T115:T263)</f>
        <v>57361369118.124641</v>
      </c>
      <c r="U264" s="59">
        <f>SUM(U115:U263)</f>
        <v>64244455012.298004</v>
      </c>
      <c r="V264" s="61"/>
      <c r="W264" s="54"/>
      <c r="X264" s="160"/>
    </row>
    <row r="265" spans="1:24" s="102" customFormat="1" x14ac:dyDescent="0.25">
      <c r="A265" s="141" t="s">
        <v>195</v>
      </c>
      <c r="B265" s="38"/>
      <c r="C265" s="110"/>
      <c r="D265" s="104"/>
      <c r="E265" s="105"/>
      <c r="F265" s="62"/>
      <c r="G265" s="56"/>
      <c r="H265" s="57"/>
      <c r="I265" s="54"/>
      <c r="J265" s="38"/>
      <c r="K265" s="58"/>
      <c r="L265" s="58"/>
      <c r="M265" s="58"/>
      <c r="N265" s="58"/>
      <c r="O265" s="170"/>
      <c r="P265" s="54"/>
      <c r="Q265" s="54"/>
      <c r="R265" s="59"/>
      <c r="S265" s="59"/>
      <c r="T265" s="59"/>
      <c r="U265" s="59"/>
      <c r="V265" s="61"/>
      <c r="W265" s="54"/>
      <c r="X265" s="160"/>
    </row>
    <row r="266" spans="1:24" s="102" customFormat="1" ht="76.5" x14ac:dyDescent="0.2">
      <c r="A266" s="70" t="s">
        <v>1628</v>
      </c>
      <c r="B266" s="32" t="s">
        <v>182</v>
      </c>
      <c r="C266" s="33" t="s">
        <v>114</v>
      </c>
      <c r="D266" s="33" t="s">
        <v>1834</v>
      </c>
      <c r="E266" s="33" t="s">
        <v>1834</v>
      </c>
      <c r="F266" s="33" t="s">
        <v>1835</v>
      </c>
      <c r="G266" s="32" t="s">
        <v>2231</v>
      </c>
      <c r="H266" s="43">
        <v>100</v>
      </c>
      <c r="I266" s="32">
        <v>710000000</v>
      </c>
      <c r="J266" s="32" t="s">
        <v>1192</v>
      </c>
      <c r="K266" s="32" t="s">
        <v>1440</v>
      </c>
      <c r="L266" s="32" t="s">
        <v>1193</v>
      </c>
      <c r="M266" s="32"/>
      <c r="N266" s="32" t="s">
        <v>1457</v>
      </c>
      <c r="O266" s="35" t="s">
        <v>2289</v>
      </c>
      <c r="P266" s="32"/>
      <c r="Q266" s="32"/>
      <c r="R266" s="36"/>
      <c r="S266" s="36"/>
      <c r="T266" s="36">
        <v>44642857.142857142</v>
      </c>
      <c r="U266" s="36">
        <v>50000000</v>
      </c>
      <c r="V266" s="35" t="s">
        <v>1558</v>
      </c>
      <c r="W266" s="32">
        <v>2016</v>
      </c>
      <c r="X266" s="159"/>
    </row>
    <row r="267" spans="1:24" s="102" customFormat="1" ht="76.5" x14ac:dyDescent="0.2">
      <c r="A267" s="127" t="s">
        <v>1629</v>
      </c>
      <c r="B267" s="32" t="s">
        <v>182</v>
      </c>
      <c r="C267" s="33" t="s">
        <v>114</v>
      </c>
      <c r="D267" s="33" t="s">
        <v>1834</v>
      </c>
      <c r="E267" s="33" t="s">
        <v>1834</v>
      </c>
      <c r="F267" s="33" t="s">
        <v>1836</v>
      </c>
      <c r="G267" s="32" t="s">
        <v>2232</v>
      </c>
      <c r="H267" s="45">
        <v>100</v>
      </c>
      <c r="I267" s="32">
        <v>710000000</v>
      </c>
      <c r="J267" s="32" t="s">
        <v>1192</v>
      </c>
      <c r="K267" s="32" t="s">
        <v>1436</v>
      </c>
      <c r="L267" s="32" t="s">
        <v>1193</v>
      </c>
      <c r="M267" s="37"/>
      <c r="N267" s="32" t="s">
        <v>1464</v>
      </c>
      <c r="O267" s="35" t="s">
        <v>2289</v>
      </c>
      <c r="P267" s="32"/>
      <c r="Q267" s="32"/>
      <c r="R267" s="36"/>
      <c r="S267" s="36"/>
      <c r="T267" s="36">
        <v>3499999.9999999995</v>
      </c>
      <c r="U267" s="36">
        <v>3920000</v>
      </c>
      <c r="V267" s="35" t="s">
        <v>1558</v>
      </c>
      <c r="W267" s="32">
        <v>2016</v>
      </c>
      <c r="X267" s="159"/>
    </row>
    <row r="268" spans="1:24" s="102" customFormat="1" ht="76.5" x14ac:dyDescent="0.2">
      <c r="A268" s="70" t="s">
        <v>1630</v>
      </c>
      <c r="B268" s="32" t="s">
        <v>182</v>
      </c>
      <c r="C268" s="33" t="s">
        <v>114</v>
      </c>
      <c r="D268" s="33" t="s">
        <v>1834</v>
      </c>
      <c r="E268" s="33" t="s">
        <v>1834</v>
      </c>
      <c r="F268" s="33" t="s">
        <v>1837</v>
      </c>
      <c r="G268" s="32" t="s">
        <v>1424</v>
      </c>
      <c r="H268" s="39">
        <v>100</v>
      </c>
      <c r="I268" s="32">
        <v>710000000</v>
      </c>
      <c r="J268" s="32" t="s">
        <v>1192</v>
      </c>
      <c r="K268" s="32" t="s">
        <v>1440</v>
      </c>
      <c r="L268" s="32" t="s">
        <v>1192</v>
      </c>
      <c r="M268" s="32"/>
      <c r="N268" s="32" t="s">
        <v>1457</v>
      </c>
      <c r="O268" s="35" t="s">
        <v>2289</v>
      </c>
      <c r="P268" s="32"/>
      <c r="Q268" s="32"/>
      <c r="R268" s="36"/>
      <c r="S268" s="36"/>
      <c r="T268" s="36">
        <v>13392857.142857142</v>
      </c>
      <c r="U268" s="36">
        <v>15000000</v>
      </c>
      <c r="V268" s="35" t="s">
        <v>1556</v>
      </c>
      <c r="W268" s="32">
        <v>2016</v>
      </c>
      <c r="X268" s="159"/>
    </row>
    <row r="269" spans="1:24" s="102" customFormat="1" ht="76.5" x14ac:dyDescent="0.2">
      <c r="A269" s="70" t="s">
        <v>1631</v>
      </c>
      <c r="B269" s="32" t="s">
        <v>182</v>
      </c>
      <c r="C269" s="33" t="s">
        <v>114</v>
      </c>
      <c r="D269" s="33" t="s">
        <v>1834</v>
      </c>
      <c r="E269" s="33" t="s">
        <v>1834</v>
      </c>
      <c r="F269" s="33" t="s">
        <v>1838</v>
      </c>
      <c r="G269" s="32" t="s">
        <v>2231</v>
      </c>
      <c r="H269" s="39">
        <v>100</v>
      </c>
      <c r="I269" s="41">
        <v>710000000</v>
      </c>
      <c r="J269" s="32" t="s">
        <v>1192</v>
      </c>
      <c r="K269" s="32" t="s">
        <v>1440</v>
      </c>
      <c r="L269" s="32" t="s">
        <v>1192</v>
      </c>
      <c r="M269" s="32"/>
      <c r="N269" s="32" t="s">
        <v>1457</v>
      </c>
      <c r="O269" s="35" t="s">
        <v>2289</v>
      </c>
      <c r="P269" s="32"/>
      <c r="Q269" s="32"/>
      <c r="R269" s="36"/>
      <c r="S269" s="36"/>
      <c r="T269" s="36">
        <v>0</v>
      </c>
      <c r="U269" s="36">
        <v>0</v>
      </c>
      <c r="V269" s="35" t="s">
        <v>1556</v>
      </c>
      <c r="W269" s="32">
        <v>2016</v>
      </c>
      <c r="X269" s="72" t="s">
        <v>3062</v>
      </c>
    </row>
    <row r="270" spans="1:24" s="102" customFormat="1" ht="76.5" x14ac:dyDescent="0.2">
      <c r="A270" s="70" t="s">
        <v>3118</v>
      </c>
      <c r="B270" s="32" t="s">
        <v>182</v>
      </c>
      <c r="C270" s="33" t="s">
        <v>114</v>
      </c>
      <c r="D270" s="33" t="s">
        <v>1834</v>
      </c>
      <c r="E270" s="33" t="s">
        <v>1834</v>
      </c>
      <c r="F270" s="33" t="s">
        <v>1838</v>
      </c>
      <c r="G270" s="32" t="s">
        <v>2231</v>
      </c>
      <c r="H270" s="39">
        <v>100</v>
      </c>
      <c r="I270" s="41">
        <v>710000000</v>
      </c>
      <c r="J270" s="32" t="s">
        <v>1192</v>
      </c>
      <c r="K270" s="32" t="s">
        <v>1435</v>
      </c>
      <c r="L270" s="32" t="s">
        <v>1192</v>
      </c>
      <c r="M270" s="32"/>
      <c r="N270" s="32" t="s">
        <v>1467</v>
      </c>
      <c r="O270" s="35" t="s">
        <v>2289</v>
      </c>
      <c r="P270" s="32"/>
      <c r="Q270" s="32"/>
      <c r="R270" s="36"/>
      <c r="S270" s="36"/>
      <c r="T270" s="36">
        <v>35174285.714285709</v>
      </c>
      <c r="U270" s="36">
        <v>39395200</v>
      </c>
      <c r="V270" s="35" t="s">
        <v>1558</v>
      </c>
      <c r="W270" s="32">
        <v>2016</v>
      </c>
      <c r="X270" s="72" t="s">
        <v>2947</v>
      </c>
    </row>
    <row r="271" spans="1:24" s="102" customFormat="1" ht="76.5" x14ac:dyDescent="0.2">
      <c r="A271" s="70" t="s">
        <v>1632</v>
      </c>
      <c r="B271" s="32" t="s">
        <v>182</v>
      </c>
      <c r="C271" s="33" t="s">
        <v>123</v>
      </c>
      <c r="D271" s="33" t="s">
        <v>206</v>
      </c>
      <c r="E271" s="33" t="s">
        <v>206</v>
      </c>
      <c r="F271" s="33" t="s">
        <v>207</v>
      </c>
      <c r="G271" s="32" t="s">
        <v>2232</v>
      </c>
      <c r="H271" s="39">
        <v>100</v>
      </c>
      <c r="I271" s="32">
        <v>710000000</v>
      </c>
      <c r="J271" s="32" t="s">
        <v>1192</v>
      </c>
      <c r="K271" s="32" t="s">
        <v>1440</v>
      </c>
      <c r="L271" s="32" t="s">
        <v>1193</v>
      </c>
      <c r="M271" s="32"/>
      <c r="N271" s="32" t="s">
        <v>1457</v>
      </c>
      <c r="O271" s="35" t="s">
        <v>2289</v>
      </c>
      <c r="P271" s="32"/>
      <c r="Q271" s="32"/>
      <c r="R271" s="36"/>
      <c r="S271" s="36"/>
      <c r="T271" s="36">
        <v>7499999.9999999991</v>
      </c>
      <c r="U271" s="36">
        <v>8400000</v>
      </c>
      <c r="V271" s="35" t="s">
        <v>1556</v>
      </c>
      <c r="W271" s="32">
        <v>2016</v>
      </c>
      <c r="X271" s="159"/>
    </row>
    <row r="272" spans="1:24" s="102" customFormat="1" ht="76.5" x14ac:dyDescent="0.2">
      <c r="A272" s="70" t="s">
        <v>1633</v>
      </c>
      <c r="B272" s="32" t="s">
        <v>182</v>
      </c>
      <c r="C272" s="33" t="s">
        <v>114</v>
      </c>
      <c r="D272" s="33" t="s">
        <v>205</v>
      </c>
      <c r="E272" s="33" t="s">
        <v>205</v>
      </c>
      <c r="F272" s="33" t="s">
        <v>1839</v>
      </c>
      <c r="G272" s="32" t="s">
        <v>2231</v>
      </c>
      <c r="H272" s="39">
        <v>100</v>
      </c>
      <c r="I272" s="32">
        <v>710000000</v>
      </c>
      <c r="J272" s="32" t="s">
        <v>1192</v>
      </c>
      <c r="K272" s="32" t="s">
        <v>1440</v>
      </c>
      <c r="L272" s="32" t="s">
        <v>1192</v>
      </c>
      <c r="M272" s="32"/>
      <c r="N272" s="32" t="s">
        <v>1457</v>
      </c>
      <c r="O272" s="35" t="s">
        <v>2289</v>
      </c>
      <c r="P272" s="32"/>
      <c r="Q272" s="32"/>
      <c r="R272" s="36"/>
      <c r="S272" s="36"/>
      <c r="T272" s="36">
        <v>0</v>
      </c>
      <c r="U272" s="36">
        <v>0</v>
      </c>
      <c r="V272" s="35" t="s">
        <v>1556</v>
      </c>
      <c r="W272" s="32">
        <v>2016</v>
      </c>
      <c r="X272" s="131" t="s">
        <v>2801</v>
      </c>
    </row>
    <row r="273" spans="1:24" s="102" customFormat="1" ht="76.5" x14ac:dyDescent="0.2">
      <c r="A273" s="70" t="s">
        <v>2822</v>
      </c>
      <c r="B273" s="32" t="s">
        <v>182</v>
      </c>
      <c r="C273" s="33" t="s">
        <v>114</v>
      </c>
      <c r="D273" s="33" t="s">
        <v>205</v>
      </c>
      <c r="E273" s="33" t="s">
        <v>205</v>
      </c>
      <c r="F273" s="33" t="s">
        <v>1839</v>
      </c>
      <c r="G273" s="32" t="s">
        <v>2231</v>
      </c>
      <c r="H273" s="39">
        <v>100</v>
      </c>
      <c r="I273" s="32">
        <v>710000000</v>
      </c>
      <c r="J273" s="32" t="s">
        <v>1192</v>
      </c>
      <c r="K273" s="32" t="s">
        <v>1440</v>
      </c>
      <c r="L273" s="32" t="s">
        <v>1192</v>
      </c>
      <c r="M273" s="32"/>
      <c r="N273" s="32" t="s">
        <v>1457</v>
      </c>
      <c r="O273" s="35" t="s">
        <v>2289</v>
      </c>
      <c r="P273" s="32"/>
      <c r="Q273" s="32"/>
      <c r="R273" s="36"/>
      <c r="S273" s="36"/>
      <c r="T273" s="36">
        <v>20964285.714285713</v>
      </c>
      <c r="U273" s="36">
        <v>23480000</v>
      </c>
      <c r="V273" s="35" t="s">
        <v>1556</v>
      </c>
      <c r="W273" s="32">
        <v>2016</v>
      </c>
      <c r="X273" s="72" t="s">
        <v>2762</v>
      </c>
    </row>
    <row r="274" spans="1:24" s="88" customFormat="1" ht="76.5" x14ac:dyDescent="0.2">
      <c r="A274" s="70" t="s">
        <v>1634</v>
      </c>
      <c r="B274" s="32" t="s">
        <v>182</v>
      </c>
      <c r="C274" s="33" t="s">
        <v>129</v>
      </c>
      <c r="D274" s="33" t="s">
        <v>1840</v>
      </c>
      <c r="E274" s="33" t="s">
        <v>1841</v>
      </c>
      <c r="F274" s="33" t="s">
        <v>1842</v>
      </c>
      <c r="G274" s="32" t="s">
        <v>1424</v>
      </c>
      <c r="H274" s="39">
        <v>100</v>
      </c>
      <c r="I274" s="32">
        <v>710000000</v>
      </c>
      <c r="J274" s="32" t="s">
        <v>1192</v>
      </c>
      <c r="K274" s="32" t="s">
        <v>1440</v>
      </c>
      <c r="L274" s="64" t="s">
        <v>1194</v>
      </c>
      <c r="M274" s="32"/>
      <c r="N274" s="32" t="s">
        <v>1457</v>
      </c>
      <c r="O274" s="35" t="s">
        <v>2289</v>
      </c>
      <c r="P274" s="32"/>
      <c r="Q274" s="32"/>
      <c r="R274" s="36"/>
      <c r="S274" s="36"/>
      <c r="T274" s="36">
        <v>10714285.714285713</v>
      </c>
      <c r="U274" s="36">
        <v>12000000</v>
      </c>
      <c r="V274" s="35" t="s">
        <v>1556</v>
      </c>
      <c r="W274" s="32">
        <v>2016</v>
      </c>
      <c r="X274" s="159"/>
    </row>
    <row r="275" spans="1:24" s="88" customFormat="1" ht="76.5" x14ac:dyDescent="0.2">
      <c r="A275" s="70" t="s">
        <v>1635</v>
      </c>
      <c r="B275" s="32" t="s">
        <v>182</v>
      </c>
      <c r="C275" s="33" t="s">
        <v>133</v>
      </c>
      <c r="D275" s="33" t="s">
        <v>1843</v>
      </c>
      <c r="E275" s="33" t="s">
        <v>1843</v>
      </c>
      <c r="F275" s="33" t="s">
        <v>1844</v>
      </c>
      <c r="G275" s="32" t="s">
        <v>1424</v>
      </c>
      <c r="H275" s="45">
        <v>100</v>
      </c>
      <c r="I275" s="32">
        <v>710000000</v>
      </c>
      <c r="J275" s="32" t="s">
        <v>1192</v>
      </c>
      <c r="K275" s="32" t="s">
        <v>1437</v>
      </c>
      <c r="L275" s="32" t="s">
        <v>1199</v>
      </c>
      <c r="M275" s="37"/>
      <c r="N275" s="32" t="s">
        <v>1467</v>
      </c>
      <c r="O275" s="35" t="s">
        <v>2289</v>
      </c>
      <c r="P275" s="32"/>
      <c r="Q275" s="32"/>
      <c r="R275" s="36"/>
      <c r="S275" s="36"/>
      <c r="T275" s="36">
        <v>13426785.714285713</v>
      </c>
      <c r="U275" s="36">
        <v>15038000</v>
      </c>
      <c r="V275" s="35" t="s">
        <v>1556</v>
      </c>
      <c r="W275" s="32">
        <v>2016</v>
      </c>
      <c r="X275" s="159"/>
    </row>
    <row r="276" spans="1:24" s="102" customFormat="1" ht="76.5" x14ac:dyDescent="0.2">
      <c r="A276" s="70" t="s">
        <v>1636</v>
      </c>
      <c r="B276" s="32" t="s">
        <v>182</v>
      </c>
      <c r="C276" s="33" t="s">
        <v>138</v>
      </c>
      <c r="D276" s="33" t="s">
        <v>1845</v>
      </c>
      <c r="E276" s="33" t="s">
        <v>1846</v>
      </c>
      <c r="F276" s="99" t="s">
        <v>1847</v>
      </c>
      <c r="G276" s="32" t="s">
        <v>1424</v>
      </c>
      <c r="H276" s="46">
        <v>100</v>
      </c>
      <c r="I276" s="32">
        <v>710000000</v>
      </c>
      <c r="J276" s="32" t="s">
        <v>1192</v>
      </c>
      <c r="K276" s="32" t="s">
        <v>1430</v>
      </c>
      <c r="L276" s="32" t="s">
        <v>1192</v>
      </c>
      <c r="M276" s="44"/>
      <c r="N276" s="32" t="s">
        <v>1484</v>
      </c>
      <c r="O276" s="35" t="s">
        <v>2289</v>
      </c>
      <c r="P276" s="44"/>
      <c r="Q276" s="44"/>
      <c r="R276" s="47"/>
      <c r="S276" s="47"/>
      <c r="T276" s="48">
        <v>10714285.714285713</v>
      </c>
      <c r="U276" s="48">
        <v>12000000</v>
      </c>
      <c r="V276" s="35" t="s">
        <v>1556</v>
      </c>
      <c r="W276" s="32">
        <v>2016</v>
      </c>
      <c r="X276" s="159"/>
    </row>
    <row r="277" spans="1:24" s="40" customFormat="1" ht="89.25" x14ac:dyDescent="0.25">
      <c r="A277" s="70" t="s">
        <v>1637</v>
      </c>
      <c r="B277" s="32" t="s">
        <v>182</v>
      </c>
      <c r="C277" s="33" t="s">
        <v>138</v>
      </c>
      <c r="D277" s="33" t="s">
        <v>1845</v>
      </c>
      <c r="E277" s="33" t="s">
        <v>1846</v>
      </c>
      <c r="F277" s="33" t="s">
        <v>1848</v>
      </c>
      <c r="G277" s="32" t="s">
        <v>2232</v>
      </c>
      <c r="H277" s="46">
        <v>100</v>
      </c>
      <c r="I277" s="32">
        <v>710000000</v>
      </c>
      <c r="J277" s="32" t="s">
        <v>1192</v>
      </c>
      <c r="K277" s="32" t="s">
        <v>1425</v>
      </c>
      <c r="L277" s="32" t="s">
        <v>1192</v>
      </c>
      <c r="M277" s="44"/>
      <c r="N277" s="32" t="s">
        <v>1448</v>
      </c>
      <c r="O277" s="35" t="s">
        <v>2290</v>
      </c>
      <c r="P277" s="44"/>
      <c r="Q277" s="44"/>
      <c r="R277" s="47"/>
      <c r="S277" s="47"/>
      <c r="T277" s="48">
        <v>0</v>
      </c>
      <c r="U277" s="48">
        <v>0</v>
      </c>
      <c r="V277" s="35" t="s">
        <v>1556</v>
      </c>
      <c r="W277" s="32">
        <v>2016</v>
      </c>
      <c r="X277" s="131" t="s">
        <v>2144</v>
      </c>
    </row>
    <row r="278" spans="1:24" s="40" customFormat="1" ht="89.25" x14ac:dyDescent="0.25">
      <c r="A278" s="70" t="s">
        <v>2174</v>
      </c>
      <c r="B278" s="32" t="s">
        <v>182</v>
      </c>
      <c r="C278" s="33" t="s">
        <v>138</v>
      </c>
      <c r="D278" s="33" t="s">
        <v>1845</v>
      </c>
      <c r="E278" s="33" t="s">
        <v>1846</v>
      </c>
      <c r="F278" s="33" t="s">
        <v>1848</v>
      </c>
      <c r="G278" s="32" t="s">
        <v>2232</v>
      </c>
      <c r="H278" s="46">
        <v>100</v>
      </c>
      <c r="I278" s="32">
        <v>710000000</v>
      </c>
      <c r="J278" s="32" t="s">
        <v>1192</v>
      </c>
      <c r="K278" s="32" t="s">
        <v>1425</v>
      </c>
      <c r="L278" s="32" t="s">
        <v>1192</v>
      </c>
      <c r="M278" s="44"/>
      <c r="N278" s="32" t="s">
        <v>1448</v>
      </c>
      <c r="O278" s="35" t="s">
        <v>2290</v>
      </c>
      <c r="P278" s="44"/>
      <c r="Q278" s="44"/>
      <c r="R278" s="47"/>
      <c r="S278" s="47"/>
      <c r="T278" s="48">
        <v>5357142.8571428563</v>
      </c>
      <c r="U278" s="48">
        <v>6000000</v>
      </c>
      <c r="V278" s="35" t="s">
        <v>1558</v>
      </c>
      <c r="W278" s="32">
        <v>2016</v>
      </c>
      <c r="X278" s="165" t="s">
        <v>2084</v>
      </c>
    </row>
    <row r="279" spans="1:24" s="102" customFormat="1" ht="76.5" x14ac:dyDescent="0.2">
      <c r="A279" s="70" t="s">
        <v>1638</v>
      </c>
      <c r="B279" s="32" t="s">
        <v>182</v>
      </c>
      <c r="C279" s="33" t="s">
        <v>146</v>
      </c>
      <c r="D279" s="33" t="s">
        <v>208</v>
      </c>
      <c r="E279" s="33" t="s">
        <v>208</v>
      </c>
      <c r="F279" s="33" t="s">
        <v>1849</v>
      </c>
      <c r="G279" s="32" t="s">
        <v>1424</v>
      </c>
      <c r="H279" s="45">
        <v>100</v>
      </c>
      <c r="I279" s="32">
        <v>710000000</v>
      </c>
      <c r="J279" s="32" t="s">
        <v>1192</v>
      </c>
      <c r="K279" s="32" t="s">
        <v>1440</v>
      </c>
      <c r="L279" s="32" t="s">
        <v>1195</v>
      </c>
      <c r="M279" s="37"/>
      <c r="N279" s="32" t="s">
        <v>1457</v>
      </c>
      <c r="O279" s="35" t="s">
        <v>2289</v>
      </c>
      <c r="P279" s="32"/>
      <c r="Q279" s="32"/>
      <c r="R279" s="36"/>
      <c r="S279" s="36"/>
      <c r="T279" s="36">
        <v>5803571.4285714282</v>
      </c>
      <c r="U279" s="36">
        <v>6500000</v>
      </c>
      <c r="V279" s="35" t="s">
        <v>1556</v>
      </c>
      <c r="W279" s="32">
        <v>2016</v>
      </c>
      <c r="X279" s="159"/>
    </row>
    <row r="280" spans="1:24" s="102" customFormat="1" ht="76.5" x14ac:dyDescent="0.2">
      <c r="A280" s="70" t="s">
        <v>1639</v>
      </c>
      <c r="B280" s="32" t="s">
        <v>182</v>
      </c>
      <c r="C280" s="33" t="s">
        <v>150</v>
      </c>
      <c r="D280" s="33" t="s">
        <v>1850</v>
      </c>
      <c r="E280" s="33" t="s">
        <v>1850</v>
      </c>
      <c r="F280" s="33" t="s">
        <v>1851</v>
      </c>
      <c r="G280" s="32" t="s">
        <v>1424</v>
      </c>
      <c r="H280" s="45">
        <v>100</v>
      </c>
      <c r="I280" s="32">
        <v>710000000</v>
      </c>
      <c r="J280" s="32" t="s">
        <v>1192</v>
      </c>
      <c r="K280" s="32" t="s">
        <v>1440</v>
      </c>
      <c r="L280" s="64" t="s">
        <v>1194</v>
      </c>
      <c r="M280" s="37"/>
      <c r="N280" s="32" t="s">
        <v>1457</v>
      </c>
      <c r="O280" s="35" t="s">
        <v>2289</v>
      </c>
      <c r="P280" s="32"/>
      <c r="Q280" s="32"/>
      <c r="R280" s="36"/>
      <c r="S280" s="36"/>
      <c r="T280" s="36">
        <v>1339285.7142857141</v>
      </c>
      <c r="U280" s="36">
        <v>1500000</v>
      </c>
      <c r="V280" s="35" t="s">
        <v>1558</v>
      </c>
      <c r="W280" s="32">
        <v>2016</v>
      </c>
      <c r="X280" s="159"/>
    </row>
    <row r="281" spans="1:24" s="102" customFormat="1" ht="76.5" x14ac:dyDescent="0.2">
      <c r="A281" s="70" t="s">
        <v>1640</v>
      </c>
      <c r="B281" s="32" t="s">
        <v>182</v>
      </c>
      <c r="C281" s="33" t="s">
        <v>154</v>
      </c>
      <c r="D281" s="33" t="s">
        <v>209</v>
      </c>
      <c r="E281" s="33" t="s">
        <v>1852</v>
      </c>
      <c r="F281" s="33" t="s">
        <v>1853</v>
      </c>
      <c r="G281" s="32" t="s">
        <v>2231</v>
      </c>
      <c r="H281" s="45">
        <v>100</v>
      </c>
      <c r="I281" s="32">
        <v>710000000</v>
      </c>
      <c r="J281" s="32" t="s">
        <v>1192</v>
      </c>
      <c r="K281" s="32" t="s">
        <v>1435</v>
      </c>
      <c r="L281" s="32" t="s">
        <v>1192</v>
      </c>
      <c r="M281" s="37"/>
      <c r="N281" s="32" t="s">
        <v>1467</v>
      </c>
      <c r="O281" s="35" t="s">
        <v>2289</v>
      </c>
      <c r="P281" s="32"/>
      <c r="Q281" s="32"/>
      <c r="R281" s="36"/>
      <c r="S281" s="36"/>
      <c r="T281" s="36">
        <v>0</v>
      </c>
      <c r="U281" s="36">
        <v>0</v>
      </c>
      <c r="V281" s="35" t="s">
        <v>1558</v>
      </c>
      <c r="W281" s="32">
        <v>2016</v>
      </c>
      <c r="X281" s="131" t="s">
        <v>2533</v>
      </c>
    </row>
    <row r="282" spans="1:24" s="102" customFormat="1" ht="76.5" x14ac:dyDescent="0.2">
      <c r="A282" s="70" t="s">
        <v>2610</v>
      </c>
      <c r="B282" s="32" t="s">
        <v>182</v>
      </c>
      <c r="C282" s="33" t="s">
        <v>154</v>
      </c>
      <c r="D282" s="33" t="s">
        <v>209</v>
      </c>
      <c r="E282" s="33" t="s">
        <v>1852</v>
      </c>
      <c r="F282" s="33" t="s">
        <v>1853</v>
      </c>
      <c r="G282" s="32" t="s">
        <v>2231</v>
      </c>
      <c r="H282" s="45">
        <v>100</v>
      </c>
      <c r="I282" s="32">
        <v>710000000</v>
      </c>
      <c r="J282" s="32" t="s">
        <v>1192</v>
      </c>
      <c r="K282" s="32" t="s">
        <v>1435</v>
      </c>
      <c r="L282" s="32" t="s">
        <v>1192</v>
      </c>
      <c r="M282" s="37"/>
      <c r="N282" s="32" t="s">
        <v>1467</v>
      </c>
      <c r="O282" s="35" t="s">
        <v>2289</v>
      </c>
      <c r="P282" s="32"/>
      <c r="Q282" s="32"/>
      <c r="R282" s="36"/>
      <c r="S282" s="36"/>
      <c r="T282" s="36">
        <f>U282/1.12</f>
        <v>30357142.857142854</v>
      </c>
      <c r="U282" s="36">
        <v>34000000</v>
      </c>
      <c r="V282" s="35" t="s">
        <v>1558</v>
      </c>
      <c r="W282" s="32">
        <v>2016</v>
      </c>
      <c r="X282" s="131" t="s">
        <v>2327</v>
      </c>
    </row>
    <row r="283" spans="1:24" s="102" customFormat="1" ht="114.75" x14ac:dyDescent="0.2">
      <c r="A283" s="70" t="s">
        <v>1641</v>
      </c>
      <c r="B283" s="32" t="s">
        <v>182</v>
      </c>
      <c r="C283" s="97" t="s">
        <v>240</v>
      </c>
      <c r="D283" s="97" t="s">
        <v>780</v>
      </c>
      <c r="E283" s="97" t="s">
        <v>780</v>
      </c>
      <c r="F283" s="97" t="s">
        <v>2003</v>
      </c>
      <c r="G283" s="32" t="s">
        <v>1424</v>
      </c>
      <c r="H283" s="39">
        <v>100</v>
      </c>
      <c r="I283" s="41">
        <v>710000000</v>
      </c>
      <c r="J283" s="32" t="s">
        <v>1192</v>
      </c>
      <c r="K283" s="32" t="s">
        <v>1440</v>
      </c>
      <c r="L283" s="32" t="s">
        <v>3119</v>
      </c>
      <c r="M283" s="41"/>
      <c r="N283" s="75" t="s">
        <v>1460</v>
      </c>
      <c r="O283" s="35" t="s">
        <v>2291</v>
      </c>
      <c r="P283" s="41"/>
      <c r="Q283" s="41"/>
      <c r="R283" s="65"/>
      <c r="S283" s="65"/>
      <c r="T283" s="65">
        <v>0</v>
      </c>
      <c r="U283" s="65">
        <v>0</v>
      </c>
      <c r="V283" s="35" t="s">
        <v>1558</v>
      </c>
      <c r="W283" s="41">
        <v>2016</v>
      </c>
      <c r="X283" s="72" t="s">
        <v>3062</v>
      </c>
    </row>
    <row r="284" spans="1:24" s="102" customFormat="1" ht="114.75" x14ac:dyDescent="0.2">
      <c r="A284" s="70" t="s">
        <v>3120</v>
      </c>
      <c r="B284" s="32" t="s">
        <v>182</v>
      </c>
      <c r="C284" s="97" t="s">
        <v>240</v>
      </c>
      <c r="D284" s="97" t="s">
        <v>780</v>
      </c>
      <c r="E284" s="97" t="s">
        <v>780</v>
      </c>
      <c r="F284" s="97" t="s">
        <v>2003</v>
      </c>
      <c r="G284" s="32" t="s">
        <v>1424</v>
      </c>
      <c r="H284" s="39">
        <v>100</v>
      </c>
      <c r="I284" s="41">
        <v>710000000</v>
      </c>
      <c r="J284" s="32" t="s">
        <v>1192</v>
      </c>
      <c r="K284" s="32" t="s">
        <v>1428</v>
      </c>
      <c r="L284" s="32" t="s">
        <v>3119</v>
      </c>
      <c r="M284" s="41"/>
      <c r="N284" s="75" t="s">
        <v>1463</v>
      </c>
      <c r="O284" s="35" t="s">
        <v>2291</v>
      </c>
      <c r="P284" s="41"/>
      <c r="Q284" s="41"/>
      <c r="R284" s="65"/>
      <c r="S284" s="65"/>
      <c r="T284" s="65">
        <v>1229020</v>
      </c>
      <c r="U284" s="65">
        <v>1376502.4000000001</v>
      </c>
      <c r="V284" s="35" t="s">
        <v>1558</v>
      </c>
      <c r="W284" s="41">
        <v>2016</v>
      </c>
      <c r="X284" s="72" t="s">
        <v>2882</v>
      </c>
    </row>
    <row r="285" spans="1:24" s="102" customFormat="1" ht="89.25" x14ac:dyDescent="0.2">
      <c r="A285" s="127" t="s">
        <v>1642</v>
      </c>
      <c r="B285" s="32" t="s">
        <v>182</v>
      </c>
      <c r="C285" s="97" t="s">
        <v>240</v>
      </c>
      <c r="D285" s="97" t="s">
        <v>780</v>
      </c>
      <c r="E285" s="97" t="s">
        <v>780</v>
      </c>
      <c r="F285" s="97" t="s">
        <v>2004</v>
      </c>
      <c r="G285" s="32" t="s">
        <v>1424</v>
      </c>
      <c r="H285" s="39">
        <v>100</v>
      </c>
      <c r="I285" s="41">
        <v>710000000</v>
      </c>
      <c r="J285" s="32" t="s">
        <v>1192</v>
      </c>
      <c r="K285" s="41" t="s">
        <v>1433</v>
      </c>
      <c r="L285" s="32" t="s">
        <v>1193</v>
      </c>
      <c r="M285" s="41"/>
      <c r="N285" s="32" t="s">
        <v>1455</v>
      </c>
      <c r="O285" s="35" t="s">
        <v>2291</v>
      </c>
      <c r="P285" s="41"/>
      <c r="Q285" s="41"/>
      <c r="R285" s="65"/>
      <c r="S285" s="65"/>
      <c r="T285" s="65">
        <v>2303550</v>
      </c>
      <c r="U285" s="65">
        <v>2579976.0000000005</v>
      </c>
      <c r="V285" s="35" t="s">
        <v>1558</v>
      </c>
      <c r="W285" s="41">
        <v>2016</v>
      </c>
      <c r="X285" s="159"/>
    </row>
    <row r="286" spans="1:24" s="102" customFormat="1" ht="114.75" x14ac:dyDescent="0.2">
      <c r="A286" s="70" t="s">
        <v>1643</v>
      </c>
      <c r="B286" s="32" t="s">
        <v>182</v>
      </c>
      <c r="C286" s="97" t="s">
        <v>240</v>
      </c>
      <c r="D286" s="97" t="s">
        <v>780</v>
      </c>
      <c r="E286" s="97" t="s">
        <v>780</v>
      </c>
      <c r="F286" s="97" t="s">
        <v>2005</v>
      </c>
      <c r="G286" s="32" t="s">
        <v>2231</v>
      </c>
      <c r="H286" s="39">
        <v>100</v>
      </c>
      <c r="I286" s="41">
        <v>710000000</v>
      </c>
      <c r="J286" s="32" t="s">
        <v>1192</v>
      </c>
      <c r="K286" s="32" t="s">
        <v>1440</v>
      </c>
      <c r="L286" s="32" t="s">
        <v>3119</v>
      </c>
      <c r="M286" s="41"/>
      <c r="N286" s="75" t="s">
        <v>1460</v>
      </c>
      <c r="O286" s="35" t="s">
        <v>2291</v>
      </c>
      <c r="P286" s="41"/>
      <c r="Q286" s="41"/>
      <c r="R286" s="65"/>
      <c r="S286" s="65"/>
      <c r="T286" s="65">
        <v>0</v>
      </c>
      <c r="U286" s="65">
        <v>0</v>
      </c>
      <c r="V286" s="35" t="s">
        <v>1558</v>
      </c>
      <c r="W286" s="41">
        <v>2016</v>
      </c>
      <c r="X286" s="72" t="s">
        <v>3062</v>
      </c>
    </row>
    <row r="287" spans="1:24" s="102" customFormat="1" ht="114.75" x14ac:dyDescent="0.2">
      <c r="A287" s="70" t="s">
        <v>3121</v>
      </c>
      <c r="B287" s="32" t="s">
        <v>182</v>
      </c>
      <c r="C287" s="97" t="s">
        <v>240</v>
      </c>
      <c r="D287" s="97" t="s">
        <v>780</v>
      </c>
      <c r="E287" s="97" t="s">
        <v>780</v>
      </c>
      <c r="F287" s="97" t="s">
        <v>2005</v>
      </c>
      <c r="G287" s="32" t="s">
        <v>2231</v>
      </c>
      <c r="H287" s="39">
        <v>100</v>
      </c>
      <c r="I287" s="41">
        <v>710000000</v>
      </c>
      <c r="J287" s="32" t="s">
        <v>1192</v>
      </c>
      <c r="K287" s="32" t="s">
        <v>1470</v>
      </c>
      <c r="L287" s="32" t="s">
        <v>3119</v>
      </c>
      <c r="M287" s="41"/>
      <c r="N287" s="75" t="s">
        <v>1463</v>
      </c>
      <c r="O287" s="35" t="s">
        <v>2291</v>
      </c>
      <c r="P287" s="41"/>
      <c r="Q287" s="41"/>
      <c r="R287" s="65"/>
      <c r="S287" s="65"/>
      <c r="T287" s="65">
        <v>7785860</v>
      </c>
      <c r="U287" s="65">
        <v>8720163.2000000011</v>
      </c>
      <c r="V287" s="35" t="s">
        <v>1558</v>
      </c>
      <c r="W287" s="41">
        <v>2016</v>
      </c>
      <c r="X287" s="72" t="s">
        <v>2882</v>
      </c>
    </row>
    <row r="288" spans="1:24" s="102" customFormat="1" ht="89.25" x14ac:dyDescent="0.2">
      <c r="A288" s="70" t="s">
        <v>1644</v>
      </c>
      <c r="B288" s="32" t="s">
        <v>182</v>
      </c>
      <c r="C288" s="97" t="s">
        <v>240</v>
      </c>
      <c r="D288" s="97" t="s">
        <v>780</v>
      </c>
      <c r="E288" s="97" t="s">
        <v>780</v>
      </c>
      <c r="F288" s="97" t="s">
        <v>2006</v>
      </c>
      <c r="G288" s="32" t="s">
        <v>2231</v>
      </c>
      <c r="H288" s="39">
        <v>100</v>
      </c>
      <c r="I288" s="41">
        <v>710000000</v>
      </c>
      <c r="J288" s="32" t="s">
        <v>1192</v>
      </c>
      <c r="K288" s="41" t="s">
        <v>1433</v>
      </c>
      <c r="L288" s="32" t="s">
        <v>1193</v>
      </c>
      <c r="M288" s="41"/>
      <c r="N288" s="32" t="s">
        <v>1455</v>
      </c>
      <c r="O288" s="35" t="s">
        <v>2291</v>
      </c>
      <c r="P288" s="41"/>
      <c r="Q288" s="41"/>
      <c r="R288" s="65"/>
      <c r="S288" s="65"/>
      <c r="T288" s="65">
        <v>12980490</v>
      </c>
      <c r="U288" s="65">
        <v>14538148.800000001</v>
      </c>
      <c r="V288" s="35" t="s">
        <v>1558</v>
      </c>
      <c r="W288" s="41">
        <v>2016</v>
      </c>
      <c r="X288" s="159"/>
    </row>
    <row r="289" spans="1:24" s="102" customFormat="1" ht="153" x14ac:dyDescent="0.2">
      <c r="A289" s="70" t="s">
        <v>1645</v>
      </c>
      <c r="B289" s="32" t="s">
        <v>182</v>
      </c>
      <c r="C289" s="97" t="s">
        <v>240</v>
      </c>
      <c r="D289" s="97" t="s">
        <v>780</v>
      </c>
      <c r="E289" s="97" t="s">
        <v>780</v>
      </c>
      <c r="F289" s="97" t="s">
        <v>1854</v>
      </c>
      <c r="G289" s="32" t="s">
        <v>1424</v>
      </c>
      <c r="H289" s="39">
        <v>100</v>
      </c>
      <c r="I289" s="41">
        <v>710000000</v>
      </c>
      <c r="J289" s="32" t="s">
        <v>1192</v>
      </c>
      <c r="K289" s="32" t="s">
        <v>1435</v>
      </c>
      <c r="L289" s="32" t="s">
        <v>1193</v>
      </c>
      <c r="M289" s="41"/>
      <c r="N289" s="75" t="s">
        <v>1463</v>
      </c>
      <c r="O289" s="66" t="s">
        <v>2314</v>
      </c>
      <c r="P289" s="41"/>
      <c r="Q289" s="41"/>
      <c r="R289" s="65"/>
      <c r="S289" s="65"/>
      <c r="T289" s="65">
        <v>464285.71428571426</v>
      </c>
      <c r="U289" s="65">
        <v>520000</v>
      </c>
      <c r="V289" s="35" t="s">
        <v>1556</v>
      </c>
      <c r="W289" s="41">
        <v>2016</v>
      </c>
      <c r="X289" s="159"/>
    </row>
    <row r="290" spans="1:24" s="102" customFormat="1" ht="153" x14ac:dyDescent="0.2">
      <c r="A290" s="70" t="s">
        <v>1646</v>
      </c>
      <c r="B290" s="32" t="s">
        <v>182</v>
      </c>
      <c r="C290" s="97" t="s">
        <v>240</v>
      </c>
      <c r="D290" s="97" t="s">
        <v>780</v>
      </c>
      <c r="E290" s="97" t="s">
        <v>780</v>
      </c>
      <c r="F290" s="97" t="s">
        <v>1855</v>
      </c>
      <c r="G290" s="32" t="s">
        <v>2231</v>
      </c>
      <c r="H290" s="39">
        <v>100</v>
      </c>
      <c r="I290" s="41">
        <v>710000000</v>
      </c>
      <c r="J290" s="32" t="s">
        <v>1192</v>
      </c>
      <c r="K290" s="32" t="s">
        <v>1435</v>
      </c>
      <c r="L290" s="32" t="s">
        <v>1193</v>
      </c>
      <c r="M290" s="41"/>
      <c r="N290" s="75" t="s">
        <v>1463</v>
      </c>
      <c r="O290" s="66" t="s">
        <v>2314</v>
      </c>
      <c r="P290" s="41"/>
      <c r="Q290" s="41"/>
      <c r="R290" s="65"/>
      <c r="S290" s="65"/>
      <c r="T290" s="65">
        <v>1874999.9999999998</v>
      </c>
      <c r="U290" s="65">
        <v>2100000</v>
      </c>
      <c r="V290" s="35" t="s">
        <v>1558</v>
      </c>
      <c r="W290" s="41">
        <v>2016</v>
      </c>
      <c r="X290" s="159"/>
    </row>
    <row r="291" spans="1:24" s="102" customFormat="1" ht="63.75" x14ac:dyDescent="0.2">
      <c r="A291" s="70" t="s">
        <v>1647</v>
      </c>
      <c r="B291" s="32" t="s">
        <v>182</v>
      </c>
      <c r="C291" s="97" t="s">
        <v>138</v>
      </c>
      <c r="D291" s="97" t="s">
        <v>1856</v>
      </c>
      <c r="E291" s="97" t="s">
        <v>1857</v>
      </c>
      <c r="F291" s="97" t="s">
        <v>781</v>
      </c>
      <c r="G291" s="32" t="s">
        <v>1424</v>
      </c>
      <c r="H291" s="39">
        <v>100</v>
      </c>
      <c r="I291" s="32">
        <v>710000000</v>
      </c>
      <c r="J291" s="32" t="s">
        <v>1192</v>
      </c>
      <c r="K291" s="32" t="s">
        <v>1445</v>
      </c>
      <c r="L291" s="32" t="s">
        <v>1192</v>
      </c>
      <c r="M291" s="41"/>
      <c r="N291" s="41" t="s">
        <v>1443</v>
      </c>
      <c r="O291" s="35" t="s">
        <v>2282</v>
      </c>
      <c r="P291" s="41"/>
      <c r="Q291" s="41"/>
      <c r="R291" s="65"/>
      <c r="S291" s="65"/>
      <c r="T291" s="65">
        <v>265000</v>
      </c>
      <c r="U291" s="65">
        <v>296800</v>
      </c>
      <c r="V291" s="35" t="s">
        <v>1558</v>
      </c>
      <c r="W291" s="41">
        <v>2016</v>
      </c>
      <c r="X291" s="159"/>
    </row>
    <row r="292" spans="1:24" s="73" customFormat="1" ht="76.5" x14ac:dyDescent="0.2">
      <c r="A292" s="70" t="s">
        <v>1648</v>
      </c>
      <c r="B292" s="32" t="s">
        <v>182</v>
      </c>
      <c r="C292" s="97" t="s">
        <v>249</v>
      </c>
      <c r="D292" s="97" t="s">
        <v>782</v>
      </c>
      <c r="E292" s="97" t="s">
        <v>782</v>
      </c>
      <c r="F292" s="97" t="s">
        <v>1858</v>
      </c>
      <c r="G292" s="32" t="s">
        <v>1424</v>
      </c>
      <c r="H292" s="39">
        <v>100</v>
      </c>
      <c r="I292" s="32">
        <v>710000000</v>
      </c>
      <c r="J292" s="32" t="s">
        <v>1192</v>
      </c>
      <c r="K292" s="32" t="s">
        <v>1445</v>
      </c>
      <c r="L292" s="32" t="s">
        <v>1192</v>
      </c>
      <c r="M292" s="41"/>
      <c r="N292" s="41" t="s">
        <v>1443</v>
      </c>
      <c r="O292" s="35" t="s">
        <v>2282</v>
      </c>
      <c r="P292" s="41"/>
      <c r="Q292" s="41"/>
      <c r="R292" s="65"/>
      <c r="S292" s="65"/>
      <c r="T292" s="65">
        <v>259999.99999999997</v>
      </c>
      <c r="U292" s="65">
        <v>291200</v>
      </c>
      <c r="V292" s="35" t="s">
        <v>1558</v>
      </c>
      <c r="W292" s="41">
        <v>2016</v>
      </c>
      <c r="X292" s="159"/>
    </row>
    <row r="293" spans="1:24" s="73" customFormat="1" ht="51" x14ac:dyDescent="0.2">
      <c r="A293" s="70" t="s">
        <v>1649</v>
      </c>
      <c r="B293" s="32" t="s">
        <v>182</v>
      </c>
      <c r="C293" s="97" t="s">
        <v>249</v>
      </c>
      <c r="D293" s="97" t="s">
        <v>782</v>
      </c>
      <c r="E293" s="97" t="s">
        <v>782</v>
      </c>
      <c r="F293" s="97" t="s">
        <v>2008</v>
      </c>
      <c r="G293" s="32" t="s">
        <v>1424</v>
      </c>
      <c r="H293" s="39">
        <v>100</v>
      </c>
      <c r="I293" s="32">
        <v>710000000</v>
      </c>
      <c r="J293" s="32" t="s">
        <v>1192</v>
      </c>
      <c r="K293" s="77" t="s">
        <v>1427</v>
      </c>
      <c r="L293" s="32" t="s">
        <v>1192</v>
      </c>
      <c r="M293" s="41"/>
      <c r="N293" s="41" t="s">
        <v>1436</v>
      </c>
      <c r="O293" s="35" t="s">
        <v>2282</v>
      </c>
      <c r="P293" s="41"/>
      <c r="Q293" s="41"/>
      <c r="R293" s="65"/>
      <c r="S293" s="65"/>
      <c r="T293" s="65">
        <v>239999.99999999997</v>
      </c>
      <c r="U293" s="65">
        <v>268800</v>
      </c>
      <c r="V293" s="35" t="s">
        <v>1558</v>
      </c>
      <c r="W293" s="41">
        <v>2016</v>
      </c>
      <c r="X293" s="159"/>
    </row>
    <row r="294" spans="1:24" s="102" customFormat="1" ht="76.5" x14ac:dyDescent="0.2">
      <c r="A294" s="70" t="s">
        <v>1650</v>
      </c>
      <c r="B294" s="32" t="s">
        <v>182</v>
      </c>
      <c r="C294" s="111" t="s">
        <v>274</v>
      </c>
      <c r="D294" s="111" t="s">
        <v>1859</v>
      </c>
      <c r="E294" s="111" t="s">
        <v>1859</v>
      </c>
      <c r="F294" s="99" t="s">
        <v>1860</v>
      </c>
      <c r="G294" s="32" t="s">
        <v>2232</v>
      </c>
      <c r="H294" s="43">
        <v>100</v>
      </c>
      <c r="I294" s="41">
        <v>710000000</v>
      </c>
      <c r="J294" s="32" t="s">
        <v>1192</v>
      </c>
      <c r="K294" s="32" t="s">
        <v>1432</v>
      </c>
      <c r="L294" s="32" t="s">
        <v>1208</v>
      </c>
      <c r="M294" s="32"/>
      <c r="N294" s="32" t="s">
        <v>1484</v>
      </c>
      <c r="O294" s="35" t="s">
        <v>2293</v>
      </c>
      <c r="P294" s="44"/>
      <c r="Q294" s="44"/>
      <c r="R294" s="47"/>
      <c r="S294" s="47"/>
      <c r="T294" s="36">
        <v>0</v>
      </c>
      <c r="U294" s="36">
        <v>0</v>
      </c>
      <c r="V294" s="32"/>
      <c r="W294" s="32" t="s">
        <v>1559</v>
      </c>
      <c r="X294" s="72" t="s">
        <v>3062</v>
      </c>
    </row>
    <row r="295" spans="1:24" s="102" customFormat="1" ht="76.5" x14ac:dyDescent="0.2">
      <c r="A295" s="70" t="s">
        <v>3122</v>
      </c>
      <c r="B295" s="32" t="s">
        <v>182</v>
      </c>
      <c r="C295" s="111" t="s">
        <v>274</v>
      </c>
      <c r="D295" s="111" t="s">
        <v>1859</v>
      </c>
      <c r="E295" s="111" t="s">
        <v>1859</v>
      </c>
      <c r="F295" s="99" t="s">
        <v>1860</v>
      </c>
      <c r="G295" s="32" t="s">
        <v>2232</v>
      </c>
      <c r="H295" s="43">
        <v>100</v>
      </c>
      <c r="I295" s="41">
        <v>710000000</v>
      </c>
      <c r="J295" s="32" t="s">
        <v>1192</v>
      </c>
      <c r="K295" s="32" t="s">
        <v>1432</v>
      </c>
      <c r="L295" s="32" t="s">
        <v>1208</v>
      </c>
      <c r="M295" s="32"/>
      <c r="N295" s="32" t="s">
        <v>1484</v>
      </c>
      <c r="O295" s="35" t="s">
        <v>2293</v>
      </c>
      <c r="P295" s="44"/>
      <c r="Q295" s="44"/>
      <c r="R295" s="47"/>
      <c r="S295" s="47"/>
      <c r="T295" s="36">
        <v>1275000</v>
      </c>
      <c r="U295" s="36">
        <v>1428000.0000000002</v>
      </c>
      <c r="V295" s="32"/>
      <c r="W295" s="32" t="s">
        <v>1559</v>
      </c>
      <c r="X295" s="72" t="s">
        <v>2953</v>
      </c>
    </row>
    <row r="296" spans="1:24" s="73" customFormat="1" ht="76.5" x14ac:dyDescent="0.2">
      <c r="A296" s="70" t="s">
        <v>1651</v>
      </c>
      <c r="B296" s="32" t="s">
        <v>182</v>
      </c>
      <c r="C296" s="111" t="s">
        <v>274</v>
      </c>
      <c r="D296" s="111" t="s">
        <v>1859</v>
      </c>
      <c r="E296" s="111" t="s">
        <v>1859</v>
      </c>
      <c r="F296" s="99" t="s">
        <v>1861</v>
      </c>
      <c r="G296" s="32" t="s">
        <v>2232</v>
      </c>
      <c r="H296" s="43">
        <v>100</v>
      </c>
      <c r="I296" s="32">
        <v>710000000</v>
      </c>
      <c r="J296" s="32" t="s">
        <v>1192</v>
      </c>
      <c r="K296" s="32" t="s">
        <v>1451</v>
      </c>
      <c r="L296" s="32" t="s">
        <v>1201</v>
      </c>
      <c r="M296" s="32"/>
      <c r="N296" s="32" t="s">
        <v>1484</v>
      </c>
      <c r="O296" s="35" t="s">
        <v>2293</v>
      </c>
      <c r="P296" s="44"/>
      <c r="Q296" s="44"/>
      <c r="R296" s="47"/>
      <c r="S296" s="47"/>
      <c r="T296" s="36">
        <v>273052</v>
      </c>
      <c r="U296" s="36">
        <v>305818.23999999999</v>
      </c>
      <c r="V296" s="32"/>
      <c r="W296" s="32">
        <v>2016</v>
      </c>
      <c r="X296" s="159"/>
    </row>
    <row r="297" spans="1:24" s="102" customFormat="1" ht="76.5" x14ac:dyDescent="0.2">
      <c r="A297" s="70" t="s">
        <v>1652</v>
      </c>
      <c r="B297" s="32" t="s">
        <v>182</v>
      </c>
      <c r="C297" s="111" t="s">
        <v>274</v>
      </c>
      <c r="D297" s="111" t="s">
        <v>1859</v>
      </c>
      <c r="E297" s="111" t="s">
        <v>1859</v>
      </c>
      <c r="F297" s="99" t="s">
        <v>1862</v>
      </c>
      <c r="G297" s="32" t="s">
        <v>2232</v>
      </c>
      <c r="H297" s="43">
        <v>100</v>
      </c>
      <c r="I297" s="41">
        <v>710000000</v>
      </c>
      <c r="J297" s="32" t="s">
        <v>1192</v>
      </c>
      <c r="K297" s="32" t="s">
        <v>1451</v>
      </c>
      <c r="L297" s="32" t="s">
        <v>1207</v>
      </c>
      <c r="M297" s="32"/>
      <c r="N297" s="32" t="s">
        <v>1484</v>
      </c>
      <c r="O297" s="35" t="s">
        <v>2293</v>
      </c>
      <c r="P297" s="44"/>
      <c r="Q297" s="44"/>
      <c r="R297" s="47"/>
      <c r="S297" s="47"/>
      <c r="T297" s="36">
        <v>0</v>
      </c>
      <c r="U297" s="36">
        <v>0</v>
      </c>
      <c r="V297" s="32"/>
      <c r="W297" s="32">
        <v>2016</v>
      </c>
      <c r="X297" s="72" t="s">
        <v>3062</v>
      </c>
    </row>
    <row r="298" spans="1:24" s="102" customFormat="1" ht="76.5" x14ac:dyDescent="0.2">
      <c r="A298" s="70" t="s">
        <v>3123</v>
      </c>
      <c r="B298" s="32" t="s">
        <v>182</v>
      </c>
      <c r="C298" s="111" t="s">
        <v>274</v>
      </c>
      <c r="D298" s="111" t="s">
        <v>1859</v>
      </c>
      <c r="E298" s="111" t="s">
        <v>1859</v>
      </c>
      <c r="F298" s="99" t="s">
        <v>1862</v>
      </c>
      <c r="G298" s="32" t="s">
        <v>2232</v>
      </c>
      <c r="H298" s="43">
        <v>100</v>
      </c>
      <c r="I298" s="41">
        <v>710000000</v>
      </c>
      <c r="J298" s="32" t="s">
        <v>1192</v>
      </c>
      <c r="K298" s="32" t="s">
        <v>1451</v>
      </c>
      <c r="L298" s="32" t="s">
        <v>1207</v>
      </c>
      <c r="M298" s="32"/>
      <c r="N298" s="32" t="s">
        <v>1484</v>
      </c>
      <c r="O298" s="35" t="s">
        <v>2293</v>
      </c>
      <c r="P298" s="44"/>
      <c r="Q298" s="44"/>
      <c r="R298" s="47"/>
      <c r="S298" s="47"/>
      <c r="T298" s="36">
        <v>676100</v>
      </c>
      <c r="U298" s="36">
        <v>757232.00000000012</v>
      </c>
      <c r="V298" s="32"/>
      <c r="W298" s="32">
        <v>2016</v>
      </c>
      <c r="X298" s="72" t="s">
        <v>2953</v>
      </c>
    </row>
    <row r="299" spans="1:24" s="102" customFormat="1" ht="76.5" x14ac:dyDescent="0.2">
      <c r="A299" s="70" t="s">
        <v>1653</v>
      </c>
      <c r="B299" s="32" t="s">
        <v>182</v>
      </c>
      <c r="C299" s="111" t="s">
        <v>274</v>
      </c>
      <c r="D299" s="111" t="s">
        <v>1859</v>
      </c>
      <c r="E299" s="111" t="s">
        <v>1859</v>
      </c>
      <c r="F299" s="99" t="s">
        <v>1863</v>
      </c>
      <c r="G299" s="32" t="s">
        <v>2232</v>
      </c>
      <c r="H299" s="43">
        <v>100</v>
      </c>
      <c r="I299" s="41">
        <v>710000000</v>
      </c>
      <c r="J299" s="32" t="s">
        <v>1192</v>
      </c>
      <c r="K299" s="32" t="s">
        <v>1432</v>
      </c>
      <c r="L299" s="64" t="s">
        <v>1210</v>
      </c>
      <c r="M299" s="32"/>
      <c r="N299" s="32" t="s">
        <v>1484</v>
      </c>
      <c r="O299" s="35" t="s">
        <v>2293</v>
      </c>
      <c r="P299" s="44"/>
      <c r="Q299" s="44"/>
      <c r="R299" s="47"/>
      <c r="S299" s="47"/>
      <c r="T299" s="36">
        <v>0</v>
      </c>
      <c r="U299" s="36">
        <v>0</v>
      </c>
      <c r="V299" s="32"/>
      <c r="W299" s="32" t="s">
        <v>1559</v>
      </c>
      <c r="X299" s="72" t="s">
        <v>3062</v>
      </c>
    </row>
    <row r="300" spans="1:24" s="102" customFormat="1" ht="76.5" x14ac:dyDescent="0.2">
      <c r="A300" s="70" t="s">
        <v>3124</v>
      </c>
      <c r="B300" s="32" t="s">
        <v>182</v>
      </c>
      <c r="C300" s="111" t="s">
        <v>274</v>
      </c>
      <c r="D300" s="111" t="s">
        <v>1859</v>
      </c>
      <c r="E300" s="111" t="s">
        <v>1859</v>
      </c>
      <c r="F300" s="99" t="s">
        <v>1863</v>
      </c>
      <c r="G300" s="32" t="s">
        <v>2232</v>
      </c>
      <c r="H300" s="43">
        <v>100</v>
      </c>
      <c r="I300" s="41">
        <v>710000000</v>
      </c>
      <c r="J300" s="32" t="s">
        <v>1192</v>
      </c>
      <c r="K300" s="32" t="s">
        <v>1432</v>
      </c>
      <c r="L300" s="64" t="s">
        <v>1210</v>
      </c>
      <c r="M300" s="32"/>
      <c r="N300" s="32" t="s">
        <v>1484</v>
      </c>
      <c r="O300" s="35" t="s">
        <v>2293</v>
      </c>
      <c r="P300" s="44"/>
      <c r="Q300" s="44"/>
      <c r="R300" s="47"/>
      <c r="S300" s="47"/>
      <c r="T300" s="36">
        <v>869196.42857142852</v>
      </c>
      <c r="U300" s="36">
        <v>973500</v>
      </c>
      <c r="V300" s="32"/>
      <c r="W300" s="32" t="s">
        <v>1559</v>
      </c>
      <c r="X300" s="72" t="s">
        <v>2953</v>
      </c>
    </row>
    <row r="301" spans="1:24" s="40" customFormat="1" ht="76.5" x14ac:dyDescent="0.25">
      <c r="A301" s="70" t="s">
        <v>1654</v>
      </c>
      <c r="B301" s="32" t="s">
        <v>182</v>
      </c>
      <c r="C301" s="99" t="s">
        <v>150</v>
      </c>
      <c r="D301" s="99" t="s">
        <v>1864</v>
      </c>
      <c r="E301" s="99" t="s">
        <v>1864</v>
      </c>
      <c r="F301" s="99" t="s">
        <v>1865</v>
      </c>
      <c r="G301" s="32" t="s">
        <v>1424</v>
      </c>
      <c r="H301" s="43">
        <v>100</v>
      </c>
      <c r="I301" s="32">
        <v>710000000</v>
      </c>
      <c r="J301" s="32" t="s">
        <v>1192</v>
      </c>
      <c r="K301" s="32" t="s">
        <v>1432</v>
      </c>
      <c r="L301" s="32" t="s">
        <v>1199</v>
      </c>
      <c r="M301" s="32"/>
      <c r="N301" s="32" t="s">
        <v>1484</v>
      </c>
      <c r="O301" s="35" t="s">
        <v>2293</v>
      </c>
      <c r="P301" s="44"/>
      <c r="Q301" s="44"/>
      <c r="R301" s="47"/>
      <c r="S301" s="47"/>
      <c r="T301" s="36">
        <v>0</v>
      </c>
      <c r="U301" s="36">
        <v>0</v>
      </c>
      <c r="V301" s="32"/>
      <c r="W301" s="32" t="s">
        <v>1559</v>
      </c>
      <c r="X301" s="169" t="s">
        <v>2533</v>
      </c>
    </row>
    <row r="302" spans="1:24" s="40" customFormat="1" ht="127.5" x14ac:dyDescent="0.25">
      <c r="A302" s="70" t="s">
        <v>2611</v>
      </c>
      <c r="B302" s="32" t="s">
        <v>182</v>
      </c>
      <c r="C302" s="99" t="s">
        <v>150</v>
      </c>
      <c r="D302" s="99" t="s">
        <v>1864</v>
      </c>
      <c r="E302" s="99" t="s">
        <v>1864</v>
      </c>
      <c r="F302" s="99" t="s">
        <v>2612</v>
      </c>
      <c r="G302" s="32" t="s">
        <v>1424</v>
      </c>
      <c r="H302" s="43">
        <v>100</v>
      </c>
      <c r="I302" s="32">
        <v>710000000</v>
      </c>
      <c r="J302" s="32" t="s">
        <v>1192</v>
      </c>
      <c r="K302" s="32" t="s">
        <v>1449</v>
      </c>
      <c r="L302" s="32" t="s">
        <v>1199</v>
      </c>
      <c r="M302" s="32"/>
      <c r="N302" s="32" t="s">
        <v>2187</v>
      </c>
      <c r="O302" s="35" t="s">
        <v>2282</v>
      </c>
      <c r="P302" s="44"/>
      <c r="Q302" s="44"/>
      <c r="R302" s="47"/>
      <c r="S302" s="47"/>
      <c r="T302" s="36">
        <v>900000</v>
      </c>
      <c r="U302" s="36">
        <v>1008000</v>
      </c>
      <c r="V302" s="32"/>
      <c r="W302" s="32">
        <v>2016</v>
      </c>
      <c r="X302" s="72" t="s">
        <v>2411</v>
      </c>
    </row>
    <row r="303" spans="1:24" s="73" customFormat="1" ht="76.5" x14ac:dyDescent="0.2">
      <c r="A303" s="70" t="s">
        <v>1655</v>
      </c>
      <c r="B303" s="32" t="s">
        <v>182</v>
      </c>
      <c r="C303" s="33" t="s">
        <v>285</v>
      </c>
      <c r="D303" s="99" t="s">
        <v>1866</v>
      </c>
      <c r="E303" s="99" t="s">
        <v>1867</v>
      </c>
      <c r="F303" s="99" t="s">
        <v>1868</v>
      </c>
      <c r="G303" s="32" t="s">
        <v>2232</v>
      </c>
      <c r="H303" s="43">
        <v>100</v>
      </c>
      <c r="I303" s="32">
        <v>710000000</v>
      </c>
      <c r="J303" s="32" t="s">
        <v>1192</v>
      </c>
      <c r="K303" s="32" t="s">
        <v>1436</v>
      </c>
      <c r="L303" s="32" t="s">
        <v>1199</v>
      </c>
      <c r="M303" s="32"/>
      <c r="N303" s="41" t="s">
        <v>1469</v>
      </c>
      <c r="O303" s="35" t="s">
        <v>2293</v>
      </c>
      <c r="P303" s="44"/>
      <c r="Q303" s="44"/>
      <c r="R303" s="47"/>
      <c r="S303" s="47"/>
      <c r="T303" s="36">
        <v>5000000</v>
      </c>
      <c r="U303" s="36">
        <v>5600000</v>
      </c>
      <c r="V303" s="32"/>
      <c r="W303" s="32">
        <v>2016</v>
      </c>
      <c r="X303" s="159"/>
    </row>
    <row r="304" spans="1:24" s="73" customFormat="1" ht="76.5" x14ac:dyDescent="0.2">
      <c r="A304" s="70" t="s">
        <v>1656</v>
      </c>
      <c r="B304" s="32" t="s">
        <v>182</v>
      </c>
      <c r="C304" s="33" t="s">
        <v>285</v>
      </c>
      <c r="D304" s="99" t="s">
        <v>1866</v>
      </c>
      <c r="E304" s="99" t="s">
        <v>1867</v>
      </c>
      <c r="F304" s="99" t="s">
        <v>1869</v>
      </c>
      <c r="G304" s="32" t="s">
        <v>2232</v>
      </c>
      <c r="H304" s="43">
        <v>100</v>
      </c>
      <c r="I304" s="32">
        <v>710000000</v>
      </c>
      <c r="J304" s="32" t="s">
        <v>1192</v>
      </c>
      <c r="K304" s="32" t="s">
        <v>1436</v>
      </c>
      <c r="L304" s="32" t="s">
        <v>1199</v>
      </c>
      <c r="M304" s="32"/>
      <c r="N304" s="41" t="s">
        <v>1469</v>
      </c>
      <c r="O304" s="35" t="s">
        <v>2293</v>
      </c>
      <c r="P304" s="44"/>
      <c r="Q304" s="44"/>
      <c r="R304" s="47"/>
      <c r="S304" s="47"/>
      <c r="T304" s="36">
        <v>5000000</v>
      </c>
      <c r="U304" s="36">
        <v>5600000</v>
      </c>
      <c r="V304" s="32"/>
      <c r="W304" s="32">
        <v>2016</v>
      </c>
      <c r="X304" s="159"/>
    </row>
    <row r="305" spans="1:24" s="40" customFormat="1" ht="89.25" x14ac:dyDescent="0.25">
      <c r="A305" s="70" t="s">
        <v>1657</v>
      </c>
      <c r="B305" s="32" t="s">
        <v>182</v>
      </c>
      <c r="C305" s="33" t="s">
        <v>291</v>
      </c>
      <c r="D305" s="99" t="s">
        <v>1870</v>
      </c>
      <c r="E305" s="99" t="s">
        <v>1870</v>
      </c>
      <c r="F305" s="99" t="s">
        <v>1871</v>
      </c>
      <c r="G305" s="32" t="s">
        <v>2231</v>
      </c>
      <c r="H305" s="43">
        <v>100</v>
      </c>
      <c r="I305" s="32">
        <v>710000000</v>
      </c>
      <c r="J305" s="32" t="s">
        <v>1192</v>
      </c>
      <c r="K305" s="32" t="s">
        <v>1432</v>
      </c>
      <c r="L305" s="32" t="s">
        <v>1219</v>
      </c>
      <c r="M305" s="32"/>
      <c r="N305" s="32" t="s">
        <v>1484</v>
      </c>
      <c r="O305" s="35" t="s">
        <v>2293</v>
      </c>
      <c r="P305" s="44"/>
      <c r="Q305" s="44"/>
      <c r="R305" s="47"/>
      <c r="S305" s="47"/>
      <c r="T305" s="36">
        <v>0</v>
      </c>
      <c r="U305" s="36">
        <v>0</v>
      </c>
      <c r="V305" s="32"/>
      <c r="W305" s="37">
        <v>2016</v>
      </c>
      <c r="X305" s="131" t="s">
        <v>2144</v>
      </c>
    </row>
    <row r="306" spans="1:24" s="40" customFormat="1" ht="76.5" x14ac:dyDescent="0.25">
      <c r="A306" s="70" t="s">
        <v>2175</v>
      </c>
      <c r="B306" s="32" t="s">
        <v>182</v>
      </c>
      <c r="C306" s="33" t="s">
        <v>291</v>
      </c>
      <c r="D306" s="99" t="s">
        <v>1870</v>
      </c>
      <c r="E306" s="99" t="s">
        <v>1870</v>
      </c>
      <c r="F306" s="99" t="s">
        <v>1871</v>
      </c>
      <c r="G306" s="32" t="s">
        <v>2231</v>
      </c>
      <c r="H306" s="43">
        <v>100</v>
      </c>
      <c r="I306" s="32">
        <v>710000000</v>
      </c>
      <c r="J306" s="32" t="s">
        <v>1192</v>
      </c>
      <c r="K306" s="32" t="s">
        <v>1451</v>
      </c>
      <c r="L306" s="64" t="s">
        <v>1194</v>
      </c>
      <c r="M306" s="32"/>
      <c r="N306" s="32" t="s">
        <v>1474</v>
      </c>
      <c r="O306" s="35" t="s">
        <v>2293</v>
      </c>
      <c r="P306" s="44"/>
      <c r="Q306" s="44"/>
      <c r="R306" s="47"/>
      <c r="S306" s="47"/>
      <c r="T306" s="36">
        <v>43895492.049999997</v>
      </c>
      <c r="U306" s="36">
        <v>49162951.100000001</v>
      </c>
      <c r="V306" s="32"/>
      <c r="W306" s="32">
        <v>2016</v>
      </c>
      <c r="X306" s="72" t="s">
        <v>2086</v>
      </c>
    </row>
    <row r="307" spans="1:24" s="40" customFormat="1" ht="76.5" x14ac:dyDescent="0.25">
      <c r="A307" s="70" t="s">
        <v>1658</v>
      </c>
      <c r="B307" s="32" t="s">
        <v>182</v>
      </c>
      <c r="C307" s="99" t="s">
        <v>295</v>
      </c>
      <c r="D307" s="99" t="s">
        <v>1872</v>
      </c>
      <c r="E307" s="99" t="s">
        <v>1872</v>
      </c>
      <c r="F307" s="33" t="s">
        <v>1873</v>
      </c>
      <c r="G307" s="32" t="s">
        <v>2231</v>
      </c>
      <c r="H307" s="43">
        <v>100</v>
      </c>
      <c r="I307" s="32">
        <v>710000000</v>
      </c>
      <c r="J307" s="32" t="s">
        <v>1192</v>
      </c>
      <c r="K307" s="91" t="s">
        <v>1453</v>
      </c>
      <c r="L307" s="32" t="s">
        <v>1216</v>
      </c>
      <c r="M307" s="32"/>
      <c r="N307" s="32" t="s">
        <v>1478</v>
      </c>
      <c r="O307" s="35" t="s">
        <v>2293</v>
      </c>
      <c r="P307" s="44"/>
      <c r="Q307" s="44"/>
      <c r="R307" s="47"/>
      <c r="S307" s="47"/>
      <c r="T307" s="36">
        <v>0</v>
      </c>
      <c r="U307" s="36">
        <v>0</v>
      </c>
      <c r="V307" s="32"/>
      <c r="W307" s="32">
        <v>2016</v>
      </c>
      <c r="X307" s="165" t="s">
        <v>2533</v>
      </c>
    </row>
    <row r="308" spans="1:24" s="40" customFormat="1" ht="76.5" x14ac:dyDescent="0.25">
      <c r="A308" s="70" t="s">
        <v>2613</v>
      </c>
      <c r="B308" s="32" t="s">
        <v>182</v>
      </c>
      <c r="C308" s="99" t="s">
        <v>295</v>
      </c>
      <c r="D308" s="99" t="s">
        <v>1872</v>
      </c>
      <c r="E308" s="99" t="s">
        <v>1872</v>
      </c>
      <c r="F308" s="33" t="s">
        <v>2614</v>
      </c>
      <c r="G308" s="32" t="s">
        <v>2231</v>
      </c>
      <c r="H308" s="43">
        <v>100</v>
      </c>
      <c r="I308" s="32">
        <v>710000000</v>
      </c>
      <c r="J308" s="32" t="s">
        <v>1192</v>
      </c>
      <c r="K308" s="91" t="s">
        <v>1453</v>
      </c>
      <c r="L308" s="32" t="s">
        <v>1216</v>
      </c>
      <c r="M308" s="32"/>
      <c r="N308" s="32" t="s">
        <v>1474</v>
      </c>
      <c r="O308" s="35" t="s">
        <v>2293</v>
      </c>
      <c r="P308" s="44"/>
      <c r="Q308" s="44"/>
      <c r="R308" s="47"/>
      <c r="S308" s="47"/>
      <c r="T308" s="36">
        <v>88830000</v>
      </c>
      <c r="U308" s="36">
        <v>99489600.000000015</v>
      </c>
      <c r="V308" s="32"/>
      <c r="W308" s="32">
        <v>2016</v>
      </c>
      <c r="X308" s="165" t="s">
        <v>2414</v>
      </c>
    </row>
    <row r="309" spans="1:24" s="73" customFormat="1" ht="76.5" x14ac:dyDescent="0.2">
      <c r="A309" s="70" t="s">
        <v>1659</v>
      </c>
      <c r="B309" s="32" t="s">
        <v>182</v>
      </c>
      <c r="C309" s="33" t="s">
        <v>300</v>
      </c>
      <c r="D309" s="33" t="s">
        <v>1874</v>
      </c>
      <c r="E309" s="33" t="s">
        <v>1874</v>
      </c>
      <c r="F309" s="33" t="s">
        <v>1875</v>
      </c>
      <c r="G309" s="32" t="s">
        <v>1424</v>
      </c>
      <c r="H309" s="43">
        <v>100</v>
      </c>
      <c r="I309" s="32">
        <v>710000000</v>
      </c>
      <c r="J309" s="32" t="s">
        <v>1192</v>
      </c>
      <c r="K309" s="32" t="s">
        <v>1431</v>
      </c>
      <c r="L309" s="64" t="s">
        <v>1210</v>
      </c>
      <c r="M309" s="32"/>
      <c r="N309" s="32" t="s">
        <v>1487</v>
      </c>
      <c r="O309" s="35" t="s">
        <v>2293</v>
      </c>
      <c r="P309" s="32"/>
      <c r="Q309" s="32"/>
      <c r="R309" s="36"/>
      <c r="S309" s="36"/>
      <c r="T309" s="36">
        <v>450000</v>
      </c>
      <c r="U309" s="36">
        <v>504000</v>
      </c>
      <c r="V309" s="32"/>
      <c r="W309" s="32" t="s">
        <v>1559</v>
      </c>
      <c r="X309" s="159"/>
    </row>
    <row r="310" spans="1:24" s="40" customFormat="1" ht="76.5" x14ac:dyDescent="0.25">
      <c r="A310" s="70" t="s">
        <v>1660</v>
      </c>
      <c r="B310" s="32" t="s">
        <v>182</v>
      </c>
      <c r="C310" s="99" t="s">
        <v>304</v>
      </c>
      <c r="D310" s="99" t="s">
        <v>1876</v>
      </c>
      <c r="E310" s="99" t="s">
        <v>1876</v>
      </c>
      <c r="F310" s="99" t="s">
        <v>1877</v>
      </c>
      <c r="G310" s="32" t="s">
        <v>2231</v>
      </c>
      <c r="H310" s="46">
        <v>70</v>
      </c>
      <c r="I310" s="32">
        <v>710000000</v>
      </c>
      <c r="J310" s="32" t="s">
        <v>1192</v>
      </c>
      <c r="K310" s="32" t="s">
        <v>1430</v>
      </c>
      <c r="L310" s="44" t="s">
        <v>2615</v>
      </c>
      <c r="M310" s="44"/>
      <c r="N310" s="32" t="s">
        <v>1484</v>
      </c>
      <c r="O310" s="35" t="s">
        <v>2293</v>
      </c>
      <c r="P310" s="44"/>
      <c r="Q310" s="44"/>
      <c r="R310" s="47"/>
      <c r="S310" s="47"/>
      <c r="T310" s="47">
        <v>0</v>
      </c>
      <c r="U310" s="47">
        <v>0</v>
      </c>
      <c r="V310" s="44"/>
      <c r="W310" s="32">
        <v>2015</v>
      </c>
      <c r="X310" s="169" t="s">
        <v>2533</v>
      </c>
    </row>
    <row r="311" spans="1:24" s="102" customFormat="1" ht="76.5" x14ac:dyDescent="0.2">
      <c r="A311" s="70" t="s">
        <v>2616</v>
      </c>
      <c r="B311" s="32" t="s">
        <v>182</v>
      </c>
      <c r="C311" s="111" t="s">
        <v>304</v>
      </c>
      <c r="D311" s="111" t="s">
        <v>1876</v>
      </c>
      <c r="E311" s="111" t="s">
        <v>1876</v>
      </c>
      <c r="F311" s="99" t="s">
        <v>1877</v>
      </c>
      <c r="G311" s="32" t="s">
        <v>2231</v>
      </c>
      <c r="H311" s="46">
        <v>70</v>
      </c>
      <c r="I311" s="41">
        <v>710000000</v>
      </c>
      <c r="J311" s="32" t="s">
        <v>1192</v>
      </c>
      <c r="K311" s="32" t="s">
        <v>1453</v>
      </c>
      <c r="L311" s="64" t="s">
        <v>2615</v>
      </c>
      <c r="M311" s="32"/>
      <c r="N311" s="32" t="s">
        <v>1474</v>
      </c>
      <c r="O311" s="35" t="s">
        <v>2293</v>
      </c>
      <c r="P311" s="44"/>
      <c r="Q311" s="44"/>
      <c r="R311" s="47"/>
      <c r="S311" s="47"/>
      <c r="T311" s="36">
        <v>0</v>
      </c>
      <c r="U311" s="36">
        <v>0</v>
      </c>
      <c r="V311" s="32"/>
      <c r="W311" s="32">
        <v>2016</v>
      </c>
      <c r="X311" s="72" t="s">
        <v>3062</v>
      </c>
    </row>
    <row r="312" spans="1:24" s="102" customFormat="1" ht="76.5" x14ac:dyDescent="0.2">
      <c r="A312" s="70" t="s">
        <v>3125</v>
      </c>
      <c r="B312" s="32" t="s">
        <v>182</v>
      </c>
      <c r="C312" s="111" t="s">
        <v>304</v>
      </c>
      <c r="D312" s="111" t="s">
        <v>1876</v>
      </c>
      <c r="E312" s="111" t="s">
        <v>1876</v>
      </c>
      <c r="F312" s="99" t="s">
        <v>1877</v>
      </c>
      <c r="G312" s="32" t="s">
        <v>2231</v>
      </c>
      <c r="H312" s="46">
        <v>70</v>
      </c>
      <c r="I312" s="41">
        <v>710000000</v>
      </c>
      <c r="J312" s="32" t="s">
        <v>1192</v>
      </c>
      <c r="K312" s="32" t="s">
        <v>1428</v>
      </c>
      <c r="L312" s="64" t="s">
        <v>3126</v>
      </c>
      <c r="M312" s="32"/>
      <c r="N312" s="32" t="s">
        <v>1471</v>
      </c>
      <c r="O312" s="35" t="s">
        <v>2295</v>
      </c>
      <c r="P312" s="44"/>
      <c r="Q312" s="44"/>
      <c r="R312" s="47"/>
      <c r="S312" s="47"/>
      <c r="T312" s="36">
        <v>110737000</v>
      </c>
      <c r="U312" s="36">
        <v>110737000</v>
      </c>
      <c r="V312" s="32"/>
      <c r="W312" s="32">
        <v>2016</v>
      </c>
      <c r="X312" s="72" t="s">
        <v>3127</v>
      </c>
    </row>
    <row r="313" spans="1:24" s="40" customFormat="1" ht="76.5" x14ac:dyDescent="0.25">
      <c r="A313" s="70" t="s">
        <v>1661</v>
      </c>
      <c r="B313" s="32" t="s">
        <v>182</v>
      </c>
      <c r="C313" s="99" t="s">
        <v>304</v>
      </c>
      <c r="D313" s="99" t="s">
        <v>1876</v>
      </c>
      <c r="E313" s="99" t="s">
        <v>1876</v>
      </c>
      <c r="F313" s="99" t="s">
        <v>1878</v>
      </c>
      <c r="G313" s="32" t="s">
        <v>2231</v>
      </c>
      <c r="H313" s="46">
        <v>70</v>
      </c>
      <c r="I313" s="32">
        <v>710000000</v>
      </c>
      <c r="J313" s="32" t="s">
        <v>1192</v>
      </c>
      <c r="K313" s="32" t="s">
        <v>1430</v>
      </c>
      <c r="L313" s="44" t="s">
        <v>2615</v>
      </c>
      <c r="M313" s="44"/>
      <c r="N313" s="32" t="s">
        <v>1484</v>
      </c>
      <c r="O313" s="35" t="s">
        <v>2293</v>
      </c>
      <c r="P313" s="44"/>
      <c r="Q313" s="44"/>
      <c r="R313" s="47"/>
      <c r="S313" s="47"/>
      <c r="T313" s="36">
        <v>0</v>
      </c>
      <c r="U313" s="47">
        <v>0</v>
      </c>
      <c r="V313" s="44"/>
      <c r="W313" s="32">
        <v>2015</v>
      </c>
      <c r="X313" s="169" t="s">
        <v>2533</v>
      </c>
    </row>
    <row r="314" spans="1:24" s="102" customFormat="1" ht="76.5" x14ac:dyDescent="0.2">
      <c r="A314" s="70" t="s">
        <v>2618</v>
      </c>
      <c r="B314" s="32" t="s">
        <v>182</v>
      </c>
      <c r="C314" s="111" t="s">
        <v>304</v>
      </c>
      <c r="D314" s="111" t="s">
        <v>1876</v>
      </c>
      <c r="E314" s="111" t="s">
        <v>1876</v>
      </c>
      <c r="F314" s="99" t="s">
        <v>1878</v>
      </c>
      <c r="G314" s="32" t="s">
        <v>2231</v>
      </c>
      <c r="H314" s="46">
        <v>70</v>
      </c>
      <c r="I314" s="41">
        <v>710000000</v>
      </c>
      <c r="J314" s="32" t="s">
        <v>1192</v>
      </c>
      <c r="K314" s="32" t="s">
        <v>1453</v>
      </c>
      <c r="L314" s="64" t="s">
        <v>2615</v>
      </c>
      <c r="M314" s="32"/>
      <c r="N314" s="32" t="s">
        <v>1474</v>
      </c>
      <c r="O314" s="35" t="s">
        <v>2293</v>
      </c>
      <c r="P314" s="44"/>
      <c r="Q314" s="44"/>
      <c r="R314" s="47"/>
      <c r="S314" s="47"/>
      <c r="T314" s="36">
        <v>0</v>
      </c>
      <c r="U314" s="36">
        <v>0</v>
      </c>
      <c r="V314" s="32"/>
      <c r="W314" s="32">
        <v>2016</v>
      </c>
      <c r="X314" s="72" t="s">
        <v>3062</v>
      </c>
    </row>
    <row r="315" spans="1:24" s="102" customFormat="1" ht="76.5" x14ac:dyDescent="0.2">
      <c r="A315" s="70" t="s">
        <v>3128</v>
      </c>
      <c r="B315" s="32" t="s">
        <v>182</v>
      </c>
      <c r="C315" s="111" t="s">
        <v>304</v>
      </c>
      <c r="D315" s="111" t="s">
        <v>1876</v>
      </c>
      <c r="E315" s="111" t="s">
        <v>1876</v>
      </c>
      <c r="F315" s="99" t="s">
        <v>1878</v>
      </c>
      <c r="G315" s="32" t="s">
        <v>2231</v>
      </c>
      <c r="H315" s="46">
        <v>70</v>
      </c>
      <c r="I315" s="41">
        <v>710000000</v>
      </c>
      <c r="J315" s="32" t="s">
        <v>1192</v>
      </c>
      <c r="K315" s="32" t="s">
        <v>1428</v>
      </c>
      <c r="L315" s="64" t="s">
        <v>3126</v>
      </c>
      <c r="M315" s="32"/>
      <c r="N315" s="32" t="s">
        <v>1471</v>
      </c>
      <c r="O315" s="35" t="s">
        <v>2295</v>
      </c>
      <c r="P315" s="44"/>
      <c r="Q315" s="44"/>
      <c r="R315" s="47"/>
      <c r="S315" s="47"/>
      <c r="T315" s="36">
        <v>205793800</v>
      </c>
      <c r="U315" s="36">
        <v>205793800</v>
      </c>
      <c r="V315" s="32"/>
      <c r="W315" s="32">
        <v>2016</v>
      </c>
      <c r="X315" s="72" t="s">
        <v>3127</v>
      </c>
    </row>
    <row r="316" spans="1:24" s="40" customFormat="1" ht="76.5" x14ac:dyDescent="0.25">
      <c r="A316" s="70" t="s">
        <v>1662</v>
      </c>
      <c r="B316" s="32" t="s">
        <v>182</v>
      </c>
      <c r="C316" s="99" t="s">
        <v>304</v>
      </c>
      <c r="D316" s="99" t="s">
        <v>1876</v>
      </c>
      <c r="E316" s="99" t="s">
        <v>1876</v>
      </c>
      <c r="F316" s="99" t="s">
        <v>1879</v>
      </c>
      <c r="G316" s="32" t="s">
        <v>2231</v>
      </c>
      <c r="H316" s="46">
        <v>70</v>
      </c>
      <c r="I316" s="32">
        <v>710000000</v>
      </c>
      <c r="J316" s="32" t="s">
        <v>1192</v>
      </c>
      <c r="K316" s="32" t="s">
        <v>1430</v>
      </c>
      <c r="L316" s="44" t="s">
        <v>2615</v>
      </c>
      <c r="M316" s="44"/>
      <c r="N316" s="32" t="s">
        <v>1484</v>
      </c>
      <c r="O316" s="35" t="s">
        <v>2293</v>
      </c>
      <c r="P316" s="44"/>
      <c r="Q316" s="44"/>
      <c r="R316" s="47"/>
      <c r="S316" s="47"/>
      <c r="T316" s="36">
        <v>0</v>
      </c>
      <c r="U316" s="47">
        <v>0</v>
      </c>
      <c r="V316" s="44"/>
      <c r="W316" s="32">
        <v>2015</v>
      </c>
      <c r="X316" s="169" t="s">
        <v>2533</v>
      </c>
    </row>
    <row r="317" spans="1:24" s="102" customFormat="1" ht="76.5" x14ac:dyDescent="0.2">
      <c r="A317" s="70" t="s">
        <v>2619</v>
      </c>
      <c r="B317" s="32" t="s">
        <v>182</v>
      </c>
      <c r="C317" s="99" t="s">
        <v>304</v>
      </c>
      <c r="D317" s="99" t="s">
        <v>1876</v>
      </c>
      <c r="E317" s="99" t="s">
        <v>1876</v>
      </c>
      <c r="F317" s="99" t="s">
        <v>2620</v>
      </c>
      <c r="G317" s="32" t="s">
        <v>2231</v>
      </c>
      <c r="H317" s="46">
        <v>70</v>
      </c>
      <c r="I317" s="41">
        <v>710000000</v>
      </c>
      <c r="J317" s="32" t="s">
        <v>1192</v>
      </c>
      <c r="K317" s="32" t="s">
        <v>1453</v>
      </c>
      <c r="L317" s="44" t="s">
        <v>2615</v>
      </c>
      <c r="M317" s="44"/>
      <c r="N317" s="32" t="s">
        <v>1474</v>
      </c>
      <c r="O317" s="35" t="s">
        <v>2293</v>
      </c>
      <c r="P317" s="44"/>
      <c r="Q317" s="44"/>
      <c r="R317" s="47"/>
      <c r="S317" s="47"/>
      <c r="T317" s="36">
        <v>0</v>
      </c>
      <c r="U317" s="47">
        <v>0</v>
      </c>
      <c r="V317" s="44"/>
      <c r="W317" s="32">
        <v>2016</v>
      </c>
      <c r="X317" s="72" t="s">
        <v>3062</v>
      </c>
    </row>
    <row r="318" spans="1:24" s="102" customFormat="1" ht="76.5" x14ac:dyDescent="0.2">
      <c r="A318" s="70" t="s">
        <v>3129</v>
      </c>
      <c r="B318" s="32" t="s">
        <v>182</v>
      </c>
      <c r="C318" s="99" t="s">
        <v>304</v>
      </c>
      <c r="D318" s="99" t="s">
        <v>1876</v>
      </c>
      <c r="E318" s="99" t="s">
        <v>1876</v>
      </c>
      <c r="F318" s="99" t="s">
        <v>2620</v>
      </c>
      <c r="G318" s="32" t="s">
        <v>2231</v>
      </c>
      <c r="H318" s="46">
        <v>70</v>
      </c>
      <c r="I318" s="41">
        <v>710000000</v>
      </c>
      <c r="J318" s="32" t="s">
        <v>1192</v>
      </c>
      <c r="K318" s="32" t="s">
        <v>1428</v>
      </c>
      <c r="L318" s="64" t="s">
        <v>3126</v>
      </c>
      <c r="M318" s="32"/>
      <c r="N318" s="32" t="s">
        <v>1471</v>
      </c>
      <c r="O318" s="35" t="s">
        <v>2295</v>
      </c>
      <c r="P318" s="44"/>
      <c r="Q318" s="44"/>
      <c r="R318" s="47"/>
      <c r="S318" s="47"/>
      <c r="T318" s="36">
        <v>23537640</v>
      </c>
      <c r="U318" s="47">
        <v>23537640</v>
      </c>
      <c r="V318" s="44"/>
      <c r="W318" s="32">
        <v>2016</v>
      </c>
      <c r="X318" s="72" t="s">
        <v>3127</v>
      </c>
    </row>
    <row r="319" spans="1:24" s="40" customFormat="1" ht="76.5" x14ac:dyDescent="0.25">
      <c r="A319" s="70" t="s">
        <v>1663</v>
      </c>
      <c r="B319" s="32" t="s">
        <v>182</v>
      </c>
      <c r="C319" s="99" t="s">
        <v>304</v>
      </c>
      <c r="D319" s="99" t="s">
        <v>1876</v>
      </c>
      <c r="E319" s="99" t="s">
        <v>1876</v>
      </c>
      <c r="F319" s="99" t="s">
        <v>1880</v>
      </c>
      <c r="G319" s="32" t="s">
        <v>2231</v>
      </c>
      <c r="H319" s="46">
        <v>70</v>
      </c>
      <c r="I319" s="32">
        <v>710000000</v>
      </c>
      <c r="J319" s="32" t="s">
        <v>1192</v>
      </c>
      <c r="K319" s="32" t="s">
        <v>1430</v>
      </c>
      <c r="L319" s="44" t="s">
        <v>2615</v>
      </c>
      <c r="M319" s="44"/>
      <c r="N319" s="32" t="s">
        <v>1484</v>
      </c>
      <c r="O319" s="35" t="s">
        <v>2293</v>
      </c>
      <c r="P319" s="44"/>
      <c r="Q319" s="44"/>
      <c r="R319" s="47"/>
      <c r="S319" s="47"/>
      <c r="T319" s="36">
        <v>0</v>
      </c>
      <c r="U319" s="47">
        <v>0</v>
      </c>
      <c r="V319" s="44"/>
      <c r="W319" s="32">
        <v>2015</v>
      </c>
      <c r="X319" s="169" t="s">
        <v>2533</v>
      </c>
    </row>
    <row r="320" spans="1:24" s="40" customFormat="1" ht="76.5" x14ac:dyDescent="0.25">
      <c r="A320" s="70" t="s">
        <v>2621</v>
      </c>
      <c r="B320" s="32" t="s">
        <v>182</v>
      </c>
      <c r="C320" s="99" t="s">
        <v>304</v>
      </c>
      <c r="D320" s="99" t="s">
        <v>1876</v>
      </c>
      <c r="E320" s="99" t="s">
        <v>1876</v>
      </c>
      <c r="F320" s="99" t="s">
        <v>1880</v>
      </c>
      <c r="G320" s="32" t="s">
        <v>2231</v>
      </c>
      <c r="H320" s="46">
        <v>70</v>
      </c>
      <c r="I320" s="32">
        <v>710000000</v>
      </c>
      <c r="J320" s="32" t="s">
        <v>1192</v>
      </c>
      <c r="K320" s="32" t="s">
        <v>1428</v>
      </c>
      <c r="L320" s="44" t="s">
        <v>2615</v>
      </c>
      <c r="M320" s="44"/>
      <c r="N320" s="32" t="s">
        <v>1471</v>
      </c>
      <c r="O320" s="35" t="s">
        <v>2293</v>
      </c>
      <c r="P320" s="44"/>
      <c r="Q320" s="44"/>
      <c r="R320" s="47"/>
      <c r="S320" s="47"/>
      <c r="T320" s="36">
        <v>54602530</v>
      </c>
      <c r="U320" s="47">
        <v>61154833.600000001</v>
      </c>
      <c r="V320" s="44"/>
      <c r="W320" s="32">
        <v>2016</v>
      </c>
      <c r="X320" s="72" t="s">
        <v>2423</v>
      </c>
    </row>
    <row r="321" spans="1:24" s="40" customFormat="1" ht="76.5" x14ac:dyDescent="0.25">
      <c r="A321" s="70" t="s">
        <v>1664</v>
      </c>
      <c r="B321" s="32" t="s">
        <v>182</v>
      </c>
      <c r="C321" s="99" t="s">
        <v>304</v>
      </c>
      <c r="D321" s="99" t="s">
        <v>1876</v>
      </c>
      <c r="E321" s="99" t="s">
        <v>1876</v>
      </c>
      <c r="F321" s="99" t="s">
        <v>1881</v>
      </c>
      <c r="G321" s="32" t="s">
        <v>2231</v>
      </c>
      <c r="H321" s="46">
        <v>70</v>
      </c>
      <c r="I321" s="32">
        <v>710000000</v>
      </c>
      <c r="J321" s="32" t="s">
        <v>1192</v>
      </c>
      <c r="K321" s="32" t="s">
        <v>1430</v>
      </c>
      <c r="L321" s="44" t="s">
        <v>2615</v>
      </c>
      <c r="M321" s="44"/>
      <c r="N321" s="32" t="s">
        <v>1484</v>
      </c>
      <c r="O321" s="35" t="s">
        <v>2293</v>
      </c>
      <c r="P321" s="44"/>
      <c r="Q321" s="44"/>
      <c r="R321" s="47"/>
      <c r="S321" s="47"/>
      <c r="T321" s="36">
        <v>0</v>
      </c>
      <c r="U321" s="47">
        <v>0</v>
      </c>
      <c r="V321" s="44"/>
      <c r="W321" s="32">
        <v>2015</v>
      </c>
      <c r="X321" s="169" t="s">
        <v>2533</v>
      </c>
    </row>
    <row r="322" spans="1:24" s="102" customFormat="1" ht="76.5" x14ac:dyDescent="0.2">
      <c r="A322" s="70" t="s">
        <v>2622</v>
      </c>
      <c r="B322" s="32" t="s">
        <v>182</v>
      </c>
      <c r="C322" s="99" t="s">
        <v>304</v>
      </c>
      <c r="D322" s="99" t="s">
        <v>1876</v>
      </c>
      <c r="E322" s="99" t="s">
        <v>1876</v>
      </c>
      <c r="F322" s="99" t="s">
        <v>1881</v>
      </c>
      <c r="G322" s="32" t="s">
        <v>2231</v>
      </c>
      <c r="H322" s="46">
        <v>70</v>
      </c>
      <c r="I322" s="41">
        <v>710000000</v>
      </c>
      <c r="J322" s="32" t="s">
        <v>1192</v>
      </c>
      <c r="K322" s="32" t="s">
        <v>1453</v>
      </c>
      <c r="L322" s="44" t="s">
        <v>2615</v>
      </c>
      <c r="M322" s="44"/>
      <c r="N322" s="32" t="s">
        <v>1474</v>
      </c>
      <c r="O322" s="35" t="s">
        <v>2293</v>
      </c>
      <c r="P322" s="44"/>
      <c r="Q322" s="44"/>
      <c r="R322" s="47"/>
      <c r="S322" s="47"/>
      <c r="T322" s="36">
        <v>0</v>
      </c>
      <c r="U322" s="47">
        <v>0</v>
      </c>
      <c r="V322" s="44"/>
      <c r="W322" s="32">
        <v>2016</v>
      </c>
      <c r="X322" s="72" t="s">
        <v>3062</v>
      </c>
    </row>
    <row r="323" spans="1:24" s="102" customFormat="1" ht="76.5" x14ac:dyDescent="0.2">
      <c r="A323" s="70" t="s">
        <v>3130</v>
      </c>
      <c r="B323" s="32" t="s">
        <v>182</v>
      </c>
      <c r="C323" s="99" t="s">
        <v>304</v>
      </c>
      <c r="D323" s="99" t="s">
        <v>1876</v>
      </c>
      <c r="E323" s="99" t="s">
        <v>1876</v>
      </c>
      <c r="F323" s="99" t="s">
        <v>1881</v>
      </c>
      <c r="G323" s="32" t="s">
        <v>2231</v>
      </c>
      <c r="H323" s="46">
        <v>70</v>
      </c>
      <c r="I323" s="41">
        <v>710000000</v>
      </c>
      <c r="J323" s="32" t="s">
        <v>1192</v>
      </c>
      <c r="K323" s="32" t="s">
        <v>1428</v>
      </c>
      <c r="L323" s="44" t="s">
        <v>2615</v>
      </c>
      <c r="M323" s="44"/>
      <c r="N323" s="32" t="s">
        <v>1471</v>
      </c>
      <c r="O323" s="35" t="s">
        <v>2295</v>
      </c>
      <c r="P323" s="44"/>
      <c r="Q323" s="44"/>
      <c r="R323" s="47"/>
      <c r="S323" s="47"/>
      <c r="T323" s="36">
        <v>98790420</v>
      </c>
      <c r="U323" s="47">
        <v>110645270.40000001</v>
      </c>
      <c r="V323" s="44"/>
      <c r="W323" s="32">
        <v>2016</v>
      </c>
      <c r="X323" s="72" t="s">
        <v>2963</v>
      </c>
    </row>
    <row r="324" spans="1:24" s="73" customFormat="1" ht="76.5" x14ac:dyDescent="0.25">
      <c r="A324" s="70" t="s">
        <v>1665</v>
      </c>
      <c r="B324" s="32" t="s">
        <v>182</v>
      </c>
      <c r="C324" s="99" t="s">
        <v>312</v>
      </c>
      <c r="D324" s="99" t="s">
        <v>1489</v>
      </c>
      <c r="E324" s="99" t="s">
        <v>1489</v>
      </c>
      <c r="F324" s="99" t="s">
        <v>1882</v>
      </c>
      <c r="G324" s="32" t="s">
        <v>1424</v>
      </c>
      <c r="H324" s="46">
        <v>100</v>
      </c>
      <c r="I324" s="32">
        <v>710000000</v>
      </c>
      <c r="J324" s="32" t="s">
        <v>1192</v>
      </c>
      <c r="K324" s="32" t="s">
        <v>1430</v>
      </c>
      <c r="L324" s="44" t="s">
        <v>1209</v>
      </c>
      <c r="M324" s="44"/>
      <c r="N324" s="32" t="s">
        <v>1484</v>
      </c>
      <c r="O324" s="35" t="s">
        <v>2293</v>
      </c>
      <c r="P324" s="44"/>
      <c r="Q324" s="44"/>
      <c r="R324" s="47"/>
      <c r="S324" s="47"/>
      <c r="T324" s="36">
        <v>600000</v>
      </c>
      <c r="U324" s="47">
        <v>600000</v>
      </c>
      <c r="V324" s="44"/>
      <c r="W324" s="44">
        <v>2015</v>
      </c>
      <c r="X324" s="72" t="s">
        <v>2011</v>
      </c>
    </row>
    <row r="325" spans="1:24" s="73" customFormat="1" ht="76.5" x14ac:dyDescent="0.25">
      <c r="A325" s="70" t="s">
        <v>1666</v>
      </c>
      <c r="B325" s="32" t="s">
        <v>182</v>
      </c>
      <c r="C325" s="99" t="s">
        <v>312</v>
      </c>
      <c r="D325" s="99" t="s">
        <v>1489</v>
      </c>
      <c r="E325" s="99" t="s">
        <v>1489</v>
      </c>
      <c r="F325" s="99" t="s">
        <v>1882</v>
      </c>
      <c r="G325" s="32" t="s">
        <v>1424</v>
      </c>
      <c r="H325" s="46">
        <v>100</v>
      </c>
      <c r="I325" s="32">
        <v>710000000</v>
      </c>
      <c r="J325" s="32" t="s">
        <v>1192</v>
      </c>
      <c r="K325" s="32" t="s">
        <v>1430</v>
      </c>
      <c r="L325" s="44" t="s">
        <v>1211</v>
      </c>
      <c r="M325" s="44"/>
      <c r="N325" s="32" t="s">
        <v>1484</v>
      </c>
      <c r="O325" s="35" t="s">
        <v>2293</v>
      </c>
      <c r="P325" s="44"/>
      <c r="Q325" s="44"/>
      <c r="R325" s="47"/>
      <c r="S325" s="47"/>
      <c r="T325" s="36">
        <v>600000</v>
      </c>
      <c r="U325" s="47">
        <v>600000</v>
      </c>
      <c r="V325" s="44"/>
      <c r="W325" s="44">
        <v>2015</v>
      </c>
      <c r="X325" s="72" t="s">
        <v>2011</v>
      </c>
    </row>
    <row r="326" spans="1:24" s="40" customFormat="1" ht="63.75" x14ac:dyDescent="0.25">
      <c r="A326" s="70" t="s">
        <v>1667</v>
      </c>
      <c r="B326" s="32" t="s">
        <v>182</v>
      </c>
      <c r="C326" s="111" t="s">
        <v>317</v>
      </c>
      <c r="D326" s="111" t="s">
        <v>1490</v>
      </c>
      <c r="E326" s="111" t="s">
        <v>1490</v>
      </c>
      <c r="F326" s="99" t="s">
        <v>1491</v>
      </c>
      <c r="G326" s="32" t="s">
        <v>1424</v>
      </c>
      <c r="H326" s="46">
        <v>100</v>
      </c>
      <c r="I326" s="32">
        <v>710000000</v>
      </c>
      <c r="J326" s="32" t="s">
        <v>1192</v>
      </c>
      <c r="K326" s="32" t="s">
        <v>1430</v>
      </c>
      <c r="L326" s="44" t="s">
        <v>1217</v>
      </c>
      <c r="M326" s="32"/>
      <c r="N326" s="32" t="s">
        <v>1484</v>
      </c>
      <c r="O326" s="32" t="s">
        <v>2294</v>
      </c>
      <c r="P326" s="44"/>
      <c r="Q326" s="44"/>
      <c r="R326" s="47"/>
      <c r="S326" s="47"/>
      <c r="T326" s="36">
        <v>0</v>
      </c>
      <c r="U326" s="47">
        <v>0</v>
      </c>
      <c r="V326" s="44"/>
      <c r="W326" s="44">
        <v>2015</v>
      </c>
      <c r="X326" s="169" t="s">
        <v>2533</v>
      </c>
    </row>
    <row r="327" spans="1:24" s="40" customFormat="1" ht="89.25" x14ac:dyDescent="0.25">
      <c r="A327" s="70" t="s">
        <v>2623</v>
      </c>
      <c r="B327" s="32" t="s">
        <v>182</v>
      </c>
      <c r="C327" s="111" t="s">
        <v>317</v>
      </c>
      <c r="D327" s="111" t="s">
        <v>1490</v>
      </c>
      <c r="E327" s="111" t="s">
        <v>1490</v>
      </c>
      <c r="F327" s="99" t="s">
        <v>1491</v>
      </c>
      <c r="G327" s="32" t="s">
        <v>1424</v>
      </c>
      <c r="H327" s="46">
        <v>100</v>
      </c>
      <c r="I327" s="32">
        <v>710000000</v>
      </c>
      <c r="J327" s="32" t="s">
        <v>1192</v>
      </c>
      <c r="K327" s="32" t="s">
        <v>1449</v>
      </c>
      <c r="L327" s="44" t="s">
        <v>1217</v>
      </c>
      <c r="M327" s="32"/>
      <c r="N327" s="32" t="s">
        <v>1481</v>
      </c>
      <c r="O327" s="35" t="s">
        <v>2624</v>
      </c>
      <c r="P327" s="44"/>
      <c r="Q327" s="44"/>
      <c r="R327" s="47"/>
      <c r="S327" s="47"/>
      <c r="T327" s="36">
        <v>43845769</v>
      </c>
      <c r="U327" s="47">
        <v>43845769</v>
      </c>
      <c r="V327" s="44"/>
      <c r="W327" s="44">
        <v>2016</v>
      </c>
      <c r="X327" s="72" t="s">
        <v>2625</v>
      </c>
    </row>
    <row r="328" spans="1:24" s="40" customFormat="1" ht="102" x14ac:dyDescent="0.25">
      <c r="A328" s="70" t="s">
        <v>1668</v>
      </c>
      <c r="B328" s="32" t="s">
        <v>182</v>
      </c>
      <c r="C328" s="92" t="s">
        <v>321</v>
      </c>
      <c r="D328" s="92" t="s">
        <v>1883</v>
      </c>
      <c r="E328" s="92" t="s">
        <v>1883</v>
      </c>
      <c r="F328" s="92" t="s">
        <v>1884</v>
      </c>
      <c r="G328" s="32" t="s">
        <v>1424</v>
      </c>
      <c r="H328" s="46">
        <v>100</v>
      </c>
      <c r="I328" s="32">
        <v>710000000</v>
      </c>
      <c r="J328" s="32" t="s">
        <v>1192</v>
      </c>
      <c r="K328" s="32" t="s">
        <v>1430</v>
      </c>
      <c r="L328" s="75" t="s">
        <v>2626</v>
      </c>
      <c r="M328" s="75"/>
      <c r="N328" s="32" t="s">
        <v>1484</v>
      </c>
      <c r="O328" s="32" t="s">
        <v>2294</v>
      </c>
      <c r="P328" s="75"/>
      <c r="Q328" s="75"/>
      <c r="R328" s="47"/>
      <c r="S328" s="47"/>
      <c r="T328" s="36">
        <v>0</v>
      </c>
      <c r="U328" s="47">
        <v>0</v>
      </c>
      <c r="V328" s="75"/>
      <c r="W328" s="44">
        <v>2015</v>
      </c>
      <c r="X328" s="169" t="s">
        <v>2533</v>
      </c>
    </row>
    <row r="329" spans="1:24" s="40" customFormat="1" ht="102" x14ac:dyDescent="0.25">
      <c r="A329" s="70" t="s">
        <v>2627</v>
      </c>
      <c r="B329" s="32" t="s">
        <v>182</v>
      </c>
      <c r="C329" s="92" t="s">
        <v>321</v>
      </c>
      <c r="D329" s="92" t="s">
        <v>1883</v>
      </c>
      <c r="E329" s="92" t="s">
        <v>1883</v>
      </c>
      <c r="F329" s="92" t="s">
        <v>1884</v>
      </c>
      <c r="G329" s="32" t="s">
        <v>1424</v>
      </c>
      <c r="H329" s="46">
        <v>100</v>
      </c>
      <c r="I329" s="32">
        <v>710000000</v>
      </c>
      <c r="J329" s="32" t="s">
        <v>1192</v>
      </c>
      <c r="K329" s="32" t="s">
        <v>1449</v>
      </c>
      <c r="L329" s="75" t="s">
        <v>2626</v>
      </c>
      <c r="M329" s="75"/>
      <c r="N329" s="32" t="s">
        <v>1481</v>
      </c>
      <c r="O329" s="32" t="s">
        <v>2294</v>
      </c>
      <c r="P329" s="75"/>
      <c r="Q329" s="75"/>
      <c r="R329" s="47"/>
      <c r="S329" s="47"/>
      <c r="T329" s="36">
        <v>8940000</v>
      </c>
      <c r="U329" s="47">
        <v>8940000</v>
      </c>
      <c r="V329" s="75"/>
      <c r="W329" s="44">
        <v>2016</v>
      </c>
      <c r="X329" s="72" t="s">
        <v>2617</v>
      </c>
    </row>
    <row r="330" spans="1:24" s="40" customFormat="1" ht="76.5" x14ac:dyDescent="0.25">
      <c r="A330" s="70" t="s">
        <v>1669</v>
      </c>
      <c r="B330" s="32" t="s">
        <v>182</v>
      </c>
      <c r="C330" s="92" t="s">
        <v>325</v>
      </c>
      <c r="D330" s="92" t="s">
        <v>1492</v>
      </c>
      <c r="E330" s="92" t="s">
        <v>1492</v>
      </c>
      <c r="F330" s="92" t="s">
        <v>1885</v>
      </c>
      <c r="G330" s="32" t="s">
        <v>1424</v>
      </c>
      <c r="H330" s="46">
        <v>0</v>
      </c>
      <c r="I330" s="32">
        <v>710000000</v>
      </c>
      <c r="J330" s="32" t="s">
        <v>1192</v>
      </c>
      <c r="K330" s="75" t="s">
        <v>1454</v>
      </c>
      <c r="L330" s="75" t="s">
        <v>1213</v>
      </c>
      <c r="M330" s="75"/>
      <c r="N330" s="75" t="s">
        <v>2176</v>
      </c>
      <c r="O330" s="35" t="s">
        <v>2295</v>
      </c>
      <c r="P330" s="75"/>
      <c r="Q330" s="75"/>
      <c r="R330" s="47"/>
      <c r="S330" s="47"/>
      <c r="T330" s="36">
        <v>0</v>
      </c>
      <c r="U330" s="47">
        <v>0</v>
      </c>
      <c r="V330" s="75"/>
      <c r="W330" s="44">
        <v>2016</v>
      </c>
      <c r="X330" s="131" t="s">
        <v>2144</v>
      </c>
    </row>
    <row r="331" spans="1:24" s="40" customFormat="1" ht="153" x14ac:dyDescent="0.25">
      <c r="A331" s="70" t="s">
        <v>2177</v>
      </c>
      <c r="B331" s="32" t="s">
        <v>182</v>
      </c>
      <c r="C331" s="92" t="s">
        <v>325</v>
      </c>
      <c r="D331" s="92" t="s">
        <v>1492</v>
      </c>
      <c r="E331" s="92" t="s">
        <v>1492</v>
      </c>
      <c r="F331" s="92" t="s">
        <v>1885</v>
      </c>
      <c r="G331" s="32" t="s">
        <v>1424</v>
      </c>
      <c r="H331" s="46">
        <v>0</v>
      </c>
      <c r="I331" s="32">
        <v>710000000</v>
      </c>
      <c r="J331" s="32" t="s">
        <v>1192</v>
      </c>
      <c r="K331" s="32" t="s">
        <v>2178</v>
      </c>
      <c r="L331" s="75" t="s">
        <v>1213</v>
      </c>
      <c r="M331" s="75"/>
      <c r="N331" s="32" t="s">
        <v>2178</v>
      </c>
      <c r="O331" s="35" t="s">
        <v>2295</v>
      </c>
      <c r="P331" s="75"/>
      <c r="Q331" s="75"/>
      <c r="R331" s="47"/>
      <c r="S331" s="47"/>
      <c r="T331" s="36">
        <v>0</v>
      </c>
      <c r="U331" s="47">
        <v>0</v>
      </c>
      <c r="V331" s="75"/>
      <c r="W331" s="44">
        <v>2016</v>
      </c>
      <c r="X331" s="169" t="s">
        <v>2533</v>
      </c>
    </row>
    <row r="332" spans="1:24" s="40" customFormat="1" ht="153" x14ac:dyDescent="0.25">
      <c r="A332" s="70" t="s">
        <v>2628</v>
      </c>
      <c r="B332" s="32" t="s">
        <v>182</v>
      </c>
      <c r="C332" s="92" t="s">
        <v>325</v>
      </c>
      <c r="D332" s="92" t="s">
        <v>1492</v>
      </c>
      <c r="E332" s="92" t="s">
        <v>1492</v>
      </c>
      <c r="F332" s="92" t="s">
        <v>1885</v>
      </c>
      <c r="G332" s="32" t="s">
        <v>1424</v>
      </c>
      <c r="H332" s="46">
        <v>0</v>
      </c>
      <c r="I332" s="32">
        <v>710000000</v>
      </c>
      <c r="J332" s="32" t="s">
        <v>1192</v>
      </c>
      <c r="K332" s="32" t="s">
        <v>2178</v>
      </c>
      <c r="L332" s="75" t="s">
        <v>1213</v>
      </c>
      <c r="M332" s="75"/>
      <c r="N332" s="32" t="s">
        <v>2178</v>
      </c>
      <c r="O332" s="35" t="s">
        <v>2295</v>
      </c>
      <c r="P332" s="75"/>
      <c r="Q332" s="75"/>
      <c r="R332" s="47"/>
      <c r="S332" s="47"/>
      <c r="T332" s="36">
        <v>727553127</v>
      </c>
      <c r="U332" s="47">
        <v>727553127</v>
      </c>
      <c r="V332" s="75"/>
      <c r="W332" s="44">
        <v>2016</v>
      </c>
      <c r="X332" s="72" t="s">
        <v>2629</v>
      </c>
    </row>
    <row r="333" spans="1:24" s="40" customFormat="1" ht="76.5" x14ac:dyDescent="0.25">
      <c r="A333" s="127" t="s">
        <v>1670</v>
      </c>
      <c r="B333" s="32" t="s">
        <v>182</v>
      </c>
      <c r="C333" s="92" t="s">
        <v>325</v>
      </c>
      <c r="D333" s="92" t="s">
        <v>1492</v>
      </c>
      <c r="E333" s="92" t="s">
        <v>1492</v>
      </c>
      <c r="F333" s="92" t="s">
        <v>1886</v>
      </c>
      <c r="G333" s="32" t="s">
        <v>1424</v>
      </c>
      <c r="H333" s="46">
        <v>0</v>
      </c>
      <c r="I333" s="32">
        <v>710000000</v>
      </c>
      <c r="J333" s="32" t="s">
        <v>1192</v>
      </c>
      <c r="K333" s="75" t="s">
        <v>1441</v>
      </c>
      <c r="L333" s="75" t="s">
        <v>1212</v>
      </c>
      <c r="M333" s="75"/>
      <c r="N333" s="75" t="s">
        <v>1441</v>
      </c>
      <c r="O333" s="35" t="s">
        <v>2295</v>
      </c>
      <c r="P333" s="75"/>
      <c r="Q333" s="75"/>
      <c r="R333" s="47"/>
      <c r="S333" s="47"/>
      <c r="T333" s="36">
        <v>0</v>
      </c>
      <c r="U333" s="47">
        <v>0</v>
      </c>
      <c r="V333" s="75"/>
      <c r="W333" s="44">
        <v>2016</v>
      </c>
      <c r="X333" s="131" t="s">
        <v>2144</v>
      </c>
    </row>
    <row r="334" spans="1:24" s="40" customFormat="1" ht="153" x14ac:dyDescent="0.25">
      <c r="A334" s="70" t="s">
        <v>2180</v>
      </c>
      <c r="B334" s="32" t="s">
        <v>182</v>
      </c>
      <c r="C334" s="92" t="s">
        <v>325</v>
      </c>
      <c r="D334" s="92" t="s">
        <v>1492</v>
      </c>
      <c r="E334" s="92" t="s">
        <v>1492</v>
      </c>
      <c r="F334" s="92" t="s">
        <v>1886</v>
      </c>
      <c r="G334" s="32" t="s">
        <v>1424</v>
      </c>
      <c r="H334" s="46">
        <v>0</v>
      </c>
      <c r="I334" s="32">
        <v>710000000</v>
      </c>
      <c r="J334" s="32" t="s">
        <v>1192</v>
      </c>
      <c r="K334" s="32" t="s">
        <v>2178</v>
      </c>
      <c r="L334" s="75" t="s">
        <v>1212</v>
      </c>
      <c r="M334" s="75"/>
      <c r="N334" s="32" t="s">
        <v>2178</v>
      </c>
      <c r="O334" s="35" t="s">
        <v>2295</v>
      </c>
      <c r="P334" s="75"/>
      <c r="Q334" s="75"/>
      <c r="R334" s="47"/>
      <c r="S334" s="47"/>
      <c r="T334" s="36">
        <v>0</v>
      </c>
      <c r="U334" s="47">
        <v>0</v>
      </c>
      <c r="V334" s="75"/>
      <c r="W334" s="44">
        <v>2016</v>
      </c>
      <c r="X334" s="169" t="s">
        <v>2533</v>
      </c>
    </row>
    <row r="335" spans="1:24" s="40" customFormat="1" ht="153" x14ac:dyDescent="0.25">
      <c r="A335" s="70" t="s">
        <v>2630</v>
      </c>
      <c r="B335" s="32" t="s">
        <v>182</v>
      </c>
      <c r="C335" s="92" t="s">
        <v>325</v>
      </c>
      <c r="D335" s="92" t="s">
        <v>1492</v>
      </c>
      <c r="E335" s="92" t="s">
        <v>1492</v>
      </c>
      <c r="F335" s="92" t="s">
        <v>1886</v>
      </c>
      <c r="G335" s="32" t="s">
        <v>1424</v>
      </c>
      <c r="H335" s="46">
        <v>0</v>
      </c>
      <c r="I335" s="32">
        <v>710000000</v>
      </c>
      <c r="J335" s="32" t="s">
        <v>1192</v>
      </c>
      <c r="K335" s="32" t="s">
        <v>2178</v>
      </c>
      <c r="L335" s="75" t="s">
        <v>1212</v>
      </c>
      <c r="M335" s="75"/>
      <c r="N335" s="32" t="s">
        <v>2178</v>
      </c>
      <c r="O335" s="35" t="s">
        <v>2295</v>
      </c>
      <c r="P335" s="75"/>
      <c r="Q335" s="75"/>
      <c r="R335" s="47"/>
      <c r="S335" s="47"/>
      <c r="T335" s="36">
        <v>456305168</v>
      </c>
      <c r="U335" s="47">
        <v>456305168</v>
      </c>
      <c r="V335" s="75"/>
      <c r="W335" s="44">
        <v>2016</v>
      </c>
      <c r="X335" s="72" t="s">
        <v>2629</v>
      </c>
    </row>
    <row r="336" spans="1:24" s="40" customFormat="1" ht="76.5" x14ac:dyDescent="0.25">
      <c r="A336" s="70" t="s">
        <v>1671</v>
      </c>
      <c r="B336" s="32" t="s">
        <v>182</v>
      </c>
      <c r="C336" s="92" t="s">
        <v>325</v>
      </c>
      <c r="D336" s="92" t="s">
        <v>1492</v>
      </c>
      <c r="E336" s="92" t="s">
        <v>1492</v>
      </c>
      <c r="F336" s="92" t="s">
        <v>1887</v>
      </c>
      <c r="G336" s="32" t="s">
        <v>1424</v>
      </c>
      <c r="H336" s="46">
        <v>0</v>
      </c>
      <c r="I336" s="32">
        <v>710000000</v>
      </c>
      <c r="J336" s="32" t="s">
        <v>1192</v>
      </c>
      <c r="K336" s="75" t="s">
        <v>1452</v>
      </c>
      <c r="L336" s="75" t="s">
        <v>1215</v>
      </c>
      <c r="M336" s="32"/>
      <c r="N336" s="32" t="s">
        <v>1488</v>
      </c>
      <c r="O336" s="35" t="s">
        <v>2295</v>
      </c>
      <c r="P336" s="75"/>
      <c r="Q336" s="75"/>
      <c r="R336" s="47"/>
      <c r="S336" s="47"/>
      <c r="T336" s="36">
        <v>0</v>
      </c>
      <c r="U336" s="47">
        <v>0</v>
      </c>
      <c r="V336" s="75"/>
      <c r="W336" s="44">
        <v>2016</v>
      </c>
      <c r="X336" s="131" t="s">
        <v>2144</v>
      </c>
    </row>
    <row r="337" spans="1:153" s="40" customFormat="1" ht="153" x14ac:dyDescent="0.25">
      <c r="A337" s="70" t="s">
        <v>2181</v>
      </c>
      <c r="B337" s="32" t="s">
        <v>182</v>
      </c>
      <c r="C337" s="92" t="s">
        <v>325</v>
      </c>
      <c r="D337" s="92" t="s">
        <v>1492</v>
      </c>
      <c r="E337" s="92" t="s">
        <v>1492</v>
      </c>
      <c r="F337" s="92" t="s">
        <v>1887</v>
      </c>
      <c r="G337" s="32" t="s">
        <v>1424</v>
      </c>
      <c r="H337" s="46">
        <v>0</v>
      </c>
      <c r="I337" s="32">
        <v>710000000</v>
      </c>
      <c r="J337" s="32" t="s">
        <v>1192</v>
      </c>
      <c r="K337" s="75" t="s">
        <v>2178</v>
      </c>
      <c r="L337" s="75" t="s">
        <v>1215</v>
      </c>
      <c r="M337" s="32"/>
      <c r="N337" s="32" t="s">
        <v>1484</v>
      </c>
      <c r="O337" s="35" t="s">
        <v>2295</v>
      </c>
      <c r="P337" s="75"/>
      <c r="Q337" s="75"/>
      <c r="R337" s="47"/>
      <c r="S337" s="47"/>
      <c r="T337" s="36">
        <v>802478659</v>
      </c>
      <c r="U337" s="47">
        <v>802478659</v>
      </c>
      <c r="V337" s="75"/>
      <c r="W337" s="44">
        <v>2016</v>
      </c>
      <c r="X337" s="72" t="s">
        <v>2179</v>
      </c>
    </row>
    <row r="338" spans="1:153" s="40" customFormat="1" ht="114.75" x14ac:dyDescent="0.25">
      <c r="A338" s="70" t="s">
        <v>1672</v>
      </c>
      <c r="B338" s="32" t="s">
        <v>182</v>
      </c>
      <c r="C338" s="99" t="s">
        <v>337</v>
      </c>
      <c r="D338" s="92" t="s">
        <v>1888</v>
      </c>
      <c r="E338" s="92" t="s">
        <v>1889</v>
      </c>
      <c r="F338" s="92" t="s">
        <v>1890</v>
      </c>
      <c r="G338" s="32" t="s">
        <v>1424</v>
      </c>
      <c r="H338" s="46">
        <v>0</v>
      </c>
      <c r="I338" s="32">
        <v>710000000</v>
      </c>
      <c r="J338" s="32" t="s">
        <v>1192</v>
      </c>
      <c r="K338" s="32" t="s">
        <v>1451</v>
      </c>
      <c r="L338" s="75" t="s">
        <v>1204</v>
      </c>
      <c r="M338" s="75"/>
      <c r="N338" s="32" t="s">
        <v>1484</v>
      </c>
      <c r="O338" s="35" t="s">
        <v>2293</v>
      </c>
      <c r="P338" s="75"/>
      <c r="Q338" s="75"/>
      <c r="R338" s="47"/>
      <c r="S338" s="47"/>
      <c r="T338" s="36">
        <v>0</v>
      </c>
      <c r="U338" s="47">
        <v>0</v>
      </c>
      <c r="V338" s="75"/>
      <c r="W338" s="71">
        <v>2016</v>
      </c>
      <c r="X338" s="165" t="s">
        <v>2533</v>
      </c>
    </row>
    <row r="339" spans="1:153" s="40" customFormat="1" ht="114.75" x14ac:dyDescent="0.25">
      <c r="A339" s="70" t="s">
        <v>2631</v>
      </c>
      <c r="B339" s="32" t="s">
        <v>182</v>
      </c>
      <c r="C339" s="99" t="s">
        <v>337</v>
      </c>
      <c r="D339" s="92" t="s">
        <v>1888</v>
      </c>
      <c r="E339" s="92" t="s">
        <v>1889</v>
      </c>
      <c r="F339" s="92" t="s">
        <v>1890</v>
      </c>
      <c r="G339" s="32" t="s">
        <v>1424</v>
      </c>
      <c r="H339" s="46">
        <v>0</v>
      </c>
      <c r="I339" s="32">
        <v>710000000</v>
      </c>
      <c r="J339" s="32" t="s">
        <v>1192</v>
      </c>
      <c r="K339" s="32" t="s">
        <v>1451</v>
      </c>
      <c r="L339" s="75" t="s">
        <v>1204</v>
      </c>
      <c r="M339" s="75"/>
      <c r="N339" s="32" t="s">
        <v>1484</v>
      </c>
      <c r="O339" s="35" t="s">
        <v>2293</v>
      </c>
      <c r="P339" s="75"/>
      <c r="Q339" s="75"/>
      <c r="R339" s="47"/>
      <c r="S339" s="47"/>
      <c r="T339" s="36">
        <v>231250</v>
      </c>
      <c r="U339" s="47">
        <v>231250</v>
      </c>
      <c r="V339" s="75"/>
      <c r="W339" s="71">
        <v>2016</v>
      </c>
      <c r="X339" s="72" t="s">
        <v>2632</v>
      </c>
    </row>
    <row r="340" spans="1:153" s="73" customFormat="1" ht="102" x14ac:dyDescent="0.25">
      <c r="A340" s="70" t="s">
        <v>1673</v>
      </c>
      <c r="B340" s="32" t="s">
        <v>182</v>
      </c>
      <c r="C340" s="99" t="s">
        <v>304</v>
      </c>
      <c r="D340" s="99" t="s">
        <v>1891</v>
      </c>
      <c r="E340" s="99" t="s">
        <v>1892</v>
      </c>
      <c r="F340" s="92" t="s">
        <v>1493</v>
      </c>
      <c r="G340" s="32" t="s">
        <v>2231</v>
      </c>
      <c r="H340" s="46">
        <v>80</v>
      </c>
      <c r="I340" s="32">
        <v>710000000</v>
      </c>
      <c r="J340" s="32" t="s">
        <v>1192</v>
      </c>
      <c r="K340" s="91" t="s">
        <v>1453</v>
      </c>
      <c r="L340" s="75" t="s">
        <v>1223</v>
      </c>
      <c r="M340" s="32"/>
      <c r="N340" s="75" t="s">
        <v>1475</v>
      </c>
      <c r="O340" s="35" t="s">
        <v>2295</v>
      </c>
      <c r="P340" s="75"/>
      <c r="Q340" s="75"/>
      <c r="R340" s="47"/>
      <c r="S340" s="47"/>
      <c r="T340" s="36">
        <v>11173382.699999999</v>
      </c>
      <c r="U340" s="47">
        <v>11173382.699999999</v>
      </c>
      <c r="V340" s="75"/>
      <c r="W340" s="71">
        <v>2016</v>
      </c>
      <c r="X340" s="72" t="s">
        <v>2011</v>
      </c>
    </row>
    <row r="341" spans="1:153" s="73" customFormat="1" ht="114.75" x14ac:dyDescent="0.25">
      <c r="A341" s="70" t="s">
        <v>1674</v>
      </c>
      <c r="B341" s="32" t="s">
        <v>182</v>
      </c>
      <c r="C341" s="99" t="s">
        <v>304</v>
      </c>
      <c r="D341" s="99" t="s">
        <v>1891</v>
      </c>
      <c r="E341" s="99" t="s">
        <v>1892</v>
      </c>
      <c r="F341" s="92" t="s">
        <v>1494</v>
      </c>
      <c r="G341" s="32" t="s">
        <v>2231</v>
      </c>
      <c r="H341" s="46">
        <v>80</v>
      </c>
      <c r="I341" s="32">
        <v>710000000</v>
      </c>
      <c r="J341" s="32" t="s">
        <v>1192</v>
      </c>
      <c r="K341" s="91" t="s">
        <v>1453</v>
      </c>
      <c r="L341" s="75" t="s">
        <v>1224</v>
      </c>
      <c r="M341" s="32"/>
      <c r="N341" s="75" t="s">
        <v>1475</v>
      </c>
      <c r="O341" s="35" t="s">
        <v>2295</v>
      </c>
      <c r="P341" s="75"/>
      <c r="Q341" s="75"/>
      <c r="R341" s="47"/>
      <c r="S341" s="47"/>
      <c r="T341" s="36">
        <v>10532623.75</v>
      </c>
      <c r="U341" s="47">
        <v>10532623.75</v>
      </c>
      <c r="V341" s="75"/>
      <c r="W341" s="71">
        <v>2016</v>
      </c>
      <c r="X341" s="72" t="s">
        <v>2011</v>
      </c>
    </row>
    <row r="342" spans="1:153" s="73" customFormat="1" ht="127.5" x14ac:dyDescent="0.25">
      <c r="A342" s="70" t="s">
        <v>1675</v>
      </c>
      <c r="B342" s="32" t="s">
        <v>182</v>
      </c>
      <c r="C342" s="99" t="s">
        <v>304</v>
      </c>
      <c r="D342" s="99" t="s">
        <v>1891</v>
      </c>
      <c r="E342" s="99" t="s">
        <v>1892</v>
      </c>
      <c r="F342" s="154" t="s">
        <v>1893</v>
      </c>
      <c r="G342" s="32" t="s">
        <v>2231</v>
      </c>
      <c r="H342" s="46">
        <v>80</v>
      </c>
      <c r="I342" s="32">
        <v>710000000</v>
      </c>
      <c r="J342" s="32" t="s">
        <v>1192</v>
      </c>
      <c r="K342" s="91" t="s">
        <v>1453</v>
      </c>
      <c r="L342" s="75" t="s">
        <v>1225</v>
      </c>
      <c r="M342" s="32"/>
      <c r="N342" s="75" t="s">
        <v>1475</v>
      </c>
      <c r="O342" s="35" t="s">
        <v>2295</v>
      </c>
      <c r="P342" s="75"/>
      <c r="Q342" s="75"/>
      <c r="R342" s="47"/>
      <c r="S342" s="47"/>
      <c r="T342" s="36">
        <v>14559087</v>
      </c>
      <c r="U342" s="47">
        <v>14559087</v>
      </c>
      <c r="V342" s="75"/>
      <c r="W342" s="71">
        <v>2016</v>
      </c>
      <c r="X342" s="72" t="s">
        <v>2011</v>
      </c>
    </row>
    <row r="343" spans="1:153" s="40" customFormat="1" ht="76.5" x14ac:dyDescent="0.25">
      <c r="A343" s="70" t="s">
        <v>1676</v>
      </c>
      <c r="B343" s="32" t="s">
        <v>182</v>
      </c>
      <c r="C343" s="92" t="s">
        <v>348</v>
      </c>
      <c r="D343" s="92" t="s">
        <v>1894</v>
      </c>
      <c r="E343" s="92" t="s">
        <v>1894</v>
      </c>
      <c r="F343" s="154" t="s">
        <v>1895</v>
      </c>
      <c r="G343" s="32" t="s">
        <v>1424</v>
      </c>
      <c r="H343" s="46">
        <v>100</v>
      </c>
      <c r="I343" s="32">
        <v>710000000</v>
      </c>
      <c r="J343" s="32" t="s">
        <v>1192</v>
      </c>
      <c r="K343" s="32" t="s">
        <v>1432</v>
      </c>
      <c r="L343" s="75" t="s">
        <v>2633</v>
      </c>
      <c r="M343" s="75"/>
      <c r="N343" s="32" t="s">
        <v>1484</v>
      </c>
      <c r="O343" s="35" t="s">
        <v>2296</v>
      </c>
      <c r="P343" s="75"/>
      <c r="Q343" s="75"/>
      <c r="R343" s="47"/>
      <c r="S343" s="47"/>
      <c r="T343" s="36">
        <v>0</v>
      </c>
      <c r="U343" s="47">
        <v>0</v>
      </c>
      <c r="V343" s="35" t="s">
        <v>1556</v>
      </c>
      <c r="W343" s="32" t="s">
        <v>1559</v>
      </c>
      <c r="X343" s="169" t="s">
        <v>2533</v>
      </c>
    </row>
    <row r="344" spans="1:153" s="40" customFormat="1" ht="76.5" x14ac:dyDescent="0.25">
      <c r="A344" s="70" t="s">
        <v>2634</v>
      </c>
      <c r="B344" s="32" t="s">
        <v>182</v>
      </c>
      <c r="C344" s="92" t="s">
        <v>348</v>
      </c>
      <c r="D344" s="92" t="s">
        <v>1894</v>
      </c>
      <c r="E344" s="92" t="s">
        <v>1894</v>
      </c>
      <c r="F344" s="154" t="s">
        <v>1895</v>
      </c>
      <c r="G344" s="32" t="s">
        <v>1424</v>
      </c>
      <c r="H344" s="46">
        <v>100</v>
      </c>
      <c r="I344" s="32">
        <v>710000000</v>
      </c>
      <c r="J344" s="32" t="s">
        <v>1192</v>
      </c>
      <c r="K344" s="32" t="s">
        <v>1453</v>
      </c>
      <c r="L344" s="75" t="s">
        <v>2633</v>
      </c>
      <c r="M344" s="75"/>
      <c r="N344" s="32" t="s">
        <v>1474</v>
      </c>
      <c r="O344" s="35" t="s">
        <v>2296</v>
      </c>
      <c r="P344" s="75"/>
      <c r="Q344" s="75"/>
      <c r="R344" s="47"/>
      <c r="S344" s="47"/>
      <c r="T344" s="36">
        <v>184968078</v>
      </c>
      <c r="U344" s="47">
        <v>207164247.36000001</v>
      </c>
      <c r="V344" s="35" t="s">
        <v>1556</v>
      </c>
      <c r="W344" s="32">
        <v>2016</v>
      </c>
      <c r="X344" s="72" t="s">
        <v>2423</v>
      </c>
    </row>
    <row r="345" spans="1:153" s="40" customFormat="1" ht="76.5" x14ac:dyDescent="0.25">
      <c r="A345" s="127" t="s">
        <v>1677</v>
      </c>
      <c r="B345" s="32" t="s">
        <v>182</v>
      </c>
      <c r="C345" s="92" t="s">
        <v>348</v>
      </c>
      <c r="D345" s="92" t="s">
        <v>1894</v>
      </c>
      <c r="E345" s="92" t="s">
        <v>1894</v>
      </c>
      <c r="F345" s="154" t="s">
        <v>1896</v>
      </c>
      <c r="G345" s="32" t="s">
        <v>2231</v>
      </c>
      <c r="H345" s="46">
        <v>100</v>
      </c>
      <c r="I345" s="32">
        <v>710000000</v>
      </c>
      <c r="J345" s="32" t="s">
        <v>1192</v>
      </c>
      <c r="K345" s="91" t="s">
        <v>1453</v>
      </c>
      <c r="L345" s="75" t="s">
        <v>2635</v>
      </c>
      <c r="M345" s="75"/>
      <c r="N345" s="75" t="s">
        <v>1475</v>
      </c>
      <c r="O345" s="35" t="s">
        <v>2296</v>
      </c>
      <c r="P345" s="75"/>
      <c r="Q345" s="75"/>
      <c r="R345" s="47"/>
      <c r="S345" s="47"/>
      <c r="T345" s="36">
        <v>0</v>
      </c>
      <c r="U345" s="47">
        <v>0</v>
      </c>
      <c r="V345" s="75"/>
      <c r="W345" s="71">
        <v>2016</v>
      </c>
      <c r="X345" s="165" t="s">
        <v>2533</v>
      </c>
    </row>
    <row r="346" spans="1:153" s="40" customFormat="1" ht="89.25" x14ac:dyDescent="0.25">
      <c r="A346" s="127" t="s">
        <v>2636</v>
      </c>
      <c r="B346" s="32" t="s">
        <v>182</v>
      </c>
      <c r="C346" s="92" t="s">
        <v>348</v>
      </c>
      <c r="D346" s="92" t="s">
        <v>1894</v>
      </c>
      <c r="E346" s="92" t="s">
        <v>1894</v>
      </c>
      <c r="F346" s="154" t="s">
        <v>2637</v>
      </c>
      <c r="G346" s="32" t="s">
        <v>2231</v>
      </c>
      <c r="H346" s="46">
        <v>100</v>
      </c>
      <c r="I346" s="32">
        <v>710000000</v>
      </c>
      <c r="J346" s="32" t="s">
        <v>1192</v>
      </c>
      <c r="K346" s="91" t="s">
        <v>1453</v>
      </c>
      <c r="L346" s="75" t="s">
        <v>2871</v>
      </c>
      <c r="M346" s="75"/>
      <c r="N346" s="32" t="s">
        <v>1474</v>
      </c>
      <c r="O346" s="35" t="s">
        <v>2296</v>
      </c>
      <c r="P346" s="75"/>
      <c r="Q346" s="75"/>
      <c r="R346" s="47"/>
      <c r="S346" s="47"/>
      <c r="T346" s="36">
        <v>67468473</v>
      </c>
      <c r="U346" s="47">
        <v>75564689.760000005</v>
      </c>
      <c r="V346" s="75"/>
      <c r="W346" s="71">
        <v>2016</v>
      </c>
      <c r="X346" s="72" t="s">
        <v>2414</v>
      </c>
    </row>
    <row r="347" spans="1:153" s="40" customFormat="1" ht="63.75" x14ac:dyDescent="0.25">
      <c r="A347" s="70" t="s">
        <v>1678</v>
      </c>
      <c r="B347" s="32" t="s">
        <v>182</v>
      </c>
      <c r="C347" s="92" t="s">
        <v>351</v>
      </c>
      <c r="D347" s="92" t="s">
        <v>1897</v>
      </c>
      <c r="E347" s="92" t="s">
        <v>1897</v>
      </c>
      <c r="F347" s="154" t="s">
        <v>1898</v>
      </c>
      <c r="G347" s="32" t="s">
        <v>2231</v>
      </c>
      <c r="H347" s="46">
        <v>100</v>
      </c>
      <c r="I347" s="32">
        <v>710000000</v>
      </c>
      <c r="J347" s="32" t="s">
        <v>1192</v>
      </c>
      <c r="K347" s="91" t="s">
        <v>1453</v>
      </c>
      <c r="L347" s="75" t="s">
        <v>2635</v>
      </c>
      <c r="M347" s="75"/>
      <c r="N347" s="75" t="s">
        <v>1475</v>
      </c>
      <c r="O347" s="35" t="s">
        <v>2296</v>
      </c>
      <c r="P347" s="75"/>
      <c r="Q347" s="75"/>
      <c r="R347" s="47"/>
      <c r="S347" s="47"/>
      <c r="T347" s="36">
        <v>0</v>
      </c>
      <c r="U347" s="47">
        <v>0</v>
      </c>
      <c r="V347" s="75"/>
      <c r="W347" s="71">
        <v>2016</v>
      </c>
      <c r="X347" s="165" t="s">
        <v>2533</v>
      </c>
    </row>
    <row r="348" spans="1:153" s="40" customFormat="1" ht="63.75" x14ac:dyDescent="0.25">
      <c r="A348" s="70" t="s">
        <v>2638</v>
      </c>
      <c r="B348" s="32" t="s">
        <v>182</v>
      </c>
      <c r="C348" s="92" t="s">
        <v>351</v>
      </c>
      <c r="D348" s="92" t="s">
        <v>1897</v>
      </c>
      <c r="E348" s="92" t="s">
        <v>1897</v>
      </c>
      <c r="F348" s="154" t="s">
        <v>2639</v>
      </c>
      <c r="G348" s="32" t="s">
        <v>2231</v>
      </c>
      <c r="H348" s="46">
        <v>100</v>
      </c>
      <c r="I348" s="32">
        <v>710000000</v>
      </c>
      <c r="J348" s="32" t="s">
        <v>1192</v>
      </c>
      <c r="K348" s="91" t="s">
        <v>1453</v>
      </c>
      <c r="L348" s="75" t="s">
        <v>2635</v>
      </c>
      <c r="M348" s="75"/>
      <c r="N348" s="75" t="s">
        <v>1474</v>
      </c>
      <c r="O348" s="35" t="s">
        <v>2296</v>
      </c>
      <c r="P348" s="75"/>
      <c r="Q348" s="75"/>
      <c r="R348" s="47"/>
      <c r="S348" s="47"/>
      <c r="T348" s="36">
        <v>14092565</v>
      </c>
      <c r="U348" s="47">
        <v>15783672.800000001</v>
      </c>
      <c r="V348" s="75"/>
      <c r="W348" s="71">
        <v>2016</v>
      </c>
      <c r="X348" s="72" t="s">
        <v>2414</v>
      </c>
    </row>
    <row r="349" spans="1:153" s="102" customFormat="1" ht="63.75" x14ac:dyDescent="0.2">
      <c r="A349" s="70" t="s">
        <v>1679</v>
      </c>
      <c r="B349" s="32" t="s">
        <v>182</v>
      </c>
      <c r="C349" s="99" t="s">
        <v>354</v>
      </c>
      <c r="D349" s="92" t="s">
        <v>1899</v>
      </c>
      <c r="E349" s="92" t="s">
        <v>1899</v>
      </c>
      <c r="F349" s="33" t="s">
        <v>1900</v>
      </c>
      <c r="G349" s="32" t="s">
        <v>1424</v>
      </c>
      <c r="H349" s="46">
        <v>100</v>
      </c>
      <c r="I349" s="32">
        <v>710000000</v>
      </c>
      <c r="J349" s="32" t="s">
        <v>1192</v>
      </c>
      <c r="K349" s="32" t="s">
        <v>1430</v>
      </c>
      <c r="L349" s="32" t="s">
        <v>1222</v>
      </c>
      <c r="M349" s="32" t="s">
        <v>358</v>
      </c>
      <c r="N349" s="32" t="s">
        <v>1484</v>
      </c>
      <c r="O349" s="32" t="s">
        <v>2294</v>
      </c>
      <c r="P349" s="44"/>
      <c r="Q349" s="44"/>
      <c r="R349" s="47"/>
      <c r="S349" s="47"/>
      <c r="T349" s="36">
        <v>9081468</v>
      </c>
      <c r="U349" s="36">
        <v>10171244.16</v>
      </c>
      <c r="V349" s="35" t="s">
        <v>1556</v>
      </c>
      <c r="W349" s="93">
        <v>2015</v>
      </c>
      <c r="X349" s="159"/>
    </row>
    <row r="350" spans="1:153" s="40" customFormat="1" ht="63.75" x14ac:dyDescent="0.25">
      <c r="A350" s="70" t="s">
        <v>1680</v>
      </c>
      <c r="B350" s="32" t="s">
        <v>182</v>
      </c>
      <c r="C350" s="99" t="s">
        <v>359</v>
      </c>
      <c r="D350" s="99" t="s">
        <v>1495</v>
      </c>
      <c r="E350" s="99" t="s">
        <v>1495</v>
      </c>
      <c r="F350" s="99" t="s">
        <v>1495</v>
      </c>
      <c r="G350" s="32" t="s">
        <v>2231</v>
      </c>
      <c r="H350" s="46">
        <v>100</v>
      </c>
      <c r="I350" s="32">
        <v>710000000</v>
      </c>
      <c r="J350" s="32" t="s">
        <v>1192</v>
      </c>
      <c r="K350" s="32" t="s">
        <v>1432</v>
      </c>
      <c r="L350" s="32" t="s">
        <v>1222</v>
      </c>
      <c r="M350" s="32"/>
      <c r="N350" s="32" t="s">
        <v>1484</v>
      </c>
      <c r="O350" s="32" t="s">
        <v>2294</v>
      </c>
      <c r="P350" s="44"/>
      <c r="Q350" s="44"/>
      <c r="R350" s="47"/>
      <c r="S350" s="47"/>
      <c r="T350" s="36">
        <v>0</v>
      </c>
      <c r="U350" s="36">
        <v>0</v>
      </c>
      <c r="V350" s="75"/>
      <c r="W350" s="32" t="s">
        <v>1559</v>
      </c>
      <c r="X350" s="169" t="s">
        <v>2533</v>
      </c>
    </row>
    <row r="351" spans="1:153" s="40" customFormat="1" ht="63.75" x14ac:dyDescent="0.25">
      <c r="A351" s="70" t="s">
        <v>2640</v>
      </c>
      <c r="B351" s="32" t="s">
        <v>182</v>
      </c>
      <c r="C351" s="99" t="s">
        <v>359</v>
      </c>
      <c r="D351" s="99" t="s">
        <v>1495</v>
      </c>
      <c r="E351" s="99" t="s">
        <v>1495</v>
      </c>
      <c r="F351" s="99" t="s">
        <v>1495</v>
      </c>
      <c r="G351" s="32" t="s">
        <v>2231</v>
      </c>
      <c r="H351" s="46">
        <v>100</v>
      </c>
      <c r="I351" s="32">
        <v>710000000</v>
      </c>
      <c r="J351" s="32" t="s">
        <v>1192</v>
      </c>
      <c r="K351" s="32" t="s">
        <v>1453</v>
      </c>
      <c r="L351" s="32" t="s">
        <v>1222</v>
      </c>
      <c r="M351" s="32"/>
      <c r="N351" s="32" t="s">
        <v>1474</v>
      </c>
      <c r="O351" s="32" t="s">
        <v>2294</v>
      </c>
      <c r="P351" s="44"/>
      <c r="Q351" s="44"/>
      <c r="R351" s="47"/>
      <c r="S351" s="47"/>
      <c r="T351" s="36">
        <v>14312351</v>
      </c>
      <c r="U351" s="36">
        <v>16029833.119999999</v>
      </c>
      <c r="V351" s="75"/>
      <c r="W351" s="32">
        <v>2016</v>
      </c>
      <c r="X351" s="72" t="s">
        <v>2423</v>
      </c>
    </row>
    <row r="352" spans="1:153" s="144" customFormat="1" ht="76.5" x14ac:dyDescent="0.25">
      <c r="A352" s="70" t="s">
        <v>1681</v>
      </c>
      <c r="B352" s="32" t="s">
        <v>182</v>
      </c>
      <c r="C352" s="33" t="s">
        <v>1295</v>
      </c>
      <c r="D352" s="99" t="s">
        <v>1901</v>
      </c>
      <c r="E352" s="99" t="s">
        <v>1901</v>
      </c>
      <c r="F352" s="99" t="s">
        <v>1902</v>
      </c>
      <c r="G352" s="32" t="s">
        <v>2231</v>
      </c>
      <c r="H352" s="34">
        <v>50</v>
      </c>
      <c r="I352" s="32">
        <v>710000000</v>
      </c>
      <c r="J352" s="32" t="s">
        <v>1192</v>
      </c>
      <c r="K352" s="77" t="s">
        <v>1448</v>
      </c>
      <c r="L352" s="32" t="s">
        <v>1199</v>
      </c>
      <c r="M352" s="77"/>
      <c r="N352" s="32" t="s">
        <v>1485</v>
      </c>
      <c r="O352" s="35" t="s">
        <v>2291</v>
      </c>
      <c r="P352" s="77"/>
      <c r="Q352" s="77"/>
      <c r="R352" s="36"/>
      <c r="S352" s="36"/>
      <c r="T352" s="36">
        <f>U352/1.12</f>
        <v>7167164.7089285702</v>
      </c>
      <c r="U352" s="48">
        <v>8027224.4739999995</v>
      </c>
      <c r="V352" s="37"/>
      <c r="W352" s="32">
        <v>2016</v>
      </c>
      <c r="X352" s="7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c r="DM352" s="22"/>
      <c r="DN352" s="22"/>
      <c r="DO352" s="22"/>
      <c r="DP352" s="22"/>
      <c r="DQ352" s="22"/>
      <c r="DR352" s="22"/>
      <c r="DS352" s="22"/>
      <c r="DT352" s="22"/>
      <c r="DU352" s="22"/>
      <c r="DV352" s="22"/>
      <c r="DW352" s="22"/>
      <c r="DX352" s="22"/>
      <c r="DY352" s="22"/>
      <c r="DZ352" s="22"/>
      <c r="EA352" s="22"/>
      <c r="EB352" s="22"/>
      <c r="EC352" s="22"/>
      <c r="ED352" s="22"/>
      <c r="EE352" s="22"/>
      <c r="EF352" s="22"/>
      <c r="EG352" s="22"/>
      <c r="EH352" s="22"/>
      <c r="EI352" s="22"/>
      <c r="EJ352" s="22"/>
      <c r="EK352" s="22"/>
      <c r="EL352" s="22"/>
      <c r="EM352" s="22"/>
      <c r="EN352" s="22"/>
      <c r="EO352" s="22"/>
      <c r="EP352" s="22"/>
      <c r="EQ352" s="22"/>
      <c r="ER352" s="22"/>
      <c r="ES352" s="22"/>
      <c r="ET352" s="22"/>
      <c r="EU352" s="22"/>
      <c r="EV352" s="22"/>
      <c r="EW352" s="22"/>
    </row>
    <row r="353" spans="1:153" s="144" customFormat="1" ht="76.5" x14ac:dyDescent="0.25">
      <c r="A353" s="70" t="s">
        <v>1682</v>
      </c>
      <c r="B353" s="32" t="s">
        <v>182</v>
      </c>
      <c r="C353" s="108" t="s">
        <v>249</v>
      </c>
      <c r="D353" s="99" t="s">
        <v>1903</v>
      </c>
      <c r="E353" s="99" t="s">
        <v>1903</v>
      </c>
      <c r="F353" s="99" t="s">
        <v>1544</v>
      </c>
      <c r="G353" s="32" t="s">
        <v>2231</v>
      </c>
      <c r="H353" s="43">
        <v>30</v>
      </c>
      <c r="I353" s="32">
        <v>710000000</v>
      </c>
      <c r="J353" s="32" t="s">
        <v>1192</v>
      </c>
      <c r="K353" s="75" t="s">
        <v>1438</v>
      </c>
      <c r="L353" s="32" t="s">
        <v>1199</v>
      </c>
      <c r="M353" s="96"/>
      <c r="N353" s="32" t="s">
        <v>1464</v>
      </c>
      <c r="O353" s="35" t="s">
        <v>2291</v>
      </c>
      <c r="P353" s="77"/>
      <c r="Q353" s="77"/>
      <c r="R353" s="36"/>
      <c r="S353" s="36"/>
      <c r="T353" s="36">
        <f>U353/1.12</f>
        <v>16382199.999999998</v>
      </c>
      <c r="U353" s="48">
        <v>18348064</v>
      </c>
      <c r="V353" s="37"/>
      <c r="W353" s="32">
        <v>2016</v>
      </c>
      <c r="X353" s="7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c r="DK353" s="22"/>
      <c r="DL353" s="22"/>
      <c r="DM353" s="22"/>
      <c r="DN353" s="22"/>
      <c r="DO353" s="22"/>
      <c r="DP353" s="22"/>
      <c r="DQ353" s="22"/>
      <c r="DR353" s="22"/>
      <c r="DS353" s="22"/>
      <c r="DT353" s="22"/>
      <c r="DU353" s="22"/>
      <c r="DV353" s="22"/>
      <c r="DW353" s="22"/>
      <c r="DX353" s="22"/>
      <c r="DY353" s="22"/>
      <c r="DZ353" s="22"/>
      <c r="EA353" s="22"/>
      <c r="EB353" s="22"/>
      <c r="EC353" s="22"/>
      <c r="ED353" s="22"/>
      <c r="EE353" s="22"/>
      <c r="EF353" s="22"/>
      <c r="EG353" s="22"/>
      <c r="EH353" s="22"/>
      <c r="EI353" s="22"/>
      <c r="EJ353" s="22"/>
      <c r="EK353" s="22"/>
      <c r="EL353" s="22"/>
      <c r="EM353" s="22"/>
      <c r="EN353" s="22"/>
      <c r="EO353" s="22"/>
      <c r="EP353" s="22"/>
      <c r="EQ353" s="22"/>
      <c r="ER353" s="22"/>
      <c r="ES353" s="22"/>
      <c r="ET353" s="22"/>
      <c r="EU353" s="22"/>
      <c r="EV353" s="22"/>
      <c r="EW353" s="22"/>
    </row>
    <row r="354" spans="1:153" s="40" customFormat="1" ht="76.5" x14ac:dyDescent="0.25">
      <c r="A354" s="70" t="s">
        <v>1683</v>
      </c>
      <c r="B354" s="32" t="s">
        <v>182</v>
      </c>
      <c r="C354" s="108" t="s">
        <v>1298</v>
      </c>
      <c r="D354" s="99" t="s">
        <v>1545</v>
      </c>
      <c r="E354" s="99" t="s">
        <v>1545</v>
      </c>
      <c r="F354" s="99" t="s">
        <v>1904</v>
      </c>
      <c r="G354" s="32" t="s">
        <v>2231</v>
      </c>
      <c r="H354" s="34">
        <v>50</v>
      </c>
      <c r="I354" s="32">
        <v>710000000</v>
      </c>
      <c r="J354" s="32" t="s">
        <v>1192</v>
      </c>
      <c r="K354" s="32" t="s">
        <v>1436</v>
      </c>
      <c r="L354" s="32" t="s">
        <v>1199</v>
      </c>
      <c r="M354" s="77"/>
      <c r="N354" s="32" t="s">
        <v>1464</v>
      </c>
      <c r="O354" s="35" t="s">
        <v>2297</v>
      </c>
      <c r="P354" s="77"/>
      <c r="Q354" s="77"/>
      <c r="R354" s="36"/>
      <c r="S354" s="36"/>
      <c r="T354" s="36">
        <f>U354/1.12</f>
        <v>0</v>
      </c>
      <c r="U354" s="36">
        <v>0</v>
      </c>
      <c r="V354" s="37"/>
      <c r="W354" s="32">
        <v>2016</v>
      </c>
      <c r="X354" s="131" t="s">
        <v>2143</v>
      </c>
    </row>
    <row r="355" spans="1:153" s="40" customFormat="1" ht="76.5" x14ac:dyDescent="0.25">
      <c r="A355" s="70" t="s">
        <v>1684</v>
      </c>
      <c r="B355" s="32" t="s">
        <v>182</v>
      </c>
      <c r="C355" s="108" t="s">
        <v>249</v>
      </c>
      <c r="D355" s="99" t="s">
        <v>1903</v>
      </c>
      <c r="E355" s="99" t="s">
        <v>1903</v>
      </c>
      <c r="F355" s="99" t="s">
        <v>1546</v>
      </c>
      <c r="G355" s="32" t="s">
        <v>2231</v>
      </c>
      <c r="H355" s="34">
        <v>50</v>
      </c>
      <c r="I355" s="32">
        <v>710000000</v>
      </c>
      <c r="J355" s="32" t="s">
        <v>1192</v>
      </c>
      <c r="K355" s="32" t="s">
        <v>1442</v>
      </c>
      <c r="L355" s="32" t="s">
        <v>1199</v>
      </c>
      <c r="M355" s="77"/>
      <c r="N355" s="32" t="s">
        <v>1457</v>
      </c>
      <c r="O355" s="35" t="s">
        <v>2297</v>
      </c>
      <c r="P355" s="32"/>
      <c r="Q355" s="32"/>
      <c r="R355" s="36"/>
      <c r="S355" s="36"/>
      <c r="T355" s="36">
        <v>0</v>
      </c>
      <c r="U355" s="36">
        <v>0</v>
      </c>
      <c r="V355" s="32"/>
      <c r="W355" s="32">
        <v>2016</v>
      </c>
      <c r="X355" s="131" t="s">
        <v>2144</v>
      </c>
    </row>
    <row r="356" spans="1:153" s="40" customFormat="1" ht="76.5" x14ac:dyDescent="0.25">
      <c r="A356" s="70" t="s">
        <v>2182</v>
      </c>
      <c r="B356" s="32" t="s">
        <v>182</v>
      </c>
      <c r="C356" s="108" t="s">
        <v>249</v>
      </c>
      <c r="D356" s="99" t="s">
        <v>1903</v>
      </c>
      <c r="E356" s="99" t="s">
        <v>1903</v>
      </c>
      <c r="F356" s="99" t="s">
        <v>1546</v>
      </c>
      <c r="G356" s="32" t="s">
        <v>1424</v>
      </c>
      <c r="H356" s="34">
        <v>50</v>
      </c>
      <c r="I356" s="32">
        <v>710000000</v>
      </c>
      <c r="J356" s="32" t="s">
        <v>1192</v>
      </c>
      <c r="K356" s="32" t="s">
        <v>1451</v>
      </c>
      <c r="L356" s="32" t="s">
        <v>1199</v>
      </c>
      <c r="M356" s="77"/>
      <c r="N356" s="32" t="s">
        <v>1476</v>
      </c>
      <c r="O356" s="35" t="s">
        <v>2291</v>
      </c>
      <c r="P356" s="32"/>
      <c r="Q356" s="32"/>
      <c r="R356" s="36"/>
      <c r="S356" s="36"/>
      <c r="T356" s="36">
        <f>U356/1.12</f>
        <v>1448214.2857142857</v>
      </c>
      <c r="U356" s="36">
        <v>1622000</v>
      </c>
      <c r="V356" s="32"/>
      <c r="W356" s="32">
        <v>2016</v>
      </c>
      <c r="X356" s="72" t="s">
        <v>2093</v>
      </c>
    </row>
    <row r="357" spans="1:153" s="80" customFormat="1" ht="76.5" x14ac:dyDescent="0.25">
      <c r="A357" s="70" t="s">
        <v>1685</v>
      </c>
      <c r="B357" s="32" t="s">
        <v>182</v>
      </c>
      <c r="C357" s="108" t="s">
        <v>249</v>
      </c>
      <c r="D357" s="99" t="s">
        <v>1903</v>
      </c>
      <c r="E357" s="99" t="s">
        <v>1903</v>
      </c>
      <c r="F357" s="99" t="s">
        <v>1547</v>
      </c>
      <c r="G357" s="32" t="s">
        <v>2231</v>
      </c>
      <c r="H357" s="34">
        <v>50</v>
      </c>
      <c r="I357" s="32">
        <v>710000000</v>
      </c>
      <c r="J357" s="32" t="s">
        <v>1192</v>
      </c>
      <c r="K357" s="32" t="s">
        <v>1449</v>
      </c>
      <c r="L357" s="32" t="s">
        <v>1199</v>
      </c>
      <c r="M357" s="77"/>
      <c r="N357" s="32" t="s">
        <v>1474</v>
      </c>
      <c r="O357" s="35" t="s">
        <v>2291</v>
      </c>
      <c r="P357" s="77"/>
      <c r="Q357" s="77"/>
      <c r="R357" s="36"/>
      <c r="S357" s="36"/>
      <c r="T357" s="47">
        <v>0</v>
      </c>
      <c r="U357" s="47">
        <v>0</v>
      </c>
      <c r="V357" s="37"/>
      <c r="W357" s="32">
        <v>2016</v>
      </c>
      <c r="X357" s="131" t="s">
        <v>2533</v>
      </c>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c r="DK357" s="22"/>
      <c r="DL357" s="22"/>
      <c r="DM357" s="22"/>
      <c r="DN357" s="22"/>
      <c r="DO357" s="22"/>
      <c r="DP357" s="22"/>
      <c r="DQ357" s="22"/>
      <c r="DR357" s="22"/>
      <c r="DS357" s="22"/>
      <c r="DT357" s="22"/>
      <c r="DU357" s="22"/>
      <c r="DV357" s="22"/>
      <c r="DW357" s="22"/>
      <c r="DX357" s="22"/>
      <c r="DY357" s="22"/>
      <c r="DZ357" s="22"/>
      <c r="EA357" s="22"/>
      <c r="EB357" s="22"/>
      <c r="EC357" s="22"/>
      <c r="ED357" s="22"/>
      <c r="EE357" s="22"/>
      <c r="EF357" s="22"/>
      <c r="EG357" s="22"/>
      <c r="EH357" s="22"/>
      <c r="EI357" s="22"/>
      <c r="EJ357" s="22"/>
      <c r="EK357" s="22"/>
      <c r="EL357" s="22"/>
      <c r="EM357" s="22"/>
      <c r="EN357" s="22"/>
      <c r="EO357" s="22"/>
      <c r="EP357" s="22"/>
      <c r="EQ357" s="22"/>
      <c r="ER357" s="22"/>
      <c r="ES357" s="22"/>
      <c r="ET357" s="22"/>
      <c r="EU357" s="22"/>
      <c r="EV357" s="22"/>
      <c r="EW357" s="22"/>
    </row>
    <row r="358" spans="1:153" s="80" customFormat="1" ht="76.5" x14ac:dyDescent="0.25">
      <c r="A358" s="70" t="s">
        <v>2641</v>
      </c>
      <c r="B358" s="32" t="s">
        <v>182</v>
      </c>
      <c r="C358" s="108" t="s">
        <v>249</v>
      </c>
      <c r="D358" s="99" t="s">
        <v>1903</v>
      </c>
      <c r="E358" s="99" t="s">
        <v>1903</v>
      </c>
      <c r="F358" s="99" t="s">
        <v>1547</v>
      </c>
      <c r="G358" s="32" t="s">
        <v>2231</v>
      </c>
      <c r="H358" s="34">
        <v>50</v>
      </c>
      <c r="I358" s="32">
        <v>710000000</v>
      </c>
      <c r="J358" s="32" t="s">
        <v>1192</v>
      </c>
      <c r="K358" s="32" t="s">
        <v>1442</v>
      </c>
      <c r="L358" s="32" t="s">
        <v>1192</v>
      </c>
      <c r="M358" s="77"/>
      <c r="N358" s="32" t="s">
        <v>1471</v>
      </c>
      <c r="O358" s="35" t="s">
        <v>2291</v>
      </c>
      <c r="P358" s="77"/>
      <c r="Q358" s="77"/>
      <c r="R358" s="36"/>
      <c r="S358" s="36"/>
      <c r="T358" s="47">
        <v>0</v>
      </c>
      <c r="U358" s="47">
        <v>0</v>
      </c>
      <c r="V358" s="37"/>
      <c r="W358" s="32">
        <v>2016</v>
      </c>
      <c r="X358" s="165" t="s">
        <v>3062</v>
      </c>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c r="DK358" s="22"/>
      <c r="DL358" s="22"/>
      <c r="DM358" s="22"/>
      <c r="DN358" s="22"/>
      <c r="DO358" s="22"/>
      <c r="DP358" s="22"/>
      <c r="DQ358" s="22"/>
      <c r="DR358" s="22"/>
      <c r="DS358" s="22"/>
      <c r="DT358" s="22"/>
      <c r="DU358" s="22"/>
      <c r="DV358" s="22"/>
      <c r="DW358" s="22"/>
      <c r="DX358" s="22"/>
      <c r="DY358" s="22"/>
      <c r="DZ358" s="22"/>
      <c r="EA358" s="22"/>
      <c r="EB358" s="22"/>
      <c r="EC358" s="22"/>
    </row>
    <row r="359" spans="1:153" s="80" customFormat="1" ht="76.5" x14ac:dyDescent="0.25">
      <c r="A359" s="70" t="s">
        <v>3131</v>
      </c>
      <c r="B359" s="32" t="s">
        <v>182</v>
      </c>
      <c r="C359" s="108" t="s">
        <v>249</v>
      </c>
      <c r="D359" s="99" t="s">
        <v>1903</v>
      </c>
      <c r="E359" s="99" t="s">
        <v>1903</v>
      </c>
      <c r="F359" s="99" t="s">
        <v>1547</v>
      </c>
      <c r="G359" s="32" t="s">
        <v>2231</v>
      </c>
      <c r="H359" s="34">
        <v>50</v>
      </c>
      <c r="I359" s="32">
        <v>710000000</v>
      </c>
      <c r="J359" s="32" t="s">
        <v>1192</v>
      </c>
      <c r="K359" s="32" t="s">
        <v>1428</v>
      </c>
      <c r="L359" s="32" t="s">
        <v>1192</v>
      </c>
      <c r="M359" s="77"/>
      <c r="N359" s="32" t="s">
        <v>1471</v>
      </c>
      <c r="O359" s="35" t="s">
        <v>2291</v>
      </c>
      <c r="P359" s="77"/>
      <c r="Q359" s="77"/>
      <c r="R359" s="36"/>
      <c r="S359" s="36"/>
      <c r="T359" s="47">
        <v>50285714.285714284</v>
      </c>
      <c r="U359" s="47">
        <v>56320000</v>
      </c>
      <c r="V359" s="37"/>
      <c r="W359" s="32">
        <v>2016</v>
      </c>
      <c r="X359" s="72" t="s">
        <v>2965</v>
      </c>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c r="DL359" s="22"/>
      <c r="DM359" s="22"/>
      <c r="DN359" s="22"/>
      <c r="DO359" s="22"/>
      <c r="DP359" s="22"/>
      <c r="DQ359" s="22"/>
      <c r="DR359" s="22"/>
      <c r="DS359" s="22"/>
      <c r="DT359" s="22"/>
      <c r="DU359" s="22"/>
      <c r="DV359" s="22"/>
      <c r="DW359" s="22"/>
      <c r="DX359" s="22"/>
      <c r="DY359" s="22"/>
      <c r="DZ359" s="22"/>
      <c r="EA359" s="22"/>
      <c r="EB359" s="22"/>
      <c r="EC359" s="22"/>
    </row>
    <row r="360" spans="1:153" s="144" customFormat="1" ht="76.5" x14ac:dyDescent="0.25">
      <c r="A360" s="70" t="s">
        <v>1686</v>
      </c>
      <c r="B360" s="32" t="s">
        <v>182</v>
      </c>
      <c r="C360" s="108" t="s">
        <v>1298</v>
      </c>
      <c r="D360" s="99" t="s">
        <v>1905</v>
      </c>
      <c r="E360" s="99" t="s">
        <v>1905</v>
      </c>
      <c r="F360" s="99" t="s">
        <v>1906</v>
      </c>
      <c r="G360" s="32" t="s">
        <v>2231</v>
      </c>
      <c r="H360" s="34">
        <v>50</v>
      </c>
      <c r="I360" s="32">
        <v>710000000</v>
      </c>
      <c r="J360" s="32" t="s">
        <v>1192</v>
      </c>
      <c r="K360" s="32" t="s">
        <v>1440</v>
      </c>
      <c r="L360" s="32" t="s">
        <v>2815</v>
      </c>
      <c r="M360" s="77"/>
      <c r="N360" s="32" t="s">
        <v>1457</v>
      </c>
      <c r="O360" s="35" t="s">
        <v>2297</v>
      </c>
      <c r="P360" s="77"/>
      <c r="Q360" s="77"/>
      <c r="R360" s="36"/>
      <c r="S360" s="36"/>
      <c r="T360" s="36">
        <v>0</v>
      </c>
      <c r="U360" s="36">
        <v>0</v>
      </c>
      <c r="V360" s="37"/>
      <c r="W360" s="32">
        <v>2016</v>
      </c>
      <c r="X360" s="131" t="s">
        <v>2801</v>
      </c>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c r="DM360" s="22"/>
      <c r="DN360" s="22"/>
      <c r="DO360" s="22"/>
      <c r="DP360" s="22"/>
      <c r="DQ360" s="22"/>
      <c r="DR360" s="22"/>
      <c r="DS360" s="22"/>
      <c r="DT360" s="22"/>
      <c r="DU360" s="22"/>
      <c r="DV360" s="22"/>
      <c r="DW360" s="22"/>
      <c r="DX360" s="22"/>
      <c r="DY360" s="22"/>
      <c r="DZ360" s="22"/>
      <c r="EA360" s="22"/>
      <c r="EB360" s="22"/>
      <c r="EC360" s="22"/>
      <c r="ED360" s="22"/>
      <c r="EE360" s="22"/>
      <c r="EF360" s="22"/>
      <c r="EG360" s="22"/>
      <c r="EH360" s="22"/>
      <c r="EI360" s="22"/>
      <c r="EJ360" s="22"/>
      <c r="EK360" s="22"/>
      <c r="EL360" s="22"/>
      <c r="EM360" s="22"/>
      <c r="EN360" s="22"/>
      <c r="EO360" s="22"/>
      <c r="EP360" s="22"/>
      <c r="EQ360" s="22"/>
      <c r="ER360" s="22"/>
      <c r="ES360" s="22"/>
      <c r="ET360" s="22"/>
      <c r="EU360" s="22"/>
      <c r="EV360" s="22"/>
      <c r="EW360" s="22"/>
    </row>
    <row r="361" spans="1:153" s="144" customFormat="1" ht="76.5" x14ac:dyDescent="0.25">
      <c r="A361" s="70" t="s">
        <v>2823</v>
      </c>
      <c r="B361" s="32" t="s">
        <v>182</v>
      </c>
      <c r="C361" s="108" t="s">
        <v>1298</v>
      </c>
      <c r="D361" s="99" t="s">
        <v>1905</v>
      </c>
      <c r="E361" s="99" t="s">
        <v>1905</v>
      </c>
      <c r="F361" s="99" t="s">
        <v>1906</v>
      </c>
      <c r="G361" s="32" t="s">
        <v>2231</v>
      </c>
      <c r="H361" s="34">
        <v>50</v>
      </c>
      <c r="I361" s="32">
        <v>710000000</v>
      </c>
      <c r="J361" s="32" t="s">
        <v>1192</v>
      </c>
      <c r="K361" s="32" t="s">
        <v>1442</v>
      </c>
      <c r="L361" s="32" t="s">
        <v>1192</v>
      </c>
      <c r="M361" s="77"/>
      <c r="N361" s="32" t="s">
        <v>1457</v>
      </c>
      <c r="O361" s="35" t="s">
        <v>2291</v>
      </c>
      <c r="P361" s="77"/>
      <c r="Q361" s="77"/>
      <c r="R361" s="36"/>
      <c r="S361" s="36"/>
      <c r="T361" s="36">
        <v>0</v>
      </c>
      <c r="U361" s="36">
        <v>0</v>
      </c>
      <c r="V361" s="37"/>
      <c r="W361" s="32">
        <v>2016</v>
      </c>
      <c r="X361" s="165" t="s">
        <v>3062</v>
      </c>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c r="DM361" s="22"/>
      <c r="DN361" s="22"/>
      <c r="DO361" s="22"/>
      <c r="DP361" s="22"/>
      <c r="DQ361" s="22"/>
      <c r="DR361" s="22"/>
      <c r="DS361" s="22"/>
      <c r="DT361" s="22"/>
      <c r="DU361" s="22"/>
      <c r="DV361" s="22"/>
      <c r="DW361" s="22"/>
      <c r="DX361" s="22"/>
      <c r="DY361" s="22"/>
      <c r="DZ361" s="22"/>
      <c r="EA361" s="22"/>
      <c r="EB361" s="22"/>
      <c r="EC361" s="22"/>
    </row>
    <row r="362" spans="1:153" s="144" customFormat="1" ht="76.5" x14ac:dyDescent="0.25">
      <c r="A362" s="70" t="s">
        <v>3132</v>
      </c>
      <c r="B362" s="32" t="s">
        <v>182</v>
      </c>
      <c r="C362" s="108" t="s">
        <v>1298</v>
      </c>
      <c r="D362" s="99" t="s">
        <v>1905</v>
      </c>
      <c r="E362" s="99" t="s">
        <v>1905</v>
      </c>
      <c r="F362" s="99" t="s">
        <v>1906</v>
      </c>
      <c r="G362" s="32" t="s">
        <v>2231</v>
      </c>
      <c r="H362" s="34">
        <v>50</v>
      </c>
      <c r="I362" s="32">
        <v>710000000</v>
      </c>
      <c r="J362" s="32" t="s">
        <v>1192</v>
      </c>
      <c r="K362" s="32" t="s">
        <v>1470</v>
      </c>
      <c r="L362" s="32" t="s">
        <v>1192</v>
      </c>
      <c r="M362" s="77"/>
      <c r="N362" s="32" t="s">
        <v>1473</v>
      </c>
      <c r="O362" s="35" t="s">
        <v>2291</v>
      </c>
      <c r="P362" s="77"/>
      <c r="Q362" s="77"/>
      <c r="R362" s="36"/>
      <c r="S362" s="36"/>
      <c r="T362" s="36">
        <v>47646250</v>
      </c>
      <c r="U362" s="36">
        <v>53363800.000000007</v>
      </c>
      <c r="V362" s="37"/>
      <c r="W362" s="32">
        <v>2016</v>
      </c>
      <c r="X362" s="72" t="s">
        <v>2968</v>
      </c>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c r="DK362" s="22"/>
      <c r="DL362" s="22"/>
      <c r="DM362" s="22"/>
      <c r="DN362" s="22"/>
      <c r="DO362" s="22"/>
      <c r="DP362" s="22"/>
      <c r="DQ362" s="22"/>
      <c r="DR362" s="22"/>
      <c r="DS362" s="22"/>
      <c r="DT362" s="22"/>
      <c r="DU362" s="22"/>
      <c r="DV362" s="22"/>
      <c r="DW362" s="22"/>
      <c r="DX362" s="22"/>
      <c r="DY362" s="22"/>
      <c r="DZ362" s="22"/>
      <c r="EA362" s="22"/>
      <c r="EB362" s="22"/>
      <c r="EC362" s="22"/>
    </row>
    <row r="363" spans="1:153" s="40" customFormat="1" ht="76.5" x14ac:dyDescent="0.25">
      <c r="A363" s="70" t="s">
        <v>1687</v>
      </c>
      <c r="B363" s="32" t="s">
        <v>182</v>
      </c>
      <c r="C363" s="108" t="s">
        <v>249</v>
      </c>
      <c r="D363" s="99" t="s">
        <v>1548</v>
      </c>
      <c r="E363" s="99" t="s">
        <v>1549</v>
      </c>
      <c r="F363" s="99" t="s">
        <v>1550</v>
      </c>
      <c r="G363" s="32" t="s">
        <v>2231</v>
      </c>
      <c r="H363" s="34">
        <v>50</v>
      </c>
      <c r="I363" s="32">
        <v>710000000</v>
      </c>
      <c r="J363" s="32" t="s">
        <v>1192</v>
      </c>
      <c r="K363" s="32" t="s">
        <v>1450</v>
      </c>
      <c r="L363" s="32" t="s">
        <v>1199</v>
      </c>
      <c r="M363" s="77"/>
      <c r="N363" s="32" t="s">
        <v>1481</v>
      </c>
      <c r="O363" s="35" t="s">
        <v>2291</v>
      </c>
      <c r="P363" s="77"/>
      <c r="Q363" s="77"/>
      <c r="R363" s="36"/>
      <c r="S363" s="36"/>
      <c r="T363" s="36">
        <v>0</v>
      </c>
      <c r="U363" s="48">
        <v>0</v>
      </c>
      <c r="V363" s="37"/>
      <c r="W363" s="32">
        <v>2016</v>
      </c>
      <c r="X363" s="131" t="s">
        <v>2144</v>
      </c>
    </row>
    <row r="364" spans="1:153" s="40" customFormat="1" ht="76.5" x14ac:dyDescent="0.25">
      <c r="A364" s="70" t="s">
        <v>2183</v>
      </c>
      <c r="B364" s="32" t="s">
        <v>182</v>
      </c>
      <c r="C364" s="108" t="s">
        <v>249</v>
      </c>
      <c r="D364" s="99" t="s">
        <v>1548</v>
      </c>
      <c r="E364" s="99" t="s">
        <v>1549</v>
      </c>
      <c r="F364" s="99" t="s">
        <v>1550</v>
      </c>
      <c r="G364" s="32" t="s">
        <v>1424</v>
      </c>
      <c r="H364" s="34">
        <v>50</v>
      </c>
      <c r="I364" s="32">
        <v>710000000</v>
      </c>
      <c r="J364" s="32" t="s">
        <v>1192</v>
      </c>
      <c r="K364" s="32" t="s">
        <v>1451</v>
      </c>
      <c r="L364" s="32" t="s">
        <v>2815</v>
      </c>
      <c r="M364" s="77"/>
      <c r="N364" s="32" t="s">
        <v>1481</v>
      </c>
      <c r="O364" s="35" t="s">
        <v>2291</v>
      </c>
      <c r="P364" s="77"/>
      <c r="Q364" s="77"/>
      <c r="R364" s="36"/>
      <c r="S364" s="36"/>
      <c r="T364" s="36">
        <v>0</v>
      </c>
      <c r="U364" s="48">
        <v>0</v>
      </c>
      <c r="V364" s="37"/>
      <c r="W364" s="32">
        <v>2016</v>
      </c>
      <c r="X364" s="131" t="s">
        <v>2801</v>
      </c>
    </row>
    <row r="365" spans="1:153" s="40" customFormat="1" ht="76.5" x14ac:dyDescent="0.25">
      <c r="A365" s="70" t="s">
        <v>2824</v>
      </c>
      <c r="B365" s="32" t="s">
        <v>182</v>
      </c>
      <c r="C365" s="108" t="s">
        <v>249</v>
      </c>
      <c r="D365" s="99" t="s">
        <v>1548</v>
      </c>
      <c r="E365" s="99" t="s">
        <v>1549</v>
      </c>
      <c r="F365" s="99" t="s">
        <v>1550</v>
      </c>
      <c r="G365" s="32" t="s">
        <v>1424</v>
      </c>
      <c r="H365" s="34">
        <v>50</v>
      </c>
      <c r="I365" s="32">
        <v>710000000</v>
      </c>
      <c r="J365" s="32" t="s">
        <v>1192</v>
      </c>
      <c r="K365" s="32" t="s">
        <v>1440</v>
      </c>
      <c r="L365" s="32" t="s">
        <v>1192</v>
      </c>
      <c r="M365" s="77"/>
      <c r="N365" s="32" t="s">
        <v>2825</v>
      </c>
      <c r="O365" s="35" t="s">
        <v>2291</v>
      </c>
      <c r="P365" s="77"/>
      <c r="Q365" s="77"/>
      <c r="R365" s="36"/>
      <c r="S365" s="36"/>
      <c r="T365" s="36">
        <v>0</v>
      </c>
      <c r="U365" s="48">
        <v>0</v>
      </c>
      <c r="V365" s="35" t="s">
        <v>1556</v>
      </c>
      <c r="W365" s="32">
        <v>2016</v>
      </c>
      <c r="X365" s="165" t="s">
        <v>3062</v>
      </c>
    </row>
    <row r="366" spans="1:153" s="40" customFormat="1" ht="76.5" x14ac:dyDescent="0.25">
      <c r="A366" s="70" t="s">
        <v>3133</v>
      </c>
      <c r="B366" s="32" t="s">
        <v>182</v>
      </c>
      <c r="C366" s="108" t="s">
        <v>249</v>
      </c>
      <c r="D366" s="99" t="s">
        <v>1548</v>
      </c>
      <c r="E366" s="99" t="s">
        <v>1549</v>
      </c>
      <c r="F366" s="99" t="s">
        <v>1550</v>
      </c>
      <c r="G366" s="32" t="s">
        <v>1424</v>
      </c>
      <c r="H366" s="34">
        <v>50</v>
      </c>
      <c r="I366" s="32">
        <v>710000000</v>
      </c>
      <c r="J366" s="32" t="s">
        <v>1192</v>
      </c>
      <c r="K366" s="32" t="s">
        <v>1427</v>
      </c>
      <c r="L366" s="32" t="s">
        <v>1192</v>
      </c>
      <c r="M366" s="77"/>
      <c r="N366" s="32" t="s">
        <v>1457</v>
      </c>
      <c r="O366" s="35" t="s">
        <v>2291</v>
      </c>
      <c r="P366" s="77"/>
      <c r="Q366" s="77"/>
      <c r="R366" s="36"/>
      <c r="S366" s="36"/>
      <c r="T366" s="36">
        <v>16509642.859999999</v>
      </c>
      <c r="U366" s="48">
        <v>18490800.003200002</v>
      </c>
      <c r="V366" s="35" t="s">
        <v>1556</v>
      </c>
      <c r="W366" s="32">
        <v>2016</v>
      </c>
      <c r="X366" s="72" t="s">
        <v>2972</v>
      </c>
    </row>
    <row r="367" spans="1:153" s="22" customFormat="1" ht="76.5" x14ac:dyDescent="0.25">
      <c r="A367" s="70" t="s">
        <v>1688</v>
      </c>
      <c r="B367" s="32" t="s">
        <v>182</v>
      </c>
      <c r="C367" s="108" t="s">
        <v>1305</v>
      </c>
      <c r="D367" s="99" t="s">
        <v>1907</v>
      </c>
      <c r="E367" s="99" t="s">
        <v>1907</v>
      </c>
      <c r="F367" s="99" t="s">
        <v>1908</v>
      </c>
      <c r="G367" s="32" t="s">
        <v>1424</v>
      </c>
      <c r="H367" s="34">
        <v>50</v>
      </c>
      <c r="I367" s="32">
        <v>710000000</v>
      </c>
      <c r="J367" s="32" t="s">
        <v>1192</v>
      </c>
      <c r="K367" s="32" t="s">
        <v>1450</v>
      </c>
      <c r="L367" s="32" t="s">
        <v>1199</v>
      </c>
      <c r="M367" s="77"/>
      <c r="N367" s="32" t="s">
        <v>1484</v>
      </c>
      <c r="O367" s="35" t="s">
        <v>2297</v>
      </c>
      <c r="P367" s="32"/>
      <c r="Q367" s="32"/>
      <c r="R367" s="36"/>
      <c r="S367" s="36"/>
      <c r="T367" s="36">
        <f t="shared" ref="T367:T371" si="4">U367/1.12</f>
        <v>17653848.214285713</v>
      </c>
      <c r="U367" s="48">
        <v>19772310</v>
      </c>
      <c r="V367" s="35" t="s">
        <v>1556</v>
      </c>
      <c r="W367" s="32">
        <v>2016</v>
      </c>
      <c r="X367" s="72"/>
    </row>
    <row r="368" spans="1:153" s="102" customFormat="1" ht="76.5" x14ac:dyDescent="0.2">
      <c r="A368" s="70" t="s">
        <v>1689</v>
      </c>
      <c r="B368" s="32" t="s">
        <v>182</v>
      </c>
      <c r="C368" s="108" t="s">
        <v>1308</v>
      </c>
      <c r="D368" s="99" t="s">
        <v>1909</v>
      </c>
      <c r="E368" s="99" t="s">
        <v>1909</v>
      </c>
      <c r="F368" s="99" t="s">
        <v>1310</v>
      </c>
      <c r="G368" s="32" t="s">
        <v>2231</v>
      </c>
      <c r="H368" s="34">
        <v>0</v>
      </c>
      <c r="I368" s="32">
        <v>710000000</v>
      </c>
      <c r="J368" s="32" t="s">
        <v>1192</v>
      </c>
      <c r="K368" s="32" t="s">
        <v>1436</v>
      </c>
      <c r="L368" s="32" t="s">
        <v>1192</v>
      </c>
      <c r="M368" s="77"/>
      <c r="N368" s="32" t="s">
        <v>1435</v>
      </c>
      <c r="O368" s="35" t="s">
        <v>2291</v>
      </c>
      <c r="P368" s="77"/>
      <c r="Q368" s="77"/>
      <c r="R368" s="36"/>
      <c r="S368" s="36"/>
      <c r="T368" s="36">
        <f t="shared" si="4"/>
        <v>93989107.142857134</v>
      </c>
      <c r="U368" s="48">
        <v>105267800</v>
      </c>
      <c r="V368" s="37"/>
      <c r="W368" s="32">
        <v>2016</v>
      </c>
      <c r="X368" s="72"/>
    </row>
    <row r="369" spans="1:154" s="144" customFormat="1" ht="76.5" x14ac:dyDescent="0.25">
      <c r="A369" s="70" t="s">
        <v>1690</v>
      </c>
      <c r="B369" s="32" t="s">
        <v>182</v>
      </c>
      <c r="C369" s="108" t="s">
        <v>1311</v>
      </c>
      <c r="D369" s="99" t="s">
        <v>1551</v>
      </c>
      <c r="E369" s="99" t="s">
        <v>1910</v>
      </c>
      <c r="F369" s="99" t="s">
        <v>1911</v>
      </c>
      <c r="G369" s="32" t="s">
        <v>1424</v>
      </c>
      <c r="H369" s="46">
        <v>70</v>
      </c>
      <c r="I369" s="32">
        <v>710000000</v>
      </c>
      <c r="J369" s="32" t="s">
        <v>1192</v>
      </c>
      <c r="K369" s="32" t="s">
        <v>1430</v>
      </c>
      <c r="L369" s="32" t="s">
        <v>1192</v>
      </c>
      <c r="M369" s="32"/>
      <c r="N369" s="32" t="s">
        <v>1484</v>
      </c>
      <c r="O369" s="35" t="s">
        <v>2297</v>
      </c>
      <c r="P369" s="32"/>
      <c r="Q369" s="44"/>
      <c r="R369" s="36"/>
      <c r="S369" s="36"/>
      <c r="T369" s="36">
        <v>0</v>
      </c>
      <c r="U369" s="48">
        <v>0</v>
      </c>
      <c r="V369" s="35" t="s">
        <v>1556</v>
      </c>
      <c r="W369" s="32">
        <v>2015</v>
      </c>
      <c r="X369" s="131" t="s">
        <v>2801</v>
      </c>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c r="DK369" s="22"/>
      <c r="DL369" s="22"/>
      <c r="DM369" s="22"/>
      <c r="DN369" s="22"/>
      <c r="DO369" s="22"/>
      <c r="DP369" s="22"/>
      <c r="DQ369" s="22"/>
      <c r="DR369" s="22"/>
      <c r="DS369" s="22"/>
      <c r="DT369" s="22"/>
      <c r="DU369" s="22"/>
      <c r="DV369" s="22"/>
      <c r="DW369" s="22"/>
      <c r="DX369" s="22"/>
      <c r="DY369" s="22"/>
      <c r="DZ369" s="22"/>
      <c r="EA369" s="22"/>
      <c r="EB369" s="22"/>
      <c r="EC369" s="22"/>
      <c r="ED369" s="22"/>
      <c r="EE369" s="22"/>
      <c r="EF369" s="22"/>
      <c r="EG369" s="22"/>
      <c r="EH369" s="22"/>
      <c r="EI369" s="22"/>
      <c r="EJ369" s="22"/>
      <c r="EK369" s="22"/>
      <c r="EL369" s="22"/>
      <c r="EM369" s="22"/>
      <c r="EN369" s="22"/>
      <c r="EO369" s="22"/>
      <c r="EP369" s="22"/>
      <c r="EQ369" s="22"/>
      <c r="ER369" s="22"/>
      <c r="ES369" s="22"/>
      <c r="ET369" s="22"/>
      <c r="EU369" s="22"/>
      <c r="EV369" s="22"/>
      <c r="EW369" s="22"/>
      <c r="EX369" s="22"/>
    </row>
    <row r="370" spans="1:154" s="144" customFormat="1" ht="76.5" x14ac:dyDescent="0.25">
      <c r="A370" s="70" t="s">
        <v>2826</v>
      </c>
      <c r="B370" s="32" t="s">
        <v>182</v>
      </c>
      <c r="C370" s="108" t="s">
        <v>1311</v>
      </c>
      <c r="D370" s="99" t="s">
        <v>1551</v>
      </c>
      <c r="E370" s="99" t="s">
        <v>1910</v>
      </c>
      <c r="F370" s="99" t="s">
        <v>1911</v>
      </c>
      <c r="G370" s="32" t="s">
        <v>1424</v>
      </c>
      <c r="H370" s="46">
        <v>70</v>
      </c>
      <c r="I370" s="32">
        <v>710000000</v>
      </c>
      <c r="J370" s="32" t="s">
        <v>1192</v>
      </c>
      <c r="K370" s="32" t="s">
        <v>1442</v>
      </c>
      <c r="L370" s="32" t="s">
        <v>1192</v>
      </c>
      <c r="M370" s="32"/>
      <c r="N370" s="32" t="s">
        <v>1484</v>
      </c>
      <c r="O370" s="35" t="s">
        <v>2297</v>
      </c>
      <c r="P370" s="32"/>
      <c r="Q370" s="44"/>
      <c r="R370" s="36"/>
      <c r="S370" s="36"/>
      <c r="T370" s="36">
        <v>397985514.28571427</v>
      </c>
      <c r="U370" s="48">
        <v>445743776</v>
      </c>
      <c r="V370" s="35" t="s">
        <v>1556</v>
      </c>
      <c r="W370" s="32">
        <v>2016</v>
      </c>
      <c r="X370" s="130" t="s">
        <v>2764</v>
      </c>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c r="DK370" s="22"/>
      <c r="DL370" s="22"/>
      <c r="DM370" s="22"/>
      <c r="DN370" s="22"/>
      <c r="DO370" s="22"/>
      <c r="DP370" s="22"/>
      <c r="DQ370" s="22"/>
      <c r="DR370" s="22"/>
      <c r="DS370" s="22"/>
      <c r="DT370" s="22"/>
      <c r="DU370" s="22"/>
      <c r="DV370" s="22"/>
      <c r="DW370" s="22"/>
      <c r="DX370" s="22"/>
      <c r="DY370" s="22"/>
      <c r="DZ370" s="22"/>
      <c r="EA370" s="22"/>
      <c r="EB370" s="22"/>
      <c r="EC370" s="22"/>
      <c r="ED370" s="22"/>
      <c r="EE370" s="22"/>
      <c r="EF370" s="22"/>
      <c r="EG370" s="22"/>
      <c r="EH370" s="22"/>
      <c r="EI370" s="22"/>
      <c r="EJ370" s="22"/>
      <c r="EK370" s="22"/>
      <c r="EL370" s="22"/>
      <c r="EM370" s="22"/>
      <c r="EN370" s="22"/>
      <c r="EO370" s="22"/>
      <c r="EP370" s="22"/>
      <c r="EQ370" s="22"/>
      <c r="ER370" s="22"/>
      <c r="ES370" s="22"/>
      <c r="ET370" s="22"/>
      <c r="EU370" s="22"/>
      <c r="EV370" s="22"/>
      <c r="EW370" s="22"/>
      <c r="EX370" s="22"/>
    </row>
    <row r="371" spans="1:154" s="144" customFormat="1" ht="89.25" x14ac:dyDescent="0.25">
      <c r="A371" s="161" t="s">
        <v>1691</v>
      </c>
      <c r="B371" s="32" t="s">
        <v>182</v>
      </c>
      <c r="C371" s="108" t="s">
        <v>1315</v>
      </c>
      <c r="D371" s="99" t="s">
        <v>1552</v>
      </c>
      <c r="E371" s="99" t="s">
        <v>1912</v>
      </c>
      <c r="F371" s="99" t="s">
        <v>2049</v>
      </c>
      <c r="G371" s="32" t="s">
        <v>1424</v>
      </c>
      <c r="H371" s="46">
        <v>100</v>
      </c>
      <c r="I371" s="32">
        <v>710000000</v>
      </c>
      <c r="J371" s="32" t="s">
        <v>1192</v>
      </c>
      <c r="K371" s="32" t="s">
        <v>1430</v>
      </c>
      <c r="L371" s="32" t="s">
        <v>1192</v>
      </c>
      <c r="M371" s="77"/>
      <c r="N371" s="32" t="s">
        <v>1484</v>
      </c>
      <c r="O371" s="35" t="s">
        <v>2297</v>
      </c>
      <c r="P371" s="77"/>
      <c r="Q371" s="77"/>
      <c r="R371" s="36"/>
      <c r="S371" s="36"/>
      <c r="T371" s="36">
        <f t="shared" si="4"/>
        <v>85739540.919285715</v>
      </c>
      <c r="U371" s="48">
        <v>96028285.829600006</v>
      </c>
      <c r="V371" s="35" t="s">
        <v>1556</v>
      </c>
      <c r="W371" s="32">
        <v>2015</v>
      </c>
      <c r="X371" s="7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c r="DK371" s="22"/>
      <c r="DL371" s="22"/>
      <c r="DM371" s="22"/>
      <c r="DN371" s="22"/>
      <c r="DO371" s="22"/>
      <c r="DP371" s="22"/>
      <c r="DQ371" s="22"/>
      <c r="DR371" s="22"/>
      <c r="DS371" s="22"/>
      <c r="DT371" s="22"/>
      <c r="DU371" s="22"/>
      <c r="DV371" s="22"/>
      <c r="DW371" s="22"/>
      <c r="DX371" s="22"/>
      <c r="DY371" s="22"/>
      <c r="DZ371" s="22"/>
      <c r="EA371" s="22"/>
      <c r="EB371" s="22"/>
      <c r="EC371" s="22"/>
      <c r="ED371" s="22"/>
      <c r="EE371" s="22"/>
      <c r="EF371" s="22"/>
      <c r="EG371" s="22"/>
      <c r="EH371" s="22"/>
      <c r="EI371" s="22"/>
      <c r="EJ371" s="22"/>
      <c r="EK371" s="22"/>
      <c r="EL371" s="22"/>
      <c r="EM371" s="22"/>
      <c r="EN371" s="22"/>
      <c r="EO371" s="22"/>
      <c r="EP371" s="22"/>
      <c r="EQ371" s="22"/>
      <c r="ER371" s="22"/>
      <c r="ES371" s="22"/>
      <c r="ET371" s="22"/>
      <c r="EU371" s="22"/>
      <c r="EV371" s="22"/>
      <c r="EW371" s="22"/>
    </row>
    <row r="372" spans="1:154" s="80" customFormat="1" ht="76.5" x14ac:dyDescent="0.25">
      <c r="A372" s="70" t="s">
        <v>1692</v>
      </c>
      <c r="B372" s="32" t="s">
        <v>182</v>
      </c>
      <c r="C372" s="108" t="s">
        <v>1298</v>
      </c>
      <c r="D372" s="99" t="s">
        <v>1545</v>
      </c>
      <c r="E372" s="99" t="s">
        <v>1545</v>
      </c>
      <c r="F372" s="99" t="s">
        <v>1913</v>
      </c>
      <c r="G372" s="32" t="s">
        <v>1424</v>
      </c>
      <c r="H372" s="34">
        <v>50</v>
      </c>
      <c r="I372" s="32">
        <v>710000000</v>
      </c>
      <c r="J372" s="32" t="s">
        <v>1192</v>
      </c>
      <c r="K372" s="32" t="s">
        <v>1443</v>
      </c>
      <c r="L372" s="32" t="s">
        <v>2815</v>
      </c>
      <c r="M372" s="77"/>
      <c r="N372" s="32" t="s">
        <v>1462</v>
      </c>
      <c r="O372" s="35" t="s">
        <v>2291</v>
      </c>
      <c r="P372" s="77"/>
      <c r="Q372" s="77"/>
      <c r="R372" s="36"/>
      <c r="S372" s="36"/>
      <c r="T372" s="36">
        <v>0</v>
      </c>
      <c r="U372" s="36">
        <v>0</v>
      </c>
      <c r="V372" s="35" t="s">
        <v>1556</v>
      </c>
      <c r="W372" s="32">
        <v>2016</v>
      </c>
      <c r="X372" s="131" t="s">
        <v>2801</v>
      </c>
    </row>
    <row r="373" spans="1:154" s="80" customFormat="1" ht="76.5" x14ac:dyDescent="0.25">
      <c r="A373" s="70" t="s">
        <v>2827</v>
      </c>
      <c r="B373" s="32" t="s">
        <v>182</v>
      </c>
      <c r="C373" s="108" t="s">
        <v>1298</v>
      </c>
      <c r="D373" s="99" t="s">
        <v>1545</v>
      </c>
      <c r="E373" s="99" t="s">
        <v>1545</v>
      </c>
      <c r="F373" s="99" t="s">
        <v>1913</v>
      </c>
      <c r="G373" s="32" t="s">
        <v>1424</v>
      </c>
      <c r="H373" s="34">
        <v>50</v>
      </c>
      <c r="I373" s="32">
        <v>710000000</v>
      </c>
      <c r="J373" s="32" t="s">
        <v>1192</v>
      </c>
      <c r="K373" s="32" t="s">
        <v>1444</v>
      </c>
      <c r="L373" s="32" t="s">
        <v>2815</v>
      </c>
      <c r="M373" s="77"/>
      <c r="N373" s="32" t="s">
        <v>2828</v>
      </c>
      <c r="O373" s="35" t="s">
        <v>2291</v>
      </c>
      <c r="P373" s="77"/>
      <c r="Q373" s="77"/>
      <c r="R373" s="36"/>
      <c r="S373" s="36"/>
      <c r="T373" s="36">
        <v>173785714.28571427</v>
      </c>
      <c r="U373" s="36">
        <v>194640000</v>
      </c>
      <c r="V373" s="35" t="s">
        <v>1556</v>
      </c>
      <c r="W373" s="32">
        <v>2016</v>
      </c>
      <c r="X373" s="130" t="s">
        <v>2752</v>
      </c>
    </row>
    <row r="374" spans="1:154" s="145" customFormat="1" ht="76.5" x14ac:dyDescent="0.25">
      <c r="A374" s="70" t="s">
        <v>1693</v>
      </c>
      <c r="B374" s="32" t="s">
        <v>182</v>
      </c>
      <c r="C374" s="108" t="s">
        <v>1320</v>
      </c>
      <c r="D374" s="99" t="s">
        <v>1553</v>
      </c>
      <c r="E374" s="99" t="s">
        <v>1553</v>
      </c>
      <c r="F374" s="99" t="s">
        <v>1554</v>
      </c>
      <c r="G374" s="32" t="s">
        <v>2231</v>
      </c>
      <c r="H374" s="34">
        <v>50</v>
      </c>
      <c r="I374" s="32">
        <v>710000000</v>
      </c>
      <c r="J374" s="32" t="s">
        <v>1192</v>
      </c>
      <c r="K374" s="32" t="s">
        <v>1430</v>
      </c>
      <c r="L374" s="32" t="s">
        <v>1192</v>
      </c>
      <c r="M374" s="77"/>
      <c r="N374" s="32" t="s">
        <v>1484</v>
      </c>
      <c r="O374" s="35" t="s">
        <v>2291</v>
      </c>
      <c r="P374" s="77"/>
      <c r="Q374" s="77"/>
      <c r="R374" s="36"/>
      <c r="S374" s="36"/>
      <c r="T374" s="47">
        <v>0</v>
      </c>
      <c r="U374" s="47">
        <v>0</v>
      </c>
      <c r="V374" s="37"/>
      <c r="W374" s="32">
        <v>2015</v>
      </c>
      <c r="X374" s="131" t="s">
        <v>2533</v>
      </c>
    </row>
    <row r="375" spans="1:154" s="145" customFormat="1" ht="76.5" x14ac:dyDescent="0.25">
      <c r="A375" s="70" t="s">
        <v>2642</v>
      </c>
      <c r="B375" s="32" t="s">
        <v>182</v>
      </c>
      <c r="C375" s="108" t="s">
        <v>1320</v>
      </c>
      <c r="D375" s="99" t="s">
        <v>1553</v>
      </c>
      <c r="E375" s="99" t="s">
        <v>1553</v>
      </c>
      <c r="F375" s="99" t="s">
        <v>1554</v>
      </c>
      <c r="G375" s="32" t="s">
        <v>2231</v>
      </c>
      <c r="H375" s="34">
        <v>50</v>
      </c>
      <c r="I375" s="32">
        <v>710000000</v>
      </c>
      <c r="J375" s="32" t="s">
        <v>1192</v>
      </c>
      <c r="K375" s="32" t="s">
        <v>1428</v>
      </c>
      <c r="L375" s="32" t="s">
        <v>1192</v>
      </c>
      <c r="M375" s="77"/>
      <c r="N375" s="32" t="s">
        <v>1472</v>
      </c>
      <c r="O375" s="35" t="s">
        <v>2291</v>
      </c>
      <c r="P375" s="77"/>
      <c r="Q375" s="77"/>
      <c r="R375" s="36"/>
      <c r="S375" s="36"/>
      <c r="T375" s="47">
        <v>0</v>
      </c>
      <c r="U375" s="47">
        <v>0</v>
      </c>
      <c r="V375" s="37"/>
      <c r="W375" s="32">
        <v>2016</v>
      </c>
      <c r="X375" s="165" t="s">
        <v>3062</v>
      </c>
    </row>
    <row r="376" spans="1:154" s="145" customFormat="1" ht="76.5" x14ac:dyDescent="0.25">
      <c r="A376" s="70" t="s">
        <v>3134</v>
      </c>
      <c r="B376" s="32" t="s">
        <v>182</v>
      </c>
      <c r="C376" s="108" t="s">
        <v>1320</v>
      </c>
      <c r="D376" s="99" t="s">
        <v>1553</v>
      </c>
      <c r="E376" s="99" t="s">
        <v>1553</v>
      </c>
      <c r="F376" s="99" t="s">
        <v>3135</v>
      </c>
      <c r="G376" s="32" t="s">
        <v>1424</v>
      </c>
      <c r="H376" s="34">
        <v>50</v>
      </c>
      <c r="I376" s="32">
        <v>710000000</v>
      </c>
      <c r="J376" s="32" t="s">
        <v>1192</v>
      </c>
      <c r="K376" s="32" t="s">
        <v>1427</v>
      </c>
      <c r="L376" s="32" t="s">
        <v>1192</v>
      </c>
      <c r="M376" s="77"/>
      <c r="N376" s="32" t="s">
        <v>3136</v>
      </c>
      <c r="O376" s="35" t="s">
        <v>2291</v>
      </c>
      <c r="P376" s="77"/>
      <c r="Q376" s="77"/>
      <c r="R376" s="36"/>
      <c r="S376" s="36"/>
      <c r="T376" s="47">
        <f>U376*100/112</f>
        <v>23214285.714285713</v>
      </c>
      <c r="U376" s="47">
        <v>26000000</v>
      </c>
      <c r="V376" s="37"/>
      <c r="W376" s="32">
        <v>2016</v>
      </c>
      <c r="X376" s="72" t="s">
        <v>2976</v>
      </c>
    </row>
    <row r="377" spans="1:154" s="40" customFormat="1" ht="51" x14ac:dyDescent="0.25">
      <c r="A377" s="127" t="s">
        <v>1694</v>
      </c>
      <c r="B377" s="32" t="s">
        <v>182</v>
      </c>
      <c r="C377" s="99" t="s">
        <v>550</v>
      </c>
      <c r="D377" s="99" t="s">
        <v>1914</v>
      </c>
      <c r="E377" s="99" t="s">
        <v>1914</v>
      </c>
      <c r="F377" s="99" t="s">
        <v>901</v>
      </c>
      <c r="G377" s="32" t="s">
        <v>1424</v>
      </c>
      <c r="H377" s="34">
        <v>100</v>
      </c>
      <c r="I377" s="32">
        <v>710000000</v>
      </c>
      <c r="J377" s="32" t="s">
        <v>1192</v>
      </c>
      <c r="K377" s="32" t="s">
        <v>1450</v>
      </c>
      <c r="L377" s="32" t="s">
        <v>1192</v>
      </c>
      <c r="M377" s="44"/>
      <c r="N377" s="32" t="s">
        <v>1484</v>
      </c>
      <c r="O377" s="35" t="s">
        <v>2298</v>
      </c>
      <c r="P377" s="32"/>
      <c r="Q377" s="32"/>
      <c r="R377" s="36"/>
      <c r="S377" s="36"/>
      <c r="T377" s="36">
        <v>0</v>
      </c>
      <c r="U377" s="36">
        <v>0</v>
      </c>
      <c r="V377" s="35" t="s">
        <v>1556</v>
      </c>
      <c r="W377" s="37">
        <v>2016</v>
      </c>
      <c r="X377" s="169" t="s">
        <v>2533</v>
      </c>
    </row>
    <row r="378" spans="1:154" s="40" customFormat="1" ht="51" x14ac:dyDescent="0.25">
      <c r="A378" s="127" t="s">
        <v>2643</v>
      </c>
      <c r="B378" s="32" t="s">
        <v>182</v>
      </c>
      <c r="C378" s="99" t="s">
        <v>550</v>
      </c>
      <c r="D378" s="99" t="s">
        <v>1914</v>
      </c>
      <c r="E378" s="99" t="s">
        <v>1914</v>
      </c>
      <c r="F378" s="99" t="s">
        <v>901</v>
      </c>
      <c r="G378" s="32" t="s">
        <v>1424</v>
      </c>
      <c r="H378" s="34">
        <v>100</v>
      </c>
      <c r="I378" s="32">
        <v>710000000</v>
      </c>
      <c r="J378" s="32" t="s">
        <v>1192</v>
      </c>
      <c r="K378" s="32" t="s">
        <v>1450</v>
      </c>
      <c r="L378" s="32" t="s">
        <v>1192</v>
      </c>
      <c r="M378" s="44"/>
      <c r="N378" s="32" t="s">
        <v>1450</v>
      </c>
      <c r="O378" s="35" t="s">
        <v>2298</v>
      </c>
      <c r="P378" s="32"/>
      <c r="Q378" s="32"/>
      <c r="R378" s="36"/>
      <c r="S378" s="36"/>
      <c r="T378" s="36">
        <v>22963931.455357142</v>
      </c>
      <c r="U378" s="36">
        <v>25719603.23</v>
      </c>
      <c r="V378" s="35" t="s">
        <v>1556</v>
      </c>
      <c r="W378" s="37">
        <v>2016</v>
      </c>
      <c r="X378" s="72" t="s">
        <v>2445</v>
      </c>
    </row>
    <row r="379" spans="1:154" s="145" customFormat="1" ht="76.5" x14ac:dyDescent="0.25">
      <c r="A379" s="70" t="s">
        <v>1695</v>
      </c>
      <c r="B379" s="32" t="s">
        <v>182</v>
      </c>
      <c r="C379" s="108" t="s">
        <v>552</v>
      </c>
      <c r="D379" s="99" t="s">
        <v>1915</v>
      </c>
      <c r="E379" s="99" t="s">
        <v>1915</v>
      </c>
      <c r="F379" s="99" t="s">
        <v>902</v>
      </c>
      <c r="G379" s="32" t="s">
        <v>1424</v>
      </c>
      <c r="H379" s="34">
        <v>65</v>
      </c>
      <c r="I379" s="32">
        <v>710000000</v>
      </c>
      <c r="J379" s="32" t="s">
        <v>1192</v>
      </c>
      <c r="K379" s="32" t="s">
        <v>1450</v>
      </c>
      <c r="L379" s="32" t="s">
        <v>1198</v>
      </c>
      <c r="M379" s="77"/>
      <c r="N379" s="32" t="s">
        <v>1484</v>
      </c>
      <c r="O379" s="35" t="s">
        <v>2297</v>
      </c>
      <c r="P379" s="77"/>
      <c r="Q379" s="77"/>
      <c r="R379" s="36"/>
      <c r="S379" s="36"/>
      <c r="T379" s="47">
        <v>0</v>
      </c>
      <c r="U379" s="47">
        <v>0</v>
      </c>
      <c r="V379" s="37" t="s">
        <v>1556</v>
      </c>
      <c r="W379" s="32">
        <v>2016</v>
      </c>
      <c r="X379" s="72" t="s">
        <v>3062</v>
      </c>
    </row>
    <row r="380" spans="1:154" s="145" customFormat="1" ht="76.5" x14ac:dyDescent="0.25">
      <c r="A380" s="70" t="s">
        <v>3137</v>
      </c>
      <c r="B380" s="32" t="s">
        <v>182</v>
      </c>
      <c r="C380" s="108" t="s">
        <v>552</v>
      </c>
      <c r="D380" s="99" t="s">
        <v>1915</v>
      </c>
      <c r="E380" s="99" t="s">
        <v>1915</v>
      </c>
      <c r="F380" s="99" t="s">
        <v>902</v>
      </c>
      <c r="G380" s="32" t="s">
        <v>1424</v>
      </c>
      <c r="H380" s="34">
        <v>65</v>
      </c>
      <c r="I380" s="32">
        <v>710000000</v>
      </c>
      <c r="J380" s="32" t="s">
        <v>1192</v>
      </c>
      <c r="K380" s="32" t="s">
        <v>1450</v>
      </c>
      <c r="L380" s="32" t="s">
        <v>1198</v>
      </c>
      <c r="M380" s="77"/>
      <c r="N380" s="32" t="s">
        <v>1484</v>
      </c>
      <c r="O380" s="35" t="s">
        <v>2297</v>
      </c>
      <c r="P380" s="77"/>
      <c r="Q380" s="77"/>
      <c r="R380" s="36"/>
      <c r="S380" s="36"/>
      <c r="T380" s="47">
        <v>10012702.999999998</v>
      </c>
      <c r="U380" s="47">
        <v>11214227.359999999</v>
      </c>
      <c r="V380" s="37" t="s">
        <v>1556</v>
      </c>
      <c r="W380" s="32">
        <v>2016</v>
      </c>
      <c r="X380" s="72" t="s">
        <v>2953</v>
      </c>
    </row>
    <row r="381" spans="1:154" s="73" customFormat="1" ht="38.25" x14ac:dyDescent="0.2">
      <c r="A381" s="127" t="s">
        <v>1696</v>
      </c>
      <c r="B381" s="32" t="s">
        <v>182</v>
      </c>
      <c r="C381" s="33" t="s">
        <v>556</v>
      </c>
      <c r="D381" s="109" t="s">
        <v>1916</v>
      </c>
      <c r="E381" s="109" t="s">
        <v>1916</v>
      </c>
      <c r="F381" s="33" t="s">
        <v>903</v>
      </c>
      <c r="G381" s="32" t="s">
        <v>1424</v>
      </c>
      <c r="H381" s="34">
        <v>100</v>
      </c>
      <c r="I381" s="32">
        <v>710000000</v>
      </c>
      <c r="J381" s="32" t="s">
        <v>1192</v>
      </c>
      <c r="K381" s="32" t="s">
        <v>1450</v>
      </c>
      <c r="L381" s="32" t="s">
        <v>1192</v>
      </c>
      <c r="M381" s="32"/>
      <c r="N381" s="32" t="s">
        <v>1484</v>
      </c>
      <c r="O381" s="35" t="s">
        <v>2298</v>
      </c>
      <c r="P381" s="32"/>
      <c r="Q381" s="32"/>
      <c r="R381" s="36"/>
      <c r="S381" s="36"/>
      <c r="T381" s="36">
        <v>10092446.43</v>
      </c>
      <c r="U381" s="36">
        <v>11303540.001600001</v>
      </c>
      <c r="V381" s="35" t="s">
        <v>1556</v>
      </c>
      <c r="W381" s="37">
        <v>2016</v>
      </c>
      <c r="X381" s="159"/>
    </row>
    <row r="382" spans="1:154" s="73" customFormat="1" ht="76.5" x14ac:dyDescent="0.2">
      <c r="A382" s="127" t="s">
        <v>1697</v>
      </c>
      <c r="B382" s="32" t="s">
        <v>182</v>
      </c>
      <c r="C382" s="33" t="s">
        <v>558</v>
      </c>
      <c r="D382" s="99" t="s">
        <v>904</v>
      </c>
      <c r="E382" s="99" t="s">
        <v>904</v>
      </c>
      <c r="F382" s="33" t="s">
        <v>905</v>
      </c>
      <c r="G382" s="32" t="s">
        <v>1424</v>
      </c>
      <c r="H382" s="34">
        <v>100</v>
      </c>
      <c r="I382" s="32">
        <v>710000000</v>
      </c>
      <c r="J382" s="32" t="s">
        <v>1192</v>
      </c>
      <c r="K382" s="32" t="s">
        <v>1450</v>
      </c>
      <c r="L382" s="44" t="s">
        <v>1198</v>
      </c>
      <c r="M382" s="32"/>
      <c r="N382" s="32" t="s">
        <v>1484</v>
      </c>
      <c r="O382" s="35" t="s">
        <v>2297</v>
      </c>
      <c r="P382" s="32"/>
      <c r="Q382" s="32"/>
      <c r="R382" s="36"/>
      <c r="S382" s="36"/>
      <c r="T382" s="36">
        <v>508454.1</v>
      </c>
      <c r="U382" s="36">
        <v>569468.59200000006</v>
      </c>
      <c r="V382" s="35" t="s">
        <v>1558</v>
      </c>
      <c r="W382" s="37">
        <v>2016</v>
      </c>
      <c r="X382" s="159"/>
    </row>
    <row r="383" spans="1:154" s="73" customFormat="1" ht="58.5" customHeight="1" x14ac:dyDescent="0.2">
      <c r="A383" s="127" t="s">
        <v>1698</v>
      </c>
      <c r="B383" s="32" t="s">
        <v>182</v>
      </c>
      <c r="C383" s="33" t="s">
        <v>561</v>
      </c>
      <c r="D383" s="33" t="s">
        <v>1917</v>
      </c>
      <c r="E383" s="33" t="s">
        <v>1917</v>
      </c>
      <c r="F383" s="33" t="s">
        <v>906</v>
      </c>
      <c r="G383" s="32" t="s">
        <v>1424</v>
      </c>
      <c r="H383" s="34">
        <v>100</v>
      </c>
      <c r="I383" s="32">
        <v>710000000</v>
      </c>
      <c r="J383" s="32" t="s">
        <v>1192</v>
      </c>
      <c r="K383" s="32" t="s">
        <v>1450</v>
      </c>
      <c r="L383" s="32" t="s">
        <v>1192</v>
      </c>
      <c r="M383" s="32"/>
      <c r="N383" s="32" t="s">
        <v>1484</v>
      </c>
      <c r="O383" s="35" t="s">
        <v>2282</v>
      </c>
      <c r="P383" s="32"/>
      <c r="Q383" s="32"/>
      <c r="R383" s="36"/>
      <c r="S383" s="36"/>
      <c r="T383" s="36">
        <v>14999999.999999998</v>
      </c>
      <c r="U383" s="36">
        <v>16800000</v>
      </c>
      <c r="V383" s="35" t="s">
        <v>1556</v>
      </c>
      <c r="W383" s="37">
        <v>2016</v>
      </c>
      <c r="X383" s="159"/>
    </row>
    <row r="384" spans="1:154" s="102" customFormat="1" ht="76.5" x14ac:dyDescent="0.2">
      <c r="A384" s="127" t="s">
        <v>1699</v>
      </c>
      <c r="B384" s="32" t="s">
        <v>182</v>
      </c>
      <c r="C384" s="33" t="s">
        <v>563</v>
      </c>
      <c r="D384" s="33" t="s">
        <v>907</v>
      </c>
      <c r="E384" s="33" t="s">
        <v>908</v>
      </c>
      <c r="F384" s="33" t="s">
        <v>909</v>
      </c>
      <c r="G384" s="32" t="s">
        <v>1424</v>
      </c>
      <c r="H384" s="34">
        <v>100</v>
      </c>
      <c r="I384" s="32">
        <v>710000000</v>
      </c>
      <c r="J384" s="32" t="s">
        <v>1192</v>
      </c>
      <c r="K384" s="32" t="s">
        <v>1450</v>
      </c>
      <c r="L384" s="32" t="s">
        <v>1192</v>
      </c>
      <c r="M384" s="32"/>
      <c r="N384" s="32" t="s">
        <v>1484</v>
      </c>
      <c r="O384" s="35" t="s">
        <v>2297</v>
      </c>
      <c r="P384" s="32"/>
      <c r="Q384" s="32"/>
      <c r="R384" s="36"/>
      <c r="S384" s="36"/>
      <c r="T384" s="36">
        <v>122702676</v>
      </c>
      <c r="U384" s="36">
        <v>137426997.12</v>
      </c>
      <c r="V384" s="35" t="s">
        <v>1556</v>
      </c>
      <c r="W384" s="37">
        <v>2016</v>
      </c>
      <c r="X384" s="159"/>
    </row>
    <row r="385" spans="1:24" s="22" customFormat="1" ht="150" customHeight="1" x14ac:dyDescent="0.2">
      <c r="A385" s="127" t="s">
        <v>1700</v>
      </c>
      <c r="B385" s="32" t="s">
        <v>182</v>
      </c>
      <c r="C385" s="33" t="s">
        <v>1421</v>
      </c>
      <c r="D385" s="33" t="s">
        <v>1918</v>
      </c>
      <c r="E385" s="33" t="s">
        <v>1918</v>
      </c>
      <c r="F385" s="33" t="s">
        <v>1919</v>
      </c>
      <c r="G385" s="32" t="s">
        <v>2232</v>
      </c>
      <c r="H385" s="34">
        <v>100</v>
      </c>
      <c r="I385" s="32">
        <v>710000000</v>
      </c>
      <c r="J385" s="32" t="s">
        <v>1192</v>
      </c>
      <c r="K385" s="77" t="s">
        <v>1428</v>
      </c>
      <c r="L385" s="32" t="s">
        <v>1192</v>
      </c>
      <c r="M385" s="32"/>
      <c r="N385" s="32" t="s">
        <v>1435</v>
      </c>
      <c r="O385" s="35" t="s">
        <v>2297</v>
      </c>
      <c r="P385" s="32"/>
      <c r="Q385" s="32"/>
      <c r="R385" s="36"/>
      <c r="S385" s="36"/>
      <c r="T385" s="36">
        <v>265500</v>
      </c>
      <c r="U385" s="36">
        <v>297360</v>
      </c>
      <c r="V385" s="35" t="s">
        <v>1558</v>
      </c>
      <c r="W385" s="37">
        <v>2016</v>
      </c>
      <c r="X385" s="159"/>
    </row>
    <row r="386" spans="1:24" s="22" customFormat="1" ht="174" customHeight="1" x14ac:dyDescent="0.2">
      <c r="A386" s="70" t="s">
        <v>1701</v>
      </c>
      <c r="B386" s="32" t="s">
        <v>182</v>
      </c>
      <c r="C386" s="33" t="s">
        <v>567</v>
      </c>
      <c r="D386" s="33" t="s">
        <v>910</v>
      </c>
      <c r="E386" s="33" t="s">
        <v>910</v>
      </c>
      <c r="F386" s="33" t="s">
        <v>1920</v>
      </c>
      <c r="G386" s="32" t="s">
        <v>2232</v>
      </c>
      <c r="H386" s="34">
        <v>100</v>
      </c>
      <c r="I386" s="32">
        <v>710000000</v>
      </c>
      <c r="J386" s="32" t="s">
        <v>1192</v>
      </c>
      <c r="K386" s="32" t="s">
        <v>1450</v>
      </c>
      <c r="L386" s="32" t="s">
        <v>1192</v>
      </c>
      <c r="M386" s="32"/>
      <c r="N386" s="32" t="s">
        <v>1484</v>
      </c>
      <c r="O386" s="35" t="s">
        <v>2297</v>
      </c>
      <c r="P386" s="32"/>
      <c r="Q386" s="32"/>
      <c r="R386" s="36"/>
      <c r="S386" s="36"/>
      <c r="T386" s="36">
        <v>2275000</v>
      </c>
      <c r="U386" s="36">
        <v>2548000.0000000005</v>
      </c>
      <c r="V386" s="35" t="s">
        <v>1558</v>
      </c>
      <c r="W386" s="37">
        <v>2016</v>
      </c>
      <c r="X386" s="159"/>
    </row>
    <row r="387" spans="1:24" s="22" customFormat="1" ht="65.25" customHeight="1" x14ac:dyDescent="0.2">
      <c r="A387" s="127" t="s">
        <v>1702</v>
      </c>
      <c r="B387" s="32" t="s">
        <v>182</v>
      </c>
      <c r="C387" s="33" t="s">
        <v>570</v>
      </c>
      <c r="D387" s="33" t="s">
        <v>1921</v>
      </c>
      <c r="E387" s="33" t="s">
        <v>1921</v>
      </c>
      <c r="F387" s="99" t="s">
        <v>1922</v>
      </c>
      <c r="G387" s="32" t="s">
        <v>2232</v>
      </c>
      <c r="H387" s="34">
        <v>45</v>
      </c>
      <c r="I387" s="32">
        <v>710000000</v>
      </c>
      <c r="J387" s="32" t="s">
        <v>1192</v>
      </c>
      <c r="K387" s="77" t="s">
        <v>1427</v>
      </c>
      <c r="L387" s="32" t="s">
        <v>1192</v>
      </c>
      <c r="M387" s="32"/>
      <c r="N387" s="32" t="s">
        <v>1472</v>
      </c>
      <c r="O387" s="35" t="s">
        <v>2297</v>
      </c>
      <c r="P387" s="32"/>
      <c r="Q387" s="32"/>
      <c r="R387" s="36"/>
      <c r="S387" s="36"/>
      <c r="T387" s="36">
        <v>428214.28571428568</v>
      </c>
      <c r="U387" s="36">
        <v>479600</v>
      </c>
      <c r="V387" s="35" t="s">
        <v>1558</v>
      </c>
      <c r="W387" s="37">
        <v>2016</v>
      </c>
      <c r="X387" s="159"/>
    </row>
    <row r="388" spans="1:24" s="73" customFormat="1" ht="174.75" customHeight="1" x14ac:dyDescent="0.2">
      <c r="A388" s="127" t="s">
        <v>1703</v>
      </c>
      <c r="B388" s="32" t="s">
        <v>182</v>
      </c>
      <c r="C388" s="33" t="s">
        <v>570</v>
      </c>
      <c r="D388" s="33" t="s">
        <v>1921</v>
      </c>
      <c r="E388" s="33" t="s">
        <v>1921</v>
      </c>
      <c r="F388" s="99" t="s">
        <v>912</v>
      </c>
      <c r="G388" s="32" t="s">
        <v>2232</v>
      </c>
      <c r="H388" s="34">
        <v>45</v>
      </c>
      <c r="I388" s="32">
        <v>710000000</v>
      </c>
      <c r="J388" s="32" t="s">
        <v>1192</v>
      </c>
      <c r="K388" s="77" t="s">
        <v>1427</v>
      </c>
      <c r="L388" s="32" t="s">
        <v>1192</v>
      </c>
      <c r="M388" s="32"/>
      <c r="N388" s="32" t="s">
        <v>1472</v>
      </c>
      <c r="O388" s="35" t="s">
        <v>2297</v>
      </c>
      <c r="P388" s="32"/>
      <c r="Q388" s="32"/>
      <c r="R388" s="36"/>
      <c r="S388" s="36"/>
      <c r="T388" s="36">
        <v>283928.57142857142</v>
      </c>
      <c r="U388" s="36">
        <v>318000</v>
      </c>
      <c r="V388" s="35" t="s">
        <v>1558</v>
      </c>
      <c r="W388" s="37">
        <v>2016</v>
      </c>
      <c r="X388" s="159"/>
    </row>
    <row r="389" spans="1:24" s="73" customFormat="1" ht="76.5" x14ac:dyDescent="0.2">
      <c r="A389" s="70" t="s">
        <v>1704</v>
      </c>
      <c r="B389" s="32" t="s">
        <v>182</v>
      </c>
      <c r="C389" s="33" t="s">
        <v>570</v>
      </c>
      <c r="D389" s="33" t="s">
        <v>1921</v>
      </c>
      <c r="E389" s="33" t="s">
        <v>1921</v>
      </c>
      <c r="F389" s="33" t="s">
        <v>913</v>
      </c>
      <c r="G389" s="32" t="s">
        <v>2232</v>
      </c>
      <c r="H389" s="34">
        <v>45</v>
      </c>
      <c r="I389" s="32">
        <v>710000000</v>
      </c>
      <c r="J389" s="32" t="s">
        <v>1192</v>
      </c>
      <c r="K389" s="77" t="s">
        <v>1427</v>
      </c>
      <c r="L389" s="32" t="s">
        <v>1192</v>
      </c>
      <c r="M389" s="32"/>
      <c r="N389" s="32" t="s">
        <v>1472</v>
      </c>
      <c r="O389" s="35" t="s">
        <v>2297</v>
      </c>
      <c r="P389" s="32"/>
      <c r="Q389" s="32"/>
      <c r="R389" s="36"/>
      <c r="S389" s="36"/>
      <c r="T389" s="36">
        <v>668500</v>
      </c>
      <c r="U389" s="36">
        <v>748720.00000000012</v>
      </c>
      <c r="V389" s="35" t="s">
        <v>1558</v>
      </c>
      <c r="W389" s="37">
        <v>2016</v>
      </c>
      <c r="X389" s="159"/>
    </row>
    <row r="390" spans="1:24" s="73" customFormat="1" ht="89.25" x14ac:dyDescent="0.2">
      <c r="A390" s="127" t="s">
        <v>1705</v>
      </c>
      <c r="B390" s="32" t="s">
        <v>182</v>
      </c>
      <c r="C390" s="33" t="s">
        <v>570</v>
      </c>
      <c r="D390" s="33" t="s">
        <v>1921</v>
      </c>
      <c r="E390" s="33" t="s">
        <v>1921</v>
      </c>
      <c r="F390" s="33" t="s">
        <v>914</v>
      </c>
      <c r="G390" s="32" t="s">
        <v>2232</v>
      </c>
      <c r="H390" s="34">
        <v>45</v>
      </c>
      <c r="I390" s="32">
        <v>710000000</v>
      </c>
      <c r="J390" s="32" t="s">
        <v>1192</v>
      </c>
      <c r="K390" s="32" t="s">
        <v>1435</v>
      </c>
      <c r="L390" s="32" t="s">
        <v>1192</v>
      </c>
      <c r="M390" s="32"/>
      <c r="N390" s="32" t="s">
        <v>1467</v>
      </c>
      <c r="O390" s="35" t="s">
        <v>2297</v>
      </c>
      <c r="P390" s="32"/>
      <c r="Q390" s="32"/>
      <c r="R390" s="36"/>
      <c r="S390" s="36"/>
      <c r="T390" s="36">
        <v>347946.42857142858</v>
      </c>
      <c r="U390" s="36">
        <v>389700.00000000006</v>
      </c>
      <c r="V390" s="35" t="s">
        <v>1558</v>
      </c>
      <c r="W390" s="37">
        <v>2016</v>
      </c>
      <c r="X390" s="159"/>
    </row>
    <row r="391" spans="1:24" s="73" customFormat="1" ht="154.5" customHeight="1" x14ac:dyDescent="0.2">
      <c r="A391" s="127" t="s">
        <v>1706</v>
      </c>
      <c r="B391" s="32" t="s">
        <v>182</v>
      </c>
      <c r="C391" s="33" t="s">
        <v>570</v>
      </c>
      <c r="D391" s="33" t="s">
        <v>1921</v>
      </c>
      <c r="E391" s="33" t="s">
        <v>1921</v>
      </c>
      <c r="F391" s="33" t="s">
        <v>1923</v>
      </c>
      <c r="G391" s="32" t="s">
        <v>2232</v>
      </c>
      <c r="H391" s="34">
        <v>45</v>
      </c>
      <c r="I391" s="32">
        <v>710000000</v>
      </c>
      <c r="J391" s="32" t="s">
        <v>1192</v>
      </c>
      <c r="K391" s="32" t="s">
        <v>1435</v>
      </c>
      <c r="L391" s="32" t="s">
        <v>1192</v>
      </c>
      <c r="M391" s="32"/>
      <c r="N391" s="32" t="s">
        <v>1467</v>
      </c>
      <c r="O391" s="35" t="s">
        <v>2297</v>
      </c>
      <c r="P391" s="32"/>
      <c r="Q391" s="32"/>
      <c r="R391" s="36"/>
      <c r="S391" s="36"/>
      <c r="T391" s="36">
        <v>115982.14285714286</v>
      </c>
      <c r="U391" s="36">
        <v>129900.00000000001</v>
      </c>
      <c r="V391" s="35" t="s">
        <v>1558</v>
      </c>
      <c r="W391" s="37">
        <v>2016</v>
      </c>
      <c r="X391" s="159"/>
    </row>
    <row r="392" spans="1:24" s="73" customFormat="1" ht="246" customHeight="1" x14ac:dyDescent="0.2">
      <c r="A392" s="127" t="s">
        <v>1707</v>
      </c>
      <c r="B392" s="32" t="s">
        <v>182</v>
      </c>
      <c r="C392" s="33" t="s">
        <v>570</v>
      </c>
      <c r="D392" s="33" t="s">
        <v>1921</v>
      </c>
      <c r="E392" s="33" t="s">
        <v>1921</v>
      </c>
      <c r="F392" s="33" t="s">
        <v>915</v>
      </c>
      <c r="G392" s="32" t="s">
        <v>2232</v>
      </c>
      <c r="H392" s="34">
        <v>45</v>
      </c>
      <c r="I392" s="32">
        <v>710000000</v>
      </c>
      <c r="J392" s="32" t="s">
        <v>1192</v>
      </c>
      <c r="K392" s="32" t="s">
        <v>1435</v>
      </c>
      <c r="L392" s="32" t="s">
        <v>1192</v>
      </c>
      <c r="M392" s="32"/>
      <c r="N392" s="32" t="s">
        <v>1467</v>
      </c>
      <c r="O392" s="35" t="s">
        <v>2297</v>
      </c>
      <c r="P392" s="32"/>
      <c r="Q392" s="32"/>
      <c r="R392" s="36"/>
      <c r="S392" s="36"/>
      <c r="T392" s="36">
        <v>115982.14285714286</v>
      </c>
      <c r="U392" s="36">
        <v>129900.00000000001</v>
      </c>
      <c r="V392" s="35" t="s">
        <v>1558</v>
      </c>
      <c r="W392" s="37">
        <v>2016</v>
      </c>
      <c r="X392" s="159"/>
    </row>
    <row r="393" spans="1:24" s="73" customFormat="1" ht="76.5" x14ac:dyDescent="0.2">
      <c r="A393" s="135" t="s">
        <v>1708</v>
      </c>
      <c r="B393" s="32" t="s">
        <v>182</v>
      </c>
      <c r="C393" s="33" t="s">
        <v>570</v>
      </c>
      <c r="D393" s="33" t="s">
        <v>1921</v>
      </c>
      <c r="E393" s="33" t="s">
        <v>1921</v>
      </c>
      <c r="F393" s="33" t="s">
        <v>916</v>
      </c>
      <c r="G393" s="32" t="s">
        <v>2232</v>
      </c>
      <c r="H393" s="34">
        <v>45</v>
      </c>
      <c r="I393" s="32">
        <v>710000000</v>
      </c>
      <c r="J393" s="32" t="s">
        <v>1192</v>
      </c>
      <c r="K393" s="32" t="s">
        <v>1435</v>
      </c>
      <c r="L393" s="32" t="s">
        <v>1192</v>
      </c>
      <c r="M393" s="32"/>
      <c r="N393" s="32" t="s">
        <v>1467</v>
      </c>
      <c r="O393" s="35" t="s">
        <v>2297</v>
      </c>
      <c r="P393" s="32"/>
      <c r="Q393" s="32"/>
      <c r="R393" s="36"/>
      <c r="S393" s="36"/>
      <c r="T393" s="36">
        <v>90852.678571428565</v>
      </c>
      <c r="U393" s="36">
        <v>101755</v>
      </c>
      <c r="V393" s="35" t="s">
        <v>1558</v>
      </c>
      <c r="W393" s="37">
        <v>2016</v>
      </c>
      <c r="X393" s="159"/>
    </row>
    <row r="394" spans="1:24" s="73" customFormat="1" ht="382.5" x14ac:dyDescent="0.2">
      <c r="A394" s="135" t="s">
        <v>1709</v>
      </c>
      <c r="B394" s="32" t="s">
        <v>182</v>
      </c>
      <c r="C394" s="33" t="s">
        <v>580</v>
      </c>
      <c r="D394" s="33" t="s">
        <v>911</v>
      </c>
      <c r="E394" s="33" t="s">
        <v>911</v>
      </c>
      <c r="F394" s="33" t="s">
        <v>917</v>
      </c>
      <c r="G394" s="32" t="s">
        <v>2232</v>
      </c>
      <c r="H394" s="34">
        <v>45</v>
      </c>
      <c r="I394" s="32">
        <v>710000000</v>
      </c>
      <c r="J394" s="32" t="s">
        <v>1192</v>
      </c>
      <c r="K394" s="32" t="s">
        <v>1447</v>
      </c>
      <c r="L394" s="32" t="s">
        <v>1192</v>
      </c>
      <c r="M394" s="32"/>
      <c r="N394" s="32" t="s">
        <v>1446</v>
      </c>
      <c r="O394" s="35" t="s">
        <v>2297</v>
      </c>
      <c r="P394" s="32"/>
      <c r="Q394" s="32"/>
      <c r="R394" s="36"/>
      <c r="S394" s="36"/>
      <c r="T394" s="36">
        <v>2819800</v>
      </c>
      <c r="U394" s="36">
        <v>3158176.0000000005</v>
      </c>
      <c r="V394" s="35" t="s">
        <v>1558</v>
      </c>
      <c r="W394" s="37">
        <v>2016</v>
      </c>
      <c r="X394" s="159"/>
    </row>
    <row r="395" spans="1:24" s="73" customFormat="1" ht="76.5" x14ac:dyDescent="0.25">
      <c r="A395" s="135" t="s">
        <v>1710</v>
      </c>
      <c r="B395" s="32" t="s">
        <v>182</v>
      </c>
      <c r="C395" s="33" t="s">
        <v>584</v>
      </c>
      <c r="D395" s="99" t="s">
        <v>1924</v>
      </c>
      <c r="E395" s="99" t="s">
        <v>1924</v>
      </c>
      <c r="F395" s="99" t="s">
        <v>1924</v>
      </c>
      <c r="G395" s="32" t="s">
        <v>2231</v>
      </c>
      <c r="H395" s="34">
        <v>60</v>
      </c>
      <c r="I395" s="32">
        <v>710000000</v>
      </c>
      <c r="J395" s="32" t="s">
        <v>1192</v>
      </c>
      <c r="K395" s="32" t="s">
        <v>1430</v>
      </c>
      <c r="L395" s="32" t="s">
        <v>1199</v>
      </c>
      <c r="M395" s="32"/>
      <c r="N395" s="32" t="s">
        <v>1484</v>
      </c>
      <c r="O395" s="35" t="s">
        <v>2299</v>
      </c>
      <c r="P395" s="32"/>
      <c r="Q395" s="32"/>
      <c r="R395" s="36"/>
      <c r="S395" s="36"/>
      <c r="T395" s="36">
        <v>108600000</v>
      </c>
      <c r="U395" s="36">
        <v>108600000</v>
      </c>
      <c r="V395" s="35" t="s">
        <v>1558</v>
      </c>
      <c r="W395" s="32">
        <v>2015</v>
      </c>
      <c r="X395" s="72" t="s">
        <v>2011</v>
      </c>
    </row>
    <row r="396" spans="1:24" s="73" customFormat="1" ht="76.5" x14ac:dyDescent="0.25">
      <c r="A396" s="135" t="s">
        <v>1711</v>
      </c>
      <c r="B396" s="32" t="s">
        <v>182</v>
      </c>
      <c r="C396" s="33" t="s">
        <v>586</v>
      </c>
      <c r="D396" s="99" t="s">
        <v>1925</v>
      </c>
      <c r="E396" s="99" t="s">
        <v>1926</v>
      </c>
      <c r="F396" s="99" t="s">
        <v>1927</v>
      </c>
      <c r="G396" s="32" t="s">
        <v>1424</v>
      </c>
      <c r="H396" s="34">
        <v>60</v>
      </c>
      <c r="I396" s="32">
        <v>710000000</v>
      </c>
      <c r="J396" s="32" t="s">
        <v>1192</v>
      </c>
      <c r="K396" s="32" t="s">
        <v>1451</v>
      </c>
      <c r="L396" s="32" t="s">
        <v>1199</v>
      </c>
      <c r="M396" s="32"/>
      <c r="N396" s="32" t="s">
        <v>1481</v>
      </c>
      <c r="O396" s="35" t="s">
        <v>2300</v>
      </c>
      <c r="P396" s="32"/>
      <c r="Q396" s="32"/>
      <c r="R396" s="36"/>
      <c r="S396" s="36"/>
      <c r="T396" s="36">
        <v>148841274</v>
      </c>
      <c r="U396" s="36">
        <v>148841274</v>
      </c>
      <c r="V396" s="32"/>
      <c r="W396" s="37">
        <v>2016</v>
      </c>
      <c r="X396" s="72" t="s">
        <v>2011</v>
      </c>
    </row>
    <row r="397" spans="1:24" s="73" customFormat="1" ht="76.5" x14ac:dyDescent="0.2">
      <c r="A397" s="127" t="s">
        <v>1712</v>
      </c>
      <c r="B397" s="32" t="s">
        <v>182</v>
      </c>
      <c r="C397" s="33" t="s">
        <v>588</v>
      </c>
      <c r="D397" s="99" t="s">
        <v>1236</v>
      </c>
      <c r="E397" s="99" t="s">
        <v>1237</v>
      </c>
      <c r="F397" s="99" t="s">
        <v>1238</v>
      </c>
      <c r="G397" s="32" t="s">
        <v>2232</v>
      </c>
      <c r="H397" s="34">
        <v>60</v>
      </c>
      <c r="I397" s="32">
        <v>710000000</v>
      </c>
      <c r="J397" s="32" t="s">
        <v>1192</v>
      </c>
      <c r="K397" s="75" t="s">
        <v>1426</v>
      </c>
      <c r="L397" s="32" t="s">
        <v>1199</v>
      </c>
      <c r="M397" s="32"/>
      <c r="N397" s="32" t="s">
        <v>1446</v>
      </c>
      <c r="O397" s="35" t="s">
        <v>2300</v>
      </c>
      <c r="P397" s="32"/>
      <c r="Q397" s="32"/>
      <c r="R397" s="36"/>
      <c r="S397" s="36"/>
      <c r="T397" s="36">
        <v>3999999.9999999995</v>
      </c>
      <c r="U397" s="36">
        <v>4480000</v>
      </c>
      <c r="V397" s="35" t="s">
        <v>1558</v>
      </c>
      <c r="W397" s="37">
        <v>2016</v>
      </c>
      <c r="X397" s="159"/>
    </row>
    <row r="398" spans="1:24" s="73" customFormat="1" ht="76.5" x14ac:dyDescent="0.2">
      <c r="A398" s="127" t="s">
        <v>1713</v>
      </c>
      <c r="B398" s="32" t="s">
        <v>182</v>
      </c>
      <c r="C398" s="33" t="s">
        <v>588</v>
      </c>
      <c r="D398" s="99" t="s">
        <v>1237</v>
      </c>
      <c r="E398" s="99" t="s">
        <v>1237</v>
      </c>
      <c r="F398" s="99" t="s">
        <v>1928</v>
      </c>
      <c r="G398" s="32" t="s">
        <v>2231</v>
      </c>
      <c r="H398" s="34">
        <v>60</v>
      </c>
      <c r="I398" s="32">
        <v>710000000</v>
      </c>
      <c r="J398" s="32" t="s">
        <v>1192</v>
      </c>
      <c r="K398" s="32" t="s">
        <v>1451</v>
      </c>
      <c r="L398" s="32" t="s">
        <v>1199</v>
      </c>
      <c r="M398" s="32"/>
      <c r="N398" s="66" t="s">
        <v>1453</v>
      </c>
      <c r="O398" s="35" t="s">
        <v>2300</v>
      </c>
      <c r="P398" s="32"/>
      <c r="Q398" s="32"/>
      <c r="R398" s="36"/>
      <c r="S398" s="36"/>
      <c r="T398" s="36">
        <v>30000000</v>
      </c>
      <c r="U398" s="36">
        <v>33600000</v>
      </c>
      <c r="V398" s="35" t="s">
        <v>1558</v>
      </c>
      <c r="W398" s="37">
        <v>2016</v>
      </c>
      <c r="X398" s="159"/>
    </row>
    <row r="399" spans="1:24" s="40" customFormat="1" ht="79.5" customHeight="1" x14ac:dyDescent="0.25">
      <c r="A399" s="127" t="s">
        <v>1714</v>
      </c>
      <c r="B399" s="32" t="s">
        <v>182</v>
      </c>
      <c r="C399" s="33" t="s">
        <v>584</v>
      </c>
      <c r="D399" s="99" t="s">
        <v>1235</v>
      </c>
      <c r="E399" s="99" t="s">
        <v>1235</v>
      </c>
      <c r="F399" s="99" t="s">
        <v>1239</v>
      </c>
      <c r="G399" s="32" t="s">
        <v>2231</v>
      </c>
      <c r="H399" s="34">
        <v>60</v>
      </c>
      <c r="I399" s="32">
        <v>710000000</v>
      </c>
      <c r="J399" s="32" t="s">
        <v>1192</v>
      </c>
      <c r="K399" s="32" t="s">
        <v>1430</v>
      </c>
      <c r="L399" s="32" t="s">
        <v>1200</v>
      </c>
      <c r="M399" s="32"/>
      <c r="N399" s="32" t="s">
        <v>1484</v>
      </c>
      <c r="O399" s="35" t="s">
        <v>2300</v>
      </c>
      <c r="P399" s="32"/>
      <c r="Q399" s="32"/>
      <c r="R399" s="36"/>
      <c r="S399" s="36"/>
      <c r="T399" s="36">
        <v>0</v>
      </c>
      <c r="U399" s="36">
        <v>0</v>
      </c>
      <c r="V399" s="35" t="s">
        <v>1558</v>
      </c>
      <c r="W399" s="32">
        <v>2015</v>
      </c>
      <c r="X399" s="72" t="s">
        <v>2644</v>
      </c>
    </row>
    <row r="400" spans="1:24" s="73" customFormat="1" ht="76.5" x14ac:dyDescent="0.2">
      <c r="A400" s="127" t="s">
        <v>1715</v>
      </c>
      <c r="B400" s="32" t="s">
        <v>182</v>
      </c>
      <c r="C400" s="33" t="s">
        <v>597</v>
      </c>
      <c r="D400" s="33" t="s">
        <v>1929</v>
      </c>
      <c r="E400" s="33" t="s">
        <v>1930</v>
      </c>
      <c r="F400" s="33" t="s">
        <v>1931</v>
      </c>
      <c r="G400" s="32" t="s">
        <v>1424</v>
      </c>
      <c r="H400" s="34">
        <v>100</v>
      </c>
      <c r="I400" s="32">
        <v>710000000</v>
      </c>
      <c r="J400" s="32" t="s">
        <v>1192</v>
      </c>
      <c r="K400" s="32" t="s">
        <v>1430</v>
      </c>
      <c r="L400" s="32" t="s">
        <v>1192</v>
      </c>
      <c r="M400" s="32"/>
      <c r="N400" s="32" t="s">
        <v>1484</v>
      </c>
      <c r="O400" s="35" t="s">
        <v>2297</v>
      </c>
      <c r="P400" s="32"/>
      <c r="Q400" s="32"/>
      <c r="R400" s="36"/>
      <c r="S400" s="36"/>
      <c r="T400" s="36">
        <v>58827516</v>
      </c>
      <c r="U400" s="36">
        <v>65886817.920000002</v>
      </c>
      <c r="V400" s="35" t="s">
        <v>1556</v>
      </c>
      <c r="W400" s="32">
        <v>2015</v>
      </c>
      <c r="X400" s="159"/>
    </row>
    <row r="401" spans="1:165" s="73" customFormat="1" ht="89.25" x14ac:dyDescent="0.2">
      <c r="A401" s="127" t="s">
        <v>1716</v>
      </c>
      <c r="B401" s="32" t="s">
        <v>182</v>
      </c>
      <c r="C401" s="33" t="s">
        <v>600</v>
      </c>
      <c r="D401" s="33" t="s">
        <v>1932</v>
      </c>
      <c r="E401" s="33" t="s">
        <v>1932</v>
      </c>
      <c r="F401" s="33" t="s">
        <v>1933</v>
      </c>
      <c r="G401" s="32" t="s">
        <v>2232</v>
      </c>
      <c r="H401" s="34">
        <v>100</v>
      </c>
      <c r="I401" s="32">
        <v>710000000</v>
      </c>
      <c r="J401" s="32" t="s">
        <v>1192</v>
      </c>
      <c r="K401" s="32" t="s">
        <v>1445</v>
      </c>
      <c r="L401" s="32" t="s">
        <v>1192</v>
      </c>
      <c r="M401" s="32"/>
      <c r="N401" s="32" t="s">
        <v>1444</v>
      </c>
      <c r="O401" s="35" t="s">
        <v>2297</v>
      </c>
      <c r="P401" s="32"/>
      <c r="Q401" s="32"/>
      <c r="R401" s="36"/>
      <c r="S401" s="36"/>
      <c r="T401" s="36">
        <v>5600000</v>
      </c>
      <c r="U401" s="36">
        <v>6272000</v>
      </c>
      <c r="V401" s="35" t="s">
        <v>1558</v>
      </c>
      <c r="W401" s="37">
        <v>2016</v>
      </c>
      <c r="X401" s="159"/>
    </row>
    <row r="402" spans="1:165" s="73" customFormat="1" ht="89.25" x14ac:dyDescent="0.2">
      <c r="A402" s="127" t="s">
        <v>1717</v>
      </c>
      <c r="B402" s="32" t="s">
        <v>182</v>
      </c>
      <c r="C402" s="33" t="s">
        <v>602</v>
      </c>
      <c r="D402" s="33" t="s">
        <v>1934</v>
      </c>
      <c r="E402" s="33" t="s">
        <v>1934</v>
      </c>
      <c r="F402" s="33" t="s">
        <v>1935</v>
      </c>
      <c r="G402" s="32" t="s">
        <v>1424</v>
      </c>
      <c r="H402" s="34">
        <v>100</v>
      </c>
      <c r="I402" s="32">
        <v>710000000</v>
      </c>
      <c r="J402" s="32" t="s">
        <v>1192</v>
      </c>
      <c r="K402" s="32" t="s">
        <v>1425</v>
      </c>
      <c r="L402" s="32" t="s">
        <v>1192</v>
      </c>
      <c r="M402" s="32"/>
      <c r="N402" s="32" t="s">
        <v>1447</v>
      </c>
      <c r="O402" s="35" t="s">
        <v>2297</v>
      </c>
      <c r="P402" s="32"/>
      <c r="Q402" s="32"/>
      <c r="R402" s="36"/>
      <c r="S402" s="36"/>
      <c r="T402" s="36">
        <v>1500000</v>
      </c>
      <c r="U402" s="36">
        <v>1680000</v>
      </c>
      <c r="V402" s="35" t="s">
        <v>1558</v>
      </c>
      <c r="W402" s="37">
        <v>2016</v>
      </c>
      <c r="X402" s="159"/>
    </row>
    <row r="403" spans="1:165" s="73" customFormat="1" ht="76.5" x14ac:dyDescent="0.2">
      <c r="A403" s="127" t="s">
        <v>1718</v>
      </c>
      <c r="B403" s="32" t="s">
        <v>182</v>
      </c>
      <c r="C403" s="33" t="s">
        <v>604</v>
      </c>
      <c r="D403" s="33" t="s">
        <v>1936</v>
      </c>
      <c r="E403" s="33" t="s">
        <v>1936</v>
      </c>
      <c r="F403" s="33" t="s">
        <v>1937</v>
      </c>
      <c r="G403" s="32" t="s">
        <v>1424</v>
      </c>
      <c r="H403" s="34">
        <v>100</v>
      </c>
      <c r="I403" s="32">
        <v>710000000</v>
      </c>
      <c r="J403" s="32" t="s">
        <v>1192</v>
      </c>
      <c r="K403" s="32" t="s">
        <v>1432</v>
      </c>
      <c r="L403" s="32" t="s">
        <v>1192</v>
      </c>
      <c r="M403" s="32"/>
      <c r="N403" s="32" t="s">
        <v>1484</v>
      </c>
      <c r="O403" s="44" t="s">
        <v>2301</v>
      </c>
      <c r="P403" s="32"/>
      <c r="Q403" s="32"/>
      <c r="R403" s="36"/>
      <c r="S403" s="36"/>
      <c r="T403" s="36">
        <v>178571.42857142855</v>
      </c>
      <c r="U403" s="36">
        <v>200000</v>
      </c>
      <c r="V403" s="35" t="s">
        <v>1556</v>
      </c>
      <c r="W403" s="32" t="s">
        <v>1559</v>
      </c>
      <c r="X403" s="159"/>
    </row>
    <row r="404" spans="1:165" s="73" customFormat="1" ht="76.5" x14ac:dyDescent="0.2">
      <c r="A404" s="127" t="s">
        <v>1719</v>
      </c>
      <c r="B404" s="32" t="s">
        <v>182</v>
      </c>
      <c r="C404" s="33" t="s">
        <v>604</v>
      </c>
      <c r="D404" s="33" t="s">
        <v>1936</v>
      </c>
      <c r="E404" s="33" t="s">
        <v>1936</v>
      </c>
      <c r="F404" s="33" t="s">
        <v>920</v>
      </c>
      <c r="G404" s="32" t="s">
        <v>1424</v>
      </c>
      <c r="H404" s="34">
        <v>100</v>
      </c>
      <c r="I404" s="32">
        <v>710000000</v>
      </c>
      <c r="J404" s="32" t="s">
        <v>1192</v>
      </c>
      <c r="K404" s="32" t="s">
        <v>1432</v>
      </c>
      <c r="L404" s="32" t="s">
        <v>1192</v>
      </c>
      <c r="M404" s="32"/>
      <c r="N404" s="32" t="s">
        <v>1484</v>
      </c>
      <c r="O404" s="44" t="s">
        <v>2301</v>
      </c>
      <c r="P404" s="32"/>
      <c r="Q404" s="32"/>
      <c r="R404" s="36"/>
      <c r="S404" s="36"/>
      <c r="T404" s="36">
        <v>624999.99999999988</v>
      </c>
      <c r="U404" s="36">
        <v>700000</v>
      </c>
      <c r="V404" s="35" t="s">
        <v>1556</v>
      </c>
      <c r="W404" s="32" t="s">
        <v>1559</v>
      </c>
      <c r="X404" s="159"/>
    </row>
    <row r="405" spans="1:165" s="73" customFormat="1" ht="51" x14ac:dyDescent="0.2">
      <c r="A405" s="127" t="s">
        <v>1720</v>
      </c>
      <c r="B405" s="32" t="s">
        <v>182</v>
      </c>
      <c r="C405" s="33" t="s">
        <v>608</v>
      </c>
      <c r="D405" s="33" t="s">
        <v>921</v>
      </c>
      <c r="E405" s="33" t="s">
        <v>921</v>
      </c>
      <c r="F405" s="33" t="s">
        <v>1938</v>
      </c>
      <c r="G405" s="32" t="s">
        <v>1424</v>
      </c>
      <c r="H405" s="34">
        <v>100</v>
      </c>
      <c r="I405" s="32">
        <v>710000000</v>
      </c>
      <c r="J405" s="32" t="s">
        <v>1192</v>
      </c>
      <c r="K405" s="32" t="s">
        <v>1432</v>
      </c>
      <c r="L405" s="32" t="s">
        <v>1218</v>
      </c>
      <c r="M405" s="32"/>
      <c r="N405" s="32" t="s">
        <v>1484</v>
      </c>
      <c r="O405" s="35" t="s">
        <v>2282</v>
      </c>
      <c r="P405" s="32"/>
      <c r="Q405" s="32"/>
      <c r="R405" s="36"/>
      <c r="S405" s="36"/>
      <c r="T405" s="36">
        <v>535714.28571428568</v>
      </c>
      <c r="U405" s="36">
        <v>600000</v>
      </c>
      <c r="V405" s="35" t="s">
        <v>1556</v>
      </c>
      <c r="W405" s="32" t="s">
        <v>1559</v>
      </c>
      <c r="X405" s="159"/>
    </row>
    <row r="406" spans="1:165" s="73" customFormat="1" ht="51" x14ac:dyDescent="0.2">
      <c r="A406" s="127" t="s">
        <v>1721</v>
      </c>
      <c r="B406" s="32" t="s">
        <v>182</v>
      </c>
      <c r="C406" s="33" t="s">
        <v>922</v>
      </c>
      <c r="D406" s="33" t="s">
        <v>1939</v>
      </c>
      <c r="E406" s="33" t="s">
        <v>1939</v>
      </c>
      <c r="F406" s="33" t="s">
        <v>1940</v>
      </c>
      <c r="G406" s="32" t="s">
        <v>1424</v>
      </c>
      <c r="H406" s="34">
        <v>70</v>
      </c>
      <c r="I406" s="32">
        <v>710000000</v>
      </c>
      <c r="J406" s="32" t="s">
        <v>1192</v>
      </c>
      <c r="K406" s="32" t="s">
        <v>1450</v>
      </c>
      <c r="L406" s="32" t="s">
        <v>1192</v>
      </c>
      <c r="M406" s="32"/>
      <c r="N406" s="32" t="s">
        <v>1484</v>
      </c>
      <c r="O406" s="35" t="s">
        <v>2282</v>
      </c>
      <c r="P406" s="32"/>
      <c r="Q406" s="32"/>
      <c r="R406" s="36"/>
      <c r="S406" s="36"/>
      <c r="T406" s="36">
        <v>3000000</v>
      </c>
      <c r="U406" s="36">
        <v>3360000.0000000005</v>
      </c>
      <c r="V406" s="35" t="s">
        <v>1558</v>
      </c>
      <c r="W406" s="37">
        <v>2016</v>
      </c>
      <c r="X406" s="159"/>
    </row>
    <row r="407" spans="1:165" s="73" customFormat="1" ht="54.75" customHeight="1" x14ac:dyDescent="0.2">
      <c r="A407" s="127" t="s">
        <v>1722</v>
      </c>
      <c r="B407" s="32" t="s">
        <v>182</v>
      </c>
      <c r="C407" s="33" t="s">
        <v>922</v>
      </c>
      <c r="D407" s="33" t="s">
        <v>1939</v>
      </c>
      <c r="E407" s="33" t="s">
        <v>1939</v>
      </c>
      <c r="F407" s="33" t="s">
        <v>1941</v>
      </c>
      <c r="G407" s="32" t="s">
        <v>1424</v>
      </c>
      <c r="H407" s="34">
        <v>70</v>
      </c>
      <c r="I407" s="32">
        <v>710000000</v>
      </c>
      <c r="J407" s="32" t="s">
        <v>1192</v>
      </c>
      <c r="K407" s="32" t="s">
        <v>1450</v>
      </c>
      <c r="L407" s="32" t="s">
        <v>1192</v>
      </c>
      <c r="M407" s="32"/>
      <c r="N407" s="32" t="s">
        <v>1484</v>
      </c>
      <c r="O407" s="35" t="s">
        <v>2282</v>
      </c>
      <c r="P407" s="32"/>
      <c r="Q407" s="32"/>
      <c r="R407" s="36"/>
      <c r="S407" s="36"/>
      <c r="T407" s="36">
        <v>1500000</v>
      </c>
      <c r="U407" s="36">
        <v>1680000.0000000002</v>
      </c>
      <c r="V407" s="35" t="s">
        <v>1558</v>
      </c>
      <c r="W407" s="37">
        <v>2016</v>
      </c>
      <c r="X407" s="159"/>
    </row>
    <row r="408" spans="1:165" s="73" customFormat="1" ht="70.5" customHeight="1" x14ac:dyDescent="0.25">
      <c r="A408" s="127" t="s">
        <v>1723</v>
      </c>
      <c r="B408" s="32" t="s">
        <v>182</v>
      </c>
      <c r="C408" s="33" t="s">
        <v>925</v>
      </c>
      <c r="D408" s="33" t="s">
        <v>932</v>
      </c>
      <c r="E408" s="33" t="s">
        <v>933</v>
      </c>
      <c r="F408" s="33" t="s">
        <v>934</v>
      </c>
      <c r="G408" s="32" t="s">
        <v>2231</v>
      </c>
      <c r="H408" s="34">
        <v>90</v>
      </c>
      <c r="I408" s="32">
        <v>710000000</v>
      </c>
      <c r="J408" s="32" t="s">
        <v>1192</v>
      </c>
      <c r="K408" s="32" t="s">
        <v>1449</v>
      </c>
      <c r="L408" s="32" t="s">
        <v>1192</v>
      </c>
      <c r="M408" s="32"/>
      <c r="N408" s="32" t="s">
        <v>1476</v>
      </c>
      <c r="O408" s="35" t="s">
        <v>2302</v>
      </c>
      <c r="P408" s="32"/>
      <c r="Q408" s="32"/>
      <c r="R408" s="36"/>
      <c r="S408" s="36"/>
      <c r="T408" s="36">
        <v>0</v>
      </c>
      <c r="U408" s="36">
        <v>0</v>
      </c>
      <c r="V408" s="35" t="s">
        <v>1558</v>
      </c>
      <c r="W408" s="37">
        <v>2016</v>
      </c>
      <c r="X408" s="72" t="s">
        <v>2533</v>
      </c>
    </row>
    <row r="409" spans="1:165" s="102" customFormat="1" ht="63.75" x14ac:dyDescent="0.2">
      <c r="A409" s="127" t="s">
        <v>3138</v>
      </c>
      <c r="B409" s="32" t="s">
        <v>182</v>
      </c>
      <c r="C409" s="33" t="s">
        <v>925</v>
      </c>
      <c r="D409" s="33" t="s">
        <v>932</v>
      </c>
      <c r="E409" s="33" t="s">
        <v>933</v>
      </c>
      <c r="F409" s="33" t="s">
        <v>934</v>
      </c>
      <c r="G409" s="32" t="s">
        <v>2231</v>
      </c>
      <c r="H409" s="34">
        <v>90</v>
      </c>
      <c r="I409" s="41">
        <v>710000000</v>
      </c>
      <c r="J409" s="32" t="s">
        <v>1192</v>
      </c>
      <c r="K409" s="32" t="s">
        <v>1440</v>
      </c>
      <c r="L409" s="32" t="s">
        <v>1192</v>
      </c>
      <c r="M409" s="32"/>
      <c r="N409" s="32" t="s">
        <v>1457</v>
      </c>
      <c r="O409" s="35" t="s">
        <v>2302</v>
      </c>
      <c r="P409" s="32"/>
      <c r="Q409" s="32"/>
      <c r="R409" s="36"/>
      <c r="S409" s="36"/>
      <c r="T409" s="36">
        <f>U409/1.12</f>
        <v>0</v>
      </c>
      <c r="U409" s="36">
        <v>0</v>
      </c>
      <c r="V409" s="35" t="s">
        <v>1558</v>
      </c>
      <c r="W409" s="37">
        <v>2016</v>
      </c>
      <c r="X409" s="72" t="s">
        <v>3062</v>
      </c>
    </row>
    <row r="410" spans="1:165" s="102" customFormat="1" ht="76.5" x14ac:dyDescent="0.2">
      <c r="A410" s="127" t="s">
        <v>3139</v>
      </c>
      <c r="B410" s="32" t="s">
        <v>182</v>
      </c>
      <c r="C410" s="33" t="s">
        <v>925</v>
      </c>
      <c r="D410" s="33" t="s">
        <v>932</v>
      </c>
      <c r="E410" s="33" t="s">
        <v>933</v>
      </c>
      <c r="F410" s="33" t="s">
        <v>3140</v>
      </c>
      <c r="G410" s="32" t="s">
        <v>2231</v>
      </c>
      <c r="H410" s="34">
        <v>90</v>
      </c>
      <c r="I410" s="41">
        <v>710000000</v>
      </c>
      <c r="J410" s="32" t="s">
        <v>1192</v>
      </c>
      <c r="K410" s="32" t="s">
        <v>1427</v>
      </c>
      <c r="L410" s="32" t="s">
        <v>1192</v>
      </c>
      <c r="M410" s="32"/>
      <c r="N410" s="32" t="s">
        <v>1472</v>
      </c>
      <c r="O410" s="35" t="s">
        <v>2302</v>
      </c>
      <c r="P410" s="32"/>
      <c r="Q410" s="32"/>
      <c r="R410" s="36"/>
      <c r="S410" s="36"/>
      <c r="T410" s="36">
        <f>U410/1.12</f>
        <v>78999999.999999985</v>
      </c>
      <c r="U410" s="36">
        <v>88480000</v>
      </c>
      <c r="V410" s="35" t="s">
        <v>1558</v>
      </c>
      <c r="W410" s="37">
        <v>2016</v>
      </c>
      <c r="X410" s="72" t="s">
        <v>2981</v>
      </c>
    </row>
    <row r="411" spans="1:165" s="73" customFormat="1" ht="110.25" customHeight="1" x14ac:dyDescent="0.2">
      <c r="A411" s="127" t="s">
        <v>1724</v>
      </c>
      <c r="B411" s="32" t="s">
        <v>182</v>
      </c>
      <c r="C411" s="33" t="s">
        <v>946</v>
      </c>
      <c r="D411" s="33" t="s">
        <v>1942</v>
      </c>
      <c r="E411" s="33" t="s">
        <v>1942</v>
      </c>
      <c r="F411" s="33" t="s">
        <v>1943</v>
      </c>
      <c r="G411" s="32" t="s">
        <v>1424</v>
      </c>
      <c r="H411" s="43">
        <v>100</v>
      </c>
      <c r="I411" s="32">
        <v>710000000</v>
      </c>
      <c r="J411" s="32" t="s">
        <v>1192</v>
      </c>
      <c r="K411" s="32" t="s">
        <v>1435</v>
      </c>
      <c r="L411" s="32" t="s">
        <v>1192</v>
      </c>
      <c r="M411" s="32"/>
      <c r="N411" s="32" t="s">
        <v>1467</v>
      </c>
      <c r="O411" s="35" t="s">
        <v>2289</v>
      </c>
      <c r="P411" s="32"/>
      <c r="Q411" s="32"/>
      <c r="R411" s="36"/>
      <c r="S411" s="36"/>
      <c r="T411" s="48">
        <v>892857.14285714296</v>
      </c>
      <c r="U411" s="48">
        <v>1000000.0000000002</v>
      </c>
      <c r="V411" s="35" t="s">
        <v>1558</v>
      </c>
      <c r="W411" s="32">
        <v>2016</v>
      </c>
      <c r="X411" s="159"/>
    </row>
    <row r="412" spans="1:165" s="73" customFormat="1" ht="65.25" customHeight="1" x14ac:dyDescent="0.2">
      <c r="A412" s="127" t="s">
        <v>1725</v>
      </c>
      <c r="B412" s="32" t="s">
        <v>182</v>
      </c>
      <c r="C412" s="33" t="s">
        <v>249</v>
      </c>
      <c r="D412" s="33" t="s">
        <v>1944</v>
      </c>
      <c r="E412" s="33" t="s">
        <v>1944</v>
      </c>
      <c r="F412" s="33" t="s">
        <v>1945</v>
      </c>
      <c r="G412" s="32" t="s">
        <v>1424</v>
      </c>
      <c r="H412" s="43">
        <v>100</v>
      </c>
      <c r="I412" s="32">
        <v>710000000</v>
      </c>
      <c r="J412" s="32" t="s">
        <v>1192</v>
      </c>
      <c r="K412" s="32" t="s">
        <v>1432</v>
      </c>
      <c r="L412" s="32" t="s">
        <v>1192</v>
      </c>
      <c r="M412" s="32"/>
      <c r="N412" s="32" t="s">
        <v>1484</v>
      </c>
      <c r="O412" s="32" t="s">
        <v>2294</v>
      </c>
      <c r="P412" s="32"/>
      <c r="Q412" s="32"/>
      <c r="R412" s="36"/>
      <c r="S412" s="36"/>
      <c r="T412" s="48">
        <v>4950000</v>
      </c>
      <c r="U412" s="48">
        <v>5544000.0000000009</v>
      </c>
      <c r="V412" s="35" t="s">
        <v>1556</v>
      </c>
      <c r="W412" s="32" t="s">
        <v>1559</v>
      </c>
      <c r="X412" s="159"/>
    </row>
    <row r="413" spans="1:165" s="80" customFormat="1" ht="78.75" customHeight="1" x14ac:dyDescent="0.2">
      <c r="A413" s="127" t="s">
        <v>1726</v>
      </c>
      <c r="B413" s="32" t="s">
        <v>182</v>
      </c>
      <c r="C413" s="33" t="s">
        <v>600</v>
      </c>
      <c r="D413" s="33" t="s">
        <v>1946</v>
      </c>
      <c r="E413" s="33" t="s">
        <v>1946</v>
      </c>
      <c r="F413" s="33" t="s">
        <v>1947</v>
      </c>
      <c r="G413" s="32" t="s">
        <v>1424</v>
      </c>
      <c r="H413" s="43">
        <v>100</v>
      </c>
      <c r="I413" s="32">
        <v>710000000</v>
      </c>
      <c r="J413" s="32" t="s">
        <v>1192</v>
      </c>
      <c r="K413" s="32" t="s">
        <v>1432</v>
      </c>
      <c r="L413" s="32" t="s">
        <v>1192</v>
      </c>
      <c r="M413" s="32"/>
      <c r="N413" s="32" t="s">
        <v>1484</v>
      </c>
      <c r="O413" s="35" t="s">
        <v>2282</v>
      </c>
      <c r="P413" s="32"/>
      <c r="Q413" s="32"/>
      <c r="R413" s="36"/>
      <c r="S413" s="36"/>
      <c r="T413" s="48">
        <v>2975000</v>
      </c>
      <c r="U413" s="48">
        <v>3332000.0000000005</v>
      </c>
      <c r="V413" s="35" t="s">
        <v>1556</v>
      </c>
      <c r="W413" s="32" t="s">
        <v>1559</v>
      </c>
      <c r="X413" s="159"/>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c r="AY413" s="73"/>
      <c r="AZ413" s="73"/>
      <c r="BA413" s="73"/>
      <c r="BB413" s="73"/>
      <c r="BC413" s="73"/>
      <c r="BD413" s="73"/>
      <c r="BE413" s="73"/>
      <c r="BF413" s="73"/>
      <c r="BG413" s="73"/>
      <c r="BH413" s="73"/>
      <c r="BI413" s="73"/>
      <c r="BJ413" s="73"/>
      <c r="BK413" s="73"/>
      <c r="BL413" s="73"/>
      <c r="BM413" s="73"/>
      <c r="BN413" s="73"/>
      <c r="BO413" s="73"/>
      <c r="BP413" s="73"/>
      <c r="BQ413" s="73"/>
      <c r="BR413" s="73"/>
      <c r="BS413" s="73"/>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c r="FD413" s="73"/>
      <c r="FE413" s="73"/>
      <c r="FF413" s="73"/>
      <c r="FG413" s="73"/>
      <c r="FH413" s="73"/>
      <c r="FI413" s="73"/>
    </row>
    <row r="414" spans="1:165" s="22" customFormat="1" ht="69" customHeight="1" x14ac:dyDescent="0.2">
      <c r="A414" s="127" t="s">
        <v>1727</v>
      </c>
      <c r="B414" s="32" t="s">
        <v>182</v>
      </c>
      <c r="C414" s="33" t="s">
        <v>952</v>
      </c>
      <c r="D414" s="109" t="s">
        <v>1948</v>
      </c>
      <c r="E414" s="109" t="s">
        <v>1948</v>
      </c>
      <c r="F414" s="109" t="s">
        <v>1948</v>
      </c>
      <c r="G414" s="32" t="s">
        <v>1424</v>
      </c>
      <c r="H414" s="43">
        <v>100</v>
      </c>
      <c r="I414" s="32">
        <v>710000000</v>
      </c>
      <c r="J414" s="32" t="s">
        <v>1192</v>
      </c>
      <c r="K414" s="32" t="s">
        <v>1432</v>
      </c>
      <c r="L414" s="32" t="s">
        <v>1192</v>
      </c>
      <c r="M414" s="32"/>
      <c r="N414" s="32" t="s">
        <v>1484</v>
      </c>
      <c r="O414" s="32" t="s">
        <v>2294</v>
      </c>
      <c r="P414" s="32"/>
      <c r="Q414" s="32"/>
      <c r="R414" s="36"/>
      <c r="S414" s="36"/>
      <c r="T414" s="48">
        <v>15938999.999999998</v>
      </c>
      <c r="U414" s="48">
        <v>17851680</v>
      </c>
      <c r="V414" s="35" t="s">
        <v>1556</v>
      </c>
      <c r="W414" s="32" t="s">
        <v>1559</v>
      </c>
      <c r="X414" s="159"/>
      <c r="FB414" s="80"/>
      <c r="FC414" s="80"/>
      <c r="FD414" s="80"/>
      <c r="FE414" s="80"/>
      <c r="FF414" s="80"/>
      <c r="FG414" s="80"/>
      <c r="FH414" s="80"/>
      <c r="FI414" s="80"/>
    </row>
    <row r="415" spans="1:165" s="102" customFormat="1" ht="76.5" x14ac:dyDescent="0.2">
      <c r="A415" s="127" t="s">
        <v>1728</v>
      </c>
      <c r="B415" s="32" t="s">
        <v>182</v>
      </c>
      <c r="C415" s="33" t="s">
        <v>955</v>
      </c>
      <c r="D415" s="33" t="s">
        <v>1949</v>
      </c>
      <c r="E415" s="33" t="s">
        <v>1949</v>
      </c>
      <c r="F415" s="33" t="s">
        <v>1950</v>
      </c>
      <c r="G415" s="32" t="s">
        <v>1424</v>
      </c>
      <c r="H415" s="34">
        <v>100</v>
      </c>
      <c r="I415" s="41">
        <v>710000000</v>
      </c>
      <c r="J415" s="32" t="s">
        <v>1192</v>
      </c>
      <c r="K415" s="32" t="s">
        <v>1445</v>
      </c>
      <c r="L415" s="32" t="s">
        <v>1192</v>
      </c>
      <c r="M415" s="32"/>
      <c r="N415" s="32" t="s">
        <v>1485</v>
      </c>
      <c r="O415" s="35" t="s">
        <v>2289</v>
      </c>
      <c r="P415" s="32"/>
      <c r="Q415" s="32"/>
      <c r="R415" s="36"/>
      <c r="S415" s="36"/>
      <c r="T415" s="36">
        <v>0</v>
      </c>
      <c r="U415" s="36">
        <v>0</v>
      </c>
      <c r="V415" s="35" t="s">
        <v>1556</v>
      </c>
      <c r="W415" s="37">
        <v>2016</v>
      </c>
      <c r="X415" s="165" t="s">
        <v>3062</v>
      </c>
    </row>
    <row r="416" spans="1:165" s="102" customFormat="1" ht="76.5" x14ac:dyDescent="0.2">
      <c r="A416" s="127" t="s">
        <v>3141</v>
      </c>
      <c r="B416" s="32" t="s">
        <v>182</v>
      </c>
      <c r="C416" s="33" t="s">
        <v>955</v>
      </c>
      <c r="D416" s="33" t="s">
        <v>1949</v>
      </c>
      <c r="E416" s="33" t="s">
        <v>1949</v>
      </c>
      <c r="F416" s="33" t="s">
        <v>1950</v>
      </c>
      <c r="G416" s="32" t="s">
        <v>1424</v>
      </c>
      <c r="H416" s="34">
        <v>100</v>
      </c>
      <c r="I416" s="41">
        <v>710000000</v>
      </c>
      <c r="J416" s="32" t="s">
        <v>1192</v>
      </c>
      <c r="K416" s="32" t="s">
        <v>1442</v>
      </c>
      <c r="L416" s="32" t="s">
        <v>1192</v>
      </c>
      <c r="M416" s="32"/>
      <c r="N416" s="32" t="s">
        <v>3142</v>
      </c>
      <c r="O416" s="35" t="s">
        <v>3143</v>
      </c>
      <c r="P416" s="32"/>
      <c r="Q416" s="32"/>
      <c r="R416" s="36"/>
      <c r="S416" s="36"/>
      <c r="T416" s="36">
        <v>736820.35714285716</v>
      </c>
      <c r="U416" s="36">
        <v>825238.8</v>
      </c>
      <c r="V416" s="35" t="s">
        <v>1556</v>
      </c>
      <c r="W416" s="37">
        <v>2016</v>
      </c>
      <c r="X416" s="72" t="s">
        <v>2986</v>
      </c>
    </row>
    <row r="417" spans="1:24" s="102" customFormat="1" ht="76.5" x14ac:dyDescent="0.2">
      <c r="A417" s="127" t="s">
        <v>1729</v>
      </c>
      <c r="B417" s="32" t="s">
        <v>182</v>
      </c>
      <c r="C417" s="33" t="s">
        <v>955</v>
      </c>
      <c r="D417" s="33" t="s">
        <v>1949</v>
      </c>
      <c r="E417" s="33" t="s">
        <v>1949</v>
      </c>
      <c r="F417" s="33" t="s">
        <v>1951</v>
      </c>
      <c r="G417" s="32" t="s">
        <v>1424</v>
      </c>
      <c r="H417" s="34">
        <v>100</v>
      </c>
      <c r="I417" s="41">
        <v>710000000</v>
      </c>
      <c r="J417" s="32" t="s">
        <v>1192</v>
      </c>
      <c r="K417" s="32" t="s">
        <v>1445</v>
      </c>
      <c r="L417" s="32" t="s">
        <v>1192</v>
      </c>
      <c r="M417" s="32"/>
      <c r="N417" s="32" t="s">
        <v>1485</v>
      </c>
      <c r="O417" s="35" t="s">
        <v>2289</v>
      </c>
      <c r="P417" s="32"/>
      <c r="Q417" s="32"/>
      <c r="R417" s="36"/>
      <c r="S417" s="36"/>
      <c r="T417" s="36">
        <v>0</v>
      </c>
      <c r="U417" s="36">
        <v>0</v>
      </c>
      <c r="V417" s="35" t="s">
        <v>1556</v>
      </c>
      <c r="W417" s="37">
        <v>2016</v>
      </c>
      <c r="X417" s="165" t="s">
        <v>3062</v>
      </c>
    </row>
    <row r="418" spans="1:24" s="102" customFormat="1" ht="76.5" x14ac:dyDescent="0.2">
      <c r="A418" s="127" t="s">
        <v>3144</v>
      </c>
      <c r="B418" s="32" t="s">
        <v>182</v>
      </c>
      <c r="C418" s="33" t="s">
        <v>955</v>
      </c>
      <c r="D418" s="33" t="s">
        <v>1949</v>
      </c>
      <c r="E418" s="33" t="s">
        <v>1949</v>
      </c>
      <c r="F418" s="33" t="s">
        <v>1951</v>
      </c>
      <c r="G418" s="32" t="s">
        <v>1424</v>
      </c>
      <c r="H418" s="34">
        <v>100</v>
      </c>
      <c r="I418" s="41">
        <v>710000000</v>
      </c>
      <c r="J418" s="32" t="s">
        <v>1192</v>
      </c>
      <c r="K418" s="77" t="s">
        <v>1428</v>
      </c>
      <c r="L418" s="32" t="s">
        <v>1192</v>
      </c>
      <c r="M418" s="32"/>
      <c r="N418" s="32" t="s">
        <v>3075</v>
      </c>
      <c r="O418" s="35" t="s">
        <v>2289</v>
      </c>
      <c r="P418" s="32"/>
      <c r="Q418" s="32"/>
      <c r="R418" s="36"/>
      <c r="S418" s="36"/>
      <c r="T418" s="36">
        <v>983076.9642857142</v>
      </c>
      <c r="U418" s="36">
        <v>1101046.2</v>
      </c>
      <c r="V418" s="35" t="s">
        <v>1556</v>
      </c>
      <c r="W418" s="37">
        <v>2016</v>
      </c>
      <c r="X418" s="72" t="s">
        <v>2989</v>
      </c>
    </row>
    <row r="419" spans="1:24" s="102" customFormat="1" ht="63.75" x14ac:dyDescent="0.2">
      <c r="A419" s="127" t="s">
        <v>1730</v>
      </c>
      <c r="B419" s="32" t="s">
        <v>182</v>
      </c>
      <c r="C419" s="33" t="s">
        <v>1047</v>
      </c>
      <c r="D419" s="33" t="s">
        <v>1952</v>
      </c>
      <c r="E419" s="33" t="s">
        <v>1953</v>
      </c>
      <c r="F419" s="33" t="s">
        <v>1954</v>
      </c>
      <c r="G419" s="32" t="s">
        <v>1424</v>
      </c>
      <c r="H419" s="43">
        <v>0</v>
      </c>
      <c r="I419" s="41">
        <v>710000000</v>
      </c>
      <c r="J419" s="32" t="s">
        <v>1192</v>
      </c>
      <c r="K419" s="77" t="s">
        <v>1428</v>
      </c>
      <c r="L419" s="32" t="s">
        <v>1192</v>
      </c>
      <c r="M419" s="32"/>
      <c r="N419" s="32" t="s">
        <v>1471</v>
      </c>
      <c r="O419" s="35" t="s">
        <v>2282</v>
      </c>
      <c r="P419" s="32"/>
      <c r="Q419" s="32"/>
      <c r="R419" s="36"/>
      <c r="S419" s="36"/>
      <c r="T419" s="47">
        <v>0</v>
      </c>
      <c r="U419" s="47">
        <v>0</v>
      </c>
      <c r="V419" s="32"/>
      <c r="W419" s="32">
        <v>2016</v>
      </c>
      <c r="X419" s="165" t="s">
        <v>3062</v>
      </c>
    </row>
    <row r="420" spans="1:24" s="102" customFormat="1" ht="63.75" x14ac:dyDescent="0.2">
      <c r="A420" s="127" t="s">
        <v>3145</v>
      </c>
      <c r="B420" s="32" t="s">
        <v>182</v>
      </c>
      <c r="C420" s="33" t="s">
        <v>1047</v>
      </c>
      <c r="D420" s="33" t="s">
        <v>1952</v>
      </c>
      <c r="E420" s="33" t="s">
        <v>1953</v>
      </c>
      <c r="F420" s="33" t="s">
        <v>1954</v>
      </c>
      <c r="G420" s="32" t="s">
        <v>1424</v>
      </c>
      <c r="H420" s="43">
        <v>0</v>
      </c>
      <c r="I420" s="41">
        <v>710000000</v>
      </c>
      <c r="J420" s="32" t="s">
        <v>1192</v>
      </c>
      <c r="K420" s="77" t="s">
        <v>1428</v>
      </c>
      <c r="L420" s="32" t="s">
        <v>1192</v>
      </c>
      <c r="M420" s="32"/>
      <c r="N420" s="32" t="s">
        <v>1471</v>
      </c>
      <c r="O420" s="35" t="s">
        <v>2282</v>
      </c>
      <c r="P420" s="32"/>
      <c r="Q420" s="32"/>
      <c r="R420" s="36"/>
      <c r="S420" s="36"/>
      <c r="T420" s="47">
        <v>7600000</v>
      </c>
      <c r="U420" s="47">
        <v>7600000</v>
      </c>
      <c r="V420" s="32"/>
      <c r="W420" s="32">
        <v>2016</v>
      </c>
      <c r="X420" s="72" t="s">
        <v>3146</v>
      </c>
    </row>
    <row r="421" spans="1:24" s="40" customFormat="1" ht="102" x14ac:dyDescent="0.25">
      <c r="A421" s="127" t="s">
        <v>1731</v>
      </c>
      <c r="B421" s="32" t="s">
        <v>182</v>
      </c>
      <c r="C421" s="99" t="s">
        <v>1047</v>
      </c>
      <c r="D421" s="99" t="s">
        <v>1955</v>
      </c>
      <c r="E421" s="99" t="s">
        <v>1953</v>
      </c>
      <c r="F421" s="99" t="s">
        <v>1956</v>
      </c>
      <c r="G421" s="32" t="s">
        <v>1424</v>
      </c>
      <c r="H421" s="34">
        <v>0</v>
      </c>
      <c r="I421" s="32">
        <v>710000000</v>
      </c>
      <c r="J421" s="32" t="s">
        <v>1192</v>
      </c>
      <c r="K421" s="32" t="s">
        <v>1451</v>
      </c>
      <c r="L421" s="32" t="s">
        <v>1192</v>
      </c>
      <c r="M421" s="44"/>
      <c r="N421" s="32" t="s">
        <v>2645</v>
      </c>
      <c r="O421" s="35" t="s">
        <v>2282</v>
      </c>
      <c r="P421" s="32"/>
      <c r="Q421" s="32"/>
      <c r="R421" s="36"/>
      <c r="S421" s="36"/>
      <c r="T421" s="36">
        <v>0</v>
      </c>
      <c r="U421" s="36">
        <v>0</v>
      </c>
      <c r="V421" s="35"/>
      <c r="W421" s="32">
        <v>2016</v>
      </c>
      <c r="X421" s="169" t="s">
        <v>2533</v>
      </c>
    </row>
    <row r="422" spans="1:24" s="40" customFormat="1" ht="102" x14ac:dyDescent="0.25">
      <c r="A422" s="127" t="s">
        <v>2646</v>
      </c>
      <c r="B422" s="32" t="s">
        <v>182</v>
      </c>
      <c r="C422" s="99" t="s">
        <v>1047</v>
      </c>
      <c r="D422" s="99" t="s">
        <v>1955</v>
      </c>
      <c r="E422" s="99" t="s">
        <v>1953</v>
      </c>
      <c r="F422" s="99" t="s">
        <v>1956</v>
      </c>
      <c r="G422" s="32" t="s">
        <v>1424</v>
      </c>
      <c r="H422" s="34">
        <v>0</v>
      </c>
      <c r="I422" s="32">
        <v>710000000</v>
      </c>
      <c r="J422" s="32" t="s">
        <v>1192</v>
      </c>
      <c r="K422" s="32" t="s">
        <v>1451</v>
      </c>
      <c r="L422" s="32" t="s">
        <v>1192</v>
      </c>
      <c r="M422" s="44"/>
      <c r="N422" s="32" t="s">
        <v>2645</v>
      </c>
      <c r="O422" s="35" t="s">
        <v>2282</v>
      </c>
      <c r="P422" s="32"/>
      <c r="Q422" s="32"/>
      <c r="R422" s="36"/>
      <c r="S422" s="36"/>
      <c r="T422" s="36">
        <v>10380000</v>
      </c>
      <c r="U422" s="36">
        <v>10380000</v>
      </c>
      <c r="V422" s="35"/>
      <c r="W422" s="32">
        <v>2016</v>
      </c>
      <c r="X422" s="72" t="s">
        <v>2632</v>
      </c>
    </row>
    <row r="423" spans="1:24" s="102" customFormat="1" ht="89.25" x14ac:dyDescent="0.2">
      <c r="A423" s="127" t="s">
        <v>1732</v>
      </c>
      <c r="B423" s="32" t="s">
        <v>182</v>
      </c>
      <c r="C423" s="33" t="s">
        <v>1047</v>
      </c>
      <c r="D423" s="33" t="s">
        <v>1955</v>
      </c>
      <c r="E423" s="33" t="s">
        <v>1953</v>
      </c>
      <c r="F423" s="33" t="s">
        <v>1957</v>
      </c>
      <c r="G423" s="32" t="s">
        <v>1424</v>
      </c>
      <c r="H423" s="43">
        <v>0</v>
      </c>
      <c r="I423" s="41">
        <v>710000000</v>
      </c>
      <c r="J423" s="32" t="s">
        <v>1192</v>
      </c>
      <c r="K423" s="32" t="s">
        <v>1444</v>
      </c>
      <c r="L423" s="32" t="s">
        <v>1192</v>
      </c>
      <c r="M423" s="32"/>
      <c r="N423" s="32" t="s">
        <v>1461</v>
      </c>
      <c r="O423" s="35" t="s">
        <v>2282</v>
      </c>
      <c r="P423" s="32"/>
      <c r="Q423" s="32"/>
      <c r="R423" s="36"/>
      <c r="S423" s="36"/>
      <c r="T423" s="47">
        <v>0</v>
      </c>
      <c r="U423" s="47">
        <v>0</v>
      </c>
      <c r="V423" s="32"/>
      <c r="W423" s="32">
        <v>2016</v>
      </c>
      <c r="X423" s="72" t="s">
        <v>3063</v>
      </c>
    </row>
    <row r="424" spans="1:24" s="102" customFormat="1" ht="89.25" x14ac:dyDescent="0.2">
      <c r="A424" s="127" t="s">
        <v>1733</v>
      </c>
      <c r="B424" s="32" t="s">
        <v>182</v>
      </c>
      <c r="C424" s="33" t="s">
        <v>1047</v>
      </c>
      <c r="D424" s="33" t="s">
        <v>1955</v>
      </c>
      <c r="E424" s="33" t="s">
        <v>1953</v>
      </c>
      <c r="F424" s="33" t="s">
        <v>1958</v>
      </c>
      <c r="G424" s="32" t="s">
        <v>1424</v>
      </c>
      <c r="H424" s="43">
        <v>0</v>
      </c>
      <c r="I424" s="41">
        <v>710000000</v>
      </c>
      <c r="J424" s="32" t="s">
        <v>1192</v>
      </c>
      <c r="K424" s="32" t="s">
        <v>1470</v>
      </c>
      <c r="L424" s="32" t="s">
        <v>1192</v>
      </c>
      <c r="M424" s="32"/>
      <c r="N424" s="32" t="s">
        <v>1473</v>
      </c>
      <c r="O424" s="35" t="s">
        <v>2282</v>
      </c>
      <c r="P424" s="32"/>
      <c r="Q424" s="32"/>
      <c r="R424" s="36"/>
      <c r="S424" s="36"/>
      <c r="T424" s="47">
        <v>0</v>
      </c>
      <c r="U424" s="47">
        <v>0</v>
      </c>
      <c r="V424" s="32"/>
      <c r="W424" s="32">
        <v>2016</v>
      </c>
      <c r="X424" s="165" t="s">
        <v>3062</v>
      </c>
    </row>
    <row r="425" spans="1:24" s="102" customFormat="1" ht="89.25" x14ac:dyDescent="0.2">
      <c r="A425" s="127" t="s">
        <v>3147</v>
      </c>
      <c r="B425" s="32" t="s">
        <v>182</v>
      </c>
      <c r="C425" s="33" t="s">
        <v>1047</v>
      </c>
      <c r="D425" s="33" t="s">
        <v>1955</v>
      </c>
      <c r="E425" s="33" t="s">
        <v>1953</v>
      </c>
      <c r="F425" s="33" t="s">
        <v>1958</v>
      </c>
      <c r="G425" s="32" t="s">
        <v>1424</v>
      </c>
      <c r="H425" s="43">
        <v>0</v>
      </c>
      <c r="I425" s="41">
        <v>710000000</v>
      </c>
      <c r="J425" s="32" t="s">
        <v>1192</v>
      </c>
      <c r="K425" s="32" t="s">
        <v>1470</v>
      </c>
      <c r="L425" s="32" t="s">
        <v>1192</v>
      </c>
      <c r="M425" s="32"/>
      <c r="N425" s="32" t="s">
        <v>1473</v>
      </c>
      <c r="O425" s="35" t="s">
        <v>2282</v>
      </c>
      <c r="P425" s="32"/>
      <c r="Q425" s="32"/>
      <c r="R425" s="36"/>
      <c r="S425" s="36"/>
      <c r="T425" s="47">
        <v>7600000</v>
      </c>
      <c r="U425" s="47">
        <f>T425</f>
        <v>7600000</v>
      </c>
      <c r="V425" s="32"/>
      <c r="W425" s="32">
        <v>2016</v>
      </c>
      <c r="X425" s="72" t="s">
        <v>3146</v>
      </c>
    </row>
    <row r="426" spans="1:24" s="102" customFormat="1" ht="63.75" x14ac:dyDescent="0.2">
      <c r="A426" s="127" t="s">
        <v>1734</v>
      </c>
      <c r="B426" s="32" t="s">
        <v>182</v>
      </c>
      <c r="C426" s="33" t="s">
        <v>1047</v>
      </c>
      <c r="D426" s="33" t="s">
        <v>1955</v>
      </c>
      <c r="E426" s="33" t="s">
        <v>1953</v>
      </c>
      <c r="F426" s="33" t="s">
        <v>1959</v>
      </c>
      <c r="G426" s="32" t="s">
        <v>1424</v>
      </c>
      <c r="H426" s="43">
        <v>0</v>
      </c>
      <c r="I426" s="41">
        <v>710000000</v>
      </c>
      <c r="J426" s="32" t="s">
        <v>1192</v>
      </c>
      <c r="K426" s="32" t="s">
        <v>1437</v>
      </c>
      <c r="L426" s="32" t="s">
        <v>1192</v>
      </c>
      <c r="M426" s="32"/>
      <c r="N426" s="32" t="s">
        <v>1466</v>
      </c>
      <c r="O426" s="35" t="s">
        <v>2282</v>
      </c>
      <c r="P426" s="32"/>
      <c r="Q426" s="32"/>
      <c r="R426" s="36"/>
      <c r="S426" s="36"/>
      <c r="T426" s="47">
        <v>0</v>
      </c>
      <c r="U426" s="47">
        <v>0</v>
      </c>
      <c r="V426" s="32"/>
      <c r="W426" s="32">
        <v>2016</v>
      </c>
      <c r="X426" s="165" t="s">
        <v>3062</v>
      </c>
    </row>
    <row r="427" spans="1:24" s="102" customFormat="1" ht="63.75" x14ac:dyDescent="0.2">
      <c r="A427" s="127" t="s">
        <v>3148</v>
      </c>
      <c r="B427" s="32" t="s">
        <v>182</v>
      </c>
      <c r="C427" s="33" t="s">
        <v>1047</v>
      </c>
      <c r="D427" s="33" t="s">
        <v>1955</v>
      </c>
      <c r="E427" s="33" t="s">
        <v>1953</v>
      </c>
      <c r="F427" s="33" t="s">
        <v>1959</v>
      </c>
      <c r="G427" s="32" t="s">
        <v>1424</v>
      </c>
      <c r="H427" s="43">
        <v>0</v>
      </c>
      <c r="I427" s="41">
        <v>710000000</v>
      </c>
      <c r="J427" s="32" t="s">
        <v>1192</v>
      </c>
      <c r="K427" s="32" t="s">
        <v>1437</v>
      </c>
      <c r="L427" s="32" t="s">
        <v>1192</v>
      </c>
      <c r="M427" s="32"/>
      <c r="N427" s="32" t="s">
        <v>1466</v>
      </c>
      <c r="O427" s="35" t="s">
        <v>2282</v>
      </c>
      <c r="P427" s="32"/>
      <c r="Q427" s="32"/>
      <c r="R427" s="36"/>
      <c r="S427" s="36"/>
      <c r="T427" s="47">
        <v>9500000</v>
      </c>
      <c r="U427" s="47">
        <v>9500000</v>
      </c>
      <c r="V427" s="32"/>
      <c r="W427" s="32">
        <v>2016</v>
      </c>
      <c r="X427" s="72" t="s">
        <v>3146</v>
      </c>
    </row>
    <row r="428" spans="1:24" s="7" customFormat="1" ht="76.5" x14ac:dyDescent="0.2">
      <c r="A428" s="127" t="s">
        <v>1735</v>
      </c>
      <c r="B428" s="32" t="s">
        <v>182</v>
      </c>
      <c r="C428" s="33" t="s">
        <v>1055</v>
      </c>
      <c r="D428" s="33" t="s">
        <v>1066</v>
      </c>
      <c r="E428" s="33" t="s">
        <v>1066</v>
      </c>
      <c r="F428" s="33" t="s">
        <v>1960</v>
      </c>
      <c r="G428" s="32" t="s">
        <v>2232</v>
      </c>
      <c r="H428" s="162">
        <v>50</v>
      </c>
      <c r="I428" s="32">
        <v>710000000</v>
      </c>
      <c r="J428" s="32" t="s">
        <v>1192</v>
      </c>
      <c r="K428" s="41" t="s">
        <v>1433</v>
      </c>
      <c r="L428" s="32" t="s">
        <v>1199</v>
      </c>
      <c r="M428" s="32"/>
      <c r="N428" s="32" t="s">
        <v>1455</v>
      </c>
      <c r="O428" s="35" t="s">
        <v>2289</v>
      </c>
      <c r="P428" s="32"/>
      <c r="Q428" s="32"/>
      <c r="R428" s="36"/>
      <c r="S428" s="36"/>
      <c r="T428" s="48">
        <v>4914000</v>
      </c>
      <c r="U428" s="48">
        <v>5503680</v>
      </c>
      <c r="V428" s="35" t="s">
        <v>1558</v>
      </c>
      <c r="W428" s="32">
        <v>2016</v>
      </c>
      <c r="X428" s="159"/>
    </row>
    <row r="429" spans="1:24" s="7" customFormat="1" ht="76.5" x14ac:dyDescent="0.2">
      <c r="A429" s="127" t="s">
        <v>1736</v>
      </c>
      <c r="B429" s="32" t="s">
        <v>182</v>
      </c>
      <c r="C429" s="33" t="s">
        <v>1057</v>
      </c>
      <c r="D429" s="33" t="s">
        <v>1961</v>
      </c>
      <c r="E429" s="33" t="s">
        <v>1961</v>
      </c>
      <c r="F429" s="33" t="s">
        <v>1962</v>
      </c>
      <c r="G429" s="32" t="s">
        <v>1424</v>
      </c>
      <c r="H429" s="162">
        <v>50</v>
      </c>
      <c r="I429" s="32">
        <v>710000000</v>
      </c>
      <c r="J429" s="32" t="s">
        <v>1192</v>
      </c>
      <c r="K429" s="32" t="s">
        <v>1430</v>
      </c>
      <c r="L429" s="32" t="s">
        <v>1199</v>
      </c>
      <c r="M429" s="32"/>
      <c r="N429" s="32" t="s">
        <v>1484</v>
      </c>
      <c r="O429" s="35" t="s">
        <v>2291</v>
      </c>
      <c r="P429" s="32"/>
      <c r="Q429" s="32"/>
      <c r="R429" s="36"/>
      <c r="S429" s="36"/>
      <c r="T429" s="48">
        <v>600000</v>
      </c>
      <c r="U429" s="48">
        <v>600000</v>
      </c>
      <c r="V429" s="35" t="s">
        <v>1558</v>
      </c>
      <c r="W429" s="32">
        <v>2015</v>
      </c>
      <c r="X429" s="72" t="s">
        <v>2011</v>
      </c>
    </row>
    <row r="430" spans="1:24" s="7" customFormat="1" ht="76.5" x14ac:dyDescent="0.2">
      <c r="A430" s="127" t="s">
        <v>1737</v>
      </c>
      <c r="B430" s="32" t="s">
        <v>182</v>
      </c>
      <c r="C430" s="33" t="s">
        <v>1059</v>
      </c>
      <c r="D430" s="33" t="s">
        <v>1963</v>
      </c>
      <c r="E430" s="33" t="s">
        <v>1963</v>
      </c>
      <c r="F430" s="33" t="s">
        <v>1067</v>
      </c>
      <c r="G430" s="32" t="s">
        <v>2231</v>
      </c>
      <c r="H430" s="162">
        <v>50</v>
      </c>
      <c r="I430" s="32">
        <v>710000000</v>
      </c>
      <c r="J430" s="32" t="s">
        <v>1192</v>
      </c>
      <c r="K430" s="32" t="s">
        <v>1450</v>
      </c>
      <c r="L430" s="32" t="s">
        <v>1199</v>
      </c>
      <c r="M430" s="32"/>
      <c r="N430" s="32" t="s">
        <v>1481</v>
      </c>
      <c r="O430" s="35" t="s">
        <v>2291</v>
      </c>
      <c r="P430" s="32"/>
      <c r="Q430" s="32"/>
      <c r="R430" s="36"/>
      <c r="S430" s="36"/>
      <c r="T430" s="48">
        <v>15600000</v>
      </c>
      <c r="U430" s="48">
        <v>17472000</v>
      </c>
      <c r="V430" s="35" t="s">
        <v>1558</v>
      </c>
      <c r="W430" s="32">
        <v>2016</v>
      </c>
      <c r="X430" s="159"/>
    </row>
    <row r="431" spans="1:24" s="7" customFormat="1" ht="114.75" x14ac:dyDescent="0.2">
      <c r="A431" s="127" t="s">
        <v>1738</v>
      </c>
      <c r="B431" s="32" t="s">
        <v>182</v>
      </c>
      <c r="C431" s="33" t="s">
        <v>1062</v>
      </c>
      <c r="D431" s="33" t="s">
        <v>1964</v>
      </c>
      <c r="E431" s="33" t="s">
        <v>1965</v>
      </c>
      <c r="F431" s="33" t="s">
        <v>1966</v>
      </c>
      <c r="G431" s="32" t="s">
        <v>1424</v>
      </c>
      <c r="H431" s="162">
        <v>100</v>
      </c>
      <c r="I431" s="32">
        <v>710000000</v>
      </c>
      <c r="J431" s="32" t="s">
        <v>1192</v>
      </c>
      <c r="K431" s="32" t="s">
        <v>1447</v>
      </c>
      <c r="L431" s="32" t="s">
        <v>1199</v>
      </c>
      <c r="M431" s="32"/>
      <c r="N431" s="32" t="s">
        <v>1447</v>
      </c>
      <c r="O431" s="35" t="s">
        <v>2300</v>
      </c>
      <c r="P431" s="32"/>
      <c r="Q431" s="32"/>
      <c r="R431" s="36"/>
      <c r="S431" s="36"/>
      <c r="T431" s="48">
        <v>4160000</v>
      </c>
      <c r="U431" s="48">
        <v>4659200</v>
      </c>
      <c r="V431" s="35" t="s">
        <v>1558</v>
      </c>
      <c r="W431" s="32">
        <v>2016</v>
      </c>
      <c r="X431" s="159"/>
    </row>
    <row r="432" spans="1:24" s="7" customFormat="1" ht="114.75" x14ac:dyDescent="0.2">
      <c r="A432" s="70" t="s">
        <v>1739</v>
      </c>
      <c r="B432" s="32" t="s">
        <v>182</v>
      </c>
      <c r="C432" s="33" t="s">
        <v>1062</v>
      </c>
      <c r="D432" s="33" t="s">
        <v>1964</v>
      </c>
      <c r="E432" s="33" t="s">
        <v>1965</v>
      </c>
      <c r="F432" s="33" t="s">
        <v>1967</v>
      </c>
      <c r="G432" s="32" t="s">
        <v>1424</v>
      </c>
      <c r="H432" s="162">
        <v>100</v>
      </c>
      <c r="I432" s="32">
        <v>710000000</v>
      </c>
      <c r="J432" s="32" t="s">
        <v>1192</v>
      </c>
      <c r="K432" s="32" t="s">
        <v>1443</v>
      </c>
      <c r="L432" s="32" t="s">
        <v>1197</v>
      </c>
      <c r="M432" s="32"/>
      <c r="N432" s="32" t="s">
        <v>1443</v>
      </c>
      <c r="O432" s="35" t="s">
        <v>2300</v>
      </c>
      <c r="P432" s="32"/>
      <c r="Q432" s="32"/>
      <c r="R432" s="36"/>
      <c r="S432" s="36"/>
      <c r="T432" s="48">
        <v>104000</v>
      </c>
      <c r="U432" s="48">
        <v>104000</v>
      </c>
      <c r="V432" s="35" t="s">
        <v>1558</v>
      </c>
      <c r="W432" s="32">
        <v>2016</v>
      </c>
      <c r="X432" s="72" t="s">
        <v>2011</v>
      </c>
    </row>
    <row r="433" spans="1:102" s="40" customFormat="1" ht="76.5" x14ac:dyDescent="0.25">
      <c r="A433" s="127" t="s">
        <v>1740</v>
      </c>
      <c r="B433" s="32" t="s">
        <v>182</v>
      </c>
      <c r="C433" s="99" t="s">
        <v>154</v>
      </c>
      <c r="D433" s="99" t="s">
        <v>1073</v>
      </c>
      <c r="E433" s="99" t="s">
        <v>1074</v>
      </c>
      <c r="F433" s="99" t="s">
        <v>1075</v>
      </c>
      <c r="G433" s="32" t="s">
        <v>2231</v>
      </c>
      <c r="H433" s="34">
        <v>65</v>
      </c>
      <c r="I433" s="32">
        <v>710000000</v>
      </c>
      <c r="J433" s="32" t="s">
        <v>1192</v>
      </c>
      <c r="K433" s="32" t="s">
        <v>1442</v>
      </c>
      <c r="L433" s="32" t="s">
        <v>1199</v>
      </c>
      <c r="M433" s="44"/>
      <c r="N433" s="32" t="s">
        <v>1459</v>
      </c>
      <c r="O433" s="35" t="s">
        <v>2291</v>
      </c>
      <c r="P433" s="32"/>
      <c r="Q433" s="32"/>
      <c r="R433" s="36"/>
      <c r="S433" s="36"/>
      <c r="T433" s="36">
        <v>0</v>
      </c>
      <c r="U433" s="36">
        <v>0</v>
      </c>
      <c r="V433" s="35"/>
      <c r="W433" s="32">
        <v>2016</v>
      </c>
      <c r="X433" s="169" t="s">
        <v>2533</v>
      </c>
    </row>
    <row r="434" spans="1:102" s="40" customFormat="1" ht="76.5" x14ac:dyDescent="0.25">
      <c r="A434" s="127" t="s">
        <v>2647</v>
      </c>
      <c r="B434" s="32" t="s">
        <v>182</v>
      </c>
      <c r="C434" s="99" t="s">
        <v>154</v>
      </c>
      <c r="D434" s="99" t="s">
        <v>1073</v>
      </c>
      <c r="E434" s="99" t="s">
        <v>1074</v>
      </c>
      <c r="F434" s="99" t="s">
        <v>1075</v>
      </c>
      <c r="G434" s="32" t="s">
        <v>2231</v>
      </c>
      <c r="H434" s="34">
        <v>65</v>
      </c>
      <c r="I434" s="32">
        <v>710000000</v>
      </c>
      <c r="J434" s="32" t="s">
        <v>1192</v>
      </c>
      <c r="K434" s="32" t="s">
        <v>1453</v>
      </c>
      <c r="L434" s="32" t="s">
        <v>1199</v>
      </c>
      <c r="M434" s="44"/>
      <c r="N434" s="32" t="s">
        <v>1476</v>
      </c>
      <c r="O434" s="35" t="s">
        <v>2291</v>
      </c>
      <c r="P434" s="32"/>
      <c r="Q434" s="32"/>
      <c r="R434" s="36"/>
      <c r="S434" s="36"/>
      <c r="T434" s="36">
        <v>5550178.5714285709</v>
      </c>
      <c r="U434" s="36">
        <v>6216200</v>
      </c>
      <c r="V434" s="35"/>
      <c r="W434" s="32">
        <v>2016</v>
      </c>
      <c r="X434" s="72" t="s">
        <v>2393</v>
      </c>
    </row>
    <row r="435" spans="1:102" s="40" customFormat="1" ht="76.5" x14ac:dyDescent="0.25">
      <c r="A435" s="127" t="s">
        <v>1741</v>
      </c>
      <c r="B435" s="32" t="s">
        <v>182</v>
      </c>
      <c r="C435" s="99" t="s">
        <v>1069</v>
      </c>
      <c r="D435" s="99" t="s">
        <v>1076</v>
      </c>
      <c r="E435" s="99" t="s">
        <v>1076</v>
      </c>
      <c r="F435" s="99" t="s">
        <v>1077</v>
      </c>
      <c r="G435" s="32" t="s">
        <v>2231</v>
      </c>
      <c r="H435" s="34">
        <v>65</v>
      </c>
      <c r="I435" s="32">
        <v>710000000</v>
      </c>
      <c r="J435" s="32" t="s">
        <v>1192</v>
      </c>
      <c r="K435" s="32" t="s">
        <v>1442</v>
      </c>
      <c r="L435" s="32" t="s">
        <v>1199</v>
      </c>
      <c r="M435" s="44"/>
      <c r="N435" s="32" t="s">
        <v>1457</v>
      </c>
      <c r="O435" s="35" t="s">
        <v>2291</v>
      </c>
      <c r="P435" s="32"/>
      <c r="Q435" s="32"/>
      <c r="R435" s="36"/>
      <c r="S435" s="36"/>
      <c r="T435" s="36">
        <v>0</v>
      </c>
      <c r="U435" s="36">
        <v>0</v>
      </c>
      <c r="V435" s="35"/>
      <c r="W435" s="32">
        <v>2016</v>
      </c>
      <c r="X435" s="169" t="s">
        <v>2533</v>
      </c>
    </row>
    <row r="436" spans="1:102" s="40" customFormat="1" ht="76.5" x14ac:dyDescent="0.25">
      <c r="A436" s="127" t="s">
        <v>2648</v>
      </c>
      <c r="B436" s="32" t="s">
        <v>182</v>
      </c>
      <c r="C436" s="99" t="s">
        <v>1069</v>
      </c>
      <c r="D436" s="99" t="s">
        <v>1076</v>
      </c>
      <c r="E436" s="99" t="s">
        <v>1076</v>
      </c>
      <c r="F436" s="99" t="s">
        <v>1077</v>
      </c>
      <c r="G436" s="32" t="s">
        <v>2231</v>
      </c>
      <c r="H436" s="34">
        <v>65</v>
      </c>
      <c r="I436" s="32">
        <v>710000000</v>
      </c>
      <c r="J436" s="32" t="s">
        <v>1192</v>
      </c>
      <c r="K436" s="32" t="s">
        <v>1453</v>
      </c>
      <c r="L436" s="32" t="s">
        <v>1199</v>
      </c>
      <c r="M436" s="44"/>
      <c r="N436" s="32" t="s">
        <v>1476</v>
      </c>
      <c r="O436" s="35" t="s">
        <v>2291</v>
      </c>
      <c r="P436" s="32"/>
      <c r="Q436" s="32"/>
      <c r="R436" s="36"/>
      <c r="S436" s="36"/>
      <c r="T436" s="36">
        <v>8035714.2857142845</v>
      </c>
      <c r="U436" s="36">
        <v>9000000</v>
      </c>
      <c r="V436" s="35"/>
      <c r="W436" s="32">
        <v>2016</v>
      </c>
      <c r="X436" s="72" t="s">
        <v>2393</v>
      </c>
    </row>
    <row r="437" spans="1:102" s="40" customFormat="1" ht="76.5" x14ac:dyDescent="0.25">
      <c r="A437" s="127" t="s">
        <v>1742</v>
      </c>
      <c r="B437" s="32" t="s">
        <v>182</v>
      </c>
      <c r="C437" s="99" t="s">
        <v>1069</v>
      </c>
      <c r="D437" s="99" t="s">
        <v>1076</v>
      </c>
      <c r="E437" s="99" t="s">
        <v>1076</v>
      </c>
      <c r="F437" s="99" t="s">
        <v>1078</v>
      </c>
      <c r="G437" s="32" t="s">
        <v>2231</v>
      </c>
      <c r="H437" s="34">
        <v>65</v>
      </c>
      <c r="I437" s="32">
        <v>710000000</v>
      </c>
      <c r="J437" s="32" t="s">
        <v>1192</v>
      </c>
      <c r="K437" s="32" t="s">
        <v>1442</v>
      </c>
      <c r="L437" s="32" t="s">
        <v>1199</v>
      </c>
      <c r="M437" s="44"/>
      <c r="N437" s="32" t="s">
        <v>1457</v>
      </c>
      <c r="O437" s="35" t="s">
        <v>2291</v>
      </c>
      <c r="P437" s="32"/>
      <c r="Q437" s="32"/>
      <c r="R437" s="36"/>
      <c r="S437" s="36"/>
      <c r="T437" s="36">
        <v>0</v>
      </c>
      <c r="U437" s="36">
        <v>0</v>
      </c>
      <c r="V437" s="35"/>
      <c r="W437" s="32">
        <v>2016</v>
      </c>
      <c r="X437" s="169" t="s">
        <v>2533</v>
      </c>
    </row>
    <row r="438" spans="1:102" s="40" customFormat="1" ht="76.5" x14ac:dyDescent="0.25">
      <c r="A438" s="127" t="s">
        <v>2649</v>
      </c>
      <c r="B438" s="32" t="s">
        <v>182</v>
      </c>
      <c r="C438" s="99" t="s">
        <v>1069</v>
      </c>
      <c r="D438" s="99" t="s">
        <v>1076</v>
      </c>
      <c r="E438" s="99" t="s">
        <v>1076</v>
      </c>
      <c r="F438" s="99" t="s">
        <v>1078</v>
      </c>
      <c r="G438" s="32" t="s">
        <v>1424</v>
      </c>
      <c r="H438" s="34">
        <v>65</v>
      </c>
      <c r="I438" s="32">
        <v>710000000</v>
      </c>
      <c r="J438" s="32" t="s">
        <v>1192</v>
      </c>
      <c r="K438" s="32" t="s">
        <v>1453</v>
      </c>
      <c r="L438" s="32" t="s">
        <v>1199</v>
      </c>
      <c r="M438" s="44"/>
      <c r="N438" s="32" t="s">
        <v>1476</v>
      </c>
      <c r="O438" s="35" t="s">
        <v>2650</v>
      </c>
      <c r="P438" s="32"/>
      <c r="Q438" s="32"/>
      <c r="R438" s="36"/>
      <c r="S438" s="36"/>
      <c r="T438" s="36">
        <v>23749999.999999996</v>
      </c>
      <c r="U438" s="36">
        <v>26600000</v>
      </c>
      <c r="V438" s="35"/>
      <c r="W438" s="32">
        <v>2016</v>
      </c>
      <c r="X438" s="169" t="s">
        <v>2453</v>
      </c>
    </row>
    <row r="439" spans="1:102" s="7" customFormat="1" ht="51" x14ac:dyDescent="0.2">
      <c r="A439" s="127" t="s">
        <v>1743</v>
      </c>
      <c r="B439" s="32" t="s">
        <v>182</v>
      </c>
      <c r="C439" s="33" t="s">
        <v>1079</v>
      </c>
      <c r="D439" s="33" t="s">
        <v>1968</v>
      </c>
      <c r="E439" s="33" t="s">
        <v>1968</v>
      </c>
      <c r="F439" s="33" t="s">
        <v>1084</v>
      </c>
      <c r="G439" s="32" t="s">
        <v>1424</v>
      </c>
      <c r="H439" s="162">
        <v>100</v>
      </c>
      <c r="I439" s="32">
        <v>710000000</v>
      </c>
      <c r="J439" s="32" t="s">
        <v>1192</v>
      </c>
      <c r="K439" s="32" t="s">
        <v>1443</v>
      </c>
      <c r="L439" s="32" t="s">
        <v>1199</v>
      </c>
      <c r="M439" s="32"/>
      <c r="N439" s="32" t="s">
        <v>1480</v>
      </c>
      <c r="O439" s="35" t="s">
        <v>2282</v>
      </c>
      <c r="P439" s="32"/>
      <c r="Q439" s="32"/>
      <c r="R439" s="36"/>
      <c r="S439" s="36"/>
      <c r="T439" s="48">
        <v>15000000</v>
      </c>
      <c r="U439" s="48">
        <v>15000000</v>
      </c>
      <c r="V439" s="35" t="s">
        <v>1558</v>
      </c>
      <c r="W439" s="32">
        <v>2016</v>
      </c>
      <c r="X439" s="72" t="s">
        <v>2011</v>
      </c>
    </row>
    <row r="440" spans="1:102" s="7" customFormat="1" ht="63.75" x14ac:dyDescent="0.2">
      <c r="A440" s="127" t="s">
        <v>1744</v>
      </c>
      <c r="B440" s="32" t="s">
        <v>182</v>
      </c>
      <c r="C440" s="33" t="s">
        <v>1047</v>
      </c>
      <c r="D440" s="33" t="s">
        <v>1969</v>
      </c>
      <c r="E440" s="33" t="s">
        <v>1953</v>
      </c>
      <c r="F440" s="99" t="s">
        <v>1097</v>
      </c>
      <c r="G440" s="32" t="s">
        <v>1424</v>
      </c>
      <c r="H440" s="162">
        <v>0</v>
      </c>
      <c r="I440" s="32">
        <v>710000000</v>
      </c>
      <c r="J440" s="32" t="s">
        <v>1192</v>
      </c>
      <c r="K440" s="32" t="s">
        <v>1429</v>
      </c>
      <c r="L440" s="32" t="s">
        <v>1199</v>
      </c>
      <c r="M440" s="32"/>
      <c r="N440" s="32" t="s">
        <v>1429</v>
      </c>
      <c r="O440" s="35" t="s">
        <v>2282</v>
      </c>
      <c r="P440" s="32"/>
      <c r="Q440" s="32"/>
      <c r="R440" s="36"/>
      <c r="S440" s="36"/>
      <c r="T440" s="48">
        <v>5868000</v>
      </c>
      <c r="U440" s="48">
        <v>5868000</v>
      </c>
      <c r="V440" s="32"/>
      <c r="W440" s="32">
        <v>2016</v>
      </c>
      <c r="X440" s="72" t="s">
        <v>2011</v>
      </c>
    </row>
    <row r="441" spans="1:102" s="7" customFormat="1" ht="63.75" x14ac:dyDescent="0.2">
      <c r="A441" s="127" t="s">
        <v>1745</v>
      </c>
      <c r="B441" s="32" t="s">
        <v>182</v>
      </c>
      <c r="C441" s="33" t="s">
        <v>1047</v>
      </c>
      <c r="D441" s="33" t="s">
        <v>1969</v>
      </c>
      <c r="E441" s="33" t="s">
        <v>1953</v>
      </c>
      <c r="F441" s="33" t="s">
        <v>2013</v>
      </c>
      <c r="G441" s="32" t="s">
        <v>1424</v>
      </c>
      <c r="H441" s="162">
        <v>0</v>
      </c>
      <c r="I441" s="32">
        <v>710000000</v>
      </c>
      <c r="J441" s="32" t="s">
        <v>1192</v>
      </c>
      <c r="K441" s="32" t="s">
        <v>1437</v>
      </c>
      <c r="L441" s="32" t="s">
        <v>1199</v>
      </c>
      <c r="M441" s="32"/>
      <c r="N441" s="32" t="s">
        <v>1456</v>
      </c>
      <c r="O441" s="35" t="s">
        <v>2282</v>
      </c>
      <c r="P441" s="32"/>
      <c r="Q441" s="32"/>
      <c r="R441" s="36"/>
      <c r="S441" s="36"/>
      <c r="T441" s="48">
        <v>700000</v>
      </c>
      <c r="U441" s="48">
        <v>700000</v>
      </c>
      <c r="V441" s="32"/>
      <c r="W441" s="32">
        <v>2016</v>
      </c>
      <c r="X441" s="72" t="s">
        <v>2011</v>
      </c>
    </row>
    <row r="442" spans="1:102" s="7" customFormat="1" ht="63.75" x14ac:dyDescent="0.2">
      <c r="A442" s="127" t="s">
        <v>1746</v>
      </c>
      <c r="B442" s="32" t="s">
        <v>182</v>
      </c>
      <c r="C442" s="33" t="s">
        <v>1047</v>
      </c>
      <c r="D442" s="33" t="s">
        <v>1969</v>
      </c>
      <c r="E442" s="33" t="s">
        <v>1953</v>
      </c>
      <c r="F442" s="33" t="s">
        <v>2014</v>
      </c>
      <c r="G442" s="32" t="s">
        <v>1424</v>
      </c>
      <c r="H442" s="162">
        <v>0</v>
      </c>
      <c r="I442" s="32">
        <v>710000000</v>
      </c>
      <c r="J442" s="32" t="s">
        <v>1192</v>
      </c>
      <c r="K442" s="100" t="s">
        <v>1446</v>
      </c>
      <c r="L442" s="32" t="s">
        <v>1199</v>
      </c>
      <c r="M442" s="32"/>
      <c r="N442" s="32" t="s">
        <v>1461</v>
      </c>
      <c r="O442" s="35" t="s">
        <v>2282</v>
      </c>
      <c r="P442" s="32"/>
      <c r="Q442" s="32"/>
      <c r="R442" s="36"/>
      <c r="S442" s="36"/>
      <c r="T442" s="48">
        <v>800000</v>
      </c>
      <c r="U442" s="48">
        <v>800000</v>
      </c>
      <c r="V442" s="32"/>
      <c r="W442" s="32">
        <v>2016</v>
      </c>
      <c r="X442" s="72" t="s">
        <v>2011</v>
      </c>
    </row>
    <row r="443" spans="1:102" s="102" customFormat="1" ht="63.75" x14ac:dyDescent="0.2">
      <c r="A443" s="127" t="s">
        <v>1747</v>
      </c>
      <c r="B443" s="32" t="s">
        <v>182</v>
      </c>
      <c r="C443" s="33" t="s">
        <v>1047</v>
      </c>
      <c r="D443" s="33" t="s">
        <v>1969</v>
      </c>
      <c r="E443" s="33" t="s">
        <v>1953</v>
      </c>
      <c r="F443" s="33" t="s">
        <v>2015</v>
      </c>
      <c r="G443" s="32" t="s">
        <v>1424</v>
      </c>
      <c r="H443" s="162">
        <v>0</v>
      </c>
      <c r="I443" s="41">
        <v>710000000</v>
      </c>
      <c r="J443" s="32" t="s">
        <v>1192</v>
      </c>
      <c r="K443" s="32" t="s">
        <v>1451</v>
      </c>
      <c r="L443" s="32" t="s">
        <v>2815</v>
      </c>
      <c r="M443" s="32"/>
      <c r="N443" s="32" t="s">
        <v>1474</v>
      </c>
      <c r="O443" s="35" t="s">
        <v>2282</v>
      </c>
      <c r="P443" s="32"/>
      <c r="Q443" s="32"/>
      <c r="R443" s="36"/>
      <c r="S443" s="36"/>
      <c r="T443" s="48">
        <v>0</v>
      </c>
      <c r="U443" s="48">
        <v>0</v>
      </c>
      <c r="V443" s="32"/>
      <c r="W443" s="32">
        <v>2016</v>
      </c>
      <c r="X443" s="165" t="s">
        <v>3062</v>
      </c>
    </row>
    <row r="444" spans="1:102" s="102" customFormat="1" ht="63.75" x14ac:dyDescent="0.2">
      <c r="A444" s="127" t="s">
        <v>3149</v>
      </c>
      <c r="B444" s="32" t="s">
        <v>182</v>
      </c>
      <c r="C444" s="33" t="s">
        <v>1047</v>
      </c>
      <c r="D444" s="33" t="s">
        <v>1969</v>
      </c>
      <c r="E444" s="33" t="s">
        <v>1953</v>
      </c>
      <c r="F444" s="33" t="s">
        <v>2015</v>
      </c>
      <c r="G444" s="32" t="s">
        <v>1424</v>
      </c>
      <c r="H444" s="162">
        <v>0</v>
      </c>
      <c r="I444" s="41">
        <v>710000000</v>
      </c>
      <c r="J444" s="32" t="s">
        <v>1192</v>
      </c>
      <c r="K444" s="32" t="s">
        <v>1448</v>
      </c>
      <c r="L444" s="32" t="s">
        <v>2815</v>
      </c>
      <c r="M444" s="32"/>
      <c r="N444" s="32" t="s">
        <v>3150</v>
      </c>
      <c r="O444" s="35" t="s">
        <v>2282</v>
      </c>
      <c r="P444" s="32"/>
      <c r="Q444" s="32"/>
      <c r="R444" s="36"/>
      <c r="S444" s="36"/>
      <c r="T444" s="48">
        <v>450000</v>
      </c>
      <c r="U444" s="48">
        <v>450000</v>
      </c>
      <c r="V444" s="32"/>
      <c r="W444" s="32">
        <v>2016</v>
      </c>
      <c r="X444" s="72" t="s">
        <v>3151</v>
      </c>
    </row>
    <row r="445" spans="1:102" s="89" customFormat="1" ht="114.75" x14ac:dyDescent="0.25">
      <c r="A445" s="127" t="s">
        <v>1748</v>
      </c>
      <c r="B445" s="32" t="s">
        <v>182</v>
      </c>
      <c r="C445" s="33" t="s">
        <v>1062</v>
      </c>
      <c r="D445" s="33" t="s">
        <v>1098</v>
      </c>
      <c r="E445" s="33" t="s">
        <v>1099</v>
      </c>
      <c r="F445" s="99" t="s">
        <v>1100</v>
      </c>
      <c r="G445" s="32" t="s">
        <v>1424</v>
      </c>
      <c r="H445" s="162">
        <v>0</v>
      </c>
      <c r="I445" s="32">
        <v>710000000</v>
      </c>
      <c r="J445" s="32" t="s">
        <v>1192</v>
      </c>
      <c r="K445" s="32" t="s">
        <v>1434</v>
      </c>
      <c r="L445" s="44" t="s">
        <v>1202</v>
      </c>
      <c r="M445" s="32"/>
      <c r="N445" s="32" t="s">
        <v>1447</v>
      </c>
      <c r="O445" s="35" t="s">
        <v>2282</v>
      </c>
      <c r="P445" s="32"/>
      <c r="Q445" s="32"/>
      <c r="R445" s="36"/>
      <c r="S445" s="36"/>
      <c r="T445" s="48">
        <v>1437150</v>
      </c>
      <c r="U445" s="48">
        <v>1437150</v>
      </c>
      <c r="V445" s="32"/>
      <c r="W445" s="32">
        <v>2016</v>
      </c>
      <c r="X445" s="72" t="s">
        <v>2011</v>
      </c>
    </row>
    <row r="446" spans="1:102" s="7" customFormat="1" ht="114.75" x14ac:dyDescent="0.2">
      <c r="A446" s="127" t="s">
        <v>1749</v>
      </c>
      <c r="B446" s="32" t="s">
        <v>182</v>
      </c>
      <c r="C446" s="33" t="s">
        <v>1062</v>
      </c>
      <c r="D446" s="33" t="s">
        <v>1098</v>
      </c>
      <c r="E446" s="33" t="s">
        <v>1099</v>
      </c>
      <c r="F446" s="33" t="s">
        <v>1101</v>
      </c>
      <c r="G446" s="32" t="s">
        <v>1424</v>
      </c>
      <c r="H446" s="162">
        <v>0</v>
      </c>
      <c r="I446" s="32">
        <v>710000000</v>
      </c>
      <c r="J446" s="32" t="s">
        <v>1192</v>
      </c>
      <c r="K446" s="91" t="s">
        <v>1453</v>
      </c>
      <c r="L446" s="32" t="s">
        <v>1196</v>
      </c>
      <c r="M446" s="32"/>
      <c r="N446" s="77" t="s">
        <v>1427</v>
      </c>
      <c r="O446" s="35" t="s">
        <v>2282</v>
      </c>
      <c r="P446" s="32"/>
      <c r="Q446" s="32"/>
      <c r="R446" s="36"/>
      <c r="S446" s="36"/>
      <c r="T446" s="48">
        <v>735300</v>
      </c>
      <c r="U446" s="48">
        <v>735300</v>
      </c>
      <c r="V446" s="32"/>
      <c r="W446" s="32">
        <v>2016</v>
      </c>
      <c r="X446" s="72" t="s">
        <v>2011</v>
      </c>
    </row>
    <row r="447" spans="1:102" s="7" customFormat="1" ht="114.75" x14ac:dyDescent="0.2">
      <c r="A447" s="127" t="s">
        <v>1750</v>
      </c>
      <c r="B447" s="32" t="s">
        <v>182</v>
      </c>
      <c r="C447" s="99" t="s">
        <v>1163</v>
      </c>
      <c r="D447" s="112" t="s">
        <v>1167</v>
      </c>
      <c r="E447" s="112" t="s">
        <v>1168</v>
      </c>
      <c r="F447" s="112" t="s">
        <v>1169</v>
      </c>
      <c r="G447" s="32" t="s">
        <v>2231</v>
      </c>
      <c r="H447" s="43">
        <v>100</v>
      </c>
      <c r="I447" s="32">
        <v>710000000</v>
      </c>
      <c r="J447" s="32" t="s">
        <v>1192</v>
      </c>
      <c r="K447" s="32" t="s">
        <v>1447</v>
      </c>
      <c r="L447" s="32" t="s">
        <v>1192</v>
      </c>
      <c r="M447" s="37"/>
      <c r="N447" s="32" t="s">
        <v>1485</v>
      </c>
      <c r="O447" s="35" t="s">
        <v>2297</v>
      </c>
      <c r="P447" s="37"/>
      <c r="Q447" s="37"/>
      <c r="R447" s="68"/>
      <c r="S447" s="48"/>
      <c r="T447" s="68">
        <v>4999999.9999999991</v>
      </c>
      <c r="U447" s="48">
        <v>5600000</v>
      </c>
      <c r="V447" s="74"/>
      <c r="W447" s="37">
        <v>2016</v>
      </c>
      <c r="X447" s="159"/>
    </row>
    <row r="448" spans="1:102" s="7" customFormat="1" ht="52.5" customHeight="1" x14ac:dyDescent="0.2">
      <c r="A448" s="127" t="s">
        <v>1751</v>
      </c>
      <c r="B448" s="32" t="s">
        <v>182</v>
      </c>
      <c r="C448" s="33" t="s">
        <v>1102</v>
      </c>
      <c r="D448" s="155" t="s">
        <v>1970</v>
      </c>
      <c r="E448" s="155" t="s">
        <v>1970</v>
      </c>
      <c r="F448" s="155" t="s">
        <v>1971</v>
      </c>
      <c r="G448" s="32" t="s">
        <v>1424</v>
      </c>
      <c r="H448" s="162">
        <v>70</v>
      </c>
      <c r="I448" s="32">
        <v>710000000</v>
      </c>
      <c r="J448" s="32" t="s">
        <v>1192</v>
      </c>
      <c r="K448" s="77" t="s">
        <v>1448</v>
      </c>
      <c r="L448" s="32" t="s">
        <v>1199</v>
      </c>
      <c r="M448" s="32"/>
      <c r="N448" s="32" t="s">
        <v>1485</v>
      </c>
      <c r="O448" s="35" t="s">
        <v>2289</v>
      </c>
      <c r="P448" s="32"/>
      <c r="Q448" s="32"/>
      <c r="R448" s="36"/>
      <c r="S448" s="36"/>
      <c r="T448" s="48">
        <v>7000000</v>
      </c>
      <c r="U448" s="48">
        <v>7840000</v>
      </c>
      <c r="V448" s="32"/>
      <c r="W448" s="32">
        <v>2016</v>
      </c>
      <c r="X448" s="159"/>
      <c r="Y448" s="87"/>
      <c r="Z448" s="73"/>
      <c r="AA448" s="73"/>
      <c r="AB448" s="81"/>
      <c r="AC448" s="22"/>
      <c r="AD448" s="73"/>
      <c r="AE448" s="81"/>
      <c r="AF448" s="82"/>
      <c r="AG448" s="82"/>
      <c r="AH448" s="82"/>
      <c r="AI448" s="81"/>
      <c r="AJ448" s="83"/>
      <c r="AK448" s="73"/>
      <c r="AL448" s="73"/>
      <c r="AM448" s="73"/>
      <c r="AN448" s="81"/>
      <c r="AO448" s="73"/>
      <c r="AP448" s="73"/>
      <c r="AQ448" s="84"/>
      <c r="AR448" s="81"/>
      <c r="AS448" s="81"/>
      <c r="AT448" s="85"/>
      <c r="AU448" s="85"/>
      <c r="AV448" s="86"/>
      <c r="AW448" s="86"/>
      <c r="AX448" s="81"/>
      <c r="AY448" s="87"/>
      <c r="AZ448" s="73"/>
      <c r="BA448" s="73"/>
      <c r="BB448" s="81"/>
      <c r="BC448" s="22"/>
      <c r="BD448" s="73"/>
      <c r="BE448" s="81"/>
      <c r="BF448" s="82"/>
      <c r="BG448" s="82"/>
      <c r="BH448" s="82"/>
      <c r="BI448" s="81"/>
      <c r="BJ448" s="83"/>
      <c r="BK448" s="73"/>
      <c r="BL448" s="73"/>
      <c r="BM448" s="73"/>
      <c r="BN448" s="81"/>
      <c r="BO448" s="73"/>
      <c r="BP448" s="73"/>
      <c r="BQ448" s="84"/>
      <c r="BR448" s="81"/>
      <c r="BS448" s="81"/>
      <c r="BT448" s="85"/>
      <c r="BU448" s="85"/>
      <c r="BV448" s="86"/>
      <c r="BW448" s="86"/>
      <c r="BX448" s="81"/>
      <c r="BY448" s="87"/>
      <c r="BZ448" s="73"/>
      <c r="CA448" s="73"/>
      <c r="CB448" s="81"/>
      <c r="CC448" s="22"/>
      <c r="CD448" s="73"/>
      <c r="CE448" s="81"/>
      <c r="CF448" s="82"/>
      <c r="CG448" s="82"/>
      <c r="CH448" s="82"/>
      <c r="CI448" s="81"/>
      <c r="CJ448" s="83"/>
      <c r="CK448" s="73"/>
      <c r="CL448" s="73"/>
      <c r="CM448" s="73"/>
      <c r="CN448" s="81"/>
      <c r="CO448" s="73"/>
      <c r="CP448" s="73"/>
      <c r="CQ448" s="84"/>
      <c r="CR448" s="81"/>
      <c r="CS448" s="81"/>
      <c r="CT448" s="85"/>
      <c r="CU448" s="85"/>
      <c r="CV448" s="86"/>
      <c r="CW448" s="86"/>
      <c r="CX448" s="81"/>
    </row>
    <row r="449" spans="1:24" s="40" customFormat="1" ht="76.5" x14ac:dyDescent="0.25">
      <c r="A449" s="127" t="s">
        <v>1752</v>
      </c>
      <c r="B449" s="32" t="s">
        <v>182</v>
      </c>
      <c r="C449" s="33" t="s">
        <v>1105</v>
      </c>
      <c r="D449" s="155" t="s">
        <v>1972</v>
      </c>
      <c r="E449" s="155" t="s">
        <v>1972</v>
      </c>
      <c r="F449" s="156"/>
      <c r="G449" s="32" t="s">
        <v>1424</v>
      </c>
      <c r="H449" s="162">
        <v>100</v>
      </c>
      <c r="I449" s="32">
        <v>710000000</v>
      </c>
      <c r="J449" s="32" t="s">
        <v>1192</v>
      </c>
      <c r="K449" s="32" t="s">
        <v>1450</v>
      </c>
      <c r="L449" s="32" t="s">
        <v>1192</v>
      </c>
      <c r="M449" s="32"/>
      <c r="N449" s="32" t="s">
        <v>1484</v>
      </c>
      <c r="O449" s="35" t="s">
        <v>2289</v>
      </c>
      <c r="P449" s="32"/>
      <c r="Q449" s="32"/>
      <c r="R449" s="36"/>
      <c r="S449" s="36"/>
      <c r="T449" s="48">
        <v>0</v>
      </c>
      <c r="U449" s="48">
        <v>0</v>
      </c>
      <c r="V449" s="35" t="s">
        <v>1556</v>
      </c>
      <c r="W449" s="32">
        <v>2016</v>
      </c>
      <c r="X449" s="169" t="s">
        <v>2533</v>
      </c>
    </row>
    <row r="450" spans="1:24" s="40" customFormat="1" ht="76.5" x14ac:dyDescent="0.25">
      <c r="A450" s="127" t="s">
        <v>2651</v>
      </c>
      <c r="B450" s="32" t="s">
        <v>182</v>
      </c>
      <c r="C450" s="33" t="s">
        <v>1105</v>
      </c>
      <c r="D450" s="99" t="s">
        <v>1972</v>
      </c>
      <c r="E450" s="99" t="s">
        <v>1972</v>
      </c>
      <c r="F450" s="156"/>
      <c r="G450" s="32" t="s">
        <v>1424</v>
      </c>
      <c r="H450" s="162">
        <v>100</v>
      </c>
      <c r="I450" s="32">
        <v>710000000</v>
      </c>
      <c r="J450" s="32" t="s">
        <v>1192</v>
      </c>
      <c r="K450" s="32" t="s">
        <v>1449</v>
      </c>
      <c r="L450" s="32" t="s">
        <v>1192</v>
      </c>
      <c r="M450" s="32"/>
      <c r="N450" s="32" t="s">
        <v>1484</v>
      </c>
      <c r="O450" s="35" t="s">
        <v>2289</v>
      </c>
      <c r="P450" s="32"/>
      <c r="Q450" s="32"/>
      <c r="R450" s="36"/>
      <c r="S450" s="36"/>
      <c r="T450" s="48">
        <v>0</v>
      </c>
      <c r="U450" s="48">
        <v>0</v>
      </c>
      <c r="V450" s="35" t="s">
        <v>1556</v>
      </c>
      <c r="W450" s="32">
        <v>2016</v>
      </c>
      <c r="X450" s="131" t="s">
        <v>2801</v>
      </c>
    </row>
    <row r="451" spans="1:24" s="102" customFormat="1" ht="76.5" x14ac:dyDescent="0.2">
      <c r="A451" s="127" t="s">
        <v>2829</v>
      </c>
      <c r="B451" s="32" t="s">
        <v>182</v>
      </c>
      <c r="C451" s="33" t="s">
        <v>1105</v>
      </c>
      <c r="D451" s="99" t="s">
        <v>1972</v>
      </c>
      <c r="E451" s="99" t="s">
        <v>1972</v>
      </c>
      <c r="F451" s="156"/>
      <c r="G451" s="32" t="s">
        <v>1424</v>
      </c>
      <c r="H451" s="162">
        <v>100</v>
      </c>
      <c r="I451" s="41">
        <v>710000000</v>
      </c>
      <c r="J451" s="32" t="s">
        <v>1192</v>
      </c>
      <c r="K451" s="32" t="s">
        <v>1440</v>
      </c>
      <c r="L451" s="32" t="s">
        <v>1192</v>
      </c>
      <c r="M451" s="32"/>
      <c r="N451" s="32" t="s">
        <v>1484</v>
      </c>
      <c r="O451" s="35" t="s">
        <v>2289</v>
      </c>
      <c r="P451" s="32"/>
      <c r="Q451" s="32"/>
      <c r="R451" s="36"/>
      <c r="S451" s="36"/>
      <c r="T451" s="48">
        <v>0</v>
      </c>
      <c r="U451" s="48">
        <v>0</v>
      </c>
      <c r="V451" s="35" t="s">
        <v>1556</v>
      </c>
      <c r="W451" s="32">
        <v>2016</v>
      </c>
      <c r="X451" s="165" t="s">
        <v>3062</v>
      </c>
    </row>
    <row r="452" spans="1:24" s="102" customFormat="1" ht="178.5" x14ac:dyDescent="0.2">
      <c r="A452" s="127" t="s">
        <v>3152</v>
      </c>
      <c r="B452" s="32" t="s">
        <v>182</v>
      </c>
      <c r="C452" s="33" t="s">
        <v>1105</v>
      </c>
      <c r="D452" s="99" t="s">
        <v>1972</v>
      </c>
      <c r="E452" s="99" t="s">
        <v>1972</v>
      </c>
      <c r="F452" s="156"/>
      <c r="G452" s="32" t="s">
        <v>1424</v>
      </c>
      <c r="H452" s="162">
        <v>100</v>
      </c>
      <c r="I452" s="41">
        <v>710000000</v>
      </c>
      <c r="J452" s="32" t="s">
        <v>1192</v>
      </c>
      <c r="K452" s="32" t="s">
        <v>1440</v>
      </c>
      <c r="L452" s="32" t="s">
        <v>1192</v>
      </c>
      <c r="M452" s="32"/>
      <c r="N452" s="32" t="s">
        <v>1484</v>
      </c>
      <c r="O452" s="35" t="s">
        <v>3153</v>
      </c>
      <c r="P452" s="32"/>
      <c r="Q452" s="32"/>
      <c r="R452" s="36"/>
      <c r="S452" s="36"/>
      <c r="T452" s="48">
        <v>1030421698.125</v>
      </c>
      <c r="U452" s="48">
        <v>1154072301.9000001</v>
      </c>
      <c r="V452" s="35" t="s">
        <v>1556</v>
      </c>
      <c r="W452" s="32">
        <v>2016</v>
      </c>
      <c r="X452" s="169" t="s">
        <v>3000</v>
      </c>
    </row>
    <row r="453" spans="1:24" s="26" customFormat="1" ht="51" x14ac:dyDescent="0.2">
      <c r="A453" s="127" t="s">
        <v>1753</v>
      </c>
      <c r="B453" s="32" t="s">
        <v>182</v>
      </c>
      <c r="C453" s="92" t="s">
        <v>1109</v>
      </c>
      <c r="D453" s="107" t="s">
        <v>1113</v>
      </c>
      <c r="E453" s="107" t="s">
        <v>1113</v>
      </c>
      <c r="F453" s="107" t="s">
        <v>1973</v>
      </c>
      <c r="G453" s="32" t="s">
        <v>1424</v>
      </c>
      <c r="H453" s="34">
        <v>100</v>
      </c>
      <c r="I453" s="32">
        <v>710000000</v>
      </c>
      <c r="J453" s="32" t="s">
        <v>1192</v>
      </c>
      <c r="K453" s="32" t="s">
        <v>1440</v>
      </c>
      <c r="L453" s="32" t="s">
        <v>1199</v>
      </c>
      <c r="M453" s="32"/>
      <c r="N453" s="32" t="s">
        <v>1459</v>
      </c>
      <c r="O453" s="35" t="s">
        <v>2282</v>
      </c>
      <c r="P453" s="75"/>
      <c r="Q453" s="75"/>
      <c r="R453" s="47"/>
      <c r="S453" s="47"/>
      <c r="T453" s="36">
        <v>714285.7142857142</v>
      </c>
      <c r="U453" s="36">
        <v>800000</v>
      </c>
      <c r="V453" s="35" t="s">
        <v>1558</v>
      </c>
      <c r="W453" s="44">
        <v>2016</v>
      </c>
      <c r="X453" s="163"/>
    </row>
    <row r="454" spans="1:24" s="26" customFormat="1" ht="114.75" x14ac:dyDescent="0.2">
      <c r="A454" s="127" t="s">
        <v>1754</v>
      </c>
      <c r="B454" s="32" t="s">
        <v>182</v>
      </c>
      <c r="C454" s="33" t="s">
        <v>1062</v>
      </c>
      <c r="D454" s="33" t="s">
        <v>1974</v>
      </c>
      <c r="E454" s="33" t="s">
        <v>1099</v>
      </c>
      <c r="F454" s="33" t="s">
        <v>2016</v>
      </c>
      <c r="G454" s="32" t="s">
        <v>1424</v>
      </c>
      <c r="H454" s="43">
        <v>0</v>
      </c>
      <c r="I454" s="32">
        <v>710000000</v>
      </c>
      <c r="J454" s="32" t="s">
        <v>1192</v>
      </c>
      <c r="K454" s="75" t="s">
        <v>1438</v>
      </c>
      <c r="L454" s="32" t="s">
        <v>1203</v>
      </c>
      <c r="M454" s="32"/>
      <c r="N454" s="32" t="s">
        <v>1435</v>
      </c>
      <c r="O454" s="35" t="s">
        <v>2282</v>
      </c>
      <c r="P454" s="32"/>
      <c r="Q454" s="32"/>
      <c r="R454" s="36"/>
      <c r="S454" s="36"/>
      <c r="T454" s="36">
        <v>2087024.9999999998</v>
      </c>
      <c r="U454" s="36">
        <v>2337468</v>
      </c>
      <c r="V454" s="32"/>
      <c r="W454" s="32">
        <v>2016</v>
      </c>
      <c r="X454" s="159"/>
    </row>
    <row r="455" spans="1:24" s="26" customFormat="1" ht="114.75" x14ac:dyDescent="0.2">
      <c r="A455" s="127" t="s">
        <v>1755</v>
      </c>
      <c r="B455" s="32" t="s">
        <v>182</v>
      </c>
      <c r="C455" s="33" t="s">
        <v>1062</v>
      </c>
      <c r="D455" s="33" t="s">
        <v>1120</v>
      </c>
      <c r="E455" s="33" t="s">
        <v>1099</v>
      </c>
      <c r="F455" s="33" t="s">
        <v>1522</v>
      </c>
      <c r="G455" s="32" t="s">
        <v>1424</v>
      </c>
      <c r="H455" s="43">
        <v>0</v>
      </c>
      <c r="I455" s="32">
        <v>710000000</v>
      </c>
      <c r="J455" s="32" t="s">
        <v>1192</v>
      </c>
      <c r="K455" s="32" t="s">
        <v>1434</v>
      </c>
      <c r="L455" s="44" t="s">
        <v>1202</v>
      </c>
      <c r="M455" s="32"/>
      <c r="N455" s="32" t="s">
        <v>1447</v>
      </c>
      <c r="O455" s="35" t="s">
        <v>2282</v>
      </c>
      <c r="P455" s="32"/>
      <c r="Q455" s="32"/>
      <c r="R455" s="36"/>
      <c r="S455" s="36"/>
      <c r="T455" s="36">
        <v>1909821.4285714284</v>
      </c>
      <c r="U455" s="36">
        <v>2139000</v>
      </c>
      <c r="V455" s="32"/>
      <c r="W455" s="32">
        <v>2016</v>
      </c>
      <c r="X455" s="159"/>
    </row>
    <row r="456" spans="1:24" s="26" customFormat="1" ht="114.75" x14ac:dyDescent="0.2">
      <c r="A456" s="127" t="s">
        <v>1756</v>
      </c>
      <c r="B456" s="32" t="s">
        <v>182</v>
      </c>
      <c r="C456" s="33" t="s">
        <v>1062</v>
      </c>
      <c r="D456" s="33" t="s">
        <v>1974</v>
      </c>
      <c r="E456" s="33" t="s">
        <v>1099</v>
      </c>
      <c r="F456" s="33" t="s">
        <v>1121</v>
      </c>
      <c r="G456" s="32" t="s">
        <v>1424</v>
      </c>
      <c r="H456" s="43">
        <v>100</v>
      </c>
      <c r="I456" s="32">
        <v>710000000</v>
      </c>
      <c r="J456" s="32" t="s">
        <v>1192</v>
      </c>
      <c r="K456" s="75" t="s">
        <v>1426</v>
      </c>
      <c r="L456" s="32" t="s">
        <v>1199</v>
      </c>
      <c r="M456" s="32"/>
      <c r="N456" s="32" t="s">
        <v>1445</v>
      </c>
      <c r="O456" s="35" t="s">
        <v>2282</v>
      </c>
      <c r="P456" s="32"/>
      <c r="Q456" s="32"/>
      <c r="R456" s="36"/>
      <c r="S456" s="36"/>
      <c r="T456" s="36">
        <v>1785714.2857142854</v>
      </c>
      <c r="U456" s="36">
        <v>2000000</v>
      </c>
      <c r="V456" s="32"/>
      <c r="W456" s="32">
        <v>2016</v>
      </c>
      <c r="X456" s="159"/>
    </row>
    <row r="457" spans="1:24" s="102" customFormat="1" ht="114.75" x14ac:dyDescent="0.2">
      <c r="A457" s="127" t="s">
        <v>3154</v>
      </c>
      <c r="B457" s="32" t="s">
        <v>182</v>
      </c>
      <c r="C457" s="33" t="s">
        <v>1062</v>
      </c>
      <c r="D457" s="33" t="s">
        <v>1974</v>
      </c>
      <c r="E457" s="33" t="s">
        <v>1099</v>
      </c>
      <c r="F457" s="33" t="s">
        <v>1101</v>
      </c>
      <c r="G457" s="32" t="s">
        <v>1424</v>
      </c>
      <c r="H457" s="43">
        <v>0</v>
      </c>
      <c r="I457" s="41">
        <v>710000000</v>
      </c>
      <c r="J457" s="32" t="s">
        <v>1192</v>
      </c>
      <c r="K457" s="32" t="s">
        <v>1442</v>
      </c>
      <c r="L457" s="32" t="s">
        <v>1196</v>
      </c>
      <c r="M457" s="32"/>
      <c r="N457" s="77" t="s">
        <v>1427</v>
      </c>
      <c r="O457" s="35" t="s">
        <v>2282</v>
      </c>
      <c r="P457" s="32"/>
      <c r="Q457" s="32"/>
      <c r="R457" s="36"/>
      <c r="S457" s="36"/>
      <c r="T457" s="36">
        <v>0</v>
      </c>
      <c r="U457" s="36">
        <v>0</v>
      </c>
      <c r="V457" s="32"/>
      <c r="W457" s="32">
        <v>2016</v>
      </c>
      <c r="X457" s="72" t="s">
        <v>3063</v>
      </c>
    </row>
    <row r="458" spans="1:24" s="26" customFormat="1" ht="114.75" x14ac:dyDescent="0.2">
      <c r="A458" s="70" t="s">
        <v>1757</v>
      </c>
      <c r="B458" s="32" t="s">
        <v>182</v>
      </c>
      <c r="C458" s="33" t="s">
        <v>1062</v>
      </c>
      <c r="D458" s="33" t="s">
        <v>1974</v>
      </c>
      <c r="E458" s="33" t="s">
        <v>1099</v>
      </c>
      <c r="F458" s="33" t="s">
        <v>2017</v>
      </c>
      <c r="G458" s="32" t="s">
        <v>1424</v>
      </c>
      <c r="H458" s="43">
        <v>0</v>
      </c>
      <c r="I458" s="32">
        <v>710000000</v>
      </c>
      <c r="J458" s="32" t="s">
        <v>1192</v>
      </c>
      <c r="K458" s="75" t="s">
        <v>1438</v>
      </c>
      <c r="L458" s="32" t="s">
        <v>1205</v>
      </c>
      <c r="M458" s="32"/>
      <c r="N458" s="32" t="s">
        <v>1435</v>
      </c>
      <c r="O458" s="35" t="s">
        <v>2282</v>
      </c>
      <c r="P458" s="32"/>
      <c r="Q458" s="32"/>
      <c r="R458" s="36"/>
      <c r="S458" s="36"/>
      <c r="T458" s="36">
        <v>297321.42857142852</v>
      </c>
      <c r="U458" s="36">
        <v>333000</v>
      </c>
      <c r="V458" s="32"/>
      <c r="W458" s="32">
        <v>2016</v>
      </c>
      <c r="X458" s="159"/>
    </row>
    <row r="459" spans="1:24" s="22" customFormat="1" ht="76.5" x14ac:dyDescent="0.2">
      <c r="A459" s="127" t="s">
        <v>1758</v>
      </c>
      <c r="B459" s="32" t="s">
        <v>182</v>
      </c>
      <c r="C459" s="33" t="s">
        <v>608</v>
      </c>
      <c r="D459" s="33" t="s">
        <v>1975</v>
      </c>
      <c r="E459" s="33" t="s">
        <v>1975</v>
      </c>
      <c r="F459" s="33" t="s">
        <v>1976</v>
      </c>
      <c r="G459" s="32" t="s">
        <v>1424</v>
      </c>
      <c r="H459" s="43">
        <v>100</v>
      </c>
      <c r="I459" s="32">
        <v>710000000</v>
      </c>
      <c r="J459" s="32" t="s">
        <v>1192</v>
      </c>
      <c r="K459" s="32" t="s">
        <v>1432</v>
      </c>
      <c r="L459" s="32" t="s">
        <v>1218</v>
      </c>
      <c r="M459" s="32"/>
      <c r="N459" s="32" t="s">
        <v>1484</v>
      </c>
      <c r="O459" s="35" t="s">
        <v>2297</v>
      </c>
      <c r="P459" s="32"/>
      <c r="Q459" s="32"/>
      <c r="R459" s="36"/>
      <c r="S459" s="36"/>
      <c r="T459" s="36">
        <v>6946424.5700000003</v>
      </c>
      <c r="U459" s="36">
        <v>7779995.5184000013</v>
      </c>
      <c r="V459" s="35" t="s">
        <v>1556</v>
      </c>
      <c r="W459" s="32" t="s">
        <v>1559</v>
      </c>
      <c r="X459" s="159"/>
    </row>
    <row r="460" spans="1:24" s="22" customFormat="1" ht="51" x14ac:dyDescent="0.2">
      <c r="A460" s="127" t="s">
        <v>1759</v>
      </c>
      <c r="B460" s="32" t="s">
        <v>182</v>
      </c>
      <c r="C460" s="33" t="s">
        <v>1123</v>
      </c>
      <c r="D460" s="33" t="s">
        <v>1977</v>
      </c>
      <c r="E460" s="33" t="s">
        <v>1977</v>
      </c>
      <c r="F460" s="33" t="s">
        <v>1978</v>
      </c>
      <c r="G460" s="32" t="s">
        <v>1424</v>
      </c>
      <c r="H460" s="43">
        <v>100</v>
      </c>
      <c r="I460" s="32">
        <v>710000000</v>
      </c>
      <c r="J460" s="32" t="s">
        <v>1192</v>
      </c>
      <c r="K460" s="75" t="s">
        <v>1439</v>
      </c>
      <c r="L460" s="32" t="s">
        <v>1192</v>
      </c>
      <c r="M460" s="32"/>
      <c r="N460" s="32" t="s">
        <v>1468</v>
      </c>
      <c r="O460" s="35" t="s">
        <v>2282</v>
      </c>
      <c r="P460" s="32"/>
      <c r="Q460" s="32"/>
      <c r="R460" s="36"/>
      <c r="S460" s="36"/>
      <c r="T460" s="36">
        <v>2240000</v>
      </c>
      <c r="U460" s="36">
        <v>2508800</v>
      </c>
      <c r="V460" s="35" t="s">
        <v>1556</v>
      </c>
      <c r="W460" s="32">
        <v>2016</v>
      </c>
      <c r="X460" s="159"/>
    </row>
    <row r="461" spans="1:24" s="40" customFormat="1" ht="76.5" x14ac:dyDescent="0.25">
      <c r="A461" s="127" t="s">
        <v>1760</v>
      </c>
      <c r="B461" s="32" t="s">
        <v>182</v>
      </c>
      <c r="C461" s="113" t="s">
        <v>1127</v>
      </c>
      <c r="D461" s="99" t="s">
        <v>1154</v>
      </c>
      <c r="E461" s="33" t="s">
        <v>1154</v>
      </c>
      <c r="F461" s="99" t="s">
        <v>1155</v>
      </c>
      <c r="G461" s="32" t="s">
        <v>2231</v>
      </c>
      <c r="H461" s="46">
        <v>40</v>
      </c>
      <c r="I461" s="32">
        <v>710000000</v>
      </c>
      <c r="J461" s="32" t="s">
        <v>1192</v>
      </c>
      <c r="K461" s="32" t="s">
        <v>2184</v>
      </c>
      <c r="L461" s="32" t="s">
        <v>1199</v>
      </c>
      <c r="M461" s="32"/>
      <c r="N461" s="32" t="s">
        <v>2185</v>
      </c>
      <c r="O461" s="35" t="s">
        <v>2289</v>
      </c>
      <c r="P461" s="32"/>
      <c r="Q461" s="32"/>
      <c r="R461" s="36"/>
      <c r="S461" s="36"/>
      <c r="T461" s="48">
        <v>0</v>
      </c>
      <c r="U461" s="48">
        <v>0</v>
      </c>
      <c r="V461" s="35" t="s">
        <v>1558</v>
      </c>
      <c r="W461" s="32">
        <v>2016</v>
      </c>
      <c r="X461" s="131" t="s">
        <v>2144</v>
      </c>
    </row>
    <row r="462" spans="1:24" s="40" customFormat="1" ht="76.5" x14ac:dyDescent="0.25">
      <c r="A462" s="127" t="s">
        <v>2186</v>
      </c>
      <c r="B462" s="32" t="s">
        <v>182</v>
      </c>
      <c r="C462" s="113" t="s">
        <v>1127</v>
      </c>
      <c r="D462" s="99" t="s">
        <v>1154</v>
      </c>
      <c r="E462" s="33" t="s">
        <v>1154</v>
      </c>
      <c r="F462" s="99" t="s">
        <v>1155</v>
      </c>
      <c r="G462" s="32" t="s">
        <v>2231</v>
      </c>
      <c r="H462" s="46">
        <v>40</v>
      </c>
      <c r="I462" s="32">
        <v>710000000</v>
      </c>
      <c r="J462" s="32" t="s">
        <v>1192</v>
      </c>
      <c r="K462" s="32" t="s">
        <v>1451</v>
      </c>
      <c r="L462" s="32" t="s">
        <v>1199</v>
      </c>
      <c r="M462" s="32"/>
      <c r="N462" s="32" t="s">
        <v>2187</v>
      </c>
      <c r="O462" s="35" t="s">
        <v>2289</v>
      </c>
      <c r="P462" s="32"/>
      <c r="Q462" s="32"/>
      <c r="R462" s="36"/>
      <c r="S462" s="36"/>
      <c r="T462" s="48">
        <v>8100000</v>
      </c>
      <c r="U462" s="48">
        <v>9072000</v>
      </c>
      <c r="V462" s="35" t="s">
        <v>1558</v>
      </c>
      <c r="W462" s="32">
        <v>2016</v>
      </c>
      <c r="X462" s="165" t="s">
        <v>2097</v>
      </c>
    </row>
    <row r="463" spans="1:24" s="40" customFormat="1" ht="89.25" x14ac:dyDescent="0.25">
      <c r="A463" s="70" t="s">
        <v>1761</v>
      </c>
      <c r="B463" s="32" t="s">
        <v>182</v>
      </c>
      <c r="C463" s="33" t="s">
        <v>1130</v>
      </c>
      <c r="D463" s="33" t="s">
        <v>1156</v>
      </c>
      <c r="E463" s="33" t="s">
        <v>1156</v>
      </c>
      <c r="F463" s="33" t="s">
        <v>1157</v>
      </c>
      <c r="G463" s="32" t="s">
        <v>1424</v>
      </c>
      <c r="H463" s="46">
        <v>50</v>
      </c>
      <c r="I463" s="32">
        <v>710000000</v>
      </c>
      <c r="J463" s="32" t="s">
        <v>1192</v>
      </c>
      <c r="K463" s="32" t="s">
        <v>1450</v>
      </c>
      <c r="L463" s="32" t="s">
        <v>1199</v>
      </c>
      <c r="M463" s="32"/>
      <c r="N463" s="32" t="s">
        <v>1484</v>
      </c>
      <c r="O463" s="43" t="s">
        <v>2290</v>
      </c>
      <c r="P463" s="32"/>
      <c r="Q463" s="32"/>
      <c r="R463" s="36"/>
      <c r="S463" s="36"/>
      <c r="T463" s="48">
        <v>0</v>
      </c>
      <c r="U463" s="48">
        <v>0</v>
      </c>
      <c r="V463" s="35" t="s">
        <v>1558</v>
      </c>
      <c r="W463" s="32">
        <v>2016</v>
      </c>
      <c r="X463" s="169" t="s">
        <v>2533</v>
      </c>
    </row>
    <row r="464" spans="1:24" s="40" customFormat="1" ht="89.25" x14ac:dyDescent="0.25">
      <c r="A464" s="70" t="s">
        <v>2652</v>
      </c>
      <c r="B464" s="32" t="s">
        <v>182</v>
      </c>
      <c r="C464" s="33" t="s">
        <v>1130</v>
      </c>
      <c r="D464" s="33" t="s">
        <v>1156</v>
      </c>
      <c r="E464" s="33" t="s">
        <v>1156</v>
      </c>
      <c r="F464" s="33" t="s">
        <v>1157</v>
      </c>
      <c r="G464" s="32" t="s">
        <v>1424</v>
      </c>
      <c r="H464" s="46">
        <v>50</v>
      </c>
      <c r="I464" s="32">
        <v>710000000</v>
      </c>
      <c r="J464" s="32" t="s">
        <v>1192</v>
      </c>
      <c r="K464" s="32" t="s">
        <v>1449</v>
      </c>
      <c r="L464" s="32" t="s">
        <v>1199</v>
      </c>
      <c r="M464" s="32"/>
      <c r="N464" s="32" t="s">
        <v>1478</v>
      </c>
      <c r="O464" s="43" t="s">
        <v>2290</v>
      </c>
      <c r="P464" s="32"/>
      <c r="Q464" s="32"/>
      <c r="R464" s="36"/>
      <c r="S464" s="36"/>
      <c r="T464" s="48">
        <v>1800000</v>
      </c>
      <c r="U464" s="48">
        <v>2016000.0000000002</v>
      </c>
      <c r="V464" s="35" t="s">
        <v>1558</v>
      </c>
      <c r="W464" s="32">
        <v>2016</v>
      </c>
      <c r="X464" s="169" t="s">
        <v>2393</v>
      </c>
    </row>
    <row r="465" spans="1:24" s="22" customFormat="1" ht="89.25" x14ac:dyDescent="0.2">
      <c r="A465" s="70" t="s">
        <v>1762</v>
      </c>
      <c r="B465" s="32" t="s">
        <v>182</v>
      </c>
      <c r="C465" s="33" t="s">
        <v>1134</v>
      </c>
      <c r="D465" s="33" t="s">
        <v>1979</v>
      </c>
      <c r="E465" s="33" t="s">
        <v>1979</v>
      </c>
      <c r="F465" s="33" t="s">
        <v>1980</v>
      </c>
      <c r="G465" s="32" t="s">
        <v>2231</v>
      </c>
      <c r="H465" s="46">
        <v>50</v>
      </c>
      <c r="I465" s="32">
        <v>710000000</v>
      </c>
      <c r="J465" s="32" t="s">
        <v>1192</v>
      </c>
      <c r="K465" s="77" t="s">
        <v>1428</v>
      </c>
      <c r="L465" s="32" t="s">
        <v>1199</v>
      </c>
      <c r="M465" s="32"/>
      <c r="N465" s="32" t="s">
        <v>1464</v>
      </c>
      <c r="O465" s="35" t="s">
        <v>2289</v>
      </c>
      <c r="P465" s="32"/>
      <c r="Q465" s="32"/>
      <c r="R465" s="36"/>
      <c r="S465" s="36"/>
      <c r="T465" s="48">
        <v>9400000</v>
      </c>
      <c r="U465" s="48">
        <v>10528000.000000002</v>
      </c>
      <c r="V465" s="35" t="s">
        <v>1558</v>
      </c>
      <c r="W465" s="32">
        <v>2016</v>
      </c>
      <c r="X465" s="159"/>
    </row>
    <row r="466" spans="1:24" s="40" customFormat="1" ht="127.5" customHeight="1" x14ac:dyDescent="0.25">
      <c r="A466" s="70" t="s">
        <v>1763</v>
      </c>
      <c r="B466" s="32" t="s">
        <v>182</v>
      </c>
      <c r="C466" s="33" t="s">
        <v>1062</v>
      </c>
      <c r="D466" s="99" t="s">
        <v>1981</v>
      </c>
      <c r="E466" s="99" t="s">
        <v>1981</v>
      </c>
      <c r="F466" s="33" t="s">
        <v>1982</v>
      </c>
      <c r="G466" s="32" t="s">
        <v>1424</v>
      </c>
      <c r="H466" s="46">
        <v>0</v>
      </c>
      <c r="I466" s="32">
        <v>710000000</v>
      </c>
      <c r="J466" s="32" t="s">
        <v>1192</v>
      </c>
      <c r="K466" s="75" t="s">
        <v>1438</v>
      </c>
      <c r="L466" s="32" t="s">
        <v>1199</v>
      </c>
      <c r="M466" s="32"/>
      <c r="N466" s="32" t="s">
        <v>1464</v>
      </c>
      <c r="O466" s="35" t="s">
        <v>2282</v>
      </c>
      <c r="P466" s="32"/>
      <c r="Q466" s="32"/>
      <c r="R466" s="36"/>
      <c r="S466" s="36"/>
      <c r="T466" s="48">
        <v>0</v>
      </c>
      <c r="U466" s="48">
        <v>0</v>
      </c>
      <c r="V466" s="32"/>
      <c r="W466" s="32">
        <v>2016</v>
      </c>
      <c r="X466" s="169" t="s">
        <v>2533</v>
      </c>
    </row>
    <row r="467" spans="1:24" s="40" customFormat="1" ht="120.75" customHeight="1" x14ac:dyDescent="0.25">
      <c r="A467" s="70" t="s">
        <v>2653</v>
      </c>
      <c r="B467" s="32" t="s">
        <v>182</v>
      </c>
      <c r="C467" s="33" t="s">
        <v>1062</v>
      </c>
      <c r="D467" s="99" t="s">
        <v>1981</v>
      </c>
      <c r="E467" s="99" t="s">
        <v>1981</v>
      </c>
      <c r="F467" s="33" t="s">
        <v>1982</v>
      </c>
      <c r="G467" s="32" t="s">
        <v>1424</v>
      </c>
      <c r="H467" s="46">
        <v>0</v>
      </c>
      <c r="I467" s="32">
        <v>710000000</v>
      </c>
      <c r="J467" s="32" t="s">
        <v>1192</v>
      </c>
      <c r="K467" s="75" t="s">
        <v>1438</v>
      </c>
      <c r="L467" s="32" t="s">
        <v>1199</v>
      </c>
      <c r="M467" s="32"/>
      <c r="N467" s="32" t="s">
        <v>1464</v>
      </c>
      <c r="O467" s="35" t="s">
        <v>2282</v>
      </c>
      <c r="P467" s="32"/>
      <c r="Q467" s="32"/>
      <c r="R467" s="36"/>
      <c r="S467" s="36"/>
      <c r="T467" s="48">
        <v>1108928.5714285714</v>
      </c>
      <c r="U467" s="48">
        <v>1242000</v>
      </c>
      <c r="V467" s="32"/>
      <c r="W467" s="32">
        <v>2016</v>
      </c>
      <c r="X467" s="169" t="s">
        <v>2327</v>
      </c>
    </row>
    <row r="468" spans="1:24" s="22" customFormat="1" ht="76.5" x14ac:dyDescent="0.25">
      <c r="A468" s="70" t="s">
        <v>1764</v>
      </c>
      <c r="B468" s="32" t="s">
        <v>182</v>
      </c>
      <c r="C468" s="33" t="s">
        <v>1062</v>
      </c>
      <c r="D468" s="99" t="s">
        <v>1981</v>
      </c>
      <c r="E468" s="99" t="s">
        <v>1981</v>
      </c>
      <c r="F468" s="33" t="s">
        <v>1983</v>
      </c>
      <c r="G468" s="32" t="s">
        <v>1424</v>
      </c>
      <c r="H468" s="46">
        <v>0</v>
      </c>
      <c r="I468" s="32">
        <v>710000000</v>
      </c>
      <c r="J468" s="32" t="s">
        <v>1192</v>
      </c>
      <c r="K468" s="32" t="s">
        <v>1440</v>
      </c>
      <c r="L468" s="32" t="s">
        <v>1199</v>
      </c>
      <c r="M468" s="32"/>
      <c r="N468" s="32" t="s">
        <v>1457</v>
      </c>
      <c r="O468" s="35" t="s">
        <v>2282</v>
      </c>
      <c r="P468" s="32"/>
      <c r="Q468" s="32"/>
      <c r="R468" s="36"/>
      <c r="S468" s="36"/>
      <c r="T468" s="48">
        <v>0</v>
      </c>
      <c r="U468" s="48">
        <v>0</v>
      </c>
      <c r="V468" s="32"/>
      <c r="W468" s="32">
        <v>2016</v>
      </c>
      <c r="X468" s="169" t="s">
        <v>3062</v>
      </c>
    </row>
    <row r="469" spans="1:24" s="22" customFormat="1" ht="76.5" x14ac:dyDescent="0.25">
      <c r="A469" s="70" t="s">
        <v>3221</v>
      </c>
      <c r="B469" s="32" t="s">
        <v>182</v>
      </c>
      <c r="C469" s="33" t="s">
        <v>1062</v>
      </c>
      <c r="D469" s="99" t="s">
        <v>1981</v>
      </c>
      <c r="E469" s="99" t="s">
        <v>1981</v>
      </c>
      <c r="F469" s="33" t="s">
        <v>1983</v>
      </c>
      <c r="G469" s="32" t="s">
        <v>1424</v>
      </c>
      <c r="H469" s="46">
        <v>0</v>
      </c>
      <c r="I469" s="32">
        <v>710000000</v>
      </c>
      <c r="J469" s="32" t="s">
        <v>1192</v>
      </c>
      <c r="K469" s="32" t="s">
        <v>1428</v>
      </c>
      <c r="L469" s="32" t="s">
        <v>1199</v>
      </c>
      <c r="M469" s="32"/>
      <c r="N469" s="32" t="s">
        <v>1472</v>
      </c>
      <c r="O469" s="35" t="s">
        <v>2282</v>
      </c>
      <c r="P469" s="32"/>
      <c r="Q469" s="32"/>
      <c r="R469" s="36"/>
      <c r="S469" s="36"/>
      <c r="T469" s="48">
        <v>15000000</v>
      </c>
      <c r="U469" s="48">
        <v>16800000</v>
      </c>
      <c r="V469" s="32"/>
      <c r="W469" s="32">
        <v>2016</v>
      </c>
      <c r="X469" s="169" t="s">
        <v>2882</v>
      </c>
    </row>
    <row r="470" spans="1:24" s="40" customFormat="1" ht="89.25" x14ac:dyDescent="0.25">
      <c r="A470" s="70" t="s">
        <v>1765</v>
      </c>
      <c r="B470" s="32" t="s">
        <v>182</v>
      </c>
      <c r="C470" s="33" t="s">
        <v>1062</v>
      </c>
      <c r="D470" s="99" t="s">
        <v>1981</v>
      </c>
      <c r="E470" s="99" t="s">
        <v>1981</v>
      </c>
      <c r="F470" s="33" t="s">
        <v>1984</v>
      </c>
      <c r="G470" s="32" t="s">
        <v>1424</v>
      </c>
      <c r="H470" s="46">
        <v>0</v>
      </c>
      <c r="I470" s="32">
        <v>710000000</v>
      </c>
      <c r="J470" s="32" t="s">
        <v>1192</v>
      </c>
      <c r="K470" s="41" t="s">
        <v>1433</v>
      </c>
      <c r="L470" s="32" t="s">
        <v>1199</v>
      </c>
      <c r="M470" s="32"/>
      <c r="N470" s="32" t="s">
        <v>1455</v>
      </c>
      <c r="O470" s="35" t="s">
        <v>2282</v>
      </c>
      <c r="P470" s="32"/>
      <c r="Q470" s="32"/>
      <c r="R470" s="36"/>
      <c r="S470" s="36"/>
      <c r="T470" s="48">
        <v>0</v>
      </c>
      <c r="U470" s="48">
        <v>0</v>
      </c>
      <c r="V470" s="32"/>
      <c r="W470" s="32">
        <v>2016</v>
      </c>
      <c r="X470" s="169" t="s">
        <v>2533</v>
      </c>
    </row>
    <row r="471" spans="1:24" s="40" customFormat="1" ht="89.25" x14ac:dyDescent="0.25">
      <c r="A471" s="70" t="s">
        <v>2654</v>
      </c>
      <c r="B471" s="32" t="s">
        <v>182</v>
      </c>
      <c r="C471" s="33" t="s">
        <v>1062</v>
      </c>
      <c r="D471" s="99" t="s">
        <v>1981</v>
      </c>
      <c r="E471" s="99" t="s">
        <v>1981</v>
      </c>
      <c r="F471" s="33" t="s">
        <v>1984</v>
      </c>
      <c r="G471" s="32" t="s">
        <v>1424</v>
      </c>
      <c r="H471" s="46">
        <v>0</v>
      </c>
      <c r="I471" s="32">
        <v>710000000</v>
      </c>
      <c r="J471" s="32" t="s">
        <v>1192</v>
      </c>
      <c r="K471" s="41" t="s">
        <v>1433</v>
      </c>
      <c r="L471" s="32" t="s">
        <v>1199</v>
      </c>
      <c r="M471" s="32"/>
      <c r="N471" s="32" t="s">
        <v>1455</v>
      </c>
      <c r="O471" s="35" t="s">
        <v>2282</v>
      </c>
      <c r="P471" s="32"/>
      <c r="Q471" s="32"/>
      <c r="R471" s="36"/>
      <c r="S471" s="36"/>
      <c r="T471" s="48">
        <v>9718705.3571428563</v>
      </c>
      <c r="U471" s="48">
        <v>10884950</v>
      </c>
      <c r="V471" s="32"/>
      <c r="W471" s="32">
        <v>2016</v>
      </c>
      <c r="X471" s="169" t="s">
        <v>2327</v>
      </c>
    </row>
    <row r="472" spans="1:24" s="22" customFormat="1" ht="153" x14ac:dyDescent="0.2">
      <c r="A472" s="70" t="s">
        <v>1766</v>
      </c>
      <c r="B472" s="32" t="s">
        <v>182</v>
      </c>
      <c r="C472" s="33" t="s">
        <v>1142</v>
      </c>
      <c r="D472" s="33" t="s">
        <v>1985</v>
      </c>
      <c r="E472" s="33" t="s">
        <v>1985</v>
      </c>
      <c r="F472" s="33" t="s">
        <v>1986</v>
      </c>
      <c r="G472" s="32" t="s">
        <v>2231</v>
      </c>
      <c r="H472" s="46">
        <v>50</v>
      </c>
      <c r="I472" s="32">
        <v>710000000</v>
      </c>
      <c r="J472" s="32" t="s">
        <v>1192</v>
      </c>
      <c r="K472" s="32" t="s">
        <v>1435</v>
      </c>
      <c r="L472" s="32" t="s">
        <v>1199</v>
      </c>
      <c r="M472" s="32"/>
      <c r="N472" s="32" t="s">
        <v>1467</v>
      </c>
      <c r="O472" s="35" t="s">
        <v>2289</v>
      </c>
      <c r="P472" s="32"/>
      <c r="Q472" s="32"/>
      <c r="R472" s="36"/>
      <c r="S472" s="36"/>
      <c r="T472" s="48">
        <v>40500000</v>
      </c>
      <c r="U472" s="48">
        <v>45360000</v>
      </c>
      <c r="V472" s="35" t="s">
        <v>1558</v>
      </c>
      <c r="W472" s="32">
        <v>2016</v>
      </c>
      <c r="X472" s="159"/>
    </row>
    <row r="473" spans="1:24" s="40" customFormat="1" ht="89.25" x14ac:dyDescent="0.25">
      <c r="A473" s="70" t="s">
        <v>1767</v>
      </c>
      <c r="B473" s="32" t="s">
        <v>182</v>
      </c>
      <c r="C473" s="33" t="s">
        <v>570</v>
      </c>
      <c r="D473" s="33" t="s">
        <v>1987</v>
      </c>
      <c r="E473" s="33" t="s">
        <v>1987</v>
      </c>
      <c r="F473" s="33" t="s">
        <v>1988</v>
      </c>
      <c r="G473" s="32" t="s">
        <v>2232</v>
      </c>
      <c r="H473" s="46">
        <v>50</v>
      </c>
      <c r="I473" s="32">
        <v>710000000</v>
      </c>
      <c r="J473" s="32" t="s">
        <v>1192</v>
      </c>
      <c r="K473" s="32" t="s">
        <v>1449</v>
      </c>
      <c r="L473" s="32" t="s">
        <v>1199</v>
      </c>
      <c r="M473" s="32"/>
      <c r="N473" s="32" t="s">
        <v>1476</v>
      </c>
      <c r="O473" s="35" t="s">
        <v>2290</v>
      </c>
      <c r="P473" s="32"/>
      <c r="Q473" s="32"/>
      <c r="R473" s="36"/>
      <c r="S473" s="36"/>
      <c r="T473" s="48">
        <v>0</v>
      </c>
      <c r="U473" s="48">
        <v>0</v>
      </c>
      <c r="V473" s="35" t="s">
        <v>1558</v>
      </c>
      <c r="W473" s="32">
        <v>2016</v>
      </c>
      <c r="X473" s="131" t="s">
        <v>2143</v>
      </c>
    </row>
    <row r="474" spans="1:24" s="40" customFormat="1" ht="76.5" x14ac:dyDescent="0.25">
      <c r="A474" s="70" t="s">
        <v>1768</v>
      </c>
      <c r="B474" s="32" t="s">
        <v>182</v>
      </c>
      <c r="C474" s="33" t="s">
        <v>1149</v>
      </c>
      <c r="D474" s="33" t="s">
        <v>1989</v>
      </c>
      <c r="E474" s="33" t="s">
        <v>1989</v>
      </c>
      <c r="F474" s="33" t="s">
        <v>1990</v>
      </c>
      <c r="G474" s="32" t="s">
        <v>2231</v>
      </c>
      <c r="H474" s="46">
        <v>40</v>
      </c>
      <c r="I474" s="32">
        <v>710000000</v>
      </c>
      <c r="J474" s="32" t="s">
        <v>1192</v>
      </c>
      <c r="K474" s="32" t="s">
        <v>1435</v>
      </c>
      <c r="L474" s="32" t="s">
        <v>1199</v>
      </c>
      <c r="M474" s="32"/>
      <c r="N474" s="32" t="s">
        <v>1467</v>
      </c>
      <c r="O474" s="35" t="s">
        <v>2289</v>
      </c>
      <c r="P474" s="32"/>
      <c r="Q474" s="32"/>
      <c r="R474" s="36"/>
      <c r="S474" s="36"/>
      <c r="T474" s="48">
        <v>0</v>
      </c>
      <c r="U474" s="48">
        <v>0</v>
      </c>
      <c r="V474" s="35" t="s">
        <v>1558</v>
      </c>
      <c r="W474" s="32">
        <v>2016</v>
      </c>
      <c r="X474" s="131" t="s">
        <v>2144</v>
      </c>
    </row>
    <row r="475" spans="1:24" s="40" customFormat="1" ht="76.5" x14ac:dyDescent="0.25">
      <c r="A475" s="70" t="s">
        <v>2188</v>
      </c>
      <c r="B475" s="32" t="s">
        <v>182</v>
      </c>
      <c r="C475" s="33" t="s">
        <v>1149</v>
      </c>
      <c r="D475" s="33" t="s">
        <v>1989</v>
      </c>
      <c r="E475" s="33" t="s">
        <v>1989</v>
      </c>
      <c r="F475" s="33" t="s">
        <v>1990</v>
      </c>
      <c r="G475" s="32" t="s">
        <v>2231</v>
      </c>
      <c r="H475" s="46">
        <v>40</v>
      </c>
      <c r="I475" s="32">
        <v>710000000</v>
      </c>
      <c r="J475" s="32" t="s">
        <v>1192</v>
      </c>
      <c r="K475" s="32" t="s">
        <v>1451</v>
      </c>
      <c r="L475" s="32" t="s">
        <v>1199</v>
      </c>
      <c r="M475" s="32"/>
      <c r="N475" s="32" t="s">
        <v>2189</v>
      </c>
      <c r="O475" s="35" t="s">
        <v>2289</v>
      </c>
      <c r="P475" s="32"/>
      <c r="Q475" s="32"/>
      <c r="R475" s="36"/>
      <c r="S475" s="36"/>
      <c r="T475" s="48">
        <v>14631999.999999998</v>
      </c>
      <c r="U475" s="48">
        <v>16387840</v>
      </c>
      <c r="V475" s="35" t="s">
        <v>1558</v>
      </c>
      <c r="W475" s="32">
        <v>2016</v>
      </c>
      <c r="X475" s="169" t="s">
        <v>2067</v>
      </c>
    </row>
    <row r="476" spans="1:24" s="22" customFormat="1" ht="89.25" x14ac:dyDescent="0.2">
      <c r="A476" s="70" t="s">
        <v>1769</v>
      </c>
      <c r="B476" s="32" t="s">
        <v>182</v>
      </c>
      <c r="C476" s="33" t="s">
        <v>1123</v>
      </c>
      <c r="D476" s="99" t="s">
        <v>1991</v>
      </c>
      <c r="E476" s="99" t="s">
        <v>1991</v>
      </c>
      <c r="F476" s="33" t="s">
        <v>1158</v>
      </c>
      <c r="G476" s="32" t="s">
        <v>1424</v>
      </c>
      <c r="H476" s="46">
        <v>50</v>
      </c>
      <c r="I476" s="32">
        <v>710000000</v>
      </c>
      <c r="J476" s="32" t="s">
        <v>1192</v>
      </c>
      <c r="K476" s="32" t="s">
        <v>1445</v>
      </c>
      <c r="L476" s="32" t="s">
        <v>1199</v>
      </c>
      <c r="M476" s="32"/>
      <c r="N476" s="32" t="s">
        <v>1486</v>
      </c>
      <c r="O476" s="35" t="s">
        <v>2290</v>
      </c>
      <c r="P476" s="32"/>
      <c r="Q476" s="44"/>
      <c r="R476" s="36"/>
      <c r="S476" s="36"/>
      <c r="T476" s="48">
        <v>270000</v>
      </c>
      <c r="U476" s="48">
        <v>302400</v>
      </c>
      <c r="V476" s="35" t="s">
        <v>1558</v>
      </c>
      <c r="W476" s="32">
        <v>2016</v>
      </c>
      <c r="X476" s="159"/>
    </row>
    <row r="477" spans="1:24" s="40" customFormat="1" ht="127.5" x14ac:dyDescent="0.25">
      <c r="A477" s="70" t="s">
        <v>1770</v>
      </c>
      <c r="B477" s="32" t="s">
        <v>182</v>
      </c>
      <c r="C477" s="33" t="s">
        <v>1184</v>
      </c>
      <c r="D477" s="33" t="s">
        <v>1992</v>
      </c>
      <c r="E477" s="33" t="s">
        <v>1992</v>
      </c>
      <c r="F477" s="33" t="s">
        <v>1993</v>
      </c>
      <c r="G477" s="32" t="s">
        <v>2232</v>
      </c>
      <c r="H477" s="34">
        <v>100</v>
      </c>
      <c r="I477" s="32">
        <v>710000000</v>
      </c>
      <c r="J477" s="32" t="s">
        <v>1192</v>
      </c>
      <c r="K477" s="91" t="s">
        <v>1453</v>
      </c>
      <c r="L477" s="32" t="s">
        <v>1192</v>
      </c>
      <c r="M477" s="32"/>
      <c r="N477" s="32" t="s">
        <v>1442</v>
      </c>
      <c r="O477" s="35" t="s">
        <v>2289</v>
      </c>
      <c r="P477" s="32"/>
      <c r="Q477" s="32"/>
      <c r="R477" s="36"/>
      <c r="S477" s="36"/>
      <c r="T477" s="36">
        <v>0</v>
      </c>
      <c r="U477" s="36">
        <v>0</v>
      </c>
      <c r="V477" s="35" t="s">
        <v>1558</v>
      </c>
      <c r="W477" s="32">
        <v>2016</v>
      </c>
      <c r="X477" s="131" t="s">
        <v>2144</v>
      </c>
    </row>
    <row r="478" spans="1:24" s="40" customFormat="1" ht="140.25" x14ac:dyDescent="0.25">
      <c r="A478" s="70" t="s">
        <v>2190</v>
      </c>
      <c r="B478" s="32" t="s">
        <v>182</v>
      </c>
      <c r="C478" s="33" t="s">
        <v>1184</v>
      </c>
      <c r="D478" s="33" t="s">
        <v>1992</v>
      </c>
      <c r="E478" s="33" t="s">
        <v>1992</v>
      </c>
      <c r="F478" s="33" t="s">
        <v>2191</v>
      </c>
      <c r="G478" s="32" t="s">
        <v>2232</v>
      </c>
      <c r="H478" s="34">
        <v>100</v>
      </c>
      <c r="I478" s="32">
        <v>710000000</v>
      </c>
      <c r="J478" s="32" t="s">
        <v>1192</v>
      </c>
      <c r="K478" s="91" t="s">
        <v>1427</v>
      </c>
      <c r="L478" s="32" t="s">
        <v>1192</v>
      </c>
      <c r="M478" s="32"/>
      <c r="N478" s="32" t="s">
        <v>2192</v>
      </c>
      <c r="O478" s="35" t="s">
        <v>2289</v>
      </c>
      <c r="P478" s="32"/>
      <c r="Q478" s="32"/>
      <c r="R478" s="36"/>
      <c r="S478" s="36"/>
      <c r="T478" s="36">
        <v>6259999.9999999991</v>
      </c>
      <c r="U478" s="36">
        <v>7011200</v>
      </c>
      <c r="V478" s="35" t="s">
        <v>1558</v>
      </c>
      <c r="W478" s="32">
        <v>2016</v>
      </c>
      <c r="X478" s="130" t="s">
        <v>2102</v>
      </c>
    </row>
    <row r="479" spans="1:24" s="40" customFormat="1" ht="76.5" x14ac:dyDescent="0.25">
      <c r="A479" s="70" t="s">
        <v>1771</v>
      </c>
      <c r="B479" s="32" t="s">
        <v>182</v>
      </c>
      <c r="C479" s="33" t="s">
        <v>1149</v>
      </c>
      <c r="D479" s="33" t="s">
        <v>1994</v>
      </c>
      <c r="E479" s="33" t="s">
        <v>1994</v>
      </c>
      <c r="F479" s="33" t="s">
        <v>1995</v>
      </c>
      <c r="G479" s="32" t="s">
        <v>2231</v>
      </c>
      <c r="H479" s="34">
        <v>100</v>
      </c>
      <c r="I479" s="32">
        <v>710000000</v>
      </c>
      <c r="J479" s="32" t="s">
        <v>1192</v>
      </c>
      <c r="K479" s="75" t="s">
        <v>1438</v>
      </c>
      <c r="L479" s="32" t="s">
        <v>1192</v>
      </c>
      <c r="M479" s="32"/>
      <c r="N479" s="44" t="s">
        <v>1437</v>
      </c>
      <c r="O479" s="35" t="s">
        <v>2289</v>
      </c>
      <c r="P479" s="32"/>
      <c r="Q479" s="32"/>
      <c r="R479" s="36"/>
      <c r="S479" s="36"/>
      <c r="T479" s="36">
        <v>0</v>
      </c>
      <c r="U479" s="36">
        <v>0</v>
      </c>
      <c r="V479" s="35" t="s">
        <v>1558</v>
      </c>
      <c r="W479" s="32">
        <v>2016</v>
      </c>
      <c r="X479" s="131" t="s">
        <v>2143</v>
      </c>
    </row>
    <row r="480" spans="1:24" s="102" customFormat="1" ht="102" x14ac:dyDescent="0.2">
      <c r="A480" s="70" t="s">
        <v>1772</v>
      </c>
      <c r="B480" s="32" t="s">
        <v>182</v>
      </c>
      <c r="C480" s="33" t="s">
        <v>602</v>
      </c>
      <c r="D480" s="33" t="s">
        <v>1996</v>
      </c>
      <c r="E480" s="33" t="s">
        <v>1996</v>
      </c>
      <c r="F480" s="33" t="s">
        <v>1520</v>
      </c>
      <c r="G480" s="32" t="s">
        <v>2231</v>
      </c>
      <c r="H480" s="34">
        <v>100</v>
      </c>
      <c r="I480" s="41">
        <v>710000000</v>
      </c>
      <c r="J480" s="32" t="s">
        <v>1192</v>
      </c>
      <c r="K480" s="32" t="s">
        <v>1440</v>
      </c>
      <c r="L480" s="32" t="s">
        <v>1192</v>
      </c>
      <c r="M480" s="32"/>
      <c r="N480" s="32" t="s">
        <v>1442</v>
      </c>
      <c r="O480" s="35" t="s">
        <v>2303</v>
      </c>
      <c r="P480" s="32"/>
      <c r="Q480" s="32"/>
      <c r="R480" s="36"/>
      <c r="S480" s="36"/>
      <c r="T480" s="36">
        <v>0</v>
      </c>
      <c r="U480" s="36">
        <v>0</v>
      </c>
      <c r="V480" s="35" t="s">
        <v>1558</v>
      </c>
      <c r="W480" s="32">
        <v>2016</v>
      </c>
      <c r="X480" s="165" t="s">
        <v>3062</v>
      </c>
    </row>
    <row r="481" spans="1:24" s="102" customFormat="1" ht="102" x14ac:dyDescent="0.2">
      <c r="A481" s="70" t="s">
        <v>3155</v>
      </c>
      <c r="B481" s="32" t="s">
        <v>182</v>
      </c>
      <c r="C481" s="33" t="s">
        <v>602</v>
      </c>
      <c r="D481" s="33" t="s">
        <v>1996</v>
      </c>
      <c r="E481" s="33" t="s">
        <v>1996</v>
      </c>
      <c r="F481" s="33" t="s">
        <v>1520</v>
      </c>
      <c r="G481" s="32" t="s">
        <v>2231</v>
      </c>
      <c r="H481" s="34">
        <v>100</v>
      </c>
      <c r="I481" s="41">
        <v>710000000</v>
      </c>
      <c r="J481" s="32" t="s">
        <v>1192</v>
      </c>
      <c r="K481" s="32" t="s">
        <v>1427</v>
      </c>
      <c r="L481" s="32" t="s">
        <v>1192</v>
      </c>
      <c r="M481" s="32"/>
      <c r="N481" s="32" t="s">
        <v>3156</v>
      </c>
      <c r="O481" s="35" t="s">
        <v>2303</v>
      </c>
      <c r="P481" s="32"/>
      <c r="Q481" s="32"/>
      <c r="R481" s="36"/>
      <c r="S481" s="36"/>
      <c r="T481" s="36">
        <v>21500000</v>
      </c>
      <c r="U481" s="36">
        <v>24080000.000000004</v>
      </c>
      <c r="V481" s="35" t="s">
        <v>1558</v>
      </c>
      <c r="W481" s="32">
        <v>2016</v>
      </c>
      <c r="X481" s="130" t="s">
        <v>2882</v>
      </c>
    </row>
    <row r="482" spans="1:24" s="40" customFormat="1" ht="127.5" x14ac:dyDescent="0.25">
      <c r="A482" s="70" t="s">
        <v>1773</v>
      </c>
      <c r="B482" s="32" t="s">
        <v>182</v>
      </c>
      <c r="C482" s="33" t="s">
        <v>1159</v>
      </c>
      <c r="D482" s="33" t="s">
        <v>1997</v>
      </c>
      <c r="E482" s="33" t="s">
        <v>1998</v>
      </c>
      <c r="F482" s="33" t="s">
        <v>1999</v>
      </c>
      <c r="G482" s="32" t="s">
        <v>1424</v>
      </c>
      <c r="H482" s="46">
        <v>70</v>
      </c>
      <c r="I482" s="32">
        <v>710000000</v>
      </c>
      <c r="J482" s="32" t="s">
        <v>1192</v>
      </c>
      <c r="K482" s="32" t="s">
        <v>1451</v>
      </c>
      <c r="L482" s="32" t="s">
        <v>1192</v>
      </c>
      <c r="M482" s="32"/>
      <c r="N482" s="32" t="s">
        <v>1481</v>
      </c>
      <c r="O482" s="35" t="s">
        <v>2297</v>
      </c>
      <c r="P482" s="32"/>
      <c r="Q482" s="44"/>
      <c r="R482" s="36"/>
      <c r="S482" s="36"/>
      <c r="T482" s="48">
        <v>0</v>
      </c>
      <c r="U482" s="48">
        <v>0</v>
      </c>
      <c r="V482" s="32"/>
      <c r="W482" s="32">
        <v>2016</v>
      </c>
      <c r="X482" s="131" t="s">
        <v>2144</v>
      </c>
    </row>
    <row r="483" spans="1:24" s="40" customFormat="1" ht="151.5" customHeight="1" x14ac:dyDescent="0.25">
      <c r="A483" s="70" t="s">
        <v>2193</v>
      </c>
      <c r="B483" s="32" t="s">
        <v>182</v>
      </c>
      <c r="C483" s="32" t="s">
        <v>2104</v>
      </c>
      <c r="D483" s="33" t="s">
        <v>2194</v>
      </c>
      <c r="E483" s="33" t="s">
        <v>2194</v>
      </c>
      <c r="F483" s="33" t="s">
        <v>1999</v>
      </c>
      <c r="G483" s="32" t="s">
        <v>1424</v>
      </c>
      <c r="H483" s="46">
        <v>10</v>
      </c>
      <c r="I483" s="32">
        <v>710000000</v>
      </c>
      <c r="J483" s="32" t="s">
        <v>1192</v>
      </c>
      <c r="K483" s="32" t="s">
        <v>1451</v>
      </c>
      <c r="L483" s="32" t="s">
        <v>1192</v>
      </c>
      <c r="M483" s="32"/>
      <c r="N483" s="32" t="s">
        <v>1481</v>
      </c>
      <c r="O483" s="35" t="s">
        <v>2297</v>
      </c>
      <c r="P483" s="32"/>
      <c r="Q483" s="44"/>
      <c r="R483" s="36"/>
      <c r="S483" s="36"/>
      <c r="T483" s="48">
        <v>170000000</v>
      </c>
      <c r="U483" s="48">
        <v>190400000</v>
      </c>
      <c r="V483" s="32"/>
      <c r="W483" s="32">
        <v>2016</v>
      </c>
      <c r="X483" s="165" t="s">
        <v>2106</v>
      </c>
    </row>
    <row r="484" spans="1:24" s="102" customFormat="1" ht="76.5" x14ac:dyDescent="0.2">
      <c r="A484" s="70" t="s">
        <v>2021</v>
      </c>
      <c r="B484" s="32" t="s">
        <v>182</v>
      </c>
      <c r="C484" s="33" t="s">
        <v>2019</v>
      </c>
      <c r="D484" s="33" t="s">
        <v>2022</v>
      </c>
      <c r="E484" s="33" t="s">
        <v>2022</v>
      </c>
      <c r="F484" s="33" t="s">
        <v>2037</v>
      </c>
      <c r="G484" s="32" t="s">
        <v>1424</v>
      </c>
      <c r="H484" s="46">
        <v>100</v>
      </c>
      <c r="I484" s="41">
        <v>710000000</v>
      </c>
      <c r="J484" s="32" t="s">
        <v>1192</v>
      </c>
      <c r="K484" s="32" t="s">
        <v>1453</v>
      </c>
      <c r="L484" s="32" t="s">
        <v>1192</v>
      </c>
      <c r="M484" s="32"/>
      <c r="N484" s="32" t="s">
        <v>1442</v>
      </c>
      <c r="O484" s="35" t="s">
        <v>2299</v>
      </c>
      <c r="P484" s="32"/>
      <c r="Q484" s="44"/>
      <c r="R484" s="36"/>
      <c r="S484" s="36"/>
      <c r="T484" s="48">
        <v>0</v>
      </c>
      <c r="U484" s="48">
        <v>0</v>
      </c>
      <c r="V484" s="35" t="s">
        <v>1558</v>
      </c>
      <c r="W484" s="32">
        <v>2016</v>
      </c>
      <c r="X484" s="165" t="s">
        <v>3062</v>
      </c>
    </row>
    <row r="485" spans="1:24" s="102" customFormat="1" ht="76.5" x14ac:dyDescent="0.2">
      <c r="A485" s="70" t="s">
        <v>3157</v>
      </c>
      <c r="B485" s="32" t="s">
        <v>182</v>
      </c>
      <c r="C485" s="33" t="s">
        <v>2019</v>
      </c>
      <c r="D485" s="33" t="s">
        <v>2022</v>
      </c>
      <c r="E485" s="33" t="s">
        <v>2022</v>
      </c>
      <c r="F485" s="33" t="s">
        <v>2037</v>
      </c>
      <c r="G485" s="32" t="s">
        <v>1424</v>
      </c>
      <c r="H485" s="46">
        <v>100</v>
      </c>
      <c r="I485" s="41">
        <v>710000000</v>
      </c>
      <c r="J485" s="32" t="s">
        <v>1192</v>
      </c>
      <c r="K485" s="32" t="s">
        <v>1425</v>
      </c>
      <c r="L485" s="32" t="s">
        <v>1192</v>
      </c>
      <c r="M485" s="32"/>
      <c r="N485" s="32" t="s">
        <v>1447</v>
      </c>
      <c r="O485" s="35" t="s">
        <v>2299</v>
      </c>
      <c r="P485" s="32"/>
      <c r="Q485" s="32"/>
      <c r="R485" s="36"/>
      <c r="S485" s="36"/>
      <c r="T485" s="36">
        <v>500000</v>
      </c>
      <c r="U485" s="36">
        <v>560000</v>
      </c>
      <c r="V485" s="35" t="s">
        <v>1558</v>
      </c>
      <c r="W485" s="32">
        <v>2016</v>
      </c>
      <c r="X485" s="72" t="s">
        <v>2882</v>
      </c>
    </row>
    <row r="486" spans="1:24" s="40" customFormat="1" ht="147.75" customHeight="1" x14ac:dyDescent="0.25">
      <c r="A486" s="127" t="s">
        <v>2195</v>
      </c>
      <c r="B486" s="32" t="s">
        <v>182</v>
      </c>
      <c r="C486" s="33" t="s">
        <v>1062</v>
      </c>
      <c r="D486" s="33" t="s">
        <v>1098</v>
      </c>
      <c r="E486" s="33" t="s">
        <v>1099</v>
      </c>
      <c r="F486" s="99" t="s">
        <v>2196</v>
      </c>
      <c r="G486" s="32" t="s">
        <v>1424</v>
      </c>
      <c r="H486" s="162">
        <v>0</v>
      </c>
      <c r="I486" s="32">
        <v>710000000</v>
      </c>
      <c r="J486" s="32" t="s">
        <v>1192</v>
      </c>
      <c r="K486" s="32" t="s">
        <v>1450</v>
      </c>
      <c r="L486" s="32" t="s">
        <v>2197</v>
      </c>
      <c r="M486" s="32"/>
      <c r="N486" s="32" t="s">
        <v>1450</v>
      </c>
      <c r="O486" s="35" t="s">
        <v>2282</v>
      </c>
      <c r="P486" s="32"/>
      <c r="Q486" s="32"/>
      <c r="R486" s="36"/>
      <c r="S486" s="36"/>
      <c r="T486" s="48">
        <v>1500000</v>
      </c>
      <c r="U486" s="48">
        <v>1500000</v>
      </c>
      <c r="V486" s="32"/>
      <c r="W486" s="32">
        <v>2016</v>
      </c>
      <c r="X486" s="72" t="s">
        <v>2198</v>
      </c>
    </row>
    <row r="487" spans="1:24" s="40" customFormat="1" ht="114.75" x14ac:dyDescent="0.25">
      <c r="A487" s="127" t="s">
        <v>2199</v>
      </c>
      <c r="B487" s="32" t="s">
        <v>182</v>
      </c>
      <c r="C487" s="33" t="s">
        <v>1062</v>
      </c>
      <c r="D487" s="33" t="s">
        <v>1098</v>
      </c>
      <c r="E487" s="33" t="s">
        <v>1099</v>
      </c>
      <c r="F487" s="99" t="s">
        <v>2200</v>
      </c>
      <c r="G487" s="32" t="s">
        <v>1424</v>
      </c>
      <c r="H487" s="162">
        <v>0</v>
      </c>
      <c r="I487" s="32">
        <v>710000000</v>
      </c>
      <c r="J487" s="32" t="s">
        <v>1192</v>
      </c>
      <c r="K487" s="32" t="s">
        <v>1450</v>
      </c>
      <c r="L487" s="32" t="s">
        <v>2201</v>
      </c>
      <c r="M487" s="32"/>
      <c r="N487" s="32" t="s">
        <v>1450</v>
      </c>
      <c r="O487" s="35" t="s">
        <v>2282</v>
      </c>
      <c r="P487" s="32"/>
      <c r="Q487" s="32"/>
      <c r="R487" s="36"/>
      <c r="S487" s="36"/>
      <c r="T487" s="48">
        <v>0</v>
      </c>
      <c r="U487" s="48">
        <v>0</v>
      </c>
      <c r="V487" s="32"/>
      <c r="W487" s="44">
        <v>2016</v>
      </c>
      <c r="X487" s="72" t="s">
        <v>2655</v>
      </c>
    </row>
    <row r="488" spans="1:24" s="40" customFormat="1" ht="147.75" customHeight="1" x14ac:dyDescent="0.25">
      <c r="A488" s="127" t="s">
        <v>2202</v>
      </c>
      <c r="B488" s="32" t="s">
        <v>182</v>
      </c>
      <c r="C488" s="33" t="s">
        <v>1062</v>
      </c>
      <c r="D488" s="33" t="s">
        <v>1098</v>
      </c>
      <c r="E488" s="33" t="s">
        <v>1099</v>
      </c>
      <c r="F488" s="33" t="s">
        <v>1101</v>
      </c>
      <c r="G488" s="32" t="s">
        <v>1424</v>
      </c>
      <c r="H488" s="162">
        <v>0</v>
      </c>
      <c r="I488" s="32">
        <v>710000000</v>
      </c>
      <c r="J488" s="32" t="s">
        <v>1192</v>
      </c>
      <c r="K488" s="91" t="s">
        <v>1442</v>
      </c>
      <c r="L488" s="32" t="s">
        <v>1196</v>
      </c>
      <c r="M488" s="32"/>
      <c r="N488" s="77" t="s">
        <v>1427</v>
      </c>
      <c r="O488" s="35" t="s">
        <v>2282</v>
      </c>
      <c r="P488" s="32"/>
      <c r="Q488" s="32"/>
      <c r="R488" s="36"/>
      <c r="S488" s="36"/>
      <c r="T488" s="48">
        <v>774000</v>
      </c>
      <c r="U488" s="48">
        <v>774000</v>
      </c>
      <c r="V488" s="32"/>
      <c r="W488" s="32">
        <v>2016</v>
      </c>
      <c r="X488" s="72" t="s">
        <v>2198</v>
      </c>
    </row>
    <row r="489" spans="1:24" s="40" customFormat="1" ht="147.75" customHeight="1" x14ac:dyDescent="0.25">
      <c r="A489" s="127" t="s">
        <v>2203</v>
      </c>
      <c r="B489" s="32" t="s">
        <v>182</v>
      </c>
      <c r="C489" s="33" t="s">
        <v>1062</v>
      </c>
      <c r="D489" s="33" t="s">
        <v>1098</v>
      </c>
      <c r="E489" s="33" t="s">
        <v>1099</v>
      </c>
      <c r="F489" s="99" t="s">
        <v>2204</v>
      </c>
      <c r="G489" s="32" t="s">
        <v>1424</v>
      </c>
      <c r="H489" s="162">
        <v>0</v>
      </c>
      <c r="I489" s="32">
        <v>710000000</v>
      </c>
      <c r="J489" s="32" t="s">
        <v>1192</v>
      </c>
      <c r="K489" s="91" t="s">
        <v>1442</v>
      </c>
      <c r="L489" s="44" t="s">
        <v>1204</v>
      </c>
      <c r="M489" s="32"/>
      <c r="N489" s="77" t="s">
        <v>1427</v>
      </c>
      <c r="O489" s="35" t="s">
        <v>2282</v>
      </c>
      <c r="P489" s="32"/>
      <c r="Q489" s="32"/>
      <c r="R489" s="36"/>
      <c r="S489" s="36"/>
      <c r="T489" s="48">
        <v>660000</v>
      </c>
      <c r="U489" s="48">
        <v>660000</v>
      </c>
      <c r="V489" s="32"/>
      <c r="W489" s="32">
        <v>2016</v>
      </c>
      <c r="X489" s="72" t="s">
        <v>2198</v>
      </c>
    </row>
    <row r="490" spans="1:24" s="40" customFormat="1" ht="147.75" customHeight="1" x14ac:dyDescent="0.25">
      <c r="A490" s="127" t="s">
        <v>2205</v>
      </c>
      <c r="B490" s="32" t="s">
        <v>182</v>
      </c>
      <c r="C490" s="33" t="s">
        <v>1062</v>
      </c>
      <c r="D490" s="33" t="s">
        <v>1098</v>
      </c>
      <c r="E490" s="33" t="s">
        <v>1099</v>
      </c>
      <c r="F490" s="99" t="s">
        <v>2206</v>
      </c>
      <c r="G490" s="32" t="s">
        <v>1424</v>
      </c>
      <c r="H490" s="162">
        <v>0</v>
      </c>
      <c r="I490" s="32">
        <v>710000000</v>
      </c>
      <c r="J490" s="32" t="s">
        <v>1192</v>
      </c>
      <c r="K490" s="91" t="s">
        <v>1442</v>
      </c>
      <c r="L490" s="44" t="s">
        <v>2207</v>
      </c>
      <c r="M490" s="32"/>
      <c r="N490" s="77" t="s">
        <v>1427</v>
      </c>
      <c r="O490" s="35" t="s">
        <v>2282</v>
      </c>
      <c r="P490" s="32"/>
      <c r="Q490" s="32"/>
      <c r="R490" s="36"/>
      <c r="S490" s="36"/>
      <c r="T490" s="48">
        <v>434000</v>
      </c>
      <c r="U490" s="48">
        <v>434000</v>
      </c>
      <c r="V490" s="32"/>
      <c r="W490" s="32">
        <v>2016</v>
      </c>
      <c r="X490" s="72" t="s">
        <v>2198</v>
      </c>
    </row>
    <row r="491" spans="1:24" s="40" customFormat="1" ht="147.75" customHeight="1" x14ac:dyDescent="0.25">
      <c r="A491" s="127" t="s">
        <v>2208</v>
      </c>
      <c r="B491" s="32" t="s">
        <v>182</v>
      </c>
      <c r="C491" s="33" t="s">
        <v>1062</v>
      </c>
      <c r="D491" s="33" t="s">
        <v>1098</v>
      </c>
      <c r="E491" s="33" t="s">
        <v>1099</v>
      </c>
      <c r="F491" s="99" t="s">
        <v>2209</v>
      </c>
      <c r="G491" s="32" t="s">
        <v>1424</v>
      </c>
      <c r="H491" s="162">
        <v>0</v>
      </c>
      <c r="I491" s="32">
        <v>710000000</v>
      </c>
      <c r="J491" s="32" t="s">
        <v>1192</v>
      </c>
      <c r="K491" s="91" t="s">
        <v>1442</v>
      </c>
      <c r="L491" s="44" t="s">
        <v>1202</v>
      </c>
      <c r="M491" s="32"/>
      <c r="N491" s="77" t="s">
        <v>1427</v>
      </c>
      <c r="O491" s="35" t="s">
        <v>2282</v>
      </c>
      <c r="P491" s="32"/>
      <c r="Q491" s="32"/>
      <c r="R491" s="36"/>
      <c r="S491" s="36"/>
      <c r="T491" s="48">
        <v>1522704</v>
      </c>
      <c r="U491" s="48">
        <v>1522704</v>
      </c>
      <c r="V491" s="32"/>
      <c r="W491" s="32">
        <v>2016</v>
      </c>
      <c r="X491" s="72" t="s">
        <v>2198</v>
      </c>
    </row>
    <row r="492" spans="1:24" s="40" customFormat="1" ht="147.75" customHeight="1" x14ac:dyDescent="0.25">
      <c r="A492" s="127" t="s">
        <v>2210</v>
      </c>
      <c r="B492" s="32" t="s">
        <v>182</v>
      </c>
      <c r="C492" s="33" t="s">
        <v>1062</v>
      </c>
      <c r="D492" s="33" t="s">
        <v>1098</v>
      </c>
      <c r="E492" s="33" t="s">
        <v>1099</v>
      </c>
      <c r="F492" s="99" t="s">
        <v>2211</v>
      </c>
      <c r="G492" s="32" t="s">
        <v>1424</v>
      </c>
      <c r="H492" s="162">
        <v>0</v>
      </c>
      <c r="I492" s="32">
        <v>710000000</v>
      </c>
      <c r="J492" s="32" t="s">
        <v>1192</v>
      </c>
      <c r="K492" s="32" t="s">
        <v>1470</v>
      </c>
      <c r="L492" s="44" t="s">
        <v>2212</v>
      </c>
      <c r="M492" s="32"/>
      <c r="N492" s="32" t="s">
        <v>1435</v>
      </c>
      <c r="O492" s="35" t="s">
        <v>2282</v>
      </c>
      <c r="P492" s="32"/>
      <c r="Q492" s="32"/>
      <c r="R492" s="36"/>
      <c r="S492" s="36"/>
      <c r="T492" s="48">
        <v>1200000</v>
      </c>
      <c r="U492" s="48">
        <v>1200000</v>
      </c>
      <c r="V492" s="32"/>
      <c r="W492" s="32">
        <v>2016</v>
      </c>
      <c r="X492" s="72" t="s">
        <v>2198</v>
      </c>
    </row>
    <row r="493" spans="1:24" s="40" customFormat="1" ht="87.75" customHeight="1" x14ac:dyDescent="0.25">
      <c r="A493" s="127" t="s">
        <v>2213</v>
      </c>
      <c r="B493" s="32" t="s">
        <v>182</v>
      </c>
      <c r="C493" s="33" t="s">
        <v>1062</v>
      </c>
      <c r="D493" s="33" t="s">
        <v>1098</v>
      </c>
      <c r="E493" s="33" t="s">
        <v>1099</v>
      </c>
      <c r="F493" s="99" t="s">
        <v>1100</v>
      </c>
      <c r="G493" s="32" t="s">
        <v>1424</v>
      </c>
      <c r="H493" s="162">
        <v>0</v>
      </c>
      <c r="I493" s="32">
        <v>710000000</v>
      </c>
      <c r="J493" s="32" t="s">
        <v>1192</v>
      </c>
      <c r="K493" s="32" t="s">
        <v>1426</v>
      </c>
      <c r="L493" s="44" t="s">
        <v>1202</v>
      </c>
      <c r="M493" s="32"/>
      <c r="N493" s="32" t="s">
        <v>1447</v>
      </c>
      <c r="O493" s="35" t="s">
        <v>2282</v>
      </c>
      <c r="P493" s="32"/>
      <c r="Q493" s="32"/>
      <c r="R493" s="36"/>
      <c r="S493" s="36"/>
      <c r="T493" s="48">
        <v>713000</v>
      </c>
      <c r="U493" s="48">
        <v>713000</v>
      </c>
      <c r="V493" s="32"/>
      <c r="W493" s="32">
        <v>2016</v>
      </c>
      <c r="X493" s="72" t="s">
        <v>2198</v>
      </c>
    </row>
    <row r="494" spans="1:24" s="40" customFormat="1" ht="153" x14ac:dyDescent="0.25">
      <c r="A494" s="127" t="s">
        <v>2214</v>
      </c>
      <c r="B494" s="32" t="s">
        <v>182</v>
      </c>
      <c r="C494" s="97" t="s">
        <v>240</v>
      </c>
      <c r="D494" s="97" t="s">
        <v>780</v>
      </c>
      <c r="E494" s="97" t="s">
        <v>780</v>
      </c>
      <c r="F494" s="97" t="s">
        <v>2215</v>
      </c>
      <c r="G494" s="32" t="s">
        <v>1424</v>
      </c>
      <c r="H494" s="39">
        <v>100</v>
      </c>
      <c r="I494" s="41">
        <v>710000000</v>
      </c>
      <c r="J494" s="32" t="s">
        <v>1192</v>
      </c>
      <c r="K494" s="32" t="s">
        <v>1453</v>
      </c>
      <c r="L494" s="32" t="s">
        <v>2815</v>
      </c>
      <c r="M494" s="41"/>
      <c r="N494" s="75" t="s">
        <v>1457</v>
      </c>
      <c r="O494" s="66" t="s">
        <v>2292</v>
      </c>
      <c r="P494" s="41"/>
      <c r="Q494" s="41"/>
      <c r="R494" s="65"/>
      <c r="S494" s="65"/>
      <c r="T494" s="48">
        <v>0</v>
      </c>
      <c r="U494" s="48">
        <v>0</v>
      </c>
      <c r="V494" s="35" t="s">
        <v>1556</v>
      </c>
      <c r="W494" s="41">
        <v>2016</v>
      </c>
      <c r="X494" s="131" t="s">
        <v>2801</v>
      </c>
    </row>
    <row r="495" spans="1:24" s="102" customFormat="1" ht="153" x14ac:dyDescent="0.2">
      <c r="A495" s="127" t="s">
        <v>2830</v>
      </c>
      <c r="B495" s="32" t="s">
        <v>182</v>
      </c>
      <c r="C495" s="97" t="s">
        <v>240</v>
      </c>
      <c r="D495" s="97" t="s">
        <v>780</v>
      </c>
      <c r="E495" s="97" t="s">
        <v>780</v>
      </c>
      <c r="F495" s="97" t="s">
        <v>2215</v>
      </c>
      <c r="G495" s="32" t="s">
        <v>1424</v>
      </c>
      <c r="H495" s="39">
        <v>100</v>
      </c>
      <c r="I495" s="41">
        <v>710000000</v>
      </c>
      <c r="J495" s="32" t="s">
        <v>1192</v>
      </c>
      <c r="K495" s="75" t="s">
        <v>1428</v>
      </c>
      <c r="L495" s="32" t="s">
        <v>2815</v>
      </c>
      <c r="M495" s="41"/>
      <c r="N495" s="41" t="s">
        <v>1472</v>
      </c>
      <c r="O495" s="66" t="s">
        <v>2292</v>
      </c>
      <c r="P495" s="41"/>
      <c r="Q495" s="41"/>
      <c r="R495" s="65"/>
      <c r="S495" s="65"/>
      <c r="T495" s="48">
        <v>0</v>
      </c>
      <c r="U495" s="48">
        <v>0</v>
      </c>
      <c r="V495" s="35" t="s">
        <v>1556</v>
      </c>
      <c r="W495" s="41">
        <v>2016</v>
      </c>
      <c r="X495" s="165" t="s">
        <v>3062</v>
      </c>
    </row>
    <row r="496" spans="1:24" s="102" customFormat="1" ht="153" x14ac:dyDescent="0.2">
      <c r="A496" s="70" t="s">
        <v>3158</v>
      </c>
      <c r="B496" s="32" t="s">
        <v>182</v>
      </c>
      <c r="C496" s="33" t="s">
        <v>240</v>
      </c>
      <c r="D496" s="33" t="s">
        <v>780</v>
      </c>
      <c r="E496" s="33" t="s">
        <v>780</v>
      </c>
      <c r="F496" s="33" t="s">
        <v>2215</v>
      </c>
      <c r="G496" s="32" t="s">
        <v>1424</v>
      </c>
      <c r="H496" s="39">
        <v>100</v>
      </c>
      <c r="I496" s="41">
        <v>710000000</v>
      </c>
      <c r="J496" s="32" t="s">
        <v>1192</v>
      </c>
      <c r="K496" s="32" t="s">
        <v>1436</v>
      </c>
      <c r="L496" s="32" t="s">
        <v>2815</v>
      </c>
      <c r="M496" s="32"/>
      <c r="N496" s="32" t="s">
        <v>3159</v>
      </c>
      <c r="O496" s="35" t="s">
        <v>2292</v>
      </c>
      <c r="P496" s="32"/>
      <c r="Q496" s="32"/>
      <c r="R496" s="36"/>
      <c r="S496" s="36"/>
      <c r="T496" s="36">
        <v>1444709.9999999998</v>
      </c>
      <c r="U496" s="36">
        <v>1618075.2</v>
      </c>
      <c r="V496" s="35" t="s">
        <v>1556</v>
      </c>
      <c r="W496" s="32">
        <v>2016</v>
      </c>
      <c r="X496" s="72" t="s">
        <v>3160</v>
      </c>
    </row>
    <row r="497" spans="1:24" s="40" customFormat="1" ht="56.25" customHeight="1" x14ac:dyDescent="0.25">
      <c r="A497" s="127" t="s">
        <v>2216</v>
      </c>
      <c r="B497" s="32" t="s">
        <v>182</v>
      </c>
      <c r="C497" s="32" t="s">
        <v>291</v>
      </c>
      <c r="D497" s="99" t="s">
        <v>1870</v>
      </c>
      <c r="E497" s="99" t="s">
        <v>1870</v>
      </c>
      <c r="F497" s="99" t="s">
        <v>1871</v>
      </c>
      <c r="G497" s="32" t="s">
        <v>2231</v>
      </c>
      <c r="H497" s="43">
        <v>100</v>
      </c>
      <c r="I497" s="32">
        <v>710000000</v>
      </c>
      <c r="J497" s="32" t="s">
        <v>1192</v>
      </c>
      <c r="K497" s="32" t="s">
        <v>1451</v>
      </c>
      <c r="L497" s="32" t="s">
        <v>2217</v>
      </c>
      <c r="M497" s="32"/>
      <c r="N497" s="32" t="s">
        <v>1474</v>
      </c>
      <c r="O497" s="35" t="s">
        <v>2293</v>
      </c>
      <c r="P497" s="44"/>
      <c r="Q497" s="44"/>
      <c r="R497" s="47"/>
      <c r="S497" s="47"/>
      <c r="T497" s="36">
        <v>7118187.8999999994</v>
      </c>
      <c r="U497" s="36">
        <v>7972370.4500000002</v>
      </c>
      <c r="V497" s="32"/>
      <c r="W497" s="32">
        <v>2016</v>
      </c>
      <c r="X497" s="165" t="s">
        <v>2307</v>
      </c>
    </row>
    <row r="498" spans="1:24" s="40" customFormat="1" ht="56.25" customHeight="1" x14ac:dyDescent="0.25">
      <c r="A498" s="127" t="s">
        <v>2218</v>
      </c>
      <c r="B498" s="32" t="s">
        <v>182</v>
      </c>
      <c r="C498" s="32" t="s">
        <v>291</v>
      </c>
      <c r="D498" s="99" t="s">
        <v>1870</v>
      </c>
      <c r="E498" s="99" t="s">
        <v>1870</v>
      </c>
      <c r="F498" s="99" t="s">
        <v>1871</v>
      </c>
      <c r="G498" s="32" t="s">
        <v>2231</v>
      </c>
      <c r="H498" s="43">
        <v>100</v>
      </c>
      <c r="I498" s="32">
        <v>710000000</v>
      </c>
      <c r="J498" s="32" t="s">
        <v>1192</v>
      </c>
      <c r="K498" s="32" t="s">
        <v>1451</v>
      </c>
      <c r="L498" s="44" t="s">
        <v>1206</v>
      </c>
      <c r="M498" s="32"/>
      <c r="N498" s="32" t="s">
        <v>1474</v>
      </c>
      <c r="O498" s="35" t="s">
        <v>2293</v>
      </c>
      <c r="P498" s="44"/>
      <c r="Q498" s="44"/>
      <c r="R498" s="47"/>
      <c r="S498" s="47"/>
      <c r="T498" s="36">
        <v>8304552.1071428554</v>
      </c>
      <c r="U498" s="36">
        <v>9301098.3599999994</v>
      </c>
      <c r="V498" s="32"/>
      <c r="W498" s="32">
        <v>2016</v>
      </c>
      <c r="X498" s="165" t="s">
        <v>2307</v>
      </c>
    </row>
    <row r="499" spans="1:24" s="40" customFormat="1" ht="68.25" customHeight="1" x14ac:dyDescent="0.25">
      <c r="A499" s="127" t="s">
        <v>2219</v>
      </c>
      <c r="B499" s="32" t="s">
        <v>182</v>
      </c>
      <c r="C499" s="32" t="s">
        <v>291</v>
      </c>
      <c r="D499" s="99" t="s">
        <v>1870</v>
      </c>
      <c r="E499" s="99" t="s">
        <v>1870</v>
      </c>
      <c r="F499" s="99" t="s">
        <v>1871</v>
      </c>
      <c r="G499" s="32" t="s">
        <v>2231</v>
      </c>
      <c r="H499" s="43">
        <v>100</v>
      </c>
      <c r="I499" s="32">
        <v>710000000</v>
      </c>
      <c r="J499" s="32" t="s">
        <v>1192</v>
      </c>
      <c r="K499" s="32" t="s">
        <v>1451</v>
      </c>
      <c r="L499" s="32" t="s">
        <v>2220</v>
      </c>
      <c r="M499" s="32"/>
      <c r="N499" s="32" t="s">
        <v>1474</v>
      </c>
      <c r="O499" s="35" t="s">
        <v>2293</v>
      </c>
      <c r="P499" s="44"/>
      <c r="Q499" s="44"/>
      <c r="R499" s="47"/>
      <c r="S499" s="47"/>
      <c r="T499" s="36">
        <v>3559093.9499999997</v>
      </c>
      <c r="U499" s="36">
        <v>3986185.22</v>
      </c>
      <c r="V499" s="32"/>
      <c r="W499" s="32">
        <v>2016</v>
      </c>
      <c r="X499" s="165" t="s">
        <v>2307</v>
      </c>
    </row>
    <row r="500" spans="1:24" s="102" customFormat="1" ht="76.5" x14ac:dyDescent="0.2">
      <c r="A500" s="127" t="s">
        <v>2221</v>
      </c>
      <c r="B500" s="32" t="s">
        <v>182</v>
      </c>
      <c r="C500" s="32" t="s">
        <v>2136</v>
      </c>
      <c r="D500" s="99" t="s">
        <v>2222</v>
      </c>
      <c r="E500" s="99" t="s">
        <v>2222</v>
      </c>
      <c r="F500" s="99" t="s">
        <v>2223</v>
      </c>
      <c r="G500" s="32" t="s">
        <v>2231</v>
      </c>
      <c r="H500" s="46">
        <v>50</v>
      </c>
      <c r="I500" s="41">
        <v>710000000</v>
      </c>
      <c r="J500" s="32" t="s">
        <v>1192</v>
      </c>
      <c r="K500" s="32" t="s">
        <v>1451</v>
      </c>
      <c r="L500" s="32" t="s">
        <v>2815</v>
      </c>
      <c r="M500" s="32"/>
      <c r="N500" s="32" t="s">
        <v>1453</v>
      </c>
      <c r="O500" s="35" t="s">
        <v>2289</v>
      </c>
      <c r="P500" s="44"/>
      <c r="Q500" s="44"/>
      <c r="R500" s="47"/>
      <c r="S500" s="47"/>
      <c r="T500" s="36">
        <v>0</v>
      </c>
      <c r="U500" s="36">
        <v>0</v>
      </c>
      <c r="V500" s="32"/>
      <c r="W500" s="32">
        <v>2016</v>
      </c>
      <c r="X500" s="165" t="s">
        <v>3062</v>
      </c>
    </row>
    <row r="501" spans="1:24" s="102" customFormat="1" ht="76.5" x14ac:dyDescent="0.2">
      <c r="A501" s="127" t="s">
        <v>3161</v>
      </c>
      <c r="B501" s="32" t="s">
        <v>182</v>
      </c>
      <c r="C501" s="32" t="s">
        <v>2136</v>
      </c>
      <c r="D501" s="99" t="s">
        <v>2222</v>
      </c>
      <c r="E501" s="99" t="s">
        <v>2222</v>
      </c>
      <c r="F501" s="99" t="s">
        <v>2223</v>
      </c>
      <c r="G501" s="32" t="s">
        <v>2231</v>
      </c>
      <c r="H501" s="46">
        <v>50</v>
      </c>
      <c r="I501" s="41">
        <v>710000000</v>
      </c>
      <c r="J501" s="32" t="s">
        <v>1192</v>
      </c>
      <c r="K501" s="32" t="s">
        <v>1428</v>
      </c>
      <c r="L501" s="32" t="s">
        <v>2815</v>
      </c>
      <c r="M501" s="32"/>
      <c r="N501" s="32" t="s">
        <v>2806</v>
      </c>
      <c r="O501" s="35" t="s">
        <v>2289</v>
      </c>
      <c r="P501" s="44"/>
      <c r="Q501" s="44"/>
      <c r="R501" s="47"/>
      <c r="S501" s="47"/>
      <c r="T501" s="36">
        <v>8000000</v>
      </c>
      <c r="U501" s="36">
        <v>8960000</v>
      </c>
      <c r="V501" s="32"/>
      <c r="W501" s="32">
        <v>2016</v>
      </c>
      <c r="X501" s="72" t="s">
        <v>3076</v>
      </c>
    </row>
    <row r="502" spans="1:24" s="40" customFormat="1" ht="203.25" customHeight="1" x14ac:dyDescent="0.25">
      <c r="A502" s="127" t="s">
        <v>2224</v>
      </c>
      <c r="B502" s="32" t="s">
        <v>182</v>
      </c>
      <c r="C502" s="32" t="s">
        <v>2140</v>
      </c>
      <c r="D502" s="172" t="s">
        <v>2225</v>
      </c>
      <c r="E502" s="172" t="s">
        <v>2226</v>
      </c>
      <c r="F502" s="172" t="s">
        <v>2227</v>
      </c>
      <c r="G502" s="32" t="s">
        <v>1424</v>
      </c>
      <c r="H502" s="43">
        <v>0</v>
      </c>
      <c r="I502" s="32">
        <v>710000000</v>
      </c>
      <c r="J502" s="32" t="s">
        <v>1192</v>
      </c>
      <c r="K502" s="32" t="s">
        <v>1450</v>
      </c>
      <c r="L502" s="32" t="s">
        <v>1192</v>
      </c>
      <c r="M502" s="32"/>
      <c r="N502" s="32" t="s">
        <v>1450</v>
      </c>
      <c r="O502" s="35" t="s">
        <v>2290</v>
      </c>
      <c r="P502" s="44"/>
      <c r="Q502" s="44"/>
      <c r="R502" s="47"/>
      <c r="S502" s="47"/>
      <c r="T502" s="68">
        <v>1517857.1428571427</v>
      </c>
      <c r="U502" s="68">
        <v>1700000</v>
      </c>
      <c r="V502" s="32" t="s">
        <v>1557</v>
      </c>
      <c r="W502" s="32">
        <v>2016</v>
      </c>
      <c r="X502" s="165" t="s">
        <v>2307</v>
      </c>
    </row>
    <row r="503" spans="1:24" s="40" customFormat="1" ht="51" x14ac:dyDescent="0.25">
      <c r="A503" s="127" t="s">
        <v>2656</v>
      </c>
      <c r="B503" s="32" t="s">
        <v>182</v>
      </c>
      <c r="C503" s="99" t="s">
        <v>550</v>
      </c>
      <c r="D503" s="99" t="s">
        <v>1914</v>
      </c>
      <c r="E503" s="99" t="s">
        <v>1914</v>
      </c>
      <c r="F503" s="99" t="s">
        <v>901</v>
      </c>
      <c r="G503" s="32" t="s">
        <v>1424</v>
      </c>
      <c r="H503" s="34">
        <v>100</v>
      </c>
      <c r="I503" s="32">
        <v>710000000</v>
      </c>
      <c r="J503" s="32" t="s">
        <v>1192</v>
      </c>
      <c r="K503" s="32" t="s">
        <v>1451</v>
      </c>
      <c r="L503" s="32" t="s">
        <v>1192</v>
      </c>
      <c r="M503" s="44"/>
      <c r="N503" s="32" t="s">
        <v>1484</v>
      </c>
      <c r="O503" s="35" t="s">
        <v>2298</v>
      </c>
      <c r="P503" s="32"/>
      <c r="Q503" s="32"/>
      <c r="R503" s="36"/>
      <c r="S503" s="36"/>
      <c r="T503" s="36">
        <v>776623700.90464282</v>
      </c>
      <c r="U503" s="36">
        <v>869818545.01320004</v>
      </c>
      <c r="V503" s="35"/>
      <c r="W503" s="37">
        <v>2016</v>
      </c>
      <c r="X503" s="72" t="s">
        <v>2531</v>
      </c>
    </row>
    <row r="504" spans="1:24" s="40" customFormat="1" ht="76.5" x14ac:dyDescent="0.25">
      <c r="A504" s="127" t="s">
        <v>2657</v>
      </c>
      <c r="B504" s="32" t="s">
        <v>182</v>
      </c>
      <c r="C504" s="33" t="s">
        <v>2462</v>
      </c>
      <c r="D504" s="33" t="s">
        <v>2658</v>
      </c>
      <c r="E504" s="33" t="s">
        <v>2658</v>
      </c>
      <c r="F504" s="99" t="s">
        <v>2659</v>
      </c>
      <c r="G504" s="32" t="s">
        <v>1424</v>
      </c>
      <c r="H504" s="162">
        <v>65</v>
      </c>
      <c r="I504" s="32">
        <v>710000000</v>
      </c>
      <c r="J504" s="32" t="s">
        <v>1192</v>
      </c>
      <c r="K504" s="32" t="s">
        <v>1453</v>
      </c>
      <c r="L504" s="32" t="s">
        <v>2172</v>
      </c>
      <c r="M504" s="32"/>
      <c r="N504" s="32" t="s">
        <v>1474</v>
      </c>
      <c r="O504" s="35" t="s">
        <v>2660</v>
      </c>
      <c r="P504" s="32"/>
      <c r="Q504" s="32"/>
      <c r="R504" s="36"/>
      <c r="S504" s="36"/>
      <c r="T504" s="48">
        <f t="shared" ref="T504:T515" si="5">U504/1.12</f>
        <v>85714285.714285702</v>
      </c>
      <c r="U504" s="48">
        <v>96000000</v>
      </c>
      <c r="V504" s="32"/>
      <c r="W504" s="37">
        <v>2016</v>
      </c>
      <c r="X504" s="72" t="s">
        <v>2531</v>
      </c>
    </row>
    <row r="505" spans="1:24" s="40" customFormat="1" ht="76.5" x14ac:dyDescent="0.25">
      <c r="A505" s="127" t="s">
        <v>2661</v>
      </c>
      <c r="B505" s="32" t="s">
        <v>182</v>
      </c>
      <c r="C505" s="33" t="s">
        <v>1069</v>
      </c>
      <c r="D505" s="33" t="s">
        <v>1076</v>
      </c>
      <c r="E505" s="33" t="s">
        <v>1076</v>
      </c>
      <c r="F505" s="99" t="s">
        <v>2662</v>
      </c>
      <c r="G505" s="32" t="s">
        <v>1424</v>
      </c>
      <c r="H505" s="162">
        <v>65</v>
      </c>
      <c r="I505" s="32">
        <v>710000000</v>
      </c>
      <c r="J505" s="32" t="s">
        <v>1192</v>
      </c>
      <c r="K505" s="32" t="s">
        <v>1453</v>
      </c>
      <c r="L505" s="32" t="s">
        <v>2172</v>
      </c>
      <c r="M505" s="32"/>
      <c r="N505" s="32" t="s">
        <v>1476</v>
      </c>
      <c r="O505" s="35" t="s">
        <v>2660</v>
      </c>
      <c r="P505" s="32"/>
      <c r="Q505" s="32"/>
      <c r="R505" s="36"/>
      <c r="S505" s="36"/>
      <c r="T505" s="48">
        <f t="shared" si="5"/>
        <v>23749999.999999996</v>
      </c>
      <c r="U505" s="48">
        <v>26600000</v>
      </c>
      <c r="V505" s="32"/>
      <c r="W505" s="37">
        <v>2016</v>
      </c>
      <c r="X505" s="72" t="s">
        <v>2531</v>
      </c>
    </row>
    <row r="506" spans="1:24" s="40" customFormat="1" ht="76.5" x14ac:dyDescent="0.25">
      <c r="A506" s="127" t="s">
        <v>2663</v>
      </c>
      <c r="B506" s="32" t="s">
        <v>182</v>
      </c>
      <c r="C506" s="33" t="s">
        <v>2462</v>
      </c>
      <c r="D506" s="33" t="s">
        <v>2658</v>
      </c>
      <c r="E506" s="33" t="s">
        <v>2658</v>
      </c>
      <c r="F506" s="99" t="s">
        <v>2664</v>
      </c>
      <c r="G506" s="32" t="s">
        <v>1424</v>
      </c>
      <c r="H506" s="162">
        <v>65</v>
      </c>
      <c r="I506" s="32">
        <v>710000000</v>
      </c>
      <c r="J506" s="32" t="s">
        <v>1192</v>
      </c>
      <c r="K506" s="32" t="s">
        <v>1453</v>
      </c>
      <c r="L506" s="32" t="s">
        <v>2172</v>
      </c>
      <c r="M506" s="32"/>
      <c r="N506" s="32" t="s">
        <v>1474</v>
      </c>
      <c r="O506" s="35" t="s">
        <v>2660</v>
      </c>
      <c r="P506" s="32"/>
      <c r="Q506" s="32"/>
      <c r="R506" s="36"/>
      <c r="S506" s="36"/>
      <c r="T506" s="48">
        <f t="shared" si="5"/>
        <v>85714285.714285702</v>
      </c>
      <c r="U506" s="48">
        <v>96000000</v>
      </c>
      <c r="V506" s="32"/>
      <c r="W506" s="37">
        <v>2016</v>
      </c>
      <c r="X506" s="72" t="s">
        <v>2531</v>
      </c>
    </row>
    <row r="507" spans="1:24" s="40" customFormat="1" ht="76.5" x14ac:dyDescent="0.25">
      <c r="A507" s="127" t="s">
        <v>2665</v>
      </c>
      <c r="B507" s="32" t="s">
        <v>182</v>
      </c>
      <c r="C507" s="33" t="s">
        <v>1069</v>
      </c>
      <c r="D507" s="33" t="s">
        <v>1076</v>
      </c>
      <c r="E507" s="33" t="s">
        <v>1076</v>
      </c>
      <c r="F507" s="99" t="s">
        <v>2666</v>
      </c>
      <c r="G507" s="32" t="s">
        <v>1424</v>
      </c>
      <c r="H507" s="162">
        <v>65</v>
      </c>
      <c r="I507" s="32">
        <v>710000000</v>
      </c>
      <c r="J507" s="32" t="s">
        <v>1192</v>
      </c>
      <c r="K507" s="32" t="s">
        <v>1453</v>
      </c>
      <c r="L507" s="32" t="s">
        <v>2172</v>
      </c>
      <c r="M507" s="32"/>
      <c r="N507" s="32" t="s">
        <v>1476</v>
      </c>
      <c r="O507" s="35" t="s">
        <v>2660</v>
      </c>
      <c r="P507" s="32"/>
      <c r="Q507" s="32"/>
      <c r="R507" s="36"/>
      <c r="S507" s="36"/>
      <c r="T507" s="48">
        <f t="shared" si="5"/>
        <v>18750000</v>
      </c>
      <c r="U507" s="48">
        <v>21000000</v>
      </c>
      <c r="V507" s="32"/>
      <c r="W507" s="37">
        <v>2016</v>
      </c>
      <c r="X507" s="72" t="s">
        <v>2531</v>
      </c>
    </row>
    <row r="508" spans="1:24" s="40" customFormat="1" ht="76.5" x14ac:dyDescent="0.25">
      <c r="A508" s="127" t="s">
        <v>2667</v>
      </c>
      <c r="B508" s="32" t="s">
        <v>182</v>
      </c>
      <c r="C508" s="33" t="s">
        <v>1069</v>
      </c>
      <c r="D508" s="33" t="s">
        <v>1076</v>
      </c>
      <c r="E508" s="33" t="s">
        <v>1076</v>
      </c>
      <c r="F508" s="99" t="s">
        <v>2668</v>
      </c>
      <c r="G508" s="32" t="s">
        <v>2231</v>
      </c>
      <c r="H508" s="162">
        <v>100</v>
      </c>
      <c r="I508" s="32">
        <v>710000000</v>
      </c>
      <c r="J508" s="32" t="s">
        <v>1192</v>
      </c>
      <c r="K508" s="32" t="s">
        <v>1453</v>
      </c>
      <c r="L508" s="32" t="s">
        <v>2172</v>
      </c>
      <c r="M508" s="32"/>
      <c r="N508" s="32" t="s">
        <v>1476</v>
      </c>
      <c r="O508" s="35" t="s">
        <v>2291</v>
      </c>
      <c r="P508" s="32"/>
      <c r="Q508" s="32"/>
      <c r="R508" s="36"/>
      <c r="S508" s="36"/>
      <c r="T508" s="48">
        <f t="shared" si="5"/>
        <v>7589285.7142857136</v>
      </c>
      <c r="U508" s="48">
        <v>8500000</v>
      </c>
      <c r="V508" s="32"/>
      <c r="W508" s="37">
        <v>2016</v>
      </c>
      <c r="X508" s="72" t="s">
        <v>2531</v>
      </c>
    </row>
    <row r="509" spans="1:24" s="40" customFormat="1" ht="76.5" x14ac:dyDescent="0.25">
      <c r="A509" s="127" t="s">
        <v>2669</v>
      </c>
      <c r="B509" s="32" t="s">
        <v>182</v>
      </c>
      <c r="C509" s="33" t="s">
        <v>1069</v>
      </c>
      <c r="D509" s="33" t="s">
        <v>1076</v>
      </c>
      <c r="E509" s="33" t="s">
        <v>1076</v>
      </c>
      <c r="F509" s="99" t="s">
        <v>2670</v>
      </c>
      <c r="G509" s="32" t="s">
        <v>2231</v>
      </c>
      <c r="H509" s="162">
        <v>100</v>
      </c>
      <c r="I509" s="32">
        <v>710000000</v>
      </c>
      <c r="J509" s="32" t="s">
        <v>1192</v>
      </c>
      <c r="K509" s="32" t="s">
        <v>1453</v>
      </c>
      <c r="L509" s="32" t="s">
        <v>2172</v>
      </c>
      <c r="M509" s="32"/>
      <c r="N509" s="32" t="s">
        <v>1476</v>
      </c>
      <c r="O509" s="35" t="s">
        <v>2291</v>
      </c>
      <c r="P509" s="32"/>
      <c r="Q509" s="32"/>
      <c r="R509" s="36"/>
      <c r="S509" s="36"/>
      <c r="T509" s="48">
        <f t="shared" si="5"/>
        <v>7589285.7142857136</v>
      </c>
      <c r="U509" s="48">
        <v>8500000</v>
      </c>
      <c r="V509" s="32"/>
      <c r="W509" s="37">
        <v>2016</v>
      </c>
      <c r="X509" s="72" t="s">
        <v>2531</v>
      </c>
    </row>
    <row r="510" spans="1:24" s="40" customFormat="1" ht="76.5" x14ac:dyDescent="0.25">
      <c r="A510" s="127" t="s">
        <v>2671</v>
      </c>
      <c r="B510" s="32" t="s">
        <v>182</v>
      </c>
      <c r="C510" s="33" t="s">
        <v>1069</v>
      </c>
      <c r="D510" s="33" t="s">
        <v>1076</v>
      </c>
      <c r="E510" s="33" t="s">
        <v>1076</v>
      </c>
      <c r="F510" s="99" t="s">
        <v>2672</v>
      </c>
      <c r="G510" s="32" t="s">
        <v>2231</v>
      </c>
      <c r="H510" s="162">
        <v>100</v>
      </c>
      <c r="I510" s="32">
        <v>710000000</v>
      </c>
      <c r="J510" s="32" t="s">
        <v>1192</v>
      </c>
      <c r="K510" s="32" t="s">
        <v>1453</v>
      </c>
      <c r="L510" s="32" t="s">
        <v>2172</v>
      </c>
      <c r="M510" s="32"/>
      <c r="N510" s="32" t="s">
        <v>1476</v>
      </c>
      <c r="O510" s="35" t="s">
        <v>2291</v>
      </c>
      <c r="P510" s="32"/>
      <c r="Q510" s="32"/>
      <c r="R510" s="36"/>
      <c r="S510" s="36"/>
      <c r="T510" s="48">
        <f t="shared" si="5"/>
        <v>7589285.7142857136</v>
      </c>
      <c r="U510" s="48">
        <v>8500000</v>
      </c>
      <c r="V510" s="32"/>
      <c r="W510" s="37">
        <v>2016</v>
      </c>
      <c r="X510" s="72" t="s">
        <v>2531</v>
      </c>
    </row>
    <row r="511" spans="1:24" s="40" customFormat="1" ht="76.5" x14ac:dyDescent="0.25">
      <c r="A511" s="127" t="s">
        <v>2673</v>
      </c>
      <c r="B511" s="32" t="s">
        <v>182</v>
      </c>
      <c r="C511" s="33" t="s">
        <v>1069</v>
      </c>
      <c r="D511" s="33" t="s">
        <v>1076</v>
      </c>
      <c r="E511" s="33" t="s">
        <v>1076</v>
      </c>
      <c r="F511" s="99" t="s">
        <v>2674</v>
      </c>
      <c r="G511" s="32" t="s">
        <v>2231</v>
      </c>
      <c r="H511" s="162">
        <v>100</v>
      </c>
      <c r="I511" s="32">
        <v>710000000</v>
      </c>
      <c r="J511" s="32" t="s">
        <v>1192</v>
      </c>
      <c r="K511" s="32" t="s">
        <v>1453</v>
      </c>
      <c r="L511" s="32" t="s">
        <v>2172</v>
      </c>
      <c r="M511" s="32"/>
      <c r="N511" s="32" t="s">
        <v>1476</v>
      </c>
      <c r="O511" s="35" t="s">
        <v>2291</v>
      </c>
      <c r="P511" s="32"/>
      <c r="Q511" s="32"/>
      <c r="R511" s="36"/>
      <c r="S511" s="36"/>
      <c r="T511" s="48">
        <v>0</v>
      </c>
      <c r="U511" s="48">
        <v>0</v>
      </c>
      <c r="V511" s="32"/>
      <c r="W511" s="37">
        <v>2016</v>
      </c>
      <c r="X511" s="131" t="s">
        <v>2801</v>
      </c>
    </row>
    <row r="512" spans="1:24" s="40" customFormat="1" ht="76.5" x14ac:dyDescent="0.25">
      <c r="A512" s="127" t="s">
        <v>2831</v>
      </c>
      <c r="B512" s="32" t="s">
        <v>182</v>
      </c>
      <c r="C512" s="33" t="s">
        <v>2773</v>
      </c>
      <c r="D512" s="168" t="s">
        <v>2832</v>
      </c>
      <c r="E512" s="168" t="s">
        <v>2832</v>
      </c>
      <c r="F512" s="168" t="s">
        <v>2833</v>
      </c>
      <c r="G512" s="32" t="s">
        <v>2231</v>
      </c>
      <c r="H512" s="162">
        <v>100</v>
      </c>
      <c r="I512" s="32">
        <v>710000000</v>
      </c>
      <c r="J512" s="32" t="s">
        <v>1192</v>
      </c>
      <c r="K512" s="32" t="s">
        <v>1440</v>
      </c>
      <c r="L512" s="32" t="s">
        <v>2172</v>
      </c>
      <c r="M512" s="32"/>
      <c r="N512" s="32" t="s">
        <v>1457</v>
      </c>
      <c r="O512" s="35" t="s">
        <v>2291</v>
      </c>
      <c r="P512" s="32"/>
      <c r="Q512" s="32"/>
      <c r="R512" s="36"/>
      <c r="S512" s="36"/>
      <c r="T512" s="48">
        <f t="shared" ref="T512" si="6">U512/1.12</f>
        <v>624999.99999999988</v>
      </c>
      <c r="U512" s="48">
        <v>700000</v>
      </c>
      <c r="V512" s="32"/>
      <c r="W512" s="37">
        <v>2016</v>
      </c>
      <c r="X512" s="72" t="s">
        <v>2834</v>
      </c>
    </row>
    <row r="513" spans="1:24" s="40" customFormat="1" ht="76.5" x14ac:dyDescent="0.25">
      <c r="A513" s="127" t="s">
        <v>2675</v>
      </c>
      <c r="B513" s="32" t="s">
        <v>182</v>
      </c>
      <c r="C513" s="33" t="s">
        <v>1069</v>
      </c>
      <c r="D513" s="33" t="s">
        <v>1076</v>
      </c>
      <c r="E513" s="33" t="s">
        <v>1076</v>
      </c>
      <c r="F513" s="99" t="s">
        <v>2676</v>
      </c>
      <c r="G513" s="32" t="s">
        <v>2231</v>
      </c>
      <c r="H513" s="162">
        <v>100</v>
      </c>
      <c r="I513" s="32">
        <v>710000000</v>
      </c>
      <c r="J513" s="32" t="s">
        <v>1192</v>
      </c>
      <c r="K513" s="32" t="s">
        <v>1453</v>
      </c>
      <c r="L513" s="32" t="s">
        <v>2172</v>
      </c>
      <c r="M513" s="32"/>
      <c r="N513" s="32" t="s">
        <v>1476</v>
      </c>
      <c r="O513" s="35" t="s">
        <v>2291</v>
      </c>
      <c r="P513" s="32"/>
      <c r="Q513" s="32"/>
      <c r="R513" s="36"/>
      <c r="S513" s="36"/>
      <c r="T513" s="48">
        <f t="shared" si="5"/>
        <v>7589285.7142857136</v>
      </c>
      <c r="U513" s="48">
        <v>8500000</v>
      </c>
      <c r="V513" s="32"/>
      <c r="W513" s="37">
        <v>2016</v>
      </c>
      <c r="X513" s="72" t="s">
        <v>2531</v>
      </c>
    </row>
    <row r="514" spans="1:24" s="40" customFormat="1" ht="76.5" x14ac:dyDescent="0.25">
      <c r="A514" s="127" t="s">
        <v>2677</v>
      </c>
      <c r="B514" s="32" t="s">
        <v>182</v>
      </c>
      <c r="C514" s="33" t="s">
        <v>1069</v>
      </c>
      <c r="D514" s="33" t="s">
        <v>1076</v>
      </c>
      <c r="E514" s="33" t="s">
        <v>1076</v>
      </c>
      <c r="F514" s="99" t="s">
        <v>2678</v>
      </c>
      <c r="G514" s="32" t="s">
        <v>2231</v>
      </c>
      <c r="H514" s="162">
        <v>100</v>
      </c>
      <c r="I514" s="32">
        <v>710000000</v>
      </c>
      <c r="J514" s="32" t="s">
        <v>1192</v>
      </c>
      <c r="K514" s="32" t="s">
        <v>1453</v>
      </c>
      <c r="L514" s="32" t="s">
        <v>2172</v>
      </c>
      <c r="M514" s="32"/>
      <c r="N514" s="32" t="s">
        <v>1476</v>
      </c>
      <c r="O514" s="35" t="s">
        <v>2291</v>
      </c>
      <c r="P514" s="32"/>
      <c r="Q514" s="32"/>
      <c r="R514" s="36"/>
      <c r="S514" s="36"/>
      <c r="T514" s="48">
        <f t="shared" si="5"/>
        <v>7589285.7142857136</v>
      </c>
      <c r="U514" s="48">
        <v>8500000</v>
      </c>
      <c r="V514" s="32"/>
      <c r="W514" s="37">
        <v>2016</v>
      </c>
      <c r="X514" s="72" t="s">
        <v>2531</v>
      </c>
    </row>
    <row r="515" spans="1:24" s="40" customFormat="1" ht="89.25" x14ac:dyDescent="0.25">
      <c r="A515" s="127" t="s">
        <v>2679</v>
      </c>
      <c r="B515" s="32" t="s">
        <v>182</v>
      </c>
      <c r="C515" s="33" t="s">
        <v>2484</v>
      </c>
      <c r="D515" s="33" t="s">
        <v>2680</v>
      </c>
      <c r="E515" s="33" t="s">
        <v>2681</v>
      </c>
      <c r="F515" s="99" t="s">
        <v>2682</v>
      </c>
      <c r="G515" s="32" t="s">
        <v>1424</v>
      </c>
      <c r="H515" s="162">
        <v>100</v>
      </c>
      <c r="I515" s="32">
        <v>710000000</v>
      </c>
      <c r="J515" s="32" t="s">
        <v>1192</v>
      </c>
      <c r="K515" s="32" t="s">
        <v>1453</v>
      </c>
      <c r="L515" s="32" t="s">
        <v>2172</v>
      </c>
      <c r="M515" s="32"/>
      <c r="N515" s="32" t="s">
        <v>1476</v>
      </c>
      <c r="O515" s="35" t="s">
        <v>2683</v>
      </c>
      <c r="P515" s="32"/>
      <c r="Q515" s="32"/>
      <c r="R515" s="36"/>
      <c r="S515" s="36"/>
      <c r="T515" s="48">
        <f t="shared" si="5"/>
        <v>267857.14285714284</v>
      </c>
      <c r="U515" s="48">
        <v>300000</v>
      </c>
      <c r="V515" s="32"/>
      <c r="W515" s="37">
        <v>2016</v>
      </c>
      <c r="X515" s="72" t="s">
        <v>2531</v>
      </c>
    </row>
    <row r="516" spans="1:24" s="40" customFormat="1" ht="76.5" x14ac:dyDescent="0.25">
      <c r="A516" s="70" t="s">
        <v>2684</v>
      </c>
      <c r="B516" s="32" t="s">
        <v>182</v>
      </c>
      <c r="C516" s="94" t="s">
        <v>2490</v>
      </c>
      <c r="D516" s="167" t="s">
        <v>2685</v>
      </c>
      <c r="E516" s="167" t="s">
        <v>2685</v>
      </c>
      <c r="F516" s="167" t="s">
        <v>2686</v>
      </c>
      <c r="G516" s="32" t="s">
        <v>2231</v>
      </c>
      <c r="H516" s="34">
        <v>50</v>
      </c>
      <c r="I516" s="32">
        <v>710000000</v>
      </c>
      <c r="J516" s="32" t="s">
        <v>1192</v>
      </c>
      <c r="K516" s="77" t="s">
        <v>1440</v>
      </c>
      <c r="L516" s="32" t="s">
        <v>1199</v>
      </c>
      <c r="M516" s="77"/>
      <c r="N516" s="32" t="s">
        <v>1457</v>
      </c>
      <c r="O516" s="35" t="s">
        <v>2291</v>
      </c>
      <c r="P516" s="77"/>
      <c r="Q516" s="77"/>
      <c r="R516" s="36"/>
      <c r="S516" s="36"/>
      <c r="T516" s="48">
        <v>5357142.8571428563</v>
      </c>
      <c r="U516" s="47">
        <v>6000000</v>
      </c>
      <c r="V516" s="37"/>
      <c r="W516" s="32">
        <v>2016</v>
      </c>
      <c r="X516" s="165" t="s">
        <v>2531</v>
      </c>
    </row>
    <row r="517" spans="1:24" s="40" customFormat="1" ht="76.5" x14ac:dyDescent="0.25">
      <c r="A517" s="70" t="s">
        <v>2687</v>
      </c>
      <c r="B517" s="32" t="s">
        <v>182</v>
      </c>
      <c r="C517" s="94" t="s">
        <v>2495</v>
      </c>
      <c r="D517" s="167" t="s">
        <v>2688</v>
      </c>
      <c r="E517" s="167" t="s">
        <v>2688</v>
      </c>
      <c r="F517" s="167" t="s">
        <v>2689</v>
      </c>
      <c r="G517" s="32" t="s">
        <v>1424</v>
      </c>
      <c r="H517" s="34">
        <v>80</v>
      </c>
      <c r="I517" s="32">
        <v>710000000</v>
      </c>
      <c r="J517" s="32" t="s">
        <v>1192</v>
      </c>
      <c r="K517" s="77" t="s">
        <v>1453</v>
      </c>
      <c r="L517" s="32" t="s">
        <v>1199</v>
      </c>
      <c r="M517" s="77"/>
      <c r="N517" s="32" t="s">
        <v>1457</v>
      </c>
      <c r="O517" s="35" t="s">
        <v>2291</v>
      </c>
      <c r="P517" s="77"/>
      <c r="Q517" s="77"/>
      <c r="R517" s="36"/>
      <c r="S517" s="36"/>
      <c r="T517" s="48">
        <v>108054321.42857142</v>
      </c>
      <c r="U517" s="48">
        <v>121020840</v>
      </c>
      <c r="V517" s="35" t="s">
        <v>1556</v>
      </c>
      <c r="W517" s="32">
        <v>2016</v>
      </c>
      <c r="X517" s="165" t="s">
        <v>2531</v>
      </c>
    </row>
    <row r="518" spans="1:24" s="40" customFormat="1" ht="76.5" x14ac:dyDescent="0.25">
      <c r="A518" s="70" t="s">
        <v>2690</v>
      </c>
      <c r="B518" s="32" t="s">
        <v>182</v>
      </c>
      <c r="C518" s="94" t="s">
        <v>1305</v>
      </c>
      <c r="D518" s="167" t="s">
        <v>2691</v>
      </c>
      <c r="E518" s="167" t="s">
        <v>2691</v>
      </c>
      <c r="F518" s="167" t="s">
        <v>2692</v>
      </c>
      <c r="G518" s="32" t="s">
        <v>1424</v>
      </c>
      <c r="H518" s="34">
        <v>80</v>
      </c>
      <c r="I518" s="32">
        <v>710000000</v>
      </c>
      <c r="J518" s="32" t="s">
        <v>1192</v>
      </c>
      <c r="K518" s="32" t="s">
        <v>1428</v>
      </c>
      <c r="L518" s="32" t="s">
        <v>1199</v>
      </c>
      <c r="M518" s="77"/>
      <c r="N518" s="32" t="s">
        <v>1472</v>
      </c>
      <c r="O518" s="35" t="s">
        <v>2291</v>
      </c>
      <c r="P518" s="170"/>
      <c r="Q518" s="170"/>
      <c r="R518" s="170"/>
      <c r="S518" s="170"/>
      <c r="T518" s="48">
        <v>36607142.857142851</v>
      </c>
      <c r="U518" s="48">
        <v>41000000</v>
      </c>
      <c r="V518" s="35" t="s">
        <v>1556</v>
      </c>
      <c r="W518" s="32">
        <v>2016</v>
      </c>
      <c r="X518" s="165" t="s">
        <v>2531</v>
      </c>
    </row>
    <row r="519" spans="1:24" s="40" customFormat="1" ht="89.25" x14ac:dyDescent="0.25">
      <c r="A519" s="70" t="s">
        <v>2693</v>
      </c>
      <c r="B519" s="32" t="s">
        <v>182</v>
      </c>
      <c r="C519" s="92" t="s">
        <v>348</v>
      </c>
      <c r="D519" s="92" t="s">
        <v>1894</v>
      </c>
      <c r="E519" s="92" t="s">
        <v>1894</v>
      </c>
      <c r="F519" s="154" t="s">
        <v>2694</v>
      </c>
      <c r="G519" s="32" t="s">
        <v>2231</v>
      </c>
      <c r="H519" s="46">
        <v>100</v>
      </c>
      <c r="I519" s="32">
        <v>710000000</v>
      </c>
      <c r="J519" s="32" t="s">
        <v>1192</v>
      </c>
      <c r="K519" s="91" t="s">
        <v>1453</v>
      </c>
      <c r="L519" s="75" t="s">
        <v>2872</v>
      </c>
      <c r="M519" s="75"/>
      <c r="N519" s="32" t="s">
        <v>1474</v>
      </c>
      <c r="O519" s="35" t="s">
        <v>2296</v>
      </c>
      <c r="P519" s="75"/>
      <c r="Q519" s="75"/>
      <c r="R519" s="47"/>
      <c r="S519" s="47"/>
      <c r="T519" s="36">
        <v>118426335</v>
      </c>
      <c r="U519" s="47">
        <v>132637495.20000002</v>
      </c>
      <c r="V519" s="75"/>
      <c r="W519" s="71">
        <v>2016</v>
      </c>
      <c r="X519" s="165" t="s">
        <v>2531</v>
      </c>
    </row>
    <row r="520" spans="1:24" s="40" customFormat="1" ht="89.25" x14ac:dyDescent="0.25">
      <c r="A520" s="70" t="s">
        <v>2695</v>
      </c>
      <c r="B520" s="32" t="s">
        <v>182</v>
      </c>
      <c r="C520" s="92" t="s">
        <v>348</v>
      </c>
      <c r="D520" s="92" t="s">
        <v>1894</v>
      </c>
      <c r="E520" s="92" t="s">
        <v>1894</v>
      </c>
      <c r="F520" s="154" t="s">
        <v>2696</v>
      </c>
      <c r="G520" s="32" t="s">
        <v>2231</v>
      </c>
      <c r="H520" s="46">
        <v>100</v>
      </c>
      <c r="I520" s="32">
        <v>710000000</v>
      </c>
      <c r="J520" s="32" t="s">
        <v>1192</v>
      </c>
      <c r="K520" s="91" t="s">
        <v>1453</v>
      </c>
      <c r="L520" s="75" t="s">
        <v>2871</v>
      </c>
      <c r="M520" s="75"/>
      <c r="N520" s="32" t="s">
        <v>1474</v>
      </c>
      <c r="O520" s="35" t="s">
        <v>2296</v>
      </c>
      <c r="P520" s="75"/>
      <c r="Q520" s="75"/>
      <c r="R520" s="47"/>
      <c r="S520" s="47"/>
      <c r="T520" s="36">
        <v>31903254</v>
      </c>
      <c r="U520" s="47">
        <v>35731644.480000004</v>
      </c>
      <c r="V520" s="75"/>
      <c r="W520" s="71">
        <v>2016</v>
      </c>
      <c r="X520" s="165" t="s">
        <v>2531</v>
      </c>
    </row>
    <row r="521" spans="1:24" s="40" customFormat="1" ht="89.25" x14ac:dyDescent="0.25">
      <c r="A521" s="70" t="s">
        <v>2697</v>
      </c>
      <c r="B521" s="32" t="s">
        <v>182</v>
      </c>
      <c r="C521" s="92" t="s">
        <v>348</v>
      </c>
      <c r="D521" s="92" t="s">
        <v>1894</v>
      </c>
      <c r="E521" s="92" t="s">
        <v>1894</v>
      </c>
      <c r="F521" s="154" t="s">
        <v>2698</v>
      </c>
      <c r="G521" s="32" t="s">
        <v>2231</v>
      </c>
      <c r="H521" s="46">
        <v>100</v>
      </c>
      <c r="I521" s="32">
        <v>710000000</v>
      </c>
      <c r="J521" s="32" t="s">
        <v>1192</v>
      </c>
      <c r="K521" s="91" t="s">
        <v>1453</v>
      </c>
      <c r="L521" s="75" t="s">
        <v>2871</v>
      </c>
      <c r="M521" s="75"/>
      <c r="N521" s="32" t="s">
        <v>1474</v>
      </c>
      <c r="O521" s="35" t="s">
        <v>2296</v>
      </c>
      <c r="P521" s="75"/>
      <c r="Q521" s="75"/>
      <c r="R521" s="47"/>
      <c r="S521" s="47"/>
      <c r="T521" s="36">
        <v>31413730</v>
      </c>
      <c r="U521" s="47">
        <v>35183377.600000001</v>
      </c>
      <c r="V521" s="75"/>
      <c r="W521" s="71">
        <v>2016</v>
      </c>
      <c r="X521" s="165" t="s">
        <v>2531</v>
      </c>
    </row>
    <row r="522" spans="1:24" s="40" customFormat="1" ht="63.75" x14ac:dyDescent="0.25">
      <c r="A522" s="70" t="s">
        <v>2699</v>
      </c>
      <c r="B522" s="32" t="s">
        <v>182</v>
      </c>
      <c r="C522" s="92" t="s">
        <v>351</v>
      </c>
      <c r="D522" s="92" t="s">
        <v>1897</v>
      </c>
      <c r="E522" s="92" t="s">
        <v>1897</v>
      </c>
      <c r="F522" s="154" t="s">
        <v>2700</v>
      </c>
      <c r="G522" s="32" t="s">
        <v>2231</v>
      </c>
      <c r="H522" s="46">
        <v>100</v>
      </c>
      <c r="I522" s="32">
        <v>710000000</v>
      </c>
      <c r="J522" s="32" t="s">
        <v>1192</v>
      </c>
      <c r="K522" s="91" t="s">
        <v>1453</v>
      </c>
      <c r="L522" s="75" t="s">
        <v>2635</v>
      </c>
      <c r="M522" s="75"/>
      <c r="N522" s="75" t="s">
        <v>1474</v>
      </c>
      <c r="O522" s="35" t="s">
        <v>2296</v>
      </c>
      <c r="P522" s="75"/>
      <c r="Q522" s="75"/>
      <c r="R522" s="47"/>
      <c r="S522" s="47"/>
      <c r="T522" s="36">
        <v>34615500</v>
      </c>
      <c r="U522" s="47">
        <v>38769360</v>
      </c>
      <c r="V522" s="75"/>
      <c r="W522" s="71">
        <v>2016</v>
      </c>
      <c r="X522" s="165" t="s">
        <v>2531</v>
      </c>
    </row>
    <row r="523" spans="1:24" s="40" customFormat="1" ht="63.75" x14ac:dyDescent="0.25">
      <c r="A523" s="70" t="s">
        <v>2701</v>
      </c>
      <c r="B523" s="32" t="s">
        <v>182</v>
      </c>
      <c r="C523" s="92" t="s">
        <v>351</v>
      </c>
      <c r="D523" s="92" t="s">
        <v>1897</v>
      </c>
      <c r="E523" s="92" t="s">
        <v>1897</v>
      </c>
      <c r="F523" s="154" t="s">
        <v>2702</v>
      </c>
      <c r="G523" s="32" t="s">
        <v>2231</v>
      </c>
      <c r="H523" s="46">
        <v>100</v>
      </c>
      <c r="I523" s="32">
        <v>710000000</v>
      </c>
      <c r="J523" s="32" t="s">
        <v>1192</v>
      </c>
      <c r="K523" s="91" t="s">
        <v>1453</v>
      </c>
      <c r="L523" s="75" t="s">
        <v>2635</v>
      </c>
      <c r="M523" s="75"/>
      <c r="N523" s="75" t="s">
        <v>1474</v>
      </c>
      <c r="O523" s="35" t="s">
        <v>2296</v>
      </c>
      <c r="P523" s="75"/>
      <c r="Q523" s="75"/>
      <c r="R523" s="47"/>
      <c r="S523" s="47"/>
      <c r="T523" s="36">
        <v>11733000</v>
      </c>
      <c r="U523" s="47">
        <v>13140960.000000002</v>
      </c>
      <c r="V523" s="75"/>
      <c r="W523" s="71">
        <v>2016</v>
      </c>
      <c r="X523" s="165" t="s">
        <v>2531</v>
      </c>
    </row>
    <row r="524" spans="1:24" s="40" customFormat="1" ht="63.75" x14ac:dyDescent="0.25">
      <c r="A524" s="70" t="s">
        <v>2703</v>
      </c>
      <c r="B524" s="32" t="s">
        <v>182</v>
      </c>
      <c r="C524" s="92" t="s">
        <v>351</v>
      </c>
      <c r="D524" s="92" t="s">
        <v>1897</v>
      </c>
      <c r="E524" s="92" t="s">
        <v>1897</v>
      </c>
      <c r="F524" s="154" t="s">
        <v>2704</v>
      </c>
      <c r="G524" s="32" t="s">
        <v>2231</v>
      </c>
      <c r="H524" s="46">
        <v>100</v>
      </c>
      <c r="I524" s="32">
        <v>710000000</v>
      </c>
      <c r="J524" s="32" t="s">
        <v>1192</v>
      </c>
      <c r="K524" s="91" t="s">
        <v>1453</v>
      </c>
      <c r="L524" s="75" t="s">
        <v>2635</v>
      </c>
      <c r="M524" s="75"/>
      <c r="N524" s="75" t="s">
        <v>1474</v>
      </c>
      <c r="O524" s="35" t="s">
        <v>2296</v>
      </c>
      <c r="P524" s="75"/>
      <c r="Q524" s="75"/>
      <c r="R524" s="47"/>
      <c r="S524" s="47"/>
      <c r="T524" s="36">
        <v>9592000</v>
      </c>
      <c r="U524" s="47">
        <v>10743040.000000002</v>
      </c>
      <c r="V524" s="75"/>
      <c r="W524" s="71">
        <v>2016</v>
      </c>
      <c r="X524" s="165" t="s">
        <v>2531</v>
      </c>
    </row>
    <row r="525" spans="1:24" s="40" customFormat="1" ht="76.5" x14ac:dyDescent="0.25">
      <c r="A525" s="70" t="s">
        <v>2705</v>
      </c>
      <c r="B525" s="32" t="s">
        <v>182</v>
      </c>
      <c r="C525" s="99" t="s">
        <v>295</v>
      </c>
      <c r="D525" s="99" t="s">
        <v>1872</v>
      </c>
      <c r="E525" s="99" t="s">
        <v>1872</v>
      </c>
      <c r="F525" s="33" t="s">
        <v>2706</v>
      </c>
      <c r="G525" s="32" t="s">
        <v>2231</v>
      </c>
      <c r="H525" s="43">
        <v>100</v>
      </c>
      <c r="I525" s="32">
        <v>710000000</v>
      </c>
      <c r="J525" s="32" t="s">
        <v>1192</v>
      </c>
      <c r="K525" s="91" t="s">
        <v>1453</v>
      </c>
      <c r="L525" s="32" t="s">
        <v>1216</v>
      </c>
      <c r="M525" s="32"/>
      <c r="N525" s="32" t="s">
        <v>1474</v>
      </c>
      <c r="O525" s="35" t="s">
        <v>2293</v>
      </c>
      <c r="P525" s="44"/>
      <c r="Q525" s="44"/>
      <c r="R525" s="47"/>
      <c r="S525" s="47"/>
      <c r="T525" s="36">
        <v>47401200</v>
      </c>
      <c r="U525" s="36">
        <v>53089344.000000007</v>
      </c>
      <c r="V525" s="32"/>
      <c r="W525" s="32">
        <v>2016</v>
      </c>
      <c r="X525" s="165" t="s">
        <v>2531</v>
      </c>
    </row>
    <row r="526" spans="1:24" s="40" customFormat="1" ht="76.5" x14ac:dyDescent="0.25">
      <c r="A526" s="70" t="s">
        <v>2707</v>
      </c>
      <c r="B526" s="32" t="s">
        <v>182</v>
      </c>
      <c r="C526" s="99" t="s">
        <v>295</v>
      </c>
      <c r="D526" s="99" t="s">
        <v>1872</v>
      </c>
      <c r="E526" s="99" t="s">
        <v>1872</v>
      </c>
      <c r="F526" s="33" t="s">
        <v>2708</v>
      </c>
      <c r="G526" s="32" t="s">
        <v>2231</v>
      </c>
      <c r="H526" s="43">
        <v>100</v>
      </c>
      <c r="I526" s="32">
        <v>710000000</v>
      </c>
      <c r="J526" s="32" t="s">
        <v>1192</v>
      </c>
      <c r="K526" s="91" t="s">
        <v>1453</v>
      </c>
      <c r="L526" s="32" t="s">
        <v>1216</v>
      </c>
      <c r="M526" s="32"/>
      <c r="N526" s="32" t="s">
        <v>1474</v>
      </c>
      <c r="O526" s="35" t="s">
        <v>2293</v>
      </c>
      <c r="P526" s="44"/>
      <c r="Q526" s="44"/>
      <c r="R526" s="47"/>
      <c r="S526" s="47"/>
      <c r="T526" s="36">
        <v>26460000</v>
      </c>
      <c r="U526" s="36">
        <v>29635200.000000004</v>
      </c>
      <c r="V526" s="32"/>
      <c r="W526" s="32">
        <v>2016</v>
      </c>
      <c r="X526" s="165" t="s">
        <v>2531</v>
      </c>
    </row>
    <row r="527" spans="1:24" s="40" customFormat="1" ht="76.5" x14ac:dyDescent="0.25">
      <c r="A527" s="70" t="s">
        <v>2709</v>
      </c>
      <c r="B527" s="32" t="s">
        <v>182</v>
      </c>
      <c r="C527" s="99" t="s">
        <v>295</v>
      </c>
      <c r="D527" s="99" t="s">
        <v>1872</v>
      </c>
      <c r="E527" s="99" t="s">
        <v>1872</v>
      </c>
      <c r="F527" s="33" t="s">
        <v>2710</v>
      </c>
      <c r="G527" s="32" t="s">
        <v>2231</v>
      </c>
      <c r="H527" s="43">
        <v>100</v>
      </c>
      <c r="I527" s="32">
        <v>710000000</v>
      </c>
      <c r="J527" s="32" t="s">
        <v>1192</v>
      </c>
      <c r="K527" s="91" t="s">
        <v>1453</v>
      </c>
      <c r="L527" s="32" t="s">
        <v>1216</v>
      </c>
      <c r="M527" s="32"/>
      <c r="N527" s="32" t="s">
        <v>1474</v>
      </c>
      <c r="O527" s="35" t="s">
        <v>2293</v>
      </c>
      <c r="P527" s="44"/>
      <c r="Q527" s="44"/>
      <c r="R527" s="47"/>
      <c r="S527" s="47"/>
      <c r="T527" s="36">
        <v>7938000</v>
      </c>
      <c r="U527" s="36">
        <v>8890560</v>
      </c>
      <c r="V527" s="32"/>
      <c r="W527" s="32">
        <v>2016</v>
      </c>
      <c r="X527" s="165" t="s">
        <v>2531</v>
      </c>
    </row>
    <row r="528" spans="1:24" s="40" customFormat="1" ht="76.5" x14ac:dyDescent="0.25">
      <c r="A528" s="70" t="s">
        <v>2711</v>
      </c>
      <c r="B528" s="32" t="s">
        <v>182</v>
      </c>
      <c r="C528" s="32" t="s">
        <v>2519</v>
      </c>
      <c r="D528" s="99" t="s">
        <v>2835</v>
      </c>
      <c r="E528" s="99" t="s">
        <v>2835</v>
      </c>
      <c r="F528" s="33" t="s">
        <v>2712</v>
      </c>
      <c r="G528" s="32" t="s">
        <v>2231</v>
      </c>
      <c r="H528" s="34">
        <v>0</v>
      </c>
      <c r="I528" s="32">
        <v>710000000</v>
      </c>
      <c r="J528" s="32" t="s">
        <v>1192</v>
      </c>
      <c r="K528" s="91" t="s">
        <v>1453</v>
      </c>
      <c r="L528" s="32" t="s">
        <v>1192</v>
      </c>
      <c r="M528" s="77"/>
      <c r="N528" s="32" t="s">
        <v>1474</v>
      </c>
      <c r="O528" s="35" t="s">
        <v>2297</v>
      </c>
      <c r="P528" s="77"/>
      <c r="Q528" s="77"/>
      <c r="R528" s="36"/>
      <c r="S528" s="48"/>
      <c r="T528" s="36">
        <v>0</v>
      </c>
      <c r="U528" s="48">
        <v>0</v>
      </c>
      <c r="V528" s="37"/>
      <c r="W528" s="37">
        <v>2016</v>
      </c>
      <c r="X528" s="131" t="s">
        <v>2836</v>
      </c>
    </row>
    <row r="529" spans="1:24" s="102" customFormat="1" ht="76.5" x14ac:dyDescent="0.2">
      <c r="A529" s="70" t="s">
        <v>2713</v>
      </c>
      <c r="B529" s="32" t="s">
        <v>182</v>
      </c>
      <c r="C529" s="99" t="s">
        <v>304</v>
      </c>
      <c r="D529" s="99" t="s">
        <v>1876</v>
      </c>
      <c r="E529" s="99" t="s">
        <v>1876</v>
      </c>
      <c r="F529" s="33" t="s">
        <v>2714</v>
      </c>
      <c r="G529" s="32" t="s">
        <v>2231</v>
      </c>
      <c r="H529" s="46">
        <v>70</v>
      </c>
      <c r="I529" s="41">
        <v>710000000</v>
      </c>
      <c r="J529" s="32" t="s">
        <v>1192</v>
      </c>
      <c r="K529" s="32" t="s">
        <v>1453</v>
      </c>
      <c r="L529" s="44" t="s">
        <v>2615</v>
      </c>
      <c r="M529" s="44"/>
      <c r="N529" s="32" t="s">
        <v>1474</v>
      </c>
      <c r="O529" s="35" t="s">
        <v>2293</v>
      </c>
      <c r="P529" s="44"/>
      <c r="Q529" s="44"/>
      <c r="R529" s="47"/>
      <c r="S529" s="47"/>
      <c r="T529" s="36">
        <v>0</v>
      </c>
      <c r="U529" s="47">
        <v>0</v>
      </c>
      <c r="V529" s="44"/>
      <c r="W529" s="32">
        <v>2016</v>
      </c>
      <c r="X529" s="165" t="s">
        <v>3062</v>
      </c>
    </row>
    <row r="530" spans="1:24" s="102" customFormat="1" ht="76.5" x14ac:dyDescent="0.2">
      <c r="A530" s="70" t="s">
        <v>3162</v>
      </c>
      <c r="B530" s="32" t="s">
        <v>182</v>
      </c>
      <c r="C530" s="99" t="s">
        <v>304</v>
      </c>
      <c r="D530" s="99" t="s">
        <v>1876</v>
      </c>
      <c r="E530" s="99" t="s">
        <v>1876</v>
      </c>
      <c r="F530" s="33" t="s">
        <v>2714</v>
      </c>
      <c r="G530" s="32" t="s">
        <v>2231</v>
      </c>
      <c r="H530" s="46">
        <v>70</v>
      </c>
      <c r="I530" s="41">
        <v>710000000</v>
      </c>
      <c r="J530" s="32" t="s">
        <v>1192</v>
      </c>
      <c r="K530" s="32" t="s">
        <v>1428</v>
      </c>
      <c r="L530" s="64" t="s">
        <v>3126</v>
      </c>
      <c r="M530" s="32"/>
      <c r="N530" s="32" t="s">
        <v>1471</v>
      </c>
      <c r="O530" s="35" t="s">
        <v>2295</v>
      </c>
      <c r="P530" s="44"/>
      <c r="Q530" s="44"/>
      <c r="R530" s="47"/>
      <c r="S530" s="47"/>
      <c r="T530" s="36">
        <v>25600800</v>
      </c>
      <c r="U530" s="47">
        <v>25600800</v>
      </c>
      <c r="V530" s="44"/>
      <c r="W530" s="32">
        <v>2016</v>
      </c>
      <c r="X530" s="72" t="s">
        <v>3163</v>
      </c>
    </row>
    <row r="531" spans="1:24" s="40" customFormat="1" ht="89.25" x14ac:dyDescent="0.25">
      <c r="A531" s="70" t="s">
        <v>2715</v>
      </c>
      <c r="B531" s="32" t="s">
        <v>182</v>
      </c>
      <c r="C531" s="33" t="s">
        <v>1062</v>
      </c>
      <c r="D531" s="99" t="s">
        <v>1981</v>
      </c>
      <c r="E531" s="99" t="s">
        <v>1981</v>
      </c>
      <c r="F531" s="33" t="s">
        <v>2716</v>
      </c>
      <c r="G531" s="32" t="s">
        <v>1424</v>
      </c>
      <c r="H531" s="46">
        <v>0</v>
      </c>
      <c r="I531" s="32">
        <v>710000000</v>
      </c>
      <c r="J531" s="32" t="s">
        <v>1192</v>
      </c>
      <c r="K531" s="32" t="s">
        <v>1453</v>
      </c>
      <c r="L531" s="32" t="s">
        <v>1199</v>
      </c>
      <c r="M531" s="32"/>
      <c r="N531" s="32" t="s">
        <v>1442</v>
      </c>
      <c r="O531" s="35" t="s">
        <v>2282</v>
      </c>
      <c r="P531" s="32"/>
      <c r="Q531" s="32"/>
      <c r="R531" s="36"/>
      <c r="S531" s="36"/>
      <c r="T531" s="48">
        <v>10741071.428571427</v>
      </c>
      <c r="U531" s="48">
        <v>12030000</v>
      </c>
      <c r="V531" s="32"/>
      <c r="W531" s="32">
        <v>2016</v>
      </c>
      <c r="X531" s="165" t="s">
        <v>2531</v>
      </c>
    </row>
    <row r="532" spans="1:24" s="102" customFormat="1" ht="76.5" x14ac:dyDescent="0.2">
      <c r="A532" s="127" t="s">
        <v>2837</v>
      </c>
      <c r="B532" s="32" t="s">
        <v>182</v>
      </c>
      <c r="C532" s="167" t="s">
        <v>588</v>
      </c>
      <c r="D532" s="99" t="s">
        <v>2838</v>
      </c>
      <c r="E532" s="99" t="s">
        <v>2838</v>
      </c>
      <c r="F532" s="33" t="s">
        <v>2839</v>
      </c>
      <c r="G532" s="32" t="s">
        <v>1424</v>
      </c>
      <c r="H532" s="34">
        <v>0</v>
      </c>
      <c r="I532" s="32">
        <v>710000000</v>
      </c>
      <c r="J532" s="32" t="s">
        <v>1192</v>
      </c>
      <c r="K532" s="44" t="s">
        <v>1440</v>
      </c>
      <c r="L532" s="32" t="s">
        <v>1192</v>
      </c>
      <c r="M532" s="42"/>
      <c r="N532" s="44" t="s">
        <v>2840</v>
      </c>
      <c r="O532" s="35" t="s">
        <v>2841</v>
      </c>
      <c r="P532" s="42"/>
      <c r="Q532" s="42"/>
      <c r="R532" s="42"/>
      <c r="S532" s="42"/>
      <c r="T532" s="36">
        <v>87000000</v>
      </c>
      <c r="U532" s="36">
        <v>87000000</v>
      </c>
      <c r="V532" s="42"/>
      <c r="W532" s="42">
        <v>2016</v>
      </c>
      <c r="X532" s="165" t="s">
        <v>2810</v>
      </c>
    </row>
    <row r="533" spans="1:24" ht="89.25" x14ac:dyDescent="0.25">
      <c r="A533" s="70" t="s">
        <v>2842</v>
      </c>
      <c r="B533" s="32" t="s">
        <v>182</v>
      </c>
      <c r="C533" s="167" t="s">
        <v>2843</v>
      </c>
      <c r="D533" s="167" t="s">
        <v>2844</v>
      </c>
      <c r="E533" s="167" t="s">
        <v>2844</v>
      </c>
      <c r="F533" s="167" t="s">
        <v>2845</v>
      </c>
      <c r="G533" s="32" t="s">
        <v>2231</v>
      </c>
      <c r="H533" s="34">
        <v>50</v>
      </c>
      <c r="I533" s="32">
        <v>710000000</v>
      </c>
      <c r="J533" s="32" t="s">
        <v>1192</v>
      </c>
      <c r="K533" s="32" t="s">
        <v>1440</v>
      </c>
      <c r="L533" s="32" t="s">
        <v>1192</v>
      </c>
      <c r="M533" s="77"/>
      <c r="N533" s="77" t="s">
        <v>1428</v>
      </c>
      <c r="O533" s="67" t="s">
        <v>2846</v>
      </c>
      <c r="P533" s="77"/>
      <c r="Q533" s="77"/>
      <c r="R533" s="36"/>
      <c r="S533" s="48"/>
      <c r="T533" s="36">
        <v>26785714.285714284</v>
      </c>
      <c r="U533" s="48">
        <v>30000000</v>
      </c>
      <c r="V533" s="37"/>
      <c r="W533" s="37">
        <v>2016</v>
      </c>
      <c r="X533" s="165" t="s">
        <v>2810</v>
      </c>
    </row>
    <row r="534" spans="1:24" s="102" customFormat="1" ht="89.25" x14ac:dyDescent="0.2">
      <c r="A534" s="70" t="s">
        <v>2847</v>
      </c>
      <c r="B534" s="32" t="s">
        <v>182</v>
      </c>
      <c r="C534" s="32" t="s">
        <v>1184</v>
      </c>
      <c r="D534" s="168" t="s">
        <v>2848</v>
      </c>
      <c r="E534" s="168" t="s">
        <v>2848</v>
      </c>
      <c r="F534" s="168" t="s">
        <v>2849</v>
      </c>
      <c r="G534" s="44" t="s">
        <v>1424</v>
      </c>
      <c r="H534" s="34">
        <v>100</v>
      </c>
      <c r="I534" s="41">
        <v>710000000</v>
      </c>
      <c r="J534" s="32" t="s">
        <v>1192</v>
      </c>
      <c r="K534" s="44" t="s">
        <v>1440</v>
      </c>
      <c r="L534" s="32" t="s">
        <v>1192</v>
      </c>
      <c r="M534" s="32"/>
      <c r="N534" s="32" t="s">
        <v>2850</v>
      </c>
      <c r="O534" s="35" t="s">
        <v>2289</v>
      </c>
      <c r="P534" s="32"/>
      <c r="Q534" s="32"/>
      <c r="R534" s="36"/>
      <c r="S534" s="36"/>
      <c r="T534" s="36">
        <v>0</v>
      </c>
      <c r="U534" s="36">
        <v>0</v>
      </c>
      <c r="V534" s="35" t="s">
        <v>1558</v>
      </c>
      <c r="W534" s="32">
        <v>2016</v>
      </c>
      <c r="X534" s="165" t="s">
        <v>3062</v>
      </c>
    </row>
    <row r="535" spans="1:24" s="40" customFormat="1" ht="76.5" x14ac:dyDescent="0.25">
      <c r="A535" s="70" t="s">
        <v>3164</v>
      </c>
      <c r="B535" s="32" t="s">
        <v>182</v>
      </c>
      <c r="C535" s="167" t="s">
        <v>3013</v>
      </c>
      <c r="D535" s="167" t="s">
        <v>3165</v>
      </c>
      <c r="E535" s="167" t="s">
        <v>3165</v>
      </c>
      <c r="F535" s="167" t="s">
        <v>3166</v>
      </c>
      <c r="G535" s="44" t="s">
        <v>1424</v>
      </c>
      <c r="H535" s="34">
        <v>100</v>
      </c>
      <c r="I535" s="41">
        <v>710000000</v>
      </c>
      <c r="J535" s="32" t="s">
        <v>1192</v>
      </c>
      <c r="K535" s="44" t="s">
        <v>1427</v>
      </c>
      <c r="L535" s="32" t="s">
        <v>1192</v>
      </c>
      <c r="M535" s="32"/>
      <c r="N535" s="32" t="s">
        <v>3136</v>
      </c>
      <c r="O535" s="35" t="s">
        <v>2289</v>
      </c>
      <c r="P535" s="32"/>
      <c r="Q535" s="32"/>
      <c r="R535" s="36"/>
      <c r="S535" s="36"/>
      <c r="T535" s="36">
        <v>852000</v>
      </c>
      <c r="U535" s="36">
        <v>852000</v>
      </c>
      <c r="V535" s="35" t="s">
        <v>1558</v>
      </c>
      <c r="W535" s="32">
        <v>2016</v>
      </c>
      <c r="X535" s="174" t="s">
        <v>3167</v>
      </c>
    </row>
    <row r="536" spans="1:24" s="7" customFormat="1" ht="114.75" x14ac:dyDescent="0.2">
      <c r="A536" s="127" t="s">
        <v>2851</v>
      </c>
      <c r="B536" s="32" t="s">
        <v>182</v>
      </c>
      <c r="C536" s="178" t="s">
        <v>1062</v>
      </c>
      <c r="D536" s="168" t="s">
        <v>2852</v>
      </c>
      <c r="E536" s="168" t="s">
        <v>2853</v>
      </c>
      <c r="F536" s="168" t="s">
        <v>2854</v>
      </c>
      <c r="G536" s="32" t="s">
        <v>1424</v>
      </c>
      <c r="H536" s="43">
        <v>100</v>
      </c>
      <c r="I536" s="32">
        <v>710000000</v>
      </c>
      <c r="J536" s="32" t="s">
        <v>1192</v>
      </c>
      <c r="K536" s="44" t="s">
        <v>1440</v>
      </c>
      <c r="L536" s="32" t="s">
        <v>2815</v>
      </c>
      <c r="M536" s="164"/>
      <c r="N536" s="32" t="s">
        <v>1440</v>
      </c>
      <c r="O536" s="35" t="s">
        <v>2282</v>
      </c>
      <c r="P536" s="150"/>
      <c r="Q536" s="150"/>
      <c r="R536" s="150"/>
      <c r="S536" s="150"/>
      <c r="T536" s="36">
        <v>75892.85714285713</v>
      </c>
      <c r="U536" s="36">
        <v>85000</v>
      </c>
      <c r="V536" s="32"/>
      <c r="W536" s="32">
        <v>2016</v>
      </c>
      <c r="X536" s="165" t="s">
        <v>2810</v>
      </c>
    </row>
    <row r="537" spans="1:24" ht="76.5" x14ac:dyDescent="0.25">
      <c r="A537" s="127" t="s">
        <v>2855</v>
      </c>
      <c r="B537" s="32" t="s">
        <v>182</v>
      </c>
      <c r="C537" s="32" t="s">
        <v>597</v>
      </c>
      <c r="D537" s="168" t="s">
        <v>2856</v>
      </c>
      <c r="E537" s="168" t="s">
        <v>2857</v>
      </c>
      <c r="F537" s="168" t="s">
        <v>2858</v>
      </c>
      <c r="G537" s="32" t="s">
        <v>1424</v>
      </c>
      <c r="H537" s="34">
        <v>100</v>
      </c>
      <c r="I537" s="32">
        <v>710000000</v>
      </c>
      <c r="J537" s="32" t="s">
        <v>1192</v>
      </c>
      <c r="K537" s="44" t="s">
        <v>1440</v>
      </c>
      <c r="L537" s="44" t="s">
        <v>1206</v>
      </c>
      <c r="M537" s="170"/>
      <c r="N537" s="44" t="s">
        <v>1476</v>
      </c>
      <c r="O537" s="35" t="s">
        <v>2289</v>
      </c>
      <c r="P537" s="170"/>
      <c r="Q537" s="170"/>
      <c r="R537" s="36"/>
      <c r="S537" s="36"/>
      <c r="T537" s="36">
        <v>464285.71428571426</v>
      </c>
      <c r="U537" s="36">
        <v>520000</v>
      </c>
      <c r="V537" s="35" t="s">
        <v>1558</v>
      </c>
      <c r="W537" s="32">
        <v>2016</v>
      </c>
      <c r="X537" s="165" t="s">
        <v>2810</v>
      </c>
    </row>
    <row r="538" spans="1:24" s="40" customFormat="1" ht="127.5" x14ac:dyDescent="0.25">
      <c r="A538" s="127" t="s">
        <v>2859</v>
      </c>
      <c r="B538" s="32" t="s">
        <v>182</v>
      </c>
      <c r="C538" s="32" t="s">
        <v>1159</v>
      </c>
      <c r="D538" s="168" t="s">
        <v>2860</v>
      </c>
      <c r="E538" s="168" t="s">
        <v>2861</v>
      </c>
      <c r="F538" s="168" t="s">
        <v>2860</v>
      </c>
      <c r="G538" s="32" t="s">
        <v>2232</v>
      </c>
      <c r="H538" s="34">
        <v>0</v>
      </c>
      <c r="I538" s="32">
        <v>710000000</v>
      </c>
      <c r="J538" s="32" t="s">
        <v>1192</v>
      </c>
      <c r="K538" s="44" t="s">
        <v>1440</v>
      </c>
      <c r="L538" s="32" t="s">
        <v>2862</v>
      </c>
      <c r="M538" s="77"/>
      <c r="N538" s="32" t="s">
        <v>1442</v>
      </c>
      <c r="O538" s="35" t="s">
        <v>2282</v>
      </c>
      <c r="P538" s="170"/>
      <c r="Q538" s="170"/>
      <c r="R538" s="170"/>
      <c r="S538" s="170"/>
      <c r="T538" s="48">
        <v>7500000</v>
      </c>
      <c r="U538" s="48">
        <v>8400000</v>
      </c>
      <c r="V538" s="170"/>
      <c r="W538" s="37">
        <v>2016</v>
      </c>
      <c r="X538" s="165" t="s">
        <v>2810</v>
      </c>
    </row>
    <row r="539" spans="1:24" s="40" customFormat="1" ht="76.5" x14ac:dyDescent="0.25">
      <c r="A539" s="70" t="s">
        <v>2798</v>
      </c>
      <c r="B539" s="32" t="s">
        <v>182</v>
      </c>
      <c r="C539" s="32" t="s">
        <v>2519</v>
      </c>
      <c r="D539" s="99" t="s">
        <v>2835</v>
      </c>
      <c r="E539" s="99" t="s">
        <v>2835</v>
      </c>
      <c r="F539" s="33" t="s">
        <v>2863</v>
      </c>
      <c r="G539" s="32" t="s">
        <v>2231</v>
      </c>
      <c r="H539" s="34">
        <v>0</v>
      </c>
      <c r="I539" s="32">
        <v>710000000</v>
      </c>
      <c r="J539" s="32" t="s">
        <v>1192</v>
      </c>
      <c r="K539" s="91" t="s">
        <v>1440</v>
      </c>
      <c r="L539" s="32" t="s">
        <v>1192</v>
      </c>
      <c r="M539" s="77"/>
      <c r="N539" s="32" t="s">
        <v>2825</v>
      </c>
      <c r="O539" s="35" t="s">
        <v>2297</v>
      </c>
      <c r="P539" s="77"/>
      <c r="Q539" s="77"/>
      <c r="R539" s="36"/>
      <c r="S539" s="48"/>
      <c r="T539" s="36">
        <f>U539/1.12</f>
        <v>160714285.7142857</v>
      </c>
      <c r="U539" s="36">
        <v>180000000</v>
      </c>
      <c r="V539" s="37"/>
      <c r="W539" s="37">
        <v>2016</v>
      </c>
      <c r="X539" s="165" t="s">
        <v>2810</v>
      </c>
    </row>
    <row r="540" spans="1:24" s="40" customFormat="1" ht="76.5" x14ac:dyDescent="0.25">
      <c r="A540" s="127" t="s">
        <v>3168</v>
      </c>
      <c r="B540" s="32" t="s">
        <v>182</v>
      </c>
      <c r="C540" s="75" t="s">
        <v>3018</v>
      </c>
      <c r="D540" s="99" t="s">
        <v>3169</v>
      </c>
      <c r="E540" s="99" t="s">
        <v>3169</v>
      </c>
      <c r="F540" s="99" t="s">
        <v>3170</v>
      </c>
      <c r="G540" s="32" t="s">
        <v>2231</v>
      </c>
      <c r="H540" s="46">
        <v>60</v>
      </c>
      <c r="I540" s="41">
        <v>710000000</v>
      </c>
      <c r="J540" s="32" t="s">
        <v>1192</v>
      </c>
      <c r="K540" s="91" t="s">
        <v>1428</v>
      </c>
      <c r="L540" s="32" t="s">
        <v>2815</v>
      </c>
      <c r="M540" s="75"/>
      <c r="N540" s="32" t="s">
        <v>1437</v>
      </c>
      <c r="O540" s="32" t="s">
        <v>3171</v>
      </c>
      <c r="P540" s="75"/>
      <c r="Q540" s="75"/>
      <c r="R540" s="47"/>
      <c r="S540" s="47"/>
      <c r="T540" s="47">
        <v>28571428.571428567</v>
      </c>
      <c r="U540" s="47">
        <v>32000000</v>
      </c>
      <c r="V540" s="75"/>
      <c r="W540" s="71">
        <v>2016</v>
      </c>
      <c r="X540" s="72" t="s">
        <v>3068</v>
      </c>
    </row>
    <row r="541" spans="1:24" s="40" customFormat="1" ht="76.5" x14ac:dyDescent="0.25">
      <c r="A541" s="127" t="s">
        <v>3172</v>
      </c>
      <c r="B541" s="32" t="s">
        <v>182</v>
      </c>
      <c r="C541" s="33" t="s">
        <v>925</v>
      </c>
      <c r="D541" s="33" t="s">
        <v>932</v>
      </c>
      <c r="E541" s="33" t="s">
        <v>933</v>
      </c>
      <c r="F541" s="33" t="s">
        <v>3173</v>
      </c>
      <c r="G541" s="32" t="s">
        <v>2231</v>
      </c>
      <c r="H541" s="34">
        <v>90</v>
      </c>
      <c r="I541" s="41">
        <v>710000000</v>
      </c>
      <c r="J541" s="32" t="s">
        <v>1192</v>
      </c>
      <c r="K541" s="32" t="s">
        <v>1427</v>
      </c>
      <c r="L541" s="32" t="s">
        <v>1192</v>
      </c>
      <c r="M541" s="32"/>
      <c r="N541" s="32" t="s">
        <v>1472</v>
      </c>
      <c r="O541" s="35" t="s">
        <v>2302</v>
      </c>
      <c r="P541" s="32"/>
      <c r="Q541" s="32"/>
      <c r="R541" s="36"/>
      <c r="S541" s="36"/>
      <c r="T541" s="36">
        <v>4000000</v>
      </c>
      <c r="U541" s="36">
        <v>4480000</v>
      </c>
      <c r="V541" s="35" t="s">
        <v>1558</v>
      </c>
      <c r="W541" s="37">
        <v>2016</v>
      </c>
      <c r="X541" s="72" t="s">
        <v>3068</v>
      </c>
    </row>
    <row r="542" spans="1:24" s="40" customFormat="1" ht="63.75" x14ac:dyDescent="0.25">
      <c r="A542" s="127" t="s">
        <v>3174</v>
      </c>
      <c r="B542" s="32" t="s">
        <v>182</v>
      </c>
      <c r="C542" s="33" t="s">
        <v>925</v>
      </c>
      <c r="D542" s="33" t="s">
        <v>932</v>
      </c>
      <c r="E542" s="33" t="s">
        <v>933</v>
      </c>
      <c r="F542" s="33" t="s">
        <v>3175</v>
      </c>
      <c r="G542" s="32" t="s">
        <v>2231</v>
      </c>
      <c r="H542" s="34">
        <v>90</v>
      </c>
      <c r="I542" s="41">
        <v>710000000</v>
      </c>
      <c r="J542" s="32" t="s">
        <v>1192</v>
      </c>
      <c r="K542" s="32" t="s">
        <v>1427</v>
      </c>
      <c r="L542" s="32" t="s">
        <v>1192</v>
      </c>
      <c r="M542" s="32"/>
      <c r="N542" s="32" t="s">
        <v>1472</v>
      </c>
      <c r="O542" s="35" t="s">
        <v>2302</v>
      </c>
      <c r="P542" s="32"/>
      <c r="Q542" s="32"/>
      <c r="R542" s="36"/>
      <c r="S542" s="36"/>
      <c r="T542" s="36">
        <v>48000000</v>
      </c>
      <c r="U542" s="36">
        <v>53760000.000000007</v>
      </c>
      <c r="V542" s="35" t="s">
        <v>1558</v>
      </c>
      <c r="W542" s="37">
        <v>2016</v>
      </c>
      <c r="X542" s="72" t="s">
        <v>3068</v>
      </c>
    </row>
    <row r="543" spans="1:24" s="40" customFormat="1" ht="90" customHeight="1" x14ac:dyDescent="0.25">
      <c r="A543" s="127" t="s">
        <v>3176</v>
      </c>
      <c r="B543" s="32" t="s">
        <v>182</v>
      </c>
      <c r="C543" s="33" t="s">
        <v>925</v>
      </c>
      <c r="D543" s="33" t="s">
        <v>932</v>
      </c>
      <c r="E543" s="33" t="s">
        <v>933</v>
      </c>
      <c r="F543" s="33" t="s">
        <v>3177</v>
      </c>
      <c r="G543" s="32" t="s">
        <v>2231</v>
      </c>
      <c r="H543" s="34">
        <v>90</v>
      </c>
      <c r="I543" s="41">
        <v>710000000</v>
      </c>
      <c r="J543" s="32" t="s">
        <v>1192</v>
      </c>
      <c r="K543" s="32" t="s">
        <v>1427</v>
      </c>
      <c r="L543" s="32" t="s">
        <v>1192</v>
      </c>
      <c r="M543" s="32"/>
      <c r="N543" s="32" t="s">
        <v>1472</v>
      </c>
      <c r="O543" s="35" t="s">
        <v>2302</v>
      </c>
      <c r="P543" s="32"/>
      <c r="Q543" s="32"/>
      <c r="R543" s="36"/>
      <c r="S543" s="36"/>
      <c r="T543" s="36">
        <v>19000000</v>
      </c>
      <c r="U543" s="36">
        <v>21280000.000000004</v>
      </c>
      <c r="V543" s="35" t="s">
        <v>1558</v>
      </c>
      <c r="W543" s="37">
        <v>2016</v>
      </c>
      <c r="X543" s="72" t="s">
        <v>3068</v>
      </c>
    </row>
    <row r="544" spans="1:24" s="40" customFormat="1" ht="76.5" x14ac:dyDescent="0.25">
      <c r="A544" s="127" t="s">
        <v>3178</v>
      </c>
      <c r="B544" s="32" t="s">
        <v>182</v>
      </c>
      <c r="C544" s="111" t="s">
        <v>274</v>
      </c>
      <c r="D544" s="111" t="s">
        <v>1859</v>
      </c>
      <c r="E544" s="111" t="s">
        <v>1859</v>
      </c>
      <c r="F544" s="99" t="s">
        <v>3179</v>
      </c>
      <c r="G544" s="32" t="s">
        <v>2232</v>
      </c>
      <c r="H544" s="43">
        <v>100</v>
      </c>
      <c r="I544" s="41">
        <v>710000000</v>
      </c>
      <c r="J544" s="32" t="s">
        <v>1192</v>
      </c>
      <c r="K544" s="32" t="s">
        <v>1428</v>
      </c>
      <c r="L544" s="64" t="s">
        <v>3180</v>
      </c>
      <c r="M544" s="32"/>
      <c r="N544" s="32" t="s">
        <v>1471</v>
      </c>
      <c r="O544" s="35" t="s">
        <v>2293</v>
      </c>
      <c r="P544" s="44"/>
      <c r="Q544" s="44"/>
      <c r="R544" s="47"/>
      <c r="S544" s="47"/>
      <c r="T544" s="36">
        <v>379703.57142857142</v>
      </c>
      <c r="U544" s="36">
        <v>425268</v>
      </c>
      <c r="V544" s="32"/>
      <c r="W544" s="32">
        <v>2016</v>
      </c>
      <c r="X544" s="72" t="s">
        <v>3068</v>
      </c>
    </row>
    <row r="545" spans="1:24" s="40" customFormat="1" ht="76.5" x14ac:dyDescent="0.25">
      <c r="A545" s="127" t="s">
        <v>3181</v>
      </c>
      <c r="B545" s="32" t="s">
        <v>182</v>
      </c>
      <c r="C545" s="111" t="s">
        <v>304</v>
      </c>
      <c r="D545" s="111" t="s">
        <v>1876</v>
      </c>
      <c r="E545" s="111" t="s">
        <v>1876</v>
      </c>
      <c r="F545" s="99" t="s">
        <v>1877</v>
      </c>
      <c r="G545" s="32" t="s">
        <v>2231</v>
      </c>
      <c r="H545" s="43">
        <v>70</v>
      </c>
      <c r="I545" s="41">
        <v>710000000</v>
      </c>
      <c r="J545" s="32" t="s">
        <v>1192</v>
      </c>
      <c r="K545" s="32" t="s">
        <v>1428</v>
      </c>
      <c r="L545" s="64" t="s">
        <v>3182</v>
      </c>
      <c r="M545" s="32"/>
      <c r="N545" s="32" t="s">
        <v>1471</v>
      </c>
      <c r="O545" s="35" t="s">
        <v>2295</v>
      </c>
      <c r="P545" s="44"/>
      <c r="Q545" s="44"/>
      <c r="R545" s="47"/>
      <c r="S545" s="47"/>
      <c r="T545" s="36">
        <v>45923680</v>
      </c>
      <c r="U545" s="36">
        <v>45923680</v>
      </c>
      <c r="V545" s="32"/>
      <c r="W545" s="32">
        <v>2016</v>
      </c>
      <c r="X545" s="72" t="s">
        <v>3183</v>
      </c>
    </row>
    <row r="546" spans="1:24" s="40" customFormat="1" ht="76.5" x14ac:dyDescent="0.25">
      <c r="A546" s="127" t="s">
        <v>3184</v>
      </c>
      <c r="B546" s="32" t="s">
        <v>182</v>
      </c>
      <c r="C546" s="111" t="s">
        <v>304</v>
      </c>
      <c r="D546" s="111" t="s">
        <v>1876</v>
      </c>
      <c r="E546" s="111" t="s">
        <v>1876</v>
      </c>
      <c r="F546" s="99" t="s">
        <v>1878</v>
      </c>
      <c r="G546" s="32" t="s">
        <v>2231</v>
      </c>
      <c r="H546" s="46">
        <v>70</v>
      </c>
      <c r="I546" s="41">
        <v>710000000</v>
      </c>
      <c r="J546" s="32" t="s">
        <v>1192</v>
      </c>
      <c r="K546" s="32" t="s">
        <v>1428</v>
      </c>
      <c r="L546" s="64" t="s">
        <v>3182</v>
      </c>
      <c r="M546" s="32"/>
      <c r="N546" s="32" t="s">
        <v>1471</v>
      </c>
      <c r="O546" s="35" t="s">
        <v>2295</v>
      </c>
      <c r="P546" s="44"/>
      <c r="Q546" s="44"/>
      <c r="R546" s="47"/>
      <c r="S546" s="47"/>
      <c r="T546" s="36">
        <v>117977200</v>
      </c>
      <c r="U546" s="36">
        <v>117977200</v>
      </c>
      <c r="V546" s="32"/>
      <c r="W546" s="32">
        <v>2016</v>
      </c>
      <c r="X546" s="72" t="s">
        <v>3183</v>
      </c>
    </row>
    <row r="547" spans="1:24" s="40" customFormat="1" ht="76.5" x14ac:dyDescent="0.25">
      <c r="A547" s="127" t="s">
        <v>3185</v>
      </c>
      <c r="B547" s="32" t="s">
        <v>182</v>
      </c>
      <c r="C547" s="99" t="s">
        <v>304</v>
      </c>
      <c r="D547" s="99" t="s">
        <v>1876</v>
      </c>
      <c r="E547" s="99" t="s">
        <v>1876</v>
      </c>
      <c r="F547" s="99" t="s">
        <v>2620</v>
      </c>
      <c r="G547" s="32" t="s">
        <v>2231</v>
      </c>
      <c r="H547" s="46">
        <v>70</v>
      </c>
      <c r="I547" s="41">
        <v>710000000</v>
      </c>
      <c r="J547" s="32" t="s">
        <v>1192</v>
      </c>
      <c r="K547" s="32" t="s">
        <v>1428</v>
      </c>
      <c r="L547" s="64" t="s">
        <v>3182</v>
      </c>
      <c r="M547" s="32"/>
      <c r="N547" s="32" t="s">
        <v>1471</v>
      </c>
      <c r="O547" s="35" t="s">
        <v>2295</v>
      </c>
      <c r="P547" s="44"/>
      <c r="Q547" s="44"/>
      <c r="R547" s="47"/>
      <c r="S547" s="47"/>
      <c r="T547" s="36">
        <v>19991400</v>
      </c>
      <c r="U547" s="47">
        <v>19991400</v>
      </c>
      <c r="V547" s="44"/>
      <c r="W547" s="32">
        <v>2016</v>
      </c>
      <c r="X547" s="72" t="s">
        <v>3183</v>
      </c>
    </row>
    <row r="548" spans="1:24" s="40" customFormat="1" ht="76.5" x14ac:dyDescent="0.25">
      <c r="A548" s="127" t="s">
        <v>3186</v>
      </c>
      <c r="B548" s="32" t="s">
        <v>182</v>
      </c>
      <c r="C548" s="99" t="s">
        <v>304</v>
      </c>
      <c r="D548" s="99" t="s">
        <v>1876</v>
      </c>
      <c r="E548" s="99" t="s">
        <v>1876</v>
      </c>
      <c r="F548" s="33" t="s">
        <v>2714</v>
      </c>
      <c r="G548" s="32" t="s">
        <v>2231</v>
      </c>
      <c r="H548" s="46">
        <v>70</v>
      </c>
      <c r="I548" s="41">
        <v>710000000</v>
      </c>
      <c r="J548" s="32" t="s">
        <v>1192</v>
      </c>
      <c r="K548" s="32" t="s">
        <v>1428</v>
      </c>
      <c r="L548" s="64" t="s">
        <v>3182</v>
      </c>
      <c r="M548" s="32"/>
      <c r="N548" s="32" t="s">
        <v>1471</v>
      </c>
      <c r="O548" s="35" t="s">
        <v>2295</v>
      </c>
      <c r="P548" s="44"/>
      <c r="Q548" s="44"/>
      <c r="R548" s="47"/>
      <c r="S548" s="47"/>
      <c r="T548" s="36">
        <v>11484000</v>
      </c>
      <c r="U548" s="47">
        <v>11484000</v>
      </c>
      <c r="V548" s="44"/>
      <c r="W548" s="32">
        <v>2016</v>
      </c>
      <c r="X548" s="72" t="s">
        <v>3183</v>
      </c>
    </row>
    <row r="549" spans="1:24" s="40" customFormat="1" ht="76.5" x14ac:dyDescent="0.25">
      <c r="A549" s="127" t="s">
        <v>3187</v>
      </c>
      <c r="B549" s="32" t="s">
        <v>182</v>
      </c>
      <c r="C549" s="33" t="s">
        <v>154</v>
      </c>
      <c r="D549" s="33" t="s">
        <v>3188</v>
      </c>
      <c r="E549" s="33" t="s">
        <v>1852</v>
      </c>
      <c r="F549" s="33" t="s">
        <v>3189</v>
      </c>
      <c r="G549" s="32" t="s">
        <v>1424</v>
      </c>
      <c r="H549" s="46">
        <v>100</v>
      </c>
      <c r="I549" s="41">
        <v>710000000</v>
      </c>
      <c r="J549" s="32" t="s">
        <v>1192</v>
      </c>
      <c r="K549" s="77" t="s">
        <v>1428</v>
      </c>
      <c r="L549" s="32" t="s">
        <v>1192</v>
      </c>
      <c r="M549" s="32"/>
      <c r="N549" s="77" t="s">
        <v>3190</v>
      </c>
      <c r="O549" s="66" t="s">
        <v>3191</v>
      </c>
      <c r="P549" s="32"/>
      <c r="Q549" s="32"/>
      <c r="R549" s="36"/>
      <c r="S549" s="36"/>
      <c r="T549" s="185">
        <v>350000</v>
      </c>
      <c r="U549" s="185">
        <f>T549*1.12</f>
        <v>392000.00000000006</v>
      </c>
      <c r="V549" s="32"/>
      <c r="W549" s="32">
        <v>2016</v>
      </c>
      <c r="X549" s="72" t="s">
        <v>3068</v>
      </c>
    </row>
    <row r="550" spans="1:24" s="40" customFormat="1" ht="89.25" x14ac:dyDescent="0.25">
      <c r="A550" s="127" t="s">
        <v>3192</v>
      </c>
      <c r="B550" s="32" t="s">
        <v>182</v>
      </c>
      <c r="C550" s="33" t="s">
        <v>1062</v>
      </c>
      <c r="D550" s="32" t="s">
        <v>1120</v>
      </c>
      <c r="E550" s="32" t="s">
        <v>3193</v>
      </c>
      <c r="F550" s="32" t="s">
        <v>3194</v>
      </c>
      <c r="G550" s="32" t="s">
        <v>1424</v>
      </c>
      <c r="H550" s="46">
        <v>60</v>
      </c>
      <c r="I550" s="41">
        <v>710000000</v>
      </c>
      <c r="J550" s="32" t="s">
        <v>1192</v>
      </c>
      <c r="K550" s="32" t="s">
        <v>1427</v>
      </c>
      <c r="L550" s="32" t="s">
        <v>2815</v>
      </c>
      <c r="M550" s="32"/>
      <c r="N550" s="32" t="s">
        <v>1427</v>
      </c>
      <c r="O550" s="32" t="s">
        <v>2282</v>
      </c>
      <c r="P550" s="32"/>
      <c r="Q550" s="32"/>
      <c r="R550" s="32"/>
      <c r="S550" s="32"/>
      <c r="T550" s="185">
        <v>720000</v>
      </c>
      <c r="U550" s="185">
        <v>720000</v>
      </c>
      <c r="V550" s="38"/>
      <c r="W550" s="32">
        <v>2016</v>
      </c>
      <c r="X550" s="72" t="s">
        <v>3183</v>
      </c>
    </row>
    <row r="551" spans="1:24" s="40" customFormat="1" ht="76.5" x14ac:dyDescent="0.25">
      <c r="A551" s="127" t="s">
        <v>3195</v>
      </c>
      <c r="B551" s="32" t="s">
        <v>182</v>
      </c>
      <c r="C551" s="32" t="s">
        <v>2140</v>
      </c>
      <c r="D551" s="32" t="s">
        <v>3196</v>
      </c>
      <c r="E551" s="32" t="s">
        <v>3196</v>
      </c>
      <c r="F551" s="32" t="s">
        <v>3197</v>
      </c>
      <c r="G551" s="32" t="s">
        <v>1424</v>
      </c>
      <c r="H551" s="34">
        <v>60</v>
      </c>
      <c r="I551" s="41">
        <v>710000000</v>
      </c>
      <c r="J551" s="32" t="s">
        <v>1192</v>
      </c>
      <c r="K551" s="32" t="s">
        <v>1427</v>
      </c>
      <c r="L551" s="32" t="s">
        <v>1192</v>
      </c>
      <c r="M551" s="32"/>
      <c r="N551" s="32" t="s">
        <v>3198</v>
      </c>
      <c r="O551" s="35" t="s">
        <v>3199</v>
      </c>
      <c r="P551" s="32"/>
      <c r="Q551" s="32"/>
      <c r="R551" s="32" t="s">
        <v>3043</v>
      </c>
      <c r="S551" s="32"/>
      <c r="T551" s="185">
        <v>150000</v>
      </c>
      <c r="U551" s="185">
        <v>150000</v>
      </c>
      <c r="V551" s="35" t="s">
        <v>1558</v>
      </c>
      <c r="W551" s="32">
        <v>2016</v>
      </c>
      <c r="X551" s="72" t="s">
        <v>3183</v>
      </c>
    </row>
    <row r="552" spans="1:24" s="40" customFormat="1" ht="77.25" customHeight="1" x14ac:dyDescent="0.25">
      <c r="A552" s="127" t="s">
        <v>3200</v>
      </c>
      <c r="B552" s="32" t="s">
        <v>182</v>
      </c>
      <c r="C552" s="32" t="s">
        <v>602</v>
      </c>
      <c r="D552" s="33" t="s">
        <v>1996</v>
      </c>
      <c r="E552" s="33" t="s">
        <v>1996</v>
      </c>
      <c r="F552" s="167" t="s">
        <v>3201</v>
      </c>
      <c r="G552" s="32" t="s">
        <v>1424</v>
      </c>
      <c r="H552" s="46">
        <v>70</v>
      </c>
      <c r="I552" s="32">
        <v>710000000</v>
      </c>
      <c r="J552" s="32" t="s">
        <v>1192</v>
      </c>
      <c r="K552" s="32" t="s">
        <v>1425</v>
      </c>
      <c r="L552" s="32" t="s">
        <v>1192</v>
      </c>
      <c r="M552" s="61"/>
      <c r="N552" s="32" t="s">
        <v>3202</v>
      </c>
      <c r="O552" s="35" t="s">
        <v>3203</v>
      </c>
      <c r="P552" s="61"/>
      <c r="Q552" s="61"/>
      <c r="R552" s="59"/>
      <c r="S552" s="60"/>
      <c r="T552" s="48">
        <v>12499999.999999998</v>
      </c>
      <c r="U552" s="48">
        <v>14000000</v>
      </c>
      <c r="V552" s="35"/>
      <c r="W552" s="32">
        <v>2016</v>
      </c>
      <c r="X552" s="72" t="s">
        <v>3068</v>
      </c>
    </row>
    <row r="553" spans="1:24" s="40" customFormat="1" ht="77.25" customHeight="1" x14ac:dyDescent="0.25">
      <c r="A553" s="127" t="s">
        <v>3204</v>
      </c>
      <c r="B553" s="32" t="s">
        <v>182</v>
      </c>
      <c r="C553" s="32" t="s">
        <v>3052</v>
      </c>
      <c r="D553" s="167" t="s">
        <v>3205</v>
      </c>
      <c r="E553" s="167" t="s">
        <v>3205</v>
      </c>
      <c r="F553" s="167" t="s">
        <v>3206</v>
      </c>
      <c r="G553" s="32" t="s">
        <v>1424</v>
      </c>
      <c r="H553" s="46">
        <v>70</v>
      </c>
      <c r="I553" s="32">
        <v>710000000</v>
      </c>
      <c r="J553" s="32" t="s">
        <v>1192</v>
      </c>
      <c r="K553" s="32" t="s">
        <v>1436</v>
      </c>
      <c r="L553" s="32" t="s">
        <v>1192</v>
      </c>
      <c r="M553" s="164"/>
      <c r="N553" s="32" t="s">
        <v>3207</v>
      </c>
      <c r="O553" s="35" t="s">
        <v>3208</v>
      </c>
      <c r="P553" s="164"/>
      <c r="Q553" s="164"/>
      <c r="R553" s="68"/>
      <c r="S553" s="68"/>
      <c r="T553" s="48">
        <v>10178571.428571427</v>
      </c>
      <c r="U553" s="48">
        <v>11400000</v>
      </c>
      <c r="V553" s="35" t="s">
        <v>1556</v>
      </c>
      <c r="W553" s="32">
        <v>2016</v>
      </c>
      <c r="X553" s="72" t="s">
        <v>3068</v>
      </c>
    </row>
    <row r="554" spans="1:24" s="40" customFormat="1" ht="77.25" customHeight="1" x14ac:dyDescent="0.25">
      <c r="A554" s="127" t="s">
        <v>3209</v>
      </c>
      <c r="B554" s="32" t="s">
        <v>182</v>
      </c>
      <c r="C554" s="32" t="s">
        <v>3052</v>
      </c>
      <c r="D554" s="167" t="s">
        <v>3205</v>
      </c>
      <c r="E554" s="167" t="s">
        <v>3205</v>
      </c>
      <c r="F554" s="167" t="s">
        <v>3210</v>
      </c>
      <c r="G554" s="32" t="s">
        <v>1424</v>
      </c>
      <c r="H554" s="46">
        <v>70</v>
      </c>
      <c r="I554" s="32">
        <v>710000000</v>
      </c>
      <c r="J554" s="32" t="s">
        <v>1192</v>
      </c>
      <c r="K554" s="32" t="s">
        <v>1436</v>
      </c>
      <c r="L554" s="32" t="s">
        <v>1192</v>
      </c>
      <c r="M554" s="170"/>
      <c r="N554" s="32" t="s">
        <v>3207</v>
      </c>
      <c r="O554" s="35" t="s">
        <v>3208</v>
      </c>
      <c r="P554" s="170"/>
      <c r="Q554" s="170"/>
      <c r="R554" s="170"/>
      <c r="S554" s="170"/>
      <c r="T554" s="48">
        <v>51839153.571428567</v>
      </c>
      <c r="U554" s="48">
        <v>58059852</v>
      </c>
      <c r="V554" s="35" t="s">
        <v>1556</v>
      </c>
      <c r="W554" s="32">
        <v>2016</v>
      </c>
      <c r="X554" s="72" t="s">
        <v>3068</v>
      </c>
    </row>
    <row r="555" spans="1:24" s="40" customFormat="1" ht="76.5" x14ac:dyDescent="0.25">
      <c r="A555" s="127" t="s">
        <v>3211</v>
      </c>
      <c r="B555" s="32" t="s">
        <v>182</v>
      </c>
      <c r="C555" s="94" t="s">
        <v>1320</v>
      </c>
      <c r="D555" s="99" t="s">
        <v>3212</v>
      </c>
      <c r="E555" s="99" t="s">
        <v>3212</v>
      </c>
      <c r="F555" s="99" t="s">
        <v>3213</v>
      </c>
      <c r="G555" s="32" t="s">
        <v>1424</v>
      </c>
      <c r="H555" s="34">
        <v>50</v>
      </c>
      <c r="I555" s="32">
        <v>710000000</v>
      </c>
      <c r="J555" s="32" t="s">
        <v>1192</v>
      </c>
      <c r="K555" s="32" t="s">
        <v>1437</v>
      </c>
      <c r="L555" s="32" t="s">
        <v>1192</v>
      </c>
      <c r="M555" s="77"/>
      <c r="N555" s="32" t="s">
        <v>1466</v>
      </c>
      <c r="O555" s="35" t="s">
        <v>2291</v>
      </c>
      <c r="P555" s="77"/>
      <c r="Q555" s="77"/>
      <c r="R555" s="36"/>
      <c r="S555" s="36"/>
      <c r="T555" s="47">
        <f>U555/1.12</f>
        <v>18529464.285714284</v>
      </c>
      <c r="U555" s="47">
        <v>20753000</v>
      </c>
      <c r="V555" s="37"/>
      <c r="W555" s="32">
        <v>2016</v>
      </c>
      <c r="X555" s="72" t="s">
        <v>3068</v>
      </c>
    </row>
    <row r="556" spans="1:24" s="40" customFormat="1" ht="76.5" x14ac:dyDescent="0.25">
      <c r="A556" s="70" t="s">
        <v>3214</v>
      </c>
      <c r="B556" s="32" t="s">
        <v>182</v>
      </c>
      <c r="C556" s="32" t="s">
        <v>570</v>
      </c>
      <c r="D556" s="99" t="s">
        <v>3215</v>
      </c>
      <c r="E556" s="99" t="s">
        <v>3215</v>
      </c>
      <c r="F556" s="99" t="s">
        <v>3216</v>
      </c>
      <c r="G556" s="32" t="s">
        <v>2232</v>
      </c>
      <c r="H556" s="34">
        <v>60</v>
      </c>
      <c r="I556" s="32">
        <v>710000000</v>
      </c>
      <c r="J556" s="32" t="s">
        <v>1192</v>
      </c>
      <c r="K556" s="32" t="s">
        <v>1427</v>
      </c>
      <c r="L556" s="32" t="s">
        <v>1192</v>
      </c>
      <c r="M556" s="32"/>
      <c r="N556" s="32" t="s">
        <v>1472</v>
      </c>
      <c r="O556" s="35" t="s">
        <v>2297</v>
      </c>
      <c r="P556" s="38"/>
      <c r="Q556" s="38"/>
      <c r="R556" s="183"/>
      <c r="S556" s="35"/>
      <c r="T556" s="36">
        <v>124291.99999999997</v>
      </c>
      <c r="U556" s="36">
        <v>139207.03999999998</v>
      </c>
      <c r="V556" s="32" t="s">
        <v>1557</v>
      </c>
      <c r="W556" s="32">
        <v>2016</v>
      </c>
      <c r="X556" s="72" t="s">
        <v>3068</v>
      </c>
    </row>
    <row r="557" spans="1:24" s="152" customFormat="1" ht="12.75" x14ac:dyDescent="0.2">
      <c r="A557" s="132" t="s">
        <v>196</v>
      </c>
      <c r="B557" s="61"/>
      <c r="C557" s="62"/>
      <c r="D557" s="146"/>
      <c r="E557" s="146"/>
      <c r="F557" s="146"/>
      <c r="G557" s="61"/>
      <c r="H557" s="61"/>
      <c r="I557" s="146"/>
      <c r="J557" s="61"/>
      <c r="K557" s="61"/>
      <c r="L557" s="61"/>
      <c r="M557" s="61"/>
      <c r="N557" s="61"/>
      <c r="O557" s="61"/>
      <c r="P557" s="61"/>
      <c r="Q557" s="61"/>
      <c r="R557" s="59"/>
      <c r="S557" s="60"/>
      <c r="T557" s="60">
        <f>SUM(T266:T556)</f>
        <v>8551916667.5303564</v>
      </c>
      <c r="U557" s="60">
        <f>SUM(U266:U556)</f>
        <v>9211953945.9020004</v>
      </c>
      <c r="V557" s="61"/>
      <c r="W557" s="54"/>
      <c r="X557" s="133"/>
    </row>
    <row r="558" spans="1:24" x14ac:dyDescent="0.25">
      <c r="A558" s="70"/>
      <c r="B558" s="150"/>
      <c r="C558" s="151"/>
      <c r="D558" s="101"/>
      <c r="E558" s="101"/>
      <c r="F558" s="101"/>
      <c r="G558" s="150"/>
      <c r="H558" s="150"/>
      <c r="I558" s="101"/>
      <c r="J558" s="150"/>
      <c r="K558" s="150"/>
      <c r="L558" s="150"/>
      <c r="M558" s="150"/>
      <c r="N558" s="150"/>
      <c r="O558" s="150"/>
      <c r="P558" s="150"/>
      <c r="Q558" s="150"/>
      <c r="R558" s="36"/>
      <c r="S558" s="68"/>
      <c r="T558" s="68"/>
      <c r="U558" s="68"/>
      <c r="V558" s="150"/>
      <c r="W558" s="54"/>
      <c r="X558" s="133"/>
    </row>
    <row r="559" spans="1:24" ht="15.75" thickBot="1" x14ac:dyDescent="0.3">
      <c r="A559" s="142" t="s">
        <v>197</v>
      </c>
      <c r="B559" s="147"/>
      <c r="C559" s="148"/>
      <c r="D559" s="149"/>
      <c r="E559" s="149"/>
      <c r="F559" s="149"/>
      <c r="G559" s="149"/>
      <c r="H559" s="149"/>
      <c r="I559" s="149"/>
      <c r="J559" s="149"/>
      <c r="K559" s="147"/>
      <c r="L559" s="147"/>
      <c r="M559" s="149"/>
      <c r="N559" s="147"/>
      <c r="O559" s="149"/>
      <c r="P559" s="149"/>
      <c r="Q559" s="149"/>
      <c r="R559" s="143"/>
      <c r="S559" s="143"/>
      <c r="T559" s="143">
        <f>T557+T264+T113</f>
        <v>66757267175.284996</v>
      </c>
      <c r="U559" s="143">
        <f>U557+U264+U113</f>
        <v>74401668114.585617</v>
      </c>
      <c r="V559" s="147"/>
      <c r="W559" s="137"/>
      <c r="X559" s="139"/>
    </row>
    <row r="560" spans="1:24" x14ac:dyDescent="0.25">
      <c r="N560" s="73"/>
    </row>
    <row r="561" spans="14:21" x14ac:dyDescent="0.25">
      <c r="N561" s="73"/>
      <c r="U561" s="173"/>
    </row>
  </sheetData>
  <mergeCells count="5">
    <mergeCell ref="A5:B5"/>
    <mergeCell ref="D5:W5"/>
    <mergeCell ref="R6:X7"/>
    <mergeCell ref="R8:X9"/>
    <mergeCell ref="D10:W10"/>
  </mergeCells>
  <pageMargins left="0.24" right="0.19685039370078741" top="0.34" bottom="0.28999999999999998" header="0.22" footer="0.15748031496062992"/>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русс</vt:lpstr>
      <vt:lpstr>каз</vt:lpstr>
      <vt:lpstr>каз!Область_печати</vt:lpstr>
      <vt:lpstr>русс!Область_печати</vt:lpstr>
    </vt:vector>
  </TitlesOfParts>
  <Company>АО "НАК "Казатомпром"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Сералина Сауле</dc:creator>
  <cp:lastModifiedBy>Сералина Сауле</cp:lastModifiedBy>
  <cp:lastPrinted>2016-03-25T04:48:21Z</cp:lastPrinted>
  <dcterms:created xsi:type="dcterms:W3CDTF">2015-12-02T04:40:58Z</dcterms:created>
  <dcterms:modified xsi:type="dcterms:W3CDTF">2016-04-11T12:26:10Z</dcterms:modified>
</cp:coreProperties>
</file>